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/>
  <mc:AlternateContent xmlns:mc="http://schemas.openxmlformats.org/markup-compatibility/2006">
    <mc:Choice Requires="x15">
      <x15ac:absPath xmlns:x15ac="http://schemas.microsoft.com/office/spreadsheetml/2010/11/ac" url="/Users/rnagaich/Documents/Dropbox/Key Information on States/Final Files/Education/Primary/"/>
    </mc:Choice>
  </mc:AlternateContent>
  <bookViews>
    <workbookView xWindow="0" yWindow="0" windowWidth="28800" windowHeight="18000" activeTab="3"/>
  </bookViews>
  <sheets>
    <sheet name="Schools" sheetId="1" r:id="rId1"/>
    <sheet name="Enrolment" sheetId="2" r:id="rId2"/>
    <sheet name="Teachers" sheetId="3" r:id="rId3"/>
    <sheet name="Performance Indicators" sheetId="4" r:id="rId4"/>
    <sheet name="Sheet1" sheetId="5" r:id="rId5"/>
  </sheets>
  <externalReferences>
    <externalReference r:id="rId6"/>
    <externalReference r:id="rId7"/>
  </externalReferences>
  <definedNames>
    <definedName name="_xlnm.Print_Titles" localSheetId="0">Schools!$A:$A,Schools!$2:$3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0" i="4" l="1"/>
  <c r="C40" i="4"/>
  <c r="D40" i="4"/>
  <c r="G40" i="4"/>
  <c r="I40" i="4"/>
  <c r="L40" i="4"/>
  <c r="M40" i="4"/>
  <c r="N40" i="4"/>
  <c r="P40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6" i="4"/>
  <c r="O37" i="4"/>
  <c r="O38" i="4"/>
  <c r="O39" i="4"/>
  <c r="O4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6" i="4"/>
  <c r="P37" i="4"/>
  <c r="P38" i="4"/>
  <c r="P39" i="4"/>
  <c r="M4" i="4"/>
  <c r="N4" i="4"/>
  <c r="M5" i="4"/>
  <c r="N5" i="4"/>
  <c r="M6" i="4"/>
  <c r="N6" i="4"/>
  <c r="M7" i="4"/>
  <c r="N7" i="4"/>
  <c r="M8" i="4"/>
  <c r="N8" i="4"/>
  <c r="M9" i="4"/>
  <c r="N9" i="4"/>
  <c r="M10" i="4"/>
  <c r="N10" i="4"/>
  <c r="M11" i="4"/>
  <c r="N11" i="4"/>
  <c r="M12" i="4"/>
  <c r="N12" i="4"/>
  <c r="M13" i="4"/>
  <c r="N13" i="4"/>
  <c r="M14" i="4"/>
  <c r="N14" i="4"/>
  <c r="M15" i="4"/>
  <c r="N15" i="4"/>
  <c r="M16" i="4"/>
  <c r="N16" i="4"/>
  <c r="M17" i="4"/>
  <c r="N17" i="4"/>
  <c r="M18" i="4"/>
  <c r="N18" i="4"/>
  <c r="M19" i="4"/>
  <c r="N19" i="4"/>
  <c r="M20" i="4"/>
  <c r="N20" i="4"/>
  <c r="M21" i="4"/>
  <c r="N21" i="4"/>
  <c r="M22" i="4"/>
  <c r="N22" i="4"/>
  <c r="M23" i="4"/>
  <c r="N23" i="4"/>
  <c r="M24" i="4"/>
  <c r="N24" i="4"/>
  <c r="M25" i="4"/>
  <c r="N25" i="4"/>
  <c r="M26" i="4"/>
  <c r="N26" i="4"/>
  <c r="M27" i="4"/>
  <c r="N27" i="4"/>
  <c r="M28" i="4"/>
  <c r="N28" i="4"/>
  <c r="M29" i="4"/>
  <c r="N29" i="4"/>
  <c r="M30" i="4"/>
  <c r="N30" i="4"/>
  <c r="M31" i="4"/>
  <c r="N31" i="4"/>
  <c r="M32" i="4"/>
  <c r="N32" i="4"/>
  <c r="M33" i="4"/>
  <c r="N33" i="4"/>
  <c r="M34" i="4"/>
  <c r="N34" i="4"/>
  <c r="M36" i="4"/>
  <c r="N36" i="4"/>
  <c r="M37" i="4"/>
  <c r="N37" i="4"/>
  <c r="M38" i="4"/>
  <c r="N38" i="4"/>
  <c r="M39" i="4"/>
  <c r="N39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6" i="4"/>
  <c r="L37" i="4"/>
  <c r="L38" i="4"/>
  <c r="L39" i="4"/>
  <c r="L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6" i="4"/>
  <c r="J37" i="4"/>
  <c r="J38" i="4"/>
  <c r="J39" i="4"/>
  <c r="J4" i="4"/>
  <c r="G5" i="4"/>
  <c r="I5" i="4"/>
  <c r="G6" i="4"/>
  <c r="I6" i="4"/>
  <c r="G7" i="4"/>
  <c r="I7" i="4"/>
  <c r="G8" i="4"/>
  <c r="I8" i="4"/>
  <c r="G9" i="4"/>
  <c r="I9" i="4"/>
  <c r="G10" i="4"/>
  <c r="I10" i="4"/>
  <c r="G11" i="4"/>
  <c r="I11" i="4"/>
  <c r="G12" i="4"/>
  <c r="I12" i="4"/>
  <c r="G13" i="4"/>
  <c r="I13" i="4"/>
  <c r="G14" i="4"/>
  <c r="I14" i="4"/>
  <c r="G15" i="4"/>
  <c r="I15" i="4"/>
  <c r="G16" i="4"/>
  <c r="I16" i="4"/>
  <c r="G17" i="4"/>
  <c r="I17" i="4"/>
  <c r="G18" i="4"/>
  <c r="I18" i="4"/>
  <c r="G19" i="4"/>
  <c r="I19" i="4"/>
  <c r="G20" i="4"/>
  <c r="I20" i="4"/>
  <c r="G21" i="4"/>
  <c r="I21" i="4"/>
  <c r="G22" i="4"/>
  <c r="I22" i="4"/>
  <c r="G23" i="4"/>
  <c r="I23" i="4"/>
  <c r="G24" i="4"/>
  <c r="I24" i="4"/>
  <c r="G25" i="4"/>
  <c r="I25" i="4"/>
  <c r="G26" i="4"/>
  <c r="I26" i="4"/>
  <c r="G27" i="4"/>
  <c r="I27" i="4"/>
  <c r="G28" i="4"/>
  <c r="I28" i="4"/>
  <c r="G29" i="4"/>
  <c r="I29" i="4"/>
  <c r="G30" i="4"/>
  <c r="I30" i="4"/>
  <c r="G31" i="4"/>
  <c r="I31" i="4"/>
  <c r="G32" i="4"/>
  <c r="I32" i="4"/>
  <c r="G33" i="4"/>
  <c r="I33" i="4"/>
  <c r="G34" i="4"/>
  <c r="I34" i="4"/>
  <c r="G36" i="4"/>
  <c r="I36" i="4"/>
  <c r="G37" i="4"/>
  <c r="I37" i="4"/>
  <c r="G38" i="4"/>
  <c r="I38" i="4"/>
  <c r="G39" i="4"/>
  <c r="I39" i="4"/>
  <c r="I4" i="4"/>
  <c r="B5" i="4"/>
  <c r="C5" i="4"/>
  <c r="D5" i="4"/>
  <c r="B6" i="4"/>
  <c r="C6" i="4"/>
  <c r="D6" i="4"/>
  <c r="B7" i="4"/>
  <c r="C7" i="4"/>
  <c r="D7" i="4"/>
  <c r="B8" i="4"/>
  <c r="C8" i="4"/>
  <c r="D8" i="4"/>
  <c r="B9" i="4"/>
  <c r="C9" i="4"/>
  <c r="D9" i="4"/>
  <c r="B10" i="4"/>
  <c r="C10" i="4"/>
  <c r="D10" i="4"/>
  <c r="B11" i="4"/>
  <c r="C11" i="4"/>
  <c r="D11" i="4"/>
  <c r="B12" i="4"/>
  <c r="C12" i="4"/>
  <c r="D12" i="4"/>
  <c r="B13" i="4"/>
  <c r="C13" i="4"/>
  <c r="D13" i="4"/>
  <c r="B14" i="4"/>
  <c r="C14" i="4"/>
  <c r="D14" i="4"/>
  <c r="B15" i="4"/>
  <c r="C15" i="4"/>
  <c r="D15" i="4"/>
  <c r="B16" i="4"/>
  <c r="C16" i="4"/>
  <c r="D16" i="4"/>
  <c r="B17" i="4"/>
  <c r="C17" i="4"/>
  <c r="D17" i="4"/>
  <c r="B18" i="4"/>
  <c r="C18" i="4"/>
  <c r="D18" i="4"/>
  <c r="B19" i="4"/>
  <c r="C19" i="4"/>
  <c r="D19" i="4"/>
  <c r="B20" i="4"/>
  <c r="C20" i="4"/>
  <c r="D20" i="4"/>
  <c r="B21" i="4"/>
  <c r="C21" i="4"/>
  <c r="D21" i="4"/>
  <c r="B22" i="4"/>
  <c r="C22" i="4"/>
  <c r="D22" i="4"/>
  <c r="B23" i="4"/>
  <c r="C23" i="4"/>
  <c r="D23" i="4"/>
  <c r="B24" i="4"/>
  <c r="C24" i="4"/>
  <c r="D24" i="4"/>
  <c r="B25" i="4"/>
  <c r="C25" i="4"/>
  <c r="D25" i="4"/>
  <c r="B26" i="4"/>
  <c r="C26" i="4"/>
  <c r="D26" i="4"/>
  <c r="B27" i="4"/>
  <c r="C27" i="4"/>
  <c r="D27" i="4"/>
  <c r="B28" i="4"/>
  <c r="C28" i="4"/>
  <c r="D28" i="4"/>
  <c r="B29" i="4"/>
  <c r="C29" i="4"/>
  <c r="D29" i="4"/>
  <c r="B30" i="4"/>
  <c r="C30" i="4"/>
  <c r="D30" i="4"/>
  <c r="B31" i="4"/>
  <c r="C31" i="4"/>
  <c r="D31" i="4"/>
  <c r="B32" i="4"/>
  <c r="C32" i="4"/>
  <c r="D32" i="4"/>
  <c r="B33" i="4"/>
  <c r="C33" i="4"/>
  <c r="D33" i="4"/>
  <c r="B34" i="4"/>
  <c r="C34" i="4"/>
  <c r="D34" i="4"/>
  <c r="B36" i="4"/>
  <c r="C36" i="4"/>
  <c r="D36" i="4"/>
  <c r="B37" i="4"/>
  <c r="C37" i="4"/>
  <c r="D37" i="4"/>
  <c r="B38" i="4"/>
  <c r="C38" i="4"/>
  <c r="D38" i="4"/>
  <c r="B39" i="4"/>
  <c r="C39" i="4"/>
  <c r="D39" i="4"/>
  <c r="C4" i="4"/>
  <c r="D4" i="4"/>
  <c r="G4" i="4"/>
  <c r="B4" i="4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5" i="3"/>
  <c r="C36" i="3"/>
  <c r="C37" i="3"/>
  <c r="C38" i="3"/>
  <c r="C39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5" i="3"/>
  <c r="D36" i="3"/>
  <c r="D37" i="3"/>
  <c r="D38" i="3"/>
  <c r="D39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5" i="3"/>
  <c r="B36" i="3"/>
  <c r="B37" i="3"/>
  <c r="B38" i="3"/>
  <c r="B39" i="3"/>
  <c r="D3" i="2"/>
  <c r="G3" i="3"/>
  <c r="D4" i="2"/>
  <c r="G4" i="3"/>
  <c r="D5" i="2"/>
  <c r="G5" i="3"/>
  <c r="D6" i="2"/>
  <c r="G6" i="3"/>
  <c r="D7" i="2"/>
  <c r="G7" i="3"/>
  <c r="D8" i="2"/>
  <c r="G8" i="3"/>
  <c r="D9" i="2"/>
  <c r="G9" i="3"/>
  <c r="D10" i="2"/>
  <c r="G10" i="3"/>
  <c r="D11" i="2"/>
  <c r="G11" i="3"/>
  <c r="D12" i="2"/>
  <c r="G12" i="3"/>
  <c r="D13" i="2"/>
  <c r="G13" i="3"/>
  <c r="D14" i="2"/>
  <c r="G14" i="3"/>
  <c r="D15" i="2"/>
  <c r="G15" i="3"/>
  <c r="D16" i="2"/>
  <c r="G16" i="3"/>
  <c r="D17" i="2"/>
  <c r="G17" i="3"/>
  <c r="D18" i="2"/>
  <c r="G18" i="3"/>
  <c r="D19" i="2"/>
  <c r="G19" i="3"/>
  <c r="D20" i="2"/>
  <c r="G20" i="3"/>
  <c r="D22" i="2"/>
  <c r="G22" i="3"/>
  <c r="D23" i="2"/>
  <c r="G23" i="3"/>
  <c r="D24" i="2"/>
  <c r="G24" i="3"/>
  <c r="D25" i="2"/>
  <c r="G25" i="3"/>
  <c r="D26" i="2"/>
  <c r="G26" i="3"/>
  <c r="D27" i="2"/>
  <c r="G27" i="3"/>
  <c r="D28" i="2"/>
  <c r="G28" i="3"/>
  <c r="D29" i="2"/>
  <c r="G29" i="3"/>
  <c r="D30" i="2"/>
  <c r="G30" i="3"/>
  <c r="D31" i="2"/>
  <c r="G31" i="3"/>
  <c r="D32" i="2"/>
  <c r="G32" i="3"/>
  <c r="D33" i="2"/>
  <c r="G33" i="3"/>
  <c r="D35" i="2"/>
  <c r="G35" i="3"/>
  <c r="D36" i="2"/>
  <c r="G36" i="3"/>
  <c r="D37" i="2"/>
  <c r="G37" i="3"/>
  <c r="D38" i="2"/>
  <c r="G38" i="3"/>
  <c r="D21" i="2"/>
  <c r="D39" i="2"/>
  <c r="G39" i="3"/>
  <c r="C4" i="2"/>
  <c r="F4" i="3"/>
  <c r="C5" i="2"/>
  <c r="F5" i="3"/>
  <c r="C6" i="2"/>
  <c r="F6" i="3"/>
  <c r="C7" i="2"/>
  <c r="F7" i="3"/>
  <c r="C8" i="2"/>
  <c r="F8" i="3"/>
  <c r="C9" i="2"/>
  <c r="F9" i="3"/>
  <c r="C10" i="2"/>
  <c r="F10" i="3"/>
  <c r="C11" i="2"/>
  <c r="F11" i="3"/>
  <c r="C12" i="2"/>
  <c r="F12" i="3"/>
  <c r="C13" i="2"/>
  <c r="F13" i="3"/>
  <c r="C14" i="2"/>
  <c r="F14" i="3"/>
  <c r="C15" i="2"/>
  <c r="F15" i="3"/>
  <c r="C16" i="2"/>
  <c r="F16" i="3"/>
  <c r="C17" i="2"/>
  <c r="F17" i="3"/>
  <c r="C18" i="2"/>
  <c r="F18" i="3"/>
  <c r="C19" i="2"/>
  <c r="F19" i="3"/>
  <c r="C20" i="2"/>
  <c r="F20" i="3"/>
  <c r="C21" i="2"/>
  <c r="F21" i="3"/>
  <c r="C22" i="2"/>
  <c r="F22" i="3"/>
  <c r="C23" i="2"/>
  <c r="F23" i="3"/>
  <c r="C24" i="2"/>
  <c r="F24" i="3"/>
  <c r="C25" i="2"/>
  <c r="F25" i="3"/>
  <c r="C26" i="2"/>
  <c r="F26" i="3"/>
  <c r="C27" i="2"/>
  <c r="F27" i="3"/>
  <c r="C28" i="2"/>
  <c r="F28" i="3"/>
  <c r="C29" i="2"/>
  <c r="F29" i="3"/>
  <c r="C30" i="2"/>
  <c r="F30" i="3"/>
  <c r="C31" i="2"/>
  <c r="F31" i="3"/>
  <c r="C32" i="2"/>
  <c r="F32" i="3"/>
  <c r="C33" i="2"/>
  <c r="F33" i="3"/>
  <c r="C35" i="2"/>
  <c r="F35" i="3"/>
  <c r="C36" i="2"/>
  <c r="F36" i="3"/>
  <c r="C37" i="2"/>
  <c r="F37" i="3"/>
  <c r="C38" i="2"/>
  <c r="F38" i="3"/>
  <c r="C39" i="2"/>
  <c r="F39" i="3"/>
  <c r="C3" i="2"/>
  <c r="F3" i="3"/>
  <c r="B4" i="2"/>
  <c r="E4" i="3"/>
  <c r="B5" i="2"/>
  <c r="E5" i="3"/>
  <c r="B6" i="2"/>
  <c r="E6" i="3"/>
  <c r="B7" i="2"/>
  <c r="E7" i="3"/>
  <c r="B8" i="2"/>
  <c r="E8" i="3"/>
  <c r="B9" i="2"/>
  <c r="E9" i="3"/>
  <c r="B10" i="2"/>
  <c r="E10" i="3"/>
  <c r="B11" i="2"/>
  <c r="E11" i="3"/>
  <c r="B12" i="2"/>
  <c r="E12" i="3"/>
  <c r="B13" i="2"/>
  <c r="E13" i="3"/>
  <c r="B14" i="2"/>
  <c r="E14" i="3"/>
  <c r="B15" i="2"/>
  <c r="E15" i="3"/>
  <c r="B16" i="2"/>
  <c r="E16" i="3"/>
  <c r="B17" i="2"/>
  <c r="E17" i="3"/>
  <c r="B18" i="2"/>
  <c r="E18" i="3"/>
  <c r="B19" i="2"/>
  <c r="E19" i="3"/>
  <c r="B20" i="2"/>
  <c r="E20" i="3"/>
  <c r="B21" i="2"/>
  <c r="E21" i="3"/>
  <c r="B22" i="2"/>
  <c r="E22" i="3"/>
  <c r="B23" i="2"/>
  <c r="E23" i="3"/>
  <c r="B24" i="2"/>
  <c r="E24" i="3"/>
  <c r="B25" i="2"/>
  <c r="E25" i="3"/>
  <c r="B26" i="2"/>
  <c r="E26" i="3"/>
  <c r="B27" i="2"/>
  <c r="E27" i="3"/>
  <c r="B28" i="2"/>
  <c r="E28" i="3"/>
  <c r="B29" i="2"/>
  <c r="E29" i="3"/>
  <c r="B30" i="2"/>
  <c r="E30" i="3"/>
  <c r="B31" i="2"/>
  <c r="E31" i="3"/>
  <c r="B32" i="2"/>
  <c r="E32" i="3"/>
  <c r="B33" i="2"/>
  <c r="E33" i="3"/>
  <c r="B35" i="2"/>
  <c r="E35" i="3"/>
  <c r="B36" i="2"/>
  <c r="E36" i="3"/>
  <c r="B37" i="2"/>
  <c r="E37" i="3"/>
  <c r="B38" i="2"/>
  <c r="E38" i="3"/>
  <c r="B39" i="2"/>
  <c r="E39" i="3"/>
  <c r="B3" i="2"/>
  <c r="E3" i="3"/>
  <c r="F35" i="2"/>
  <c r="G35" i="2"/>
  <c r="E35" i="2"/>
  <c r="M35" i="2"/>
  <c r="N35" i="2"/>
  <c r="F36" i="2"/>
  <c r="G36" i="2"/>
  <c r="E36" i="2"/>
  <c r="M36" i="2"/>
  <c r="N36" i="2"/>
  <c r="F37" i="2"/>
  <c r="G37" i="2"/>
  <c r="E37" i="2"/>
  <c r="M37" i="2"/>
  <c r="N37" i="2"/>
  <c r="F38" i="2"/>
  <c r="G38" i="2"/>
  <c r="E38" i="2"/>
  <c r="M38" i="2"/>
  <c r="N38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9" i="2"/>
  <c r="G4" i="2"/>
  <c r="E4" i="2"/>
  <c r="G5" i="2"/>
  <c r="E5" i="2"/>
  <c r="G6" i="2"/>
  <c r="E6" i="2"/>
  <c r="G7" i="2"/>
  <c r="E7" i="2"/>
  <c r="G8" i="2"/>
  <c r="E8" i="2"/>
  <c r="G9" i="2"/>
  <c r="E9" i="2"/>
  <c r="G10" i="2"/>
  <c r="E10" i="2"/>
  <c r="G11" i="2"/>
  <c r="E11" i="2"/>
  <c r="G12" i="2"/>
  <c r="E12" i="2"/>
  <c r="G13" i="2"/>
  <c r="E13" i="2"/>
  <c r="G14" i="2"/>
  <c r="E14" i="2"/>
  <c r="G15" i="2"/>
  <c r="E15" i="2"/>
  <c r="G16" i="2"/>
  <c r="E16" i="2"/>
  <c r="G17" i="2"/>
  <c r="E17" i="2"/>
  <c r="G18" i="2"/>
  <c r="E18" i="2"/>
  <c r="G19" i="2"/>
  <c r="E19" i="2"/>
  <c r="G20" i="2"/>
  <c r="E20" i="2"/>
  <c r="G21" i="2"/>
  <c r="E21" i="2"/>
  <c r="G22" i="2"/>
  <c r="E22" i="2"/>
  <c r="G23" i="2"/>
  <c r="E23" i="2"/>
  <c r="G24" i="2"/>
  <c r="E24" i="2"/>
  <c r="G25" i="2"/>
  <c r="E25" i="2"/>
  <c r="G26" i="2"/>
  <c r="E26" i="2"/>
  <c r="G27" i="2"/>
  <c r="E27" i="2"/>
  <c r="G28" i="2"/>
  <c r="E28" i="2"/>
  <c r="G29" i="2"/>
  <c r="E29" i="2"/>
  <c r="G30" i="2"/>
  <c r="E30" i="2"/>
  <c r="G31" i="2"/>
  <c r="E31" i="2"/>
  <c r="G32" i="2"/>
  <c r="E32" i="2"/>
  <c r="G33" i="2"/>
  <c r="E33" i="2"/>
  <c r="E39" i="2"/>
  <c r="M39" i="2"/>
  <c r="G39" i="2"/>
  <c r="N39" i="2"/>
  <c r="M4" i="2"/>
  <c r="N4" i="2"/>
  <c r="M5" i="2"/>
  <c r="N5" i="2"/>
  <c r="M6" i="2"/>
  <c r="N6" i="2"/>
  <c r="M7" i="2"/>
  <c r="N7" i="2"/>
  <c r="M8" i="2"/>
  <c r="N8" i="2"/>
  <c r="M9" i="2"/>
  <c r="N9" i="2"/>
  <c r="M10" i="2"/>
  <c r="N10" i="2"/>
  <c r="M11" i="2"/>
  <c r="N11" i="2"/>
  <c r="M12" i="2"/>
  <c r="N12" i="2"/>
  <c r="M13" i="2"/>
  <c r="N13" i="2"/>
  <c r="M14" i="2"/>
  <c r="N14" i="2"/>
  <c r="M15" i="2"/>
  <c r="N15" i="2"/>
  <c r="M16" i="2"/>
  <c r="N16" i="2"/>
  <c r="M17" i="2"/>
  <c r="N17" i="2"/>
  <c r="M18" i="2"/>
  <c r="N18" i="2"/>
  <c r="M19" i="2"/>
  <c r="N19" i="2"/>
  <c r="M20" i="2"/>
  <c r="N20" i="2"/>
  <c r="M21" i="2"/>
  <c r="N21" i="2"/>
  <c r="M22" i="2"/>
  <c r="N22" i="2"/>
  <c r="M23" i="2"/>
  <c r="N23" i="2"/>
  <c r="M24" i="2"/>
  <c r="N24" i="2"/>
  <c r="M25" i="2"/>
  <c r="N25" i="2"/>
  <c r="M26" i="2"/>
  <c r="N26" i="2"/>
  <c r="M27" i="2"/>
  <c r="N27" i="2"/>
  <c r="M28" i="2"/>
  <c r="N28" i="2"/>
  <c r="M29" i="2"/>
  <c r="N29" i="2"/>
  <c r="M30" i="2"/>
  <c r="N30" i="2"/>
  <c r="M31" i="2"/>
  <c r="N31" i="2"/>
  <c r="M32" i="2"/>
  <c r="N32" i="2"/>
  <c r="M33" i="2"/>
  <c r="N33" i="2"/>
  <c r="G3" i="2"/>
  <c r="F3" i="2"/>
  <c r="E3" i="2"/>
  <c r="N3" i="2"/>
  <c r="M3" i="2"/>
  <c r="J4" i="2"/>
  <c r="K4" i="2"/>
  <c r="L4" i="2"/>
  <c r="J5" i="2"/>
  <c r="K5" i="2"/>
  <c r="L5" i="2"/>
  <c r="J6" i="2"/>
  <c r="K6" i="2"/>
  <c r="L6" i="2"/>
  <c r="J7" i="2"/>
  <c r="K7" i="2"/>
  <c r="L7" i="2"/>
  <c r="J8" i="2"/>
  <c r="K8" i="2"/>
  <c r="L8" i="2"/>
  <c r="J9" i="2"/>
  <c r="K9" i="2"/>
  <c r="L9" i="2"/>
  <c r="J10" i="2"/>
  <c r="K10" i="2"/>
  <c r="L10" i="2"/>
  <c r="J11" i="2"/>
  <c r="K11" i="2"/>
  <c r="L11" i="2"/>
  <c r="J12" i="2"/>
  <c r="K12" i="2"/>
  <c r="L12" i="2"/>
  <c r="J13" i="2"/>
  <c r="K13" i="2"/>
  <c r="L13" i="2"/>
  <c r="J14" i="2"/>
  <c r="K14" i="2"/>
  <c r="L14" i="2"/>
  <c r="J15" i="2"/>
  <c r="K15" i="2"/>
  <c r="L15" i="2"/>
  <c r="J16" i="2"/>
  <c r="K16" i="2"/>
  <c r="L16" i="2"/>
  <c r="J17" i="2"/>
  <c r="K17" i="2"/>
  <c r="L17" i="2"/>
  <c r="J18" i="2"/>
  <c r="K18" i="2"/>
  <c r="L18" i="2"/>
  <c r="J19" i="2"/>
  <c r="K19" i="2"/>
  <c r="L19" i="2"/>
  <c r="J20" i="2"/>
  <c r="K20" i="2"/>
  <c r="L20" i="2"/>
  <c r="J21" i="2"/>
  <c r="K21" i="2"/>
  <c r="J22" i="2"/>
  <c r="K22" i="2"/>
  <c r="L22" i="2"/>
  <c r="J23" i="2"/>
  <c r="K23" i="2"/>
  <c r="L23" i="2"/>
  <c r="J24" i="2"/>
  <c r="K24" i="2"/>
  <c r="L24" i="2"/>
  <c r="J25" i="2"/>
  <c r="K25" i="2"/>
  <c r="L25" i="2"/>
  <c r="J26" i="2"/>
  <c r="K26" i="2"/>
  <c r="L26" i="2"/>
  <c r="J27" i="2"/>
  <c r="K27" i="2"/>
  <c r="L27" i="2"/>
  <c r="J28" i="2"/>
  <c r="K28" i="2"/>
  <c r="L28" i="2"/>
  <c r="J29" i="2"/>
  <c r="K29" i="2"/>
  <c r="L29" i="2"/>
  <c r="J30" i="2"/>
  <c r="K30" i="2"/>
  <c r="L30" i="2"/>
  <c r="J31" i="2"/>
  <c r="K31" i="2"/>
  <c r="L31" i="2"/>
  <c r="J32" i="2"/>
  <c r="K32" i="2"/>
  <c r="L32" i="2"/>
  <c r="J33" i="2"/>
  <c r="K33" i="2"/>
  <c r="L33" i="2"/>
  <c r="J35" i="2"/>
  <c r="K35" i="2"/>
  <c r="L35" i="2"/>
  <c r="J36" i="2"/>
  <c r="K36" i="2"/>
  <c r="L36" i="2"/>
  <c r="J37" i="2"/>
  <c r="K37" i="2"/>
  <c r="L37" i="2"/>
  <c r="J38" i="2"/>
  <c r="K38" i="2"/>
  <c r="L38" i="2"/>
  <c r="J39" i="2"/>
  <c r="K39" i="2"/>
  <c r="L39" i="2"/>
  <c r="K3" i="2"/>
  <c r="L3" i="2"/>
  <c r="J3" i="2"/>
  <c r="H4" i="2"/>
  <c r="I4" i="2"/>
  <c r="H5" i="2"/>
  <c r="I5" i="2"/>
  <c r="H6" i="2"/>
  <c r="I6" i="2"/>
  <c r="H7" i="2"/>
  <c r="I7" i="2"/>
  <c r="H8" i="2"/>
  <c r="I8" i="2"/>
  <c r="H9" i="2"/>
  <c r="I9" i="2"/>
  <c r="H10" i="2"/>
  <c r="I10" i="2"/>
  <c r="H11" i="2"/>
  <c r="I11" i="2"/>
  <c r="H12" i="2"/>
  <c r="I12" i="2"/>
  <c r="H13" i="2"/>
  <c r="I13" i="2"/>
  <c r="H14" i="2"/>
  <c r="I14" i="2"/>
  <c r="H15" i="2"/>
  <c r="I15" i="2"/>
  <c r="H16" i="2"/>
  <c r="I16" i="2"/>
  <c r="H17" i="2"/>
  <c r="I17" i="2"/>
  <c r="H18" i="2"/>
  <c r="I18" i="2"/>
  <c r="H19" i="2"/>
  <c r="I19" i="2"/>
  <c r="H20" i="2"/>
  <c r="I20" i="2"/>
  <c r="H21" i="2"/>
  <c r="I21" i="2"/>
  <c r="H22" i="2"/>
  <c r="I22" i="2"/>
  <c r="H23" i="2"/>
  <c r="I23" i="2"/>
  <c r="H24" i="2"/>
  <c r="I24" i="2"/>
  <c r="H25" i="2"/>
  <c r="I25" i="2"/>
  <c r="H26" i="2"/>
  <c r="I26" i="2"/>
  <c r="H27" i="2"/>
  <c r="I27" i="2"/>
  <c r="H28" i="2"/>
  <c r="I28" i="2"/>
  <c r="H29" i="2"/>
  <c r="I29" i="2"/>
  <c r="H30" i="2"/>
  <c r="I30" i="2"/>
  <c r="H31" i="2"/>
  <c r="I31" i="2"/>
  <c r="H32" i="2"/>
  <c r="I32" i="2"/>
  <c r="H33" i="2"/>
  <c r="I33" i="2"/>
  <c r="H35" i="2"/>
  <c r="I35" i="2"/>
  <c r="H36" i="2"/>
  <c r="I36" i="2"/>
  <c r="H37" i="2"/>
  <c r="I37" i="2"/>
  <c r="H38" i="2"/>
  <c r="I38" i="2"/>
  <c r="H39" i="2"/>
  <c r="I39" i="2"/>
  <c r="I3" i="2"/>
  <c r="H3" i="2"/>
  <c r="F5" i="1"/>
  <c r="G5" i="1"/>
  <c r="E5" i="1"/>
  <c r="M5" i="1"/>
  <c r="N5" i="1"/>
  <c r="F6" i="1"/>
  <c r="G6" i="1"/>
  <c r="E6" i="1"/>
  <c r="M6" i="1"/>
  <c r="N6" i="1"/>
  <c r="F7" i="1"/>
  <c r="G7" i="1"/>
  <c r="E7" i="1"/>
  <c r="M7" i="1"/>
  <c r="N7" i="1"/>
  <c r="F8" i="1"/>
  <c r="G8" i="1"/>
  <c r="E8" i="1"/>
  <c r="M8" i="1"/>
  <c r="N8" i="1"/>
  <c r="F9" i="1"/>
  <c r="G9" i="1"/>
  <c r="E9" i="1"/>
  <c r="M9" i="1"/>
  <c r="N9" i="1"/>
  <c r="F10" i="1"/>
  <c r="G10" i="1"/>
  <c r="E10" i="1"/>
  <c r="M10" i="1"/>
  <c r="N10" i="1"/>
  <c r="F11" i="1"/>
  <c r="G11" i="1"/>
  <c r="E11" i="1"/>
  <c r="M11" i="1"/>
  <c r="N11" i="1"/>
  <c r="F12" i="1"/>
  <c r="G12" i="1"/>
  <c r="E12" i="1"/>
  <c r="M12" i="1"/>
  <c r="N12" i="1"/>
  <c r="F13" i="1"/>
  <c r="G13" i="1"/>
  <c r="E13" i="1"/>
  <c r="M13" i="1"/>
  <c r="N13" i="1"/>
  <c r="F14" i="1"/>
  <c r="G14" i="1"/>
  <c r="E14" i="1"/>
  <c r="M14" i="1"/>
  <c r="N14" i="1"/>
  <c r="F15" i="1"/>
  <c r="G15" i="1"/>
  <c r="E15" i="1"/>
  <c r="M15" i="1"/>
  <c r="N15" i="1"/>
  <c r="F16" i="1"/>
  <c r="G16" i="1"/>
  <c r="E16" i="1"/>
  <c r="M16" i="1"/>
  <c r="N16" i="1"/>
  <c r="F17" i="1"/>
  <c r="G17" i="1"/>
  <c r="E17" i="1"/>
  <c r="M17" i="1"/>
  <c r="N17" i="1"/>
  <c r="F18" i="1"/>
  <c r="G18" i="1"/>
  <c r="E18" i="1"/>
  <c r="M18" i="1"/>
  <c r="N18" i="1"/>
  <c r="F19" i="1"/>
  <c r="G19" i="1"/>
  <c r="E19" i="1"/>
  <c r="M19" i="1"/>
  <c r="N19" i="1"/>
  <c r="F20" i="1"/>
  <c r="G20" i="1"/>
  <c r="E20" i="1"/>
  <c r="M20" i="1"/>
  <c r="N20" i="1"/>
  <c r="F21" i="1"/>
  <c r="G21" i="1"/>
  <c r="E21" i="1"/>
  <c r="M21" i="1"/>
  <c r="N21" i="1"/>
  <c r="F22" i="1"/>
  <c r="G22" i="1"/>
  <c r="E22" i="1"/>
  <c r="M22" i="1"/>
  <c r="N22" i="1"/>
  <c r="F23" i="1"/>
  <c r="G23" i="1"/>
  <c r="E23" i="1"/>
  <c r="M23" i="1"/>
  <c r="N23" i="1"/>
  <c r="F24" i="1"/>
  <c r="G24" i="1"/>
  <c r="E24" i="1"/>
  <c r="M24" i="1"/>
  <c r="N24" i="1"/>
  <c r="F25" i="1"/>
  <c r="G25" i="1"/>
  <c r="E25" i="1"/>
  <c r="M25" i="1"/>
  <c r="N25" i="1"/>
  <c r="F26" i="1"/>
  <c r="G26" i="1"/>
  <c r="E26" i="1"/>
  <c r="M26" i="1"/>
  <c r="N26" i="1"/>
  <c r="F27" i="1"/>
  <c r="G27" i="1"/>
  <c r="E27" i="1"/>
  <c r="M27" i="1"/>
  <c r="N27" i="1"/>
  <c r="F28" i="1"/>
  <c r="G28" i="1"/>
  <c r="E28" i="1"/>
  <c r="M28" i="1"/>
  <c r="N28" i="1"/>
  <c r="F29" i="1"/>
  <c r="G29" i="1"/>
  <c r="E29" i="1"/>
  <c r="M29" i="1"/>
  <c r="N29" i="1"/>
  <c r="F30" i="1"/>
  <c r="G30" i="1"/>
  <c r="E30" i="1"/>
  <c r="M30" i="1"/>
  <c r="N30" i="1"/>
  <c r="F31" i="1"/>
  <c r="G31" i="1"/>
  <c r="E31" i="1"/>
  <c r="M31" i="1"/>
  <c r="N31" i="1"/>
  <c r="F32" i="1"/>
  <c r="G32" i="1"/>
  <c r="E32" i="1"/>
  <c r="M32" i="1"/>
  <c r="N32" i="1"/>
  <c r="F33" i="1"/>
  <c r="G33" i="1"/>
  <c r="E33" i="1"/>
  <c r="M33" i="1"/>
  <c r="N33" i="1"/>
  <c r="F34" i="1"/>
  <c r="G34" i="1"/>
  <c r="E34" i="1"/>
  <c r="M34" i="1"/>
  <c r="N34" i="1"/>
  <c r="F36" i="1"/>
  <c r="G36" i="1"/>
  <c r="E36" i="1"/>
  <c r="M36" i="1"/>
  <c r="N36" i="1"/>
  <c r="F37" i="1"/>
  <c r="G37" i="1"/>
  <c r="E37" i="1"/>
  <c r="M37" i="1"/>
  <c r="N37" i="1"/>
  <c r="F38" i="1"/>
  <c r="G38" i="1"/>
  <c r="E38" i="1"/>
  <c r="M38" i="1"/>
  <c r="N38" i="1"/>
  <c r="F39" i="1"/>
  <c r="G39" i="1"/>
  <c r="E39" i="1"/>
  <c r="M39" i="1"/>
  <c r="N39" i="1"/>
  <c r="F4" i="1"/>
  <c r="F40" i="1"/>
  <c r="G4" i="1"/>
  <c r="E4" i="1"/>
  <c r="E40" i="1"/>
  <c r="M40" i="1"/>
  <c r="G40" i="1"/>
  <c r="N40" i="1"/>
  <c r="N4" i="1"/>
  <c r="M4" i="1"/>
  <c r="C5" i="1"/>
  <c r="K5" i="1"/>
  <c r="D5" i="1"/>
  <c r="L5" i="1"/>
  <c r="C6" i="1"/>
  <c r="K6" i="1"/>
  <c r="D6" i="1"/>
  <c r="L6" i="1"/>
  <c r="C7" i="1"/>
  <c r="K7" i="1"/>
  <c r="D7" i="1"/>
  <c r="L7" i="1"/>
  <c r="C8" i="1"/>
  <c r="K8" i="1"/>
  <c r="D8" i="1"/>
  <c r="L8" i="1"/>
  <c r="C9" i="1"/>
  <c r="K9" i="1"/>
  <c r="D9" i="1"/>
  <c r="L9" i="1"/>
  <c r="C10" i="1"/>
  <c r="K10" i="1"/>
  <c r="D10" i="1"/>
  <c r="L10" i="1"/>
  <c r="C11" i="1"/>
  <c r="K11" i="1"/>
  <c r="D11" i="1"/>
  <c r="L11" i="1"/>
  <c r="C12" i="1"/>
  <c r="K12" i="1"/>
  <c r="D12" i="1"/>
  <c r="L12" i="1"/>
  <c r="C13" i="1"/>
  <c r="K13" i="1"/>
  <c r="D13" i="1"/>
  <c r="L13" i="1"/>
  <c r="C14" i="1"/>
  <c r="K14" i="1"/>
  <c r="D14" i="1"/>
  <c r="L14" i="1"/>
  <c r="C15" i="1"/>
  <c r="K15" i="1"/>
  <c r="D15" i="1"/>
  <c r="L15" i="1"/>
  <c r="C16" i="1"/>
  <c r="K16" i="1"/>
  <c r="D16" i="1"/>
  <c r="L16" i="1"/>
  <c r="C17" i="1"/>
  <c r="K17" i="1"/>
  <c r="D17" i="1"/>
  <c r="L17" i="1"/>
  <c r="C18" i="1"/>
  <c r="K18" i="1"/>
  <c r="D18" i="1"/>
  <c r="L18" i="1"/>
  <c r="C19" i="1"/>
  <c r="K19" i="1"/>
  <c r="D19" i="1"/>
  <c r="L19" i="1"/>
  <c r="C20" i="1"/>
  <c r="K20" i="1"/>
  <c r="D20" i="1"/>
  <c r="L20" i="1"/>
  <c r="C21" i="1"/>
  <c r="K21" i="1"/>
  <c r="D21" i="1"/>
  <c r="L21" i="1"/>
  <c r="C22" i="1"/>
  <c r="K22" i="1"/>
  <c r="C23" i="1"/>
  <c r="K23" i="1"/>
  <c r="D23" i="1"/>
  <c r="L23" i="1"/>
  <c r="C24" i="1"/>
  <c r="K24" i="1"/>
  <c r="D24" i="1"/>
  <c r="L24" i="1"/>
  <c r="C25" i="1"/>
  <c r="K25" i="1"/>
  <c r="D25" i="1"/>
  <c r="L25" i="1"/>
  <c r="C26" i="1"/>
  <c r="K26" i="1"/>
  <c r="D26" i="1"/>
  <c r="L26" i="1"/>
  <c r="C27" i="1"/>
  <c r="K27" i="1"/>
  <c r="D27" i="1"/>
  <c r="L27" i="1"/>
  <c r="C28" i="1"/>
  <c r="K28" i="1"/>
  <c r="D28" i="1"/>
  <c r="L28" i="1"/>
  <c r="C29" i="1"/>
  <c r="K29" i="1"/>
  <c r="D29" i="1"/>
  <c r="L29" i="1"/>
  <c r="C30" i="1"/>
  <c r="K30" i="1"/>
  <c r="D30" i="1"/>
  <c r="L30" i="1"/>
  <c r="C31" i="1"/>
  <c r="K31" i="1"/>
  <c r="D31" i="1"/>
  <c r="L31" i="1"/>
  <c r="C32" i="1"/>
  <c r="K32" i="1"/>
  <c r="D32" i="1"/>
  <c r="L32" i="1"/>
  <c r="C33" i="1"/>
  <c r="K33" i="1"/>
  <c r="D33" i="1"/>
  <c r="L33" i="1"/>
  <c r="C34" i="1"/>
  <c r="K34" i="1"/>
  <c r="D34" i="1"/>
  <c r="L34" i="1"/>
  <c r="C36" i="1"/>
  <c r="K36" i="1"/>
  <c r="D36" i="1"/>
  <c r="L36" i="1"/>
  <c r="C37" i="1"/>
  <c r="K37" i="1"/>
  <c r="D37" i="1"/>
  <c r="L37" i="1"/>
  <c r="C38" i="1"/>
  <c r="K38" i="1"/>
  <c r="D38" i="1"/>
  <c r="L38" i="1"/>
  <c r="C39" i="1"/>
  <c r="K39" i="1"/>
  <c r="D39" i="1"/>
  <c r="L39" i="1"/>
  <c r="C4" i="1"/>
  <c r="C40" i="1"/>
  <c r="K40" i="1"/>
  <c r="D4" i="1"/>
  <c r="D22" i="1"/>
  <c r="D40" i="1"/>
  <c r="L40" i="1"/>
  <c r="L4" i="1"/>
  <c r="K4" i="1"/>
  <c r="B5" i="1"/>
  <c r="J5" i="1"/>
  <c r="B6" i="1"/>
  <c r="J6" i="1"/>
  <c r="B7" i="1"/>
  <c r="J7" i="1"/>
  <c r="B8" i="1"/>
  <c r="J8" i="1"/>
  <c r="B9" i="1"/>
  <c r="J9" i="1"/>
  <c r="B10" i="1"/>
  <c r="J10" i="1"/>
  <c r="B11" i="1"/>
  <c r="J11" i="1"/>
  <c r="B12" i="1"/>
  <c r="J12" i="1"/>
  <c r="B13" i="1"/>
  <c r="J13" i="1"/>
  <c r="B14" i="1"/>
  <c r="J14" i="1"/>
  <c r="B15" i="1"/>
  <c r="J15" i="1"/>
  <c r="B16" i="1"/>
  <c r="J16" i="1"/>
  <c r="B17" i="1"/>
  <c r="J17" i="1"/>
  <c r="B18" i="1"/>
  <c r="J18" i="1"/>
  <c r="B19" i="1"/>
  <c r="J19" i="1"/>
  <c r="B20" i="1"/>
  <c r="J20" i="1"/>
  <c r="B21" i="1"/>
  <c r="J21" i="1"/>
  <c r="B22" i="1"/>
  <c r="J22" i="1"/>
  <c r="B23" i="1"/>
  <c r="J23" i="1"/>
  <c r="B24" i="1"/>
  <c r="J24" i="1"/>
  <c r="B25" i="1"/>
  <c r="J25" i="1"/>
  <c r="B26" i="1"/>
  <c r="J26" i="1"/>
  <c r="B27" i="1"/>
  <c r="J27" i="1"/>
  <c r="B28" i="1"/>
  <c r="J28" i="1"/>
  <c r="B29" i="1"/>
  <c r="J29" i="1"/>
  <c r="B30" i="1"/>
  <c r="J30" i="1"/>
  <c r="B31" i="1"/>
  <c r="J31" i="1"/>
  <c r="B32" i="1"/>
  <c r="J32" i="1"/>
  <c r="B33" i="1"/>
  <c r="J33" i="1"/>
  <c r="B34" i="1"/>
  <c r="J34" i="1"/>
  <c r="B36" i="1"/>
  <c r="J36" i="1"/>
  <c r="B37" i="1"/>
  <c r="J37" i="1"/>
  <c r="B38" i="1"/>
  <c r="J38" i="1"/>
  <c r="B39" i="1"/>
  <c r="J39" i="1"/>
  <c r="B4" i="1"/>
  <c r="B40" i="1"/>
  <c r="J40" i="1"/>
  <c r="J4" i="1"/>
  <c r="H5" i="1"/>
  <c r="I5" i="1"/>
  <c r="H6" i="1"/>
  <c r="I6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H15" i="1"/>
  <c r="I15" i="1"/>
  <c r="H16" i="1"/>
  <c r="I16" i="1"/>
  <c r="H17" i="1"/>
  <c r="I17" i="1"/>
  <c r="H18" i="1"/>
  <c r="I18" i="1"/>
  <c r="H19" i="1"/>
  <c r="I19" i="1"/>
  <c r="H20" i="1"/>
  <c r="I20" i="1"/>
  <c r="H21" i="1"/>
  <c r="I21" i="1"/>
  <c r="H22" i="1"/>
  <c r="I22" i="1"/>
  <c r="H23" i="1"/>
  <c r="I23" i="1"/>
  <c r="H24" i="1"/>
  <c r="I24" i="1"/>
  <c r="H25" i="1"/>
  <c r="I25" i="1"/>
  <c r="H26" i="1"/>
  <c r="I26" i="1"/>
  <c r="H27" i="1"/>
  <c r="I27" i="1"/>
  <c r="H28" i="1"/>
  <c r="I28" i="1"/>
  <c r="H29" i="1"/>
  <c r="I29" i="1"/>
  <c r="H30" i="1"/>
  <c r="I30" i="1"/>
  <c r="H31" i="1"/>
  <c r="I31" i="1"/>
  <c r="H32" i="1"/>
  <c r="I32" i="1"/>
  <c r="H33" i="1"/>
  <c r="I33" i="1"/>
  <c r="H34" i="1"/>
  <c r="I34" i="1"/>
  <c r="H36" i="1"/>
  <c r="I36" i="1"/>
  <c r="H37" i="1"/>
  <c r="I37" i="1"/>
  <c r="H38" i="1"/>
  <c r="I38" i="1"/>
  <c r="H39" i="1"/>
  <c r="I39" i="1"/>
  <c r="H40" i="1"/>
  <c r="I40" i="1"/>
  <c r="I4" i="1"/>
  <c r="H4" i="1"/>
</calcChain>
</file>

<file path=xl/sharedStrings.xml><?xml version="1.0" encoding="utf-8"?>
<sst xmlns="http://schemas.openxmlformats.org/spreadsheetml/2006/main" count="265" uniqueCount="81">
  <si>
    <t>State</t>
  </si>
  <si>
    <t>A &amp; N Islands</t>
  </si>
  <si>
    <t>Andhra Pradesh</t>
  </si>
  <si>
    <t>Arunachal Pradesh</t>
  </si>
  <si>
    <t>Assam</t>
  </si>
  <si>
    <t>Bihar</t>
  </si>
  <si>
    <t>Chandigarh</t>
  </si>
  <si>
    <t>Chhattisgarh</t>
  </si>
  <si>
    <t>Dadra &amp; Nagar Haveli</t>
  </si>
  <si>
    <t>Daman &amp; Diu</t>
  </si>
  <si>
    <t>Delhi</t>
  </si>
  <si>
    <t>Goa</t>
  </si>
  <si>
    <t>Gujarat</t>
  </si>
  <si>
    <t>Haryana</t>
  </si>
  <si>
    <t>Himachal Pradesh</t>
  </si>
  <si>
    <t>Jammu &amp; Kashmir</t>
  </si>
  <si>
    <t>Jharkhand</t>
  </si>
  <si>
    <t>Karnataka</t>
  </si>
  <si>
    <t>Kerala</t>
  </si>
  <si>
    <t>Lakshadweep</t>
  </si>
  <si>
    <t>Madhya Pradesh</t>
  </si>
  <si>
    <t>Maharashtra</t>
  </si>
  <si>
    <t>Manipur</t>
  </si>
  <si>
    <t>Meghalaya</t>
  </si>
  <si>
    <t>Mizoram</t>
  </si>
  <si>
    <t>Nagaland</t>
  </si>
  <si>
    <t>Odisha</t>
  </si>
  <si>
    <t>Puducherry</t>
  </si>
  <si>
    <t>Punjab</t>
  </si>
  <si>
    <t>Rajasthan</t>
  </si>
  <si>
    <t>Sikkim</t>
  </si>
  <si>
    <t>Tamil Nadu</t>
  </si>
  <si>
    <t>Telangana</t>
  </si>
  <si>
    <t>Tripura</t>
  </si>
  <si>
    <t>Uttar Pradesh</t>
  </si>
  <si>
    <t>Uttarakhand</t>
  </si>
  <si>
    <t>West Bengal</t>
  </si>
  <si>
    <t>India</t>
  </si>
  <si>
    <t>Rural Schools</t>
  </si>
  <si>
    <t>Breakdown of School by Management (as a % to Total Schools)</t>
  </si>
  <si>
    <t>Proportion of Rural Schools (as a % of total)</t>
  </si>
  <si>
    <t>Composition of Rural Schools</t>
  </si>
  <si>
    <t>Total Schools</t>
  </si>
  <si>
    <t>Goverment Schools</t>
  </si>
  <si>
    <t>Private Schools</t>
  </si>
  <si>
    <t>Rural Government</t>
  </si>
  <si>
    <t>Rural Private</t>
  </si>
  <si>
    <t>Enrolment</t>
  </si>
  <si>
    <t>Rural</t>
  </si>
  <si>
    <t>Enrolment by Management (as a % to Total Enrolment)</t>
  </si>
  <si>
    <t>Rural Enrolment (as a % to total)</t>
  </si>
  <si>
    <t>Composition of Rural Enrolment</t>
  </si>
  <si>
    <t>Total Enrolment</t>
  </si>
  <si>
    <t>Enrolment in Goverment Schools</t>
  </si>
  <si>
    <t>Enrolment in Private Schools</t>
  </si>
  <si>
    <t>Total Enrolment (Rural)</t>
  </si>
  <si>
    <t>Enrolment in Goverment Schools (Rural)</t>
  </si>
  <si>
    <t>Enrolment in Private Schools (Rural)</t>
  </si>
  <si>
    <t>Teachers</t>
  </si>
  <si>
    <t>Student-Teacher Ratios</t>
  </si>
  <si>
    <t>Total Teachers</t>
  </si>
  <si>
    <t>Teachers in Goverment Schools</t>
  </si>
  <si>
    <t>Teachers in Private Schools</t>
  </si>
  <si>
    <t>Government Schools</t>
  </si>
  <si>
    <t>Total Rural Schools</t>
  </si>
  <si>
    <t>Single-Classroom Schools</t>
  </si>
  <si>
    <t>Single-Teacher Schools</t>
  </si>
  <si>
    <t>Schools Approachable by All Weather Road</t>
  </si>
  <si>
    <t>Schools with Playground Facility</t>
  </si>
  <si>
    <t>Schools with Boundary wall</t>
  </si>
  <si>
    <t>Schools with Girls' Toilet</t>
  </si>
  <si>
    <t>Schools with Boys' Toilet</t>
  </si>
  <si>
    <t>Schools with Drinking Water</t>
  </si>
  <si>
    <t>Schools Provided MDM</t>
  </si>
  <si>
    <t>Schools with Electricity</t>
  </si>
  <si>
    <t>Schools with Computer</t>
  </si>
  <si>
    <t>Schools with Ramp, if needed</t>
  </si>
  <si>
    <t>Schools Established Since 2001</t>
  </si>
  <si>
    <t>Schools with Kitchen-shed</t>
  </si>
  <si>
    <t>Schools with Enrolment &lt;=50</t>
  </si>
  <si>
    <t>Schools with SMC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</si>
</sst>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0">
    <xf numFmtId="0" fontId="0" fillId="0" borderId="0" xfId="0"/>
    <xf numFmtId="0" fontId="4" fillId="0" borderId="0" xfId="0" applyFont="1" applyAlignment="1">
      <alignment horizontal="left" vertical="center"/>
    </xf>
    <xf numFmtId="0" fontId="0" fillId="0" borderId="0" xfId="0" applyAlignment="1">
      <alignment horizontal="centerContinuous" wrapText="1"/>
    </xf>
    <xf numFmtId="0" fontId="7" fillId="0" borderId="1" xfId="0" applyFont="1" applyBorder="1" applyAlignment="1">
      <alignment horizontal="left" vertical="center"/>
    </xf>
    <xf numFmtId="0" fontId="5" fillId="0" borderId="2" xfId="0" applyFont="1" applyBorder="1" applyAlignment="1">
      <alignment horizontal="centerContinuous" wrapText="1"/>
    </xf>
    <xf numFmtId="0" fontId="3" fillId="0" borderId="3" xfId="0" applyFont="1" applyBorder="1" applyAlignment="1">
      <alignment horizontal="centerContinuous" wrapText="1"/>
    </xf>
    <xf numFmtId="0" fontId="3" fillId="0" borderId="4" xfId="0" applyFont="1" applyBorder="1" applyAlignment="1">
      <alignment horizontal="centerContinuous" wrapText="1"/>
    </xf>
    <xf numFmtId="0" fontId="5" fillId="0" borderId="3" xfId="0" applyFont="1" applyBorder="1" applyAlignment="1">
      <alignment horizontal="centerContinuous" wrapText="1"/>
    </xf>
    <xf numFmtId="0" fontId="0" fillId="0" borderId="3" xfId="0" applyFont="1" applyBorder="1" applyAlignment="1">
      <alignment horizontal="centerContinuous" wrapText="1"/>
    </xf>
    <xf numFmtId="0" fontId="0" fillId="0" borderId="4" xfId="0" applyFont="1" applyBorder="1" applyAlignment="1">
      <alignment horizontal="centerContinuous" wrapText="1"/>
    </xf>
    <xf numFmtId="0" fontId="6" fillId="0" borderId="2" xfId="0" applyNumberFormat="1" applyFont="1" applyFill="1" applyBorder="1" applyAlignment="1" applyProtection="1">
      <alignment horizontal="right" wrapText="1"/>
    </xf>
    <xf numFmtId="0" fontId="6" fillId="0" borderId="3" xfId="0" applyNumberFormat="1" applyFont="1" applyFill="1" applyBorder="1" applyAlignment="1" applyProtection="1">
      <alignment horizontal="right" wrapText="1"/>
    </xf>
    <xf numFmtId="0" fontId="6" fillId="0" borderId="4" xfId="0" applyNumberFormat="1" applyFont="1" applyFill="1" applyBorder="1" applyAlignment="1" applyProtection="1">
      <alignment horizontal="right" wrapText="1"/>
    </xf>
    <xf numFmtId="0" fontId="2" fillId="0" borderId="0" xfId="0" applyFont="1" applyAlignment="1">
      <alignment wrapText="1"/>
    </xf>
    <xf numFmtId="9" fontId="0" fillId="0" borderId="0" xfId="1" applyFont="1"/>
    <xf numFmtId="9" fontId="0" fillId="0" borderId="5" xfId="1" applyFont="1" applyBorder="1"/>
    <xf numFmtId="0" fontId="8" fillId="0" borderId="3" xfId="0" applyNumberFormat="1" applyFont="1" applyFill="1" applyBorder="1" applyAlignment="1" applyProtection="1">
      <alignment horizontal="right" wrapText="1"/>
    </xf>
    <xf numFmtId="0" fontId="8" fillId="0" borderId="4" xfId="0" applyNumberFormat="1" applyFont="1" applyFill="1" applyBorder="1" applyAlignment="1" applyProtection="1">
      <alignment horizontal="right" wrapText="1"/>
    </xf>
    <xf numFmtId="0" fontId="8" fillId="0" borderId="2" xfId="0" applyNumberFormat="1" applyFont="1" applyFill="1" applyBorder="1" applyAlignment="1" applyProtection="1">
      <alignment horizontal="right" wrapText="1"/>
    </xf>
    <xf numFmtId="9" fontId="2" fillId="0" borderId="1" xfId="1" applyFont="1" applyBorder="1"/>
    <xf numFmtId="9" fontId="2" fillId="0" borderId="7" xfId="1" applyFont="1" applyBorder="1"/>
    <xf numFmtId="3" fontId="0" fillId="0" borderId="0" xfId="0" applyNumberFormat="1" applyBorder="1" applyAlignment="1"/>
    <xf numFmtId="3" fontId="0" fillId="0" borderId="5" xfId="0" applyNumberFormat="1" applyBorder="1" applyAlignment="1"/>
    <xf numFmtId="3" fontId="0" fillId="0" borderId="6" xfId="0" applyNumberFormat="1" applyBorder="1" applyAlignment="1"/>
    <xf numFmtId="3" fontId="2" fillId="0" borderId="1" xfId="0" applyNumberFormat="1" applyFont="1" applyBorder="1" applyAlignment="1"/>
    <xf numFmtId="3" fontId="2" fillId="0" borderId="7" xfId="0" applyNumberFormat="1" applyFont="1" applyBorder="1" applyAlignment="1"/>
    <xf numFmtId="3" fontId="2" fillId="0" borderId="8" xfId="0" applyNumberFormat="1" applyFont="1" applyBorder="1" applyAlignment="1"/>
    <xf numFmtId="0" fontId="0" fillId="0" borderId="3" xfId="0" applyBorder="1"/>
    <xf numFmtId="0" fontId="0" fillId="0" borderId="3" xfId="0" applyBorder="1" applyAlignment="1">
      <alignment horizontal="centerContinuous"/>
    </xf>
    <xf numFmtId="0" fontId="2" fillId="0" borderId="3" xfId="0" applyFont="1" applyBorder="1" applyAlignment="1">
      <alignment horizontal="centerContinuous" wrapText="1"/>
    </xf>
    <xf numFmtId="0" fontId="0" fillId="0" borderId="4" xfId="0" applyBorder="1" applyAlignment="1">
      <alignment horizontal="centerContinuous"/>
    </xf>
    <xf numFmtId="0" fontId="4" fillId="0" borderId="9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5" fillId="0" borderId="7" xfId="0" applyFont="1" applyBorder="1" applyAlignment="1">
      <alignment horizontal="left"/>
    </xf>
    <xf numFmtId="0" fontId="5" fillId="0" borderId="4" xfId="0" applyFont="1" applyBorder="1" applyAlignment="1">
      <alignment horizontal="left" wrapText="1"/>
    </xf>
    <xf numFmtId="3" fontId="0" fillId="0" borderId="6" xfId="0" applyNumberFormat="1" applyBorder="1"/>
    <xf numFmtId="3" fontId="0" fillId="0" borderId="0" xfId="0" applyNumberFormat="1" applyBorder="1"/>
    <xf numFmtId="3" fontId="0" fillId="0" borderId="5" xfId="0" applyNumberFormat="1" applyBorder="1"/>
    <xf numFmtId="9" fontId="0" fillId="0" borderId="6" xfId="1" applyFont="1" applyBorder="1"/>
    <xf numFmtId="9" fontId="0" fillId="0" borderId="0" xfId="1" applyFont="1" applyBorder="1"/>
    <xf numFmtId="0" fontId="5" fillId="0" borderId="0" xfId="0" applyFont="1" applyBorder="1" applyAlignment="1">
      <alignment horizontal="left" wrapText="1"/>
    </xf>
    <xf numFmtId="0" fontId="5" fillId="0" borderId="10" xfId="0" applyFont="1" applyBorder="1" applyAlignment="1">
      <alignment horizontal="left" wrapText="1"/>
    </xf>
    <xf numFmtId="0" fontId="0" fillId="0" borderId="10" xfId="0" applyBorder="1"/>
    <xf numFmtId="3" fontId="2" fillId="0" borderId="8" xfId="0" applyNumberFormat="1" applyFont="1" applyBorder="1"/>
    <xf numFmtId="3" fontId="2" fillId="0" borderId="1" xfId="0" applyNumberFormat="1" applyFont="1" applyBorder="1"/>
    <xf numFmtId="3" fontId="2" fillId="0" borderId="7" xfId="0" applyNumberFormat="1" applyFont="1" applyBorder="1"/>
    <xf numFmtId="9" fontId="2" fillId="0" borderId="8" xfId="1" applyFont="1" applyBorder="1"/>
    <xf numFmtId="3" fontId="0" fillId="0" borderId="6" xfId="0" applyNumberFormat="1" applyFont="1" applyBorder="1"/>
    <xf numFmtId="3" fontId="0" fillId="0" borderId="0" xfId="0" applyNumberFormat="1" applyFont="1" applyBorder="1"/>
    <xf numFmtId="3" fontId="0" fillId="0" borderId="5" xfId="0" applyNumberFormat="1" applyFont="1" applyBorder="1"/>
    <xf numFmtId="3" fontId="2" fillId="0" borderId="2" xfId="0" applyNumberFormat="1" applyFont="1" applyBorder="1"/>
    <xf numFmtId="3" fontId="2" fillId="0" borderId="3" xfId="0" applyNumberFormat="1" applyFont="1" applyBorder="1"/>
    <xf numFmtId="3" fontId="2" fillId="0" borderId="4" xfId="0" applyNumberFormat="1" applyFont="1" applyBorder="1"/>
    <xf numFmtId="1" fontId="0" fillId="0" borderId="6" xfId="0" applyNumberFormat="1" applyBorder="1"/>
    <xf numFmtId="1" fontId="0" fillId="0" borderId="0" xfId="0" applyNumberFormat="1" applyBorder="1"/>
    <xf numFmtId="1" fontId="0" fillId="0" borderId="5" xfId="0" applyNumberFormat="1" applyBorder="1"/>
    <xf numFmtId="1" fontId="0" fillId="0" borderId="6" xfId="0" applyNumberFormat="1" applyFont="1" applyBorder="1"/>
    <xf numFmtId="1" fontId="0" fillId="0" borderId="0" xfId="0" applyNumberFormat="1" applyFont="1" applyBorder="1"/>
    <xf numFmtId="1" fontId="0" fillId="0" borderId="5" xfId="0" applyNumberFormat="1" applyFont="1" applyBorder="1"/>
    <xf numFmtId="1" fontId="2" fillId="0" borderId="2" xfId="0" applyNumberFormat="1" applyFont="1" applyBorder="1"/>
    <xf numFmtId="1" fontId="2" fillId="0" borderId="3" xfId="0" applyNumberFormat="1" applyFont="1" applyBorder="1"/>
    <xf numFmtId="1" fontId="2" fillId="0" borderId="4" xfId="0" applyNumberFormat="1" applyFont="1" applyBorder="1"/>
    <xf numFmtId="0" fontId="0" fillId="0" borderId="2" xfId="0" applyBorder="1" applyAlignment="1">
      <alignment horizontal="centerContinuous" wrapText="1"/>
    </xf>
    <xf numFmtId="0" fontId="0" fillId="0" borderId="3" xfId="0" applyBorder="1" applyAlignment="1">
      <alignment horizontal="centerContinuous" wrapText="1"/>
    </xf>
    <xf numFmtId="0" fontId="0" fillId="0" borderId="4" xfId="0" applyBorder="1" applyAlignment="1">
      <alignment horizontal="centerContinuous" wrapText="1"/>
    </xf>
    <xf numFmtId="0" fontId="5" fillId="0" borderId="2" xfId="0" applyFont="1" applyBorder="1" applyAlignment="1">
      <alignment horizontal="right" wrapText="1"/>
    </xf>
    <xf numFmtId="0" fontId="6" fillId="0" borderId="0" xfId="0" applyNumberFormat="1" applyFont="1" applyFill="1" applyBorder="1" applyAlignment="1" applyProtection="1">
      <alignment horizontal="right" wrapText="1"/>
    </xf>
    <xf numFmtId="0" fontId="0" fillId="0" borderId="0" xfId="0" applyAlignment="1">
      <alignment wrapText="1"/>
    </xf>
    <xf numFmtId="3" fontId="0" fillId="0" borderId="0" xfId="0" applyNumberFormat="1" applyAlignment="1">
      <alignment wrapText="1"/>
    </xf>
    <xf numFmtId="2" fontId="0" fillId="0" borderId="0" xfId="0" applyNumberFormat="1" applyAlignment="1">
      <alignment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externalLink" Target="externalLinks/externalLink1.xml"/><Relationship Id="rId7" Type="http://schemas.openxmlformats.org/officeDocument/2006/relationships/externalLink" Target="externalLinks/externalLink2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c/Dropbox/Key%20Information%20on%20States/Data%20Files/Education/Data/Primary/SRC_Raw%20Data_2010-1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nagaich/Documents/Dropbox/Key%20Information%20on%20States/Data%20Files/Education/Data/Primary/SRC_Raw%20Data_2010-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ic Data"/>
      <sheetName val="School Facilities"/>
      <sheetName val="School Facilities 2"/>
      <sheetName val="School Condition"/>
      <sheetName val="Enrolment"/>
      <sheetName val="Teacher"/>
    </sheetNames>
    <sheetDataSet>
      <sheetData sheetId="0"/>
      <sheetData sheetId="1">
        <row r="16">
          <cell r="J16" t="str">
            <v>Goverment Schools</v>
          </cell>
          <cell r="K16" t="str">
            <v>Primary Only</v>
          </cell>
          <cell r="L16" t="str">
            <v>Primary with Upper Primary</v>
          </cell>
          <cell r="M16" t="str">
            <v>Primary with upper Primary Sec/H.Sec</v>
          </cell>
          <cell r="N16" t="str">
            <v>Upper Primary Only</v>
          </cell>
          <cell r="O16" t="str">
            <v>Upper Primary with Sec./H.Sec</v>
          </cell>
          <cell r="P16" t="str">
            <v>No Response</v>
          </cell>
          <cell r="Q16" t="str">
            <v>Private Schools</v>
          </cell>
          <cell r="R16" t="str">
            <v>Primary Only</v>
          </cell>
          <cell r="S16" t="str">
            <v>Primary with Upper Primary</v>
          </cell>
          <cell r="T16" t="str">
            <v>Primary with upper Primary Sec/H.Sec</v>
          </cell>
          <cell r="U16" t="str">
            <v>Upper Primary Only</v>
          </cell>
          <cell r="V16" t="str">
            <v>Upper Primary with Sec./H.Sec</v>
          </cell>
          <cell r="W16" t="str">
            <v>No Response</v>
          </cell>
          <cell r="X16" t="str">
            <v>Rural Government</v>
          </cell>
          <cell r="Y16" t="str">
            <v>Primary Only</v>
          </cell>
          <cell r="Z16" t="str">
            <v>Primary with Upper Primary</v>
          </cell>
          <cell r="AA16" t="str">
            <v>Primary with upper Primary Sec/H.Sec</v>
          </cell>
          <cell r="AB16" t="str">
            <v>Upper Primary Only</v>
          </cell>
          <cell r="AC16" t="str">
            <v>Upper Primary with Sec./H.Sec</v>
          </cell>
          <cell r="AD16" t="str">
            <v>No Response</v>
          </cell>
          <cell r="AE16" t="str">
            <v>Rural Private</v>
          </cell>
          <cell r="AF16" t="str">
            <v>Primary Only</v>
          </cell>
          <cell r="AG16" t="str">
            <v>Primary with Upper Primary</v>
          </cell>
          <cell r="AH16" t="str">
            <v>Primary with upper Primary Sec/H.Sec</v>
          </cell>
          <cell r="AI16" t="str">
            <v>Upper Primary Only</v>
          </cell>
          <cell r="AJ16" t="str">
            <v>Upper Primary with Sec./H.Sec</v>
          </cell>
          <cell r="AK16" t="str">
            <v>Total</v>
          </cell>
        </row>
        <row r="18">
          <cell r="C18" t="str">
            <v>Jammu &amp; Kashmir</v>
          </cell>
          <cell r="J18">
            <v>22180</v>
          </cell>
          <cell r="K18">
            <v>1273</v>
          </cell>
          <cell r="L18">
            <v>2113</v>
          </cell>
          <cell r="M18">
            <v>1517</v>
          </cell>
          <cell r="N18">
            <v>1</v>
          </cell>
          <cell r="O18">
            <v>10</v>
          </cell>
          <cell r="P18">
            <v>0</v>
          </cell>
          <cell r="Q18">
            <v>4914</v>
          </cell>
          <cell r="R18">
            <v>12420</v>
          </cell>
          <cell r="S18">
            <v>6505</v>
          </cell>
          <cell r="T18">
            <v>915</v>
          </cell>
          <cell r="U18">
            <v>102</v>
          </cell>
          <cell r="V18">
            <v>678</v>
          </cell>
          <cell r="W18">
            <v>0</v>
          </cell>
          <cell r="X18">
            <v>20620</v>
          </cell>
          <cell r="Y18">
            <v>1058</v>
          </cell>
          <cell r="Z18">
            <v>1552</v>
          </cell>
          <cell r="AA18">
            <v>790</v>
          </cell>
          <cell r="AB18">
            <v>1</v>
          </cell>
          <cell r="AC18">
            <v>7</v>
          </cell>
          <cell r="AD18">
            <v>0</v>
          </cell>
          <cell r="AE18">
            <v>3408</v>
          </cell>
        </row>
        <row r="19">
          <cell r="C19" t="str">
            <v>HIMACHAL PRADESH</v>
          </cell>
          <cell r="J19">
            <v>15126</v>
          </cell>
          <cell r="K19">
            <v>650</v>
          </cell>
          <cell r="L19">
            <v>689</v>
          </cell>
          <cell r="M19">
            <v>952</v>
          </cell>
          <cell r="N19">
            <v>4</v>
          </cell>
          <cell r="O19">
            <v>18</v>
          </cell>
          <cell r="P19">
            <v>0</v>
          </cell>
          <cell r="Q19">
            <v>2313</v>
          </cell>
          <cell r="R19">
            <v>10484</v>
          </cell>
          <cell r="S19">
            <v>5</v>
          </cell>
          <cell r="T19">
            <v>14</v>
          </cell>
          <cell r="U19">
            <v>2260</v>
          </cell>
          <cell r="V19">
            <v>1970</v>
          </cell>
          <cell r="W19">
            <v>0</v>
          </cell>
          <cell r="X19">
            <v>14733</v>
          </cell>
          <cell r="Y19">
            <v>589</v>
          </cell>
          <cell r="Z19">
            <v>615</v>
          </cell>
          <cell r="AA19">
            <v>707</v>
          </cell>
          <cell r="AB19">
            <v>4</v>
          </cell>
          <cell r="AC19">
            <v>10</v>
          </cell>
          <cell r="AD19">
            <v>0</v>
          </cell>
          <cell r="AE19">
            <v>1925</v>
          </cell>
        </row>
        <row r="20">
          <cell r="C20" t="str">
            <v>PUNJAB</v>
          </cell>
          <cell r="J20">
            <v>20238</v>
          </cell>
          <cell r="K20">
            <v>496</v>
          </cell>
          <cell r="L20">
            <v>678</v>
          </cell>
          <cell r="M20">
            <v>1855</v>
          </cell>
          <cell r="N20">
            <v>8</v>
          </cell>
          <cell r="O20">
            <v>167</v>
          </cell>
          <cell r="P20">
            <v>0</v>
          </cell>
          <cell r="Q20">
            <v>3204</v>
          </cell>
          <cell r="R20">
            <v>12293</v>
          </cell>
          <cell r="S20">
            <v>34</v>
          </cell>
          <cell r="T20">
            <v>237</v>
          </cell>
          <cell r="U20">
            <v>2866</v>
          </cell>
          <cell r="V20">
            <v>2841</v>
          </cell>
          <cell r="W20">
            <v>0</v>
          </cell>
          <cell r="X20">
            <v>18271</v>
          </cell>
          <cell r="Y20">
            <v>249</v>
          </cell>
          <cell r="Z20">
            <v>387</v>
          </cell>
          <cell r="AA20">
            <v>900</v>
          </cell>
          <cell r="AB20">
            <v>4</v>
          </cell>
          <cell r="AC20">
            <v>82</v>
          </cell>
          <cell r="AD20">
            <v>0</v>
          </cell>
          <cell r="AE20">
            <v>1622</v>
          </cell>
        </row>
        <row r="21">
          <cell r="C21" t="str">
            <v>CHANDIGARH</v>
          </cell>
          <cell r="J21">
            <v>114</v>
          </cell>
          <cell r="K21">
            <v>2</v>
          </cell>
          <cell r="L21">
            <v>11</v>
          </cell>
          <cell r="M21">
            <v>53</v>
          </cell>
          <cell r="N21">
            <v>0</v>
          </cell>
          <cell r="O21">
            <v>2</v>
          </cell>
          <cell r="P21">
            <v>0</v>
          </cell>
          <cell r="Q21">
            <v>68</v>
          </cell>
          <cell r="R21">
            <v>5</v>
          </cell>
          <cell r="S21">
            <v>4</v>
          </cell>
          <cell r="T21">
            <v>19</v>
          </cell>
          <cell r="U21">
            <v>0</v>
          </cell>
          <cell r="V21">
            <v>0</v>
          </cell>
          <cell r="W21">
            <v>0</v>
          </cell>
          <cell r="X21">
            <v>28</v>
          </cell>
          <cell r="Y21">
            <v>0</v>
          </cell>
          <cell r="Z21">
            <v>1</v>
          </cell>
          <cell r="AA21">
            <v>3</v>
          </cell>
          <cell r="AB21">
            <v>0</v>
          </cell>
          <cell r="AC21">
            <v>0</v>
          </cell>
          <cell r="AD21">
            <v>0</v>
          </cell>
          <cell r="AE21">
            <v>4</v>
          </cell>
        </row>
        <row r="22">
          <cell r="C22" t="str">
            <v>UTTARAKHAND</v>
          </cell>
          <cell r="J22">
            <v>17345</v>
          </cell>
          <cell r="K22">
            <v>2767</v>
          </cell>
          <cell r="L22">
            <v>811</v>
          </cell>
          <cell r="M22">
            <v>316</v>
          </cell>
          <cell r="N22">
            <v>730</v>
          </cell>
          <cell r="O22">
            <v>400</v>
          </cell>
          <cell r="P22">
            <v>0</v>
          </cell>
          <cell r="Q22">
            <v>5024</v>
          </cell>
          <cell r="R22">
            <v>12227</v>
          </cell>
          <cell r="S22">
            <v>19</v>
          </cell>
          <cell r="T22">
            <v>25</v>
          </cell>
          <cell r="U22">
            <v>2918</v>
          </cell>
          <cell r="V22">
            <v>1560</v>
          </cell>
          <cell r="W22">
            <v>0</v>
          </cell>
          <cell r="X22">
            <v>16749</v>
          </cell>
          <cell r="Y22">
            <v>2160</v>
          </cell>
          <cell r="Z22">
            <v>540</v>
          </cell>
          <cell r="AA22">
            <v>159</v>
          </cell>
          <cell r="AB22">
            <v>556</v>
          </cell>
          <cell r="AC22">
            <v>301</v>
          </cell>
          <cell r="AD22">
            <v>0</v>
          </cell>
          <cell r="AE22">
            <v>3716</v>
          </cell>
        </row>
        <row r="23">
          <cell r="C23" t="str">
            <v>HARYANA</v>
          </cell>
          <cell r="J23">
            <v>14956</v>
          </cell>
          <cell r="K23">
            <v>647</v>
          </cell>
          <cell r="L23">
            <v>1080</v>
          </cell>
          <cell r="M23">
            <v>3308</v>
          </cell>
          <cell r="N23">
            <v>35</v>
          </cell>
          <cell r="O23">
            <v>165</v>
          </cell>
          <cell r="P23">
            <v>0</v>
          </cell>
          <cell r="Q23">
            <v>5235</v>
          </cell>
          <cell r="R23">
            <v>8616</v>
          </cell>
          <cell r="S23">
            <v>131</v>
          </cell>
          <cell r="T23">
            <v>154</v>
          </cell>
          <cell r="U23">
            <v>2114</v>
          </cell>
          <cell r="V23">
            <v>2741</v>
          </cell>
          <cell r="W23">
            <v>0</v>
          </cell>
          <cell r="X23">
            <v>13756</v>
          </cell>
          <cell r="Y23">
            <v>418</v>
          </cell>
          <cell r="Z23">
            <v>735</v>
          </cell>
          <cell r="AA23">
            <v>2145</v>
          </cell>
          <cell r="AB23">
            <v>20</v>
          </cell>
          <cell r="AC23">
            <v>58</v>
          </cell>
          <cell r="AD23">
            <v>0</v>
          </cell>
          <cell r="AE23">
            <v>3376</v>
          </cell>
        </row>
        <row r="24">
          <cell r="C24" t="str">
            <v>DELHI</v>
          </cell>
          <cell r="J24">
            <v>2772</v>
          </cell>
          <cell r="K24">
            <v>802</v>
          </cell>
          <cell r="L24">
            <v>526</v>
          </cell>
          <cell r="M24">
            <v>799</v>
          </cell>
          <cell r="N24">
            <v>19</v>
          </cell>
          <cell r="O24">
            <v>103</v>
          </cell>
          <cell r="P24">
            <v>0</v>
          </cell>
          <cell r="Q24">
            <v>2249</v>
          </cell>
          <cell r="R24">
            <v>446</v>
          </cell>
          <cell r="S24">
            <v>4</v>
          </cell>
          <cell r="T24">
            <v>91</v>
          </cell>
          <cell r="U24">
            <v>7</v>
          </cell>
          <cell r="V24">
            <v>140</v>
          </cell>
          <cell r="W24">
            <v>0</v>
          </cell>
          <cell r="X24">
            <v>688</v>
          </cell>
          <cell r="Y24">
            <v>206</v>
          </cell>
          <cell r="Z24">
            <v>144</v>
          </cell>
          <cell r="AA24">
            <v>166</v>
          </cell>
          <cell r="AB24">
            <v>0</v>
          </cell>
          <cell r="AC24">
            <v>7</v>
          </cell>
          <cell r="AD24">
            <v>0</v>
          </cell>
          <cell r="AE24">
            <v>523</v>
          </cell>
        </row>
        <row r="25">
          <cell r="C25" t="str">
            <v>RAJASTHAN</v>
          </cell>
          <cell r="J25">
            <v>77532</v>
          </cell>
          <cell r="K25">
            <v>4728</v>
          </cell>
          <cell r="L25">
            <v>13934</v>
          </cell>
          <cell r="M25">
            <v>7038</v>
          </cell>
          <cell r="N25">
            <v>28</v>
          </cell>
          <cell r="O25">
            <v>488</v>
          </cell>
          <cell r="P25">
            <v>0</v>
          </cell>
          <cell r="Q25">
            <v>26216</v>
          </cell>
          <cell r="R25">
            <v>41118</v>
          </cell>
          <cell r="S25">
            <v>22101</v>
          </cell>
          <cell r="T25">
            <v>4244</v>
          </cell>
          <cell r="U25">
            <v>216</v>
          </cell>
          <cell r="V25">
            <v>4917</v>
          </cell>
          <cell r="W25">
            <v>1</v>
          </cell>
          <cell r="X25">
            <v>72597</v>
          </cell>
          <cell r="Y25">
            <v>3691</v>
          </cell>
          <cell r="Z25">
            <v>9643</v>
          </cell>
          <cell r="AA25">
            <v>4014</v>
          </cell>
          <cell r="AB25">
            <v>9</v>
          </cell>
          <cell r="AC25">
            <v>158</v>
          </cell>
          <cell r="AD25">
            <v>0</v>
          </cell>
          <cell r="AE25">
            <v>17515</v>
          </cell>
        </row>
        <row r="26">
          <cell r="C26" t="str">
            <v>UTTAR PRADESH</v>
          </cell>
          <cell r="J26">
            <v>151494</v>
          </cell>
          <cell r="K26">
            <v>27621</v>
          </cell>
          <cell r="L26">
            <v>7477</v>
          </cell>
          <cell r="M26">
            <v>586</v>
          </cell>
          <cell r="N26">
            <v>12102</v>
          </cell>
          <cell r="O26">
            <v>1762</v>
          </cell>
          <cell r="P26">
            <v>0</v>
          </cell>
          <cell r="Q26">
            <v>49548</v>
          </cell>
          <cell r="R26">
            <v>101448</v>
          </cell>
          <cell r="S26">
            <v>643</v>
          </cell>
          <cell r="T26">
            <v>94</v>
          </cell>
          <cell r="U26">
            <v>42300</v>
          </cell>
          <cell r="V26">
            <v>285</v>
          </cell>
          <cell r="W26">
            <v>1</v>
          </cell>
          <cell r="X26">
            <v>144771</v>
          </cell>
          <cell r="Y26">
            <v>21202</v>
          </cell>
          <cell r="Z26">
            <v>4693</v>
          </cell>
          <cell r="AA26">
            <v>399</v>
          </cell>
          <cell r="AB26">
            <v>10011</v>
          </cell>
          <cell r="AC26">
            <v>1443</v>
          </cell>
          <cell r="AD26">
            <v>0</v>
          </cell>
          <cell r="AE26">
            <v>37748</v>
          </cell>
        </row>
        <row r="27">
          <cell r="C27" t="str">
            <v>BIHAR</v>
          </cell>
          <cell r="J27">
            <v>67934</v>
          </cell>
          <cell r="K27">
            <v>24</v>
          </cell>
          <cell r="L27">
            <v>190</v>
          </cell>
          <cell r="M27">
            <v>150</v>
          </cell>
          <cell r="N27">
            <v>6</v>
          </cell>
          <cell r="O27">
            <v>27</v>
          </cell>
          <cell r="P27">
            <v>0</v>
          </cell>
          <cell r="Q27">
            <v>397</v>
          </cell>
          <cell r="R27">
            <v>39523</v>
          </cell>
          <cell r="S27">
            <v>24446</v>
          </cell>
          <cell r="T27">
            <v>57</v>
          </cell>
          <cell r="U27">
            <v>184</v>
          </cell>
          <cell r="V27">
            <v>33</v>
          </cell>
          <cell r="W27">
            <v>0</v>
          </cell>
          <cell r="X27">
            <v>64243</v>
          </cell>
          <cell r="Y27">
            <v>13</v>
          </cell>
          <cell r="Z27">
            <v>155</v>
          </cell>
          <cell r="AA27">
            <v>137</v>
          </cell>
          <cell r="AB27">
            <v>4</v>
          </cell>
          <cell r="AC27">
            <v>20</v>
          </cell>
          <cell r="AD27">
            <v>0</v>
          </cell>
          <cell r="AE27">
            <v>329</v>
          </cell>
        </row>
        <row r="28">
          <cell r="C28" t="str">
            <v>SIKKIM</v>
          </cell>
          <cell r="J28">
            <v>895</v>
          </cell>
          <cell r="K28">
            <v>188</v>
          </cell>
          <cell r="L28">
            <v>95</v>
          </cell>
          <cell r="M28">
            <v>22</v>
          </cell>
          <cell r="N28">
            <v>0</v>
          </cell>
          <cell r="O28">
            <v>1</v>
          </cell>
          <cell r="P28">
            <v>0</v>
          </cell>
          <cell r="Q28">
            <v>306</v>
          </cell>
          <cell r="R28">
            <v>569</v>
          </cell>
          <cell r="S28">
            <v>149</v>
          </cell>
          <cell r="T28">
            <v>145</v>
          </cell>
          <cell r="U28">
            <v>2</v>
          </cell>
          <cell r="V28">
            <v>4</v>
          </cell>
          <cell r="W28">
            <v>0</v>
          </cell>
          <cell r="X28">
            <v>869</v>
          </cell>
          <cell r="Y28">
            <v>163</v>
          </cell>
          <cell r="Z28">
            <v>85</v>
          </cell>
          <cell r="AA28">
            <v>12</v>
          </cell>
          <cell r="AB28">
            <v>0</v>
          </cell>
          <cell r="AC28">
            <v>1</v>
          </cell>
          <cell r="AD28">
            <v>0</v>
          </cell>
          <cell r="AE28">
            <v>261</v>
          </cell>
        </row>
        <row r="29">
          <cell r="C29" t="str">
            <v>ARUNACHAL PRADESH</v>
          </cell>
          <cell r="J29">
            <v>4101</v>
          </cell>
          <cell r="K29">
            <v>121</v>
          </cell>
          <cell r="L29">
            <v>157</v>
          </cell>
          <cell r="M29">
            <v>58</v>
          </cell>
          <cell r="N29">
            <v>1</v>
          </cell>
          <cell r="O29">
            <v>2</v>
          </cell>
          <cell r="P29">
            <v>0</v>
          </cell>
          <cell r="Q29">
            <v>339</v>
          </cell>
          <cell r="R29">
            <v>3008</v>
          </cell>
          <cell r="S29">
            <v>684</v>
          </cell>
          <cell r="T29">
            <v>126</v>
          </cell>
          <cell r="U29">
            <v>28</v>
          </cell>
          <cell r="V29">
            <v>49</v>
          </cell>
          <cell r="W29">
            <v>0</v>
          </cell>
          <cell r="X29">
            <v>3895</v>
          </cell>
          <cell r="Y29">
            <v>84</v>
          </cell>
          <cell r="Z29">
            <v>95</v>
          </cell>
          <cell r="AA29">
            <v>32</v>
          </cell>
          <cell r="AB29">
            <v>0</v>
          </cell>
          <cell r="AC29">
            <v>2</v>
          </cell>
          <cell r="AD29">
            <v>0</v>
          </cell>
          <cell r="AE29">
            <v>213</v>
          </cell>
        </row>
        <row r="30">
          <cell r="C30" t="str">
            <v>NAGALAND</v>
          </cell>
          <cell r="J30">
            <v>2101</v>
          </cell>
          <cell r="K30">
            <v>157</v>
          </cell>
          <cell r="L30">
            <v>245</v>
          </cell>
          <cell r="M30">
            <v>314</v>
          </cell>
          <cell r="N30">
            <v>3</v>
          </cell>
          <cell r="O30">
            <v>6</v>
          </cell>
          <cell r="P30">
            <v>0</v>
          </cell>
          <cell r="Q30">
            <v>725</v>
          </cell>
          <cell r="R30">
            <v>1444</v>
          </cell>
          <cell r="S30">
            <v>52</v>
          </cell>
          <cell r="T30">
            <v>6</v>
          </cell>
          <cell r="U30">
            <v>310</v>
          </cell>
          <cell r="V30">
            <v>113</v>
          </cell>
          <cell r="W30">
            <v>0</v>
          </cell>
          <cell r="X30">
            <v>1925</v>
          </cell>
          <cell r="Y30">
            <v>139</v>
          </cell>
          <cell r="Z30">
            <v>181</v>
          </cell>
          <cell r="AA30">
            <v>146</v>
          </cell>
          <cell r="AB30">
            <v>1</v>
          </cell>
          <cell r="AC30">
            <v>5</v>
          </cell>
          <cell r="AD30">
            <v>0</v>
          </cell>
          <cell r="AE30">
            <v>472</v>
          </cell>
        </row>
        <row r="31">
          <cell r="C31" t="str">
            <v>MANIPUR</v>
          </cell>
          <cell r="J31">
            <v>2402</v>
          </cell>
          <cell r="K31">
            <v>465</v>
          </cell>
          <cell r="L31">
            <v>317</v>
          </cell>
          <cell r="M31">
            <v>490</v>
          </cell>
          <cell r="N31">
            <v>40</v>
          </cell>
          <cell r="O31">
            <v>46</v>
          </cell>
          <cell r="P31">
            <v>0</v>
          </cell>
          <cell r="Q31">
            <v>1358</v>
          </cell>
          <cell r="R31">
            <v>1675</v>
          </cell>
          <cell r="S31">
            <v>260</v>
          </cell>
          <cell r="T31">
            <v>113</v>
          </cell>
          <cell r="U31">
            <v>6</v>
          </cell>
          <cell r="V31">
            <v>57</v>
          </cell>
          <cell r="W31">
            <v>0</v>
          </cell>
          <cell r="X31">
            <v>2111</v>
          </cell>
          <cell r="Y31">
            <v>395</v>
          </cell>
          <cell r="Z31">
            <v>266</v>
          </cell>
          <cell r="AA31">
            <v>341</v>
          </cell>
          <cell r="AB31">
            <v>32</v>
          </cell>
          <cell r="AC31">
            <v>31</v>
          </cell>
          <cell r="AD31">
            <v>0</v>
          </cell>
          <cell r="AE31">
            <v>1065</v>
          </cell>
        </row>
        <row r="32">
          <cell r="C32" t="str">
            <v>MIZORAM</v>
          </cell>
          <cell r="J32">
            <v>2338</v>
          </cell>
          <cell r="K32">
            <v>185</v>
          </cell>
          <cell r="L32">
            <v>237</v>
          </cell>
          <cell r="M32">
            <v>44</v>
          </cell>
          <cell r="N32">
            <v>84</v>
          </cell>
          <cell r="O32">
            <v>4</v>
          </cell>
          <cell r="P32">
            <v>0</v>
          </cell>
          <cell r="Q32">
            <v>554</v>
          </cell>
          <cell r="R32">
            <v>1023</v>
          </cell>
          <cell r="S32">
            <v>69</v>
          </cell>
          <cell r="T32">
            <v>0</v>
          </cell>
          <cell r="U32">
            <v>671</v>
          </cell>
          <cell r="V32">
            <v>2</v>
          </cell>
          <cell r="W32">
            <v>0</v>
          </cell>
          <cell r="X32">
            <v>1765</v>
          </cell>
          <cell r="Y32">
            <v>116</v>
          </cell>
          <cell r="Z32">
            <v>111</v>
          </cell>
          <cell r="AA32">
            <v>10</v>
          </cell>
          <cell r="AB32">
            <v>36</v>
          </cell>
          <cell r="AC32">
            <v>1</v>
          </cell>
          <cell r="AD32">
            <v>0</v>
          </cell>
          <cell r="AE32">
            <v>274</v>
          </cell>
        </row>
        <row r="33">
          <cell r="C33" t="str">
            <v>TRIPURA</v>
          </cell>
          <cell r="J33">
            <v>4217</v>
          </cell>
          <cell r="K33">
            <v>67</v>
          </cell>
          <cell r="L33">
            <v>28</v>
          </cell>
          <cell r="M33">
            <v>65</v>
          </cell>
          <cell r="N33">
            <v>0</v>
          </cell>
          <cell r="O33">
            <v>9</v>
          </cell>
          <cell r="P33">
            <v>0</v>
          </cell>
          <cell r="Q33">
            <v>169</v>
          </cell>
          <cell r="R33">
            <v>2140</v>
          </cell>
          <cell r="S33">
            <v>1117</v>
          </cell>
          <cell r="T33">
            <v>685</v>
          </cell>
          <cell r="U33">
            <v>0</v>
          </cell>
          <cell r="V33">
            <v>47</v>
          </cell>
          <cell r="W33">
            <v>0</v>
          </cell>
          <cell r="X33">
            <v>3989</v>
          </cell>
          <cell r="Y33">
            <v>44</v>
          </cell>
          <cell r="Z33">
            <v>20</v>
          </cell>
          <cell r="AA33">
            <v>31</v>
          </cell>
          <cell r="AB33">
            <v>0</v>
          </cell>
          <cell r="AC33">
            <v>4</v>
          </cell>
          <cell r="AD33">
            <v>0</v>
          </cell>
          <cell r="AE33">
            <v>99</v>
          </cell>
        </row>
        <row r="34">
          <cell r="C34" t="str">
            <v>MEGHALAYA</v>
          </cell>
          <cell r="J34">
            <v>7596</v>
          </cell>
          <cell r="K34">
            <v>3263</v>
          </cell>
          <cell r="L34">
            <v>148</v>
          </cell>
          <cell r="M34">
            <v>109</v>
          </cell>
          <cell r="N34">
            <v>1029</v>
          </cell>
          <cell r="O34">
            <v>232</v>
          </cell>
          <cell r="P34">
            <v>0</v>
          </cell>
          <cell r="Q34">
            <v>4781</v>
          </cell>
          <cell r="R34">
            <v>5425</v>
          </cell>
          <cell r="S34">
            <v>55</v>
          </cell>
          <cell r="T34">
            <v>17</v>
          </cell>
          <cell r="U34">
            <v>1745</v>
          </cell>
          <cell r="V34">
            <v>38</v>
          </cell>
          <cell r="W34">
            <v>0</v>
          </cell>
          <cell r="X34">
            <v>7280</v>
          </cell>
          <cell r="Y34">
            <v>3053</v>
          </cell>
          <cell r="Z34">
            <v>126</v>
          </cell>
          <cell r="AA34">
            <v>70</v>
          </cell>
          <cell r="AB34">
            <v>935</v>
          </cell>
          <cell r="AC34">
            <v>182</v>
          </cell>
          <cell r="AD34">
            <v>0</v>
          </cell>
          <cell r="AE34">
            <v>4366</v>
          </cell>
        </row>
        <row r="35">
          <cell r="C35" t="str">
            <v>ASSAM</v>
          </cell>
          <cell r="J35">
            <v>44371</v>
          </cell>
          <cell r="K35">
            <v>663</v>
          </cell>
          <cell r="L35">
            <v>535</v>
          </cell>
          <cell r="M35">
            <v>865</v>
          </cell>
          <cell r="N35">
            <v>5531</v>
          </cell>
          <cell r="O35">
            <v>1894</v>
          </cell>
          <cell r="P35">
            <v>0</v>
          </cell>
          <cell r="Q35">
            <v>9488</v>
          </cell>
          <cell r="R35">
            <v>34161</v>
          </cell>
          <cell r="S35">
            <v>895</v>
          </cell>
          <cell r="T35">
            <v>24</v>
          </cell>
          <cell r="U35">
            <v>4551</v>
          </cell>
          <cell r="V35">
            <v>2420</v>
          </cell>
          <cell r="W35">
            <v>0</v>
          </cell>
          <cell r="X35">
            <v>42051</v>
          </cell>
          <cell r="Y35">
            <v>622</v>
          </cell>
          <cell r="Z35">
            <v>488</v>
          </cell>
          <cell r="AA35">
            <v>655</v>
          </cell>
          <cell r="AB35">
            <v>5368</v>
          </cell>
          <cell r="AC35">
            <v>1758</v>
          </cell>
          <cell r="AD35">
            <v>0</v>
          </cell>
          <cell r="AE35">
            <v>8891</v>
          </cell>
        </row>
        <row r="36">
          <cell r="C36" t="str">
            <v>WEST BENGAL</v>
          </cell>
          <cell r="J36">
            <v>79131</v>
          </cell>
          <cell r="K36">
            <v>6845</v>
          </cell>
          <cell r="L36">
            <v>849</v>
          </cell>
          <cell r="M36">
            <v>494</v>
          </cell>
          <cell r="N36">
            <v>380</v>
          </cell>
          <cell r="O36">
            <v>140</v>
          </cell>
          <cell r="P36">
            <v>0</v>
          </cell>
          <cell r="Q36">
            <v>8708</v>
          </cell>
          <cell r="R36">
            <v>59951</v>
          </cell>
          <cell r="S36">
            <v>44</v>
          </cell>
          <cell r="T36">
            <v>51</v>
          </cell>
          <cell r="U36">
            <v>3593</v>
          </cell>
          <cell r="V36">
            <v>6148</v>
          </cell>
          <cell r="W36">
            <v>0</v>
          </cell>
          <cell r="X36">
            <v>69787</v>
          </cell>
          <cell r="Y36">
            <v>5397</v>
          </cell>
          <cell r="Z36">
            <v>557</v>
          </cell>
          <cell r="AA36">
            <v>213</v>
          </cell>
          <cell r="AB36">
            <v>319</v>
          </cell>
          <cell r="AC36">
            <v>68</v>
          </cell>
          <cell r="AD36">
            <v>0</v>
          </cell>
          <cell r="AE36">
            <v>6554</v>
          </cell>
        </row>
        <row r="37">
          <cell r="C37" t="str">
            <v>JHARKHAND</v>
          </cell>
          <cell r="J37">
            <v>40529</v>
          </cell>
          <cell r="K37">
            <v>765</v>
          </cell>
          <cell r="L37">
            <v>758</v>
          </cell>
          <cell r="M37">
            <v>619</v>
          </cell>
          <cell r="N37">
            <v>16</v>
          </cell>
          <cell r="O37">
            <v>545</v>
          </cell>
          <cell r="P37">
            <v>0</v>
          </cell>
          <cell r="Q37">
            <v>2703</v>
          </cell>
          <cell r="R37">
            <v>24566</v>
          </cell>
          <cell r="S37">
            <v>12841</v>
          </cell>
          <cell r="T37">
            <v>395</v>
          </cell>
          <cell r="U37">
            <v>19</v>
          </cell>
          <cell r="V37">
            <v>843</v>
          </cell>
          <cell r="W37">
            <v>0</v>
          </cell>
          <cell r="X37">
            <v>38664</v>
          </cell>
          <cell r="Y37">
            <v>655</v>
          </cell>
          <cell r="Z37">
            <v>523</v>
          </cell>
          <cell r="AA37">
            <v>329</v>
          </cell>
          <cell r="AB37">
            <v>14</v>
          </cell>
          <cell r="AC37">
            <v>416</v>
          </cell>
          <cell r="AD37">
            <v>0</v>
          </cell>
          <cell r="AE37">
            <v>1937</v>
          </cell>
        </row>
        <row r="38">
          <cell r="C38" t="str">
            <v>Odisha</v>
          </cell>
          <cell r="J38">
            <v>57179</v>
          </cell>
          <cell r="K38">
            <v>911</v>
          </cell>
          <cell r="L38">
            <v>788</v>
          </cell>
          <cell r="M38">
            <v>398</v>
          </cell>
          <cell r="N38">
            <v>1612</v>
          </cell>
          <cell r="O38">
            <v>3351</v>
          </cell>
          <cell r="P38">
            <v>0</v>
          </cell>
          <cell r="Q38">
            <v>7060</v>
          </cell>
          <cell r="R38">
            <v>33436</v>
          </cell>
          <cell r="S38">
            <v>14226</v>
          </cell>
          <cell r="T38">
            <v>556</v>
          </cell>
          <cell r="U38">
            <v>2266</v>
          </cell>
          <cell r="V38">
            <v>3467</v>
          </cell>
          <cell r="W38">
            <v>0</v>
          </cell>
          <cell r="X38">
            <v>53951</v>
          </cell>
          <cell r="Y38">
            <v>736</v>
          </cell>
          <cell r="Z38">
            <v>537</v>
          </cell>
          <cell r="AA38">
            <v>141</v>
          </cell>
          <cell r="AB38">
            <v>1551</v>
          </cell>
          <cell r="AC38">
            <v>3206</v>
          </cell>
          <cell r="AD38">
            <v>0</v>
          </cell>
          <cell r="AE38">
            <v>6171</v>
          </cell>
        </row>
        <row r="39">
          <cell r="C39" t="str">
            <v>CHHATTISGARH</v>
          </cell>
          <cell r="J39">
            <v>46394</v>
          </cell>
          <cell r="K39">
            <v>1829</v>
          </cell>
          <cell r="L39">
            <v>2079</v>
          </cell>
          <cell r="M39">
            <v>597</v>
          </cell>
          <cell r="N39">
            <v>370</v>
          </cell>
          <cell r="O39">
            <v>70</v>
          </cell>
          <cell r="P39">
            <v>0</v>
          </cell>
          <cell r="Q39">
            <v>4945</v>
          </cell>
          <cell r="R39">
            <v>31030</v>
          </cell>
          <cell r="S39">
            <v>199</v>
          </cell>
          <cell r="T39">
            <v>135</v>
          </cell>
          <cell r="U39">
            <v>12234</v>
          </cell>
          <cell r="V39">
            <v>157</v>
          </cell>
          <cell r="W39">
            <v>0</v>
          </cell>
          <cell r="X39">
            <v>43755</v>
          </cell>
          <cell r="Y39">
            <v>1404</v>
          </cell>
          <cell r="Z39">
            <v>1079</v>
          </cell>
          <cell r="AA39">
            <v>210</v>
          </cell>
          <cell r="AB39">
            <v>276</v>
          </cell>
          <cell r="AC39">
            <v>31</v>
          </cell>
          <cell r="AD39">
            <v>0</v>
          </cell>
          <cell r="AE39">
            <v>3000</v>
          </cell>
        </row>
        <row r="40">
          <cell r="C40" t="str">
            <v>MADHYA PRADESH</v>
          </cell>
          <cell r="J40">
            <v>112014</v>
          </cell>
          <cell r="K40">
            <v>7234</v>
          </cell>
          <cell r="L40">
            <v>12895</v>
          </cell>
          <cell r="M40">
            <v>2047</v>
          </cell>
          <cell r="N40">
            <v>1419</v>
          </cell>
          <cell r="O40">
            <v>206</v>
          </cell>
          <cell r="P40">
            <v>0</v>
          </cell>
          <cell r="Q40">
            <v>23801</v>
          </cell>
          <cell r="R40">
            <v>79170</v>
          </cell>
          <cell r="S40">
            <v>13</v>
          </cell>
          <cell r="T40">
            <v>8</v>
          </cell>
          <cell r="U40">
            <v>26259</v>
          </cell>
          <cell r="V40">
            <v>24</v>
          </cell>
          <cell r="W40">
            <v>0</v>
          </cell>
          <cell r="X40">
            <v>105474</v>
          </cell>
          <cell r="Y40">
            <v>4928</v>
          </cell>
          <cell r="Z40">
            <v>6178</v>
          </cell>
          <cell r="AA40">
            <v>645</v>
          </cell>
          <cell r="AB40">
            <v>696</v>
          </cell>
          <cell r="AC40">
            <v>81</v>
          </cell>
          <cell r="AD40">
            <v>0</v>
          </cell>
          <cell r="AE40">
            <v>12528</v>
          </cell>
        </row>
        <row r="41">
          <cell r="C41" t="str">
            <v>GUJARAT</v>
          </cell>
          <cell r="J41">
            <v>33552</v>
          </cell>
          <cell r="K41">
            <v>849</v>
          </cell>
          <cell r="L41">
            <v>5214</v>
          </cell>
          <cell r="M41">
            <v>759</v>
          </cell>
          <cell r="N41">
            <v>273</v>
          </cell>
          <cell r="O41">
            <v>96</v>
          </cell>
          <cell r="P41">
            <v>0</v>
          </cell>
          <cell r="Q41">
            <v>7191</v>
          </cell>
          <cell r="R41">
            <v>9323</v>
          </cell>
          <cell r="S41">
            <v>21120</v>
          </cell>
          <cell r="T41">
            <v>42</v>
          </cell>
          <cell r="U41">
            <v>27</v>
          </cell>
          <cell r="V41">
            <v>17</v>
          </cell>
          <cell r="W41">
            <v>0</v>
          </cell>
          <cell r="X41">
            <v>30529</v>
          </cell>
          <cell r="Y41">
            <v>483</v>
          </cell>
          <cell r="Z41">
            <v>2103</v>
          </cell>
          <cell r="AA41">
            <v>337</v>
          </cell>
          <cell r="AB41">
            <v>204</v>
          </cell>
          <cell r="AC41">
            <v>73</v>
          </cell>
          <cell r="AD41">
            <v>0</v>
          </cell>
          <cell r="AE41">
            <v>3200</v>
          </cell>
        </row>
        <row r="42">
          <cell r="C42" t="str">
            <v>DAMAN &amp; DIU</v>
          </cell>
          <cell r="J42">
            <v>86</v>
          </cell>
          <cell r="K42">
            <v>10</v>
          </cell>
          <cell r="L42">
            <v>5</v>
          </cell>
          <cell r="M42">
            <v>7</v>
          </cell>
          <cell r="N42">
            <v>1</v>
          </cell>
          <cell r="O42">
            <v>1</v>
          </cell>
          <cell r="P42">
            <v>0</v>
          </cell>
          <cell r="Q42">
            <v>24</v>
          </cell>
          <cell r="R42">
            <v>34</v>
          </cell>
          <cell r="S42">
            <v>5</v>
          </cell>
          <cell r="T42">
            <v>0</v>
          </cell>
          <cell r="U42">
            <v>17</v>
          </cell>
          <cell r="V42">
            <v>9</v>
          </cell>
          <cell r="W42">
            <v>0</v>
          </cell>
          <cell r="X42">
            <v>65</v>
          </cell>
          <cell r="Y42">
            <v>5</v>
          </cell>
          <cell r="Z42">
            <v>2</v>
          </cell>
          <cell r="AA42">
            <v>3</v>
          </cell>
          <cell r="AB42">
            <v>0</v>
          </cell>
          <cell r="AC42">
            <v>0</v>
          </cell>
          <cell r="AD42">
            <v>0</v>
          </cell>
          <cell r="AE42">
            <v>10</v>
          </cell>
        </row>
        <row r="43">
          <cell r="C43" t="str">
            <v>DADRA &amp; NAGAR HAVELI</v>
          </cell>
          <cell r="J43">
            <v>273</v>
          </cell>
          <cell r="K43">
            <v>10</v>
          </cell>
          <cell r="L43">
            <v>6</v>
          </cell>
          <cell r="M43">
            <v>8</v>
          </cell>
          <cell r="N43">
            <v>0</v>
          </cell>
          <cell r="O43">
            <v>0</v>
          </cell>
          <cell r="P43">
            <v>0</v>
          </cell>
          <cell r="Q43">
            <v>24</v>
          </cell>
          <cell r="R43">
            <v>159</v>
          </cell>
          <cell r="S43">
            <v>95</v>
          </cell>
          <cell r="T43">
            <v>0</v>
          </cell>
          <cell r="U43">
            <v>1</v>
          </cell>
          <cell r="V43">
            <v>1</v>
          </cell>
          <cell r="W43">
            <v>0</v>
          </cell>
          <cell r="X43">
            <v>256</v>
          </cell>
          <cell r="Y43">
            <v>8</v>
          </cell>
          <cell r="Z43">
            <v>4</v>
          </cell>
          <cell r="AA43">
            <v>5</v>
          </cell>
          <cell r="AB43">
            <v>0</v>
          </cell>
          <cell r="AC43">
            <v>0</v>
          </cell>
          <cell r="AD43">
            <v>0</v>
          </cell>
          <cell r="AE43">
            <v>17</v>
          </cell>
        </row>
        <row r="44">
          <cell r="C44" t="str">
            <v>MAHARASHTRA</v>
          </cell>
          <cell r="J44">
            <v>68972</v>
          </cell>
          <cell r="K44">
            <v>5291</v>
          </cell>
          <cell r="L44">
            <v>4838</v>
          </cell>
          <cell r="M44">
            <v>1385</v>
          </cell>
          <cell r="N44">
            <v>53</v>
          </cell>
          <cell r="O44">
            <v>16686</v>
          </cell>
          <cell r="P44">
            <v>0</v>
          </cell>
          <cell r="Q44">
            <v>28253</v>
          </cell>
          <cell r="R44">
            <v>41648</v>
          </cell>
          <cell r="S44">
            <v>19479</v>
          </cell>
          <cell r="T44">
            <v>826</v>
          </cell>
          <cell r="U44">
            <v>7</v>
          </cell>
          <cell r="V44">
            <v>986</v>
          </cell>
          <cell r="W44">
            <v>0</v>
          </cell>
          <cell r="X44">
            <v>62946</v>
          </cell>
          <cell r="Y44">
            <v>1664</v>
          </cell>
          <cell r="Z44">
            <v>1273</v>
          </cell>
          <cell r="AA44">
            <v>695</v>
          </cell>
          <cell r="AB44">
            <v>24</v>
          </cell>
          <cell r="AC44">
            <v>11073</v>
          </cell>
          <cell r="AD44">
            <v>0</v>
          </cell>
          <cell r="AE44">
            <v>14729</v>
          </cell>
        </row>
        <row r="45">
          <cell r="C45" t="str">
            <v>ANDHRA PRADESH</v>
          </cell>
          <cell r="J45">
            <v>79358</v>
          </cell>
          <cell r="K45">
            <v>9663</v>
          </cell>
          <cell r="L45">
            <v>6576</v>
          </cell>
          <cell r="M45">
            <v>385</v>
          </cell>
          <cell r="N45">
            <v>0</v>
          </cell>
          <cell r="O45">
            <v>7848</v>
          </cell>
          <cell r="P45">
            <v>0</v>
          </cell>
          <cell r="Q45">
            <v>24472</v>
          </cell>
          <cell r="R45">
            <v>54967</v>
          </cell>
          <cell r="S45">
            <v>8581</v>
          </cell>
          <cell r="T45">
            <v>33</v>
          </cell>
          <cell r="U45">
            <v>0</v>
          </cell>
          <cell r="V45">
            <v>9312</v>
          </cell>
          <cell r="W45">
            <v>0</v>
          </cell>
          <cell r="X45">
            <v>72893</v>
          </cell>
          <cell r="Y45">
            <v>4982</v>
          </cell>
          <cell r="Z45">
            <v>3924</v>
          </cell>
          <cell r="AA45">
            <v>168</v>
          </cell>
          <cell r="AB45">
            <v>0</v>
          </cell>
          <cell r="AC45">
            <v>3418</v>
          </cell>
          <cell r="AD45">
            <v>0</v>
          </cell>
          <cell r="AE45">
            <v>12492</v>
          </cell>
        </row>
        <row r="46">
          <cell r="C46" t="str">
            <v>KARNATAKA</v>
          </cell>
          <cell r="J46">
            <v>46553</v>
          </cell>
          <cell r="K46">
            <v>2992</v>
          </cell>
          <cell r="L46">
            <v>7148</v>
          </cell>
          <cell r="M46">
            <v>2423</v>
          </cell>
          <cell r="N46">
            <v>181</v>
          </cell>
          <cell r="O46">
            <v>159</v>
          </cell>
          <cell r="P46">
            <v>0</v>
          </cell>
          <cell r="Q46">
            <v>12903</v>
          </cell>
          <cell r="R46">
            <v>21564</v>
          </cell>
          <cell r="S46">
            <v>19285</v>
          </cell>
          <cell r="T46">
            <v>47</v>
          </cell>
          <cell r="U46">
            <v>123</v>
          </cell>
          <cell r="V46">
            <v>313</v>
          </cell>
          <cell r="W46">
            <v>1</v>
          </cell>
          <cell r="X46">
            <v>41333</v>
          </cell>
          <cell r="Y46">
            <v>1769</v>
          </cell>
          <cell r="Z46">
            <v>3128</v>
          </cell>
          <cell r="AA46">
            <v>536</v>
          </cell>
          <cell r="AB46">
            <v>88</v>
          </cell>
          <cell r="AC46">
            <v>63</v>
          </cell>
          <cell r="AD46">
            <v>0</v>
          </cell>
          <cell r="AE46">
            <v>5584</v>
          </cell>
        </row>
        <row r="47">
          <cell r="C47" t="str">
            <v>GOA</v>
          </cell>
          <cell r="J47">
            <v>1057</v>
          </cell>
          <cell r="K47">
            <v>118</v>
          </cell>
          <cell r="L47">
            <v>21</v>
          </cell>
          <cell r="M47">
            <v>156</v>
          </cell>
          <cell r="N47">
            <v>43</v>
          </cell>
          <cell r="O47">
            <v>96</v>
          </cell>
          <cell r="P47">
            <v>0</v>
          </cell>
          <cell r="Q47">
            <v>434</v>
          </cell>
          <cell r="R47">
            <v>778</v>
          </cell>
          <cell r="S47">
            <v>51</v>
          </cell>
          <cell r="T47">
            <v>16</v>
          </cell>
          <cell r="U47">
            <v>20</v>
          </cell>
          <cell r="V47">
            <v>48</v>
          </cell>
          <cell r="W47">
            <v>0</v>
          </cell>
          <cell r="X47">
            <v>913</v>
          </cell>
          <cell r="Y47">
            <v>62</v>
          </cell>
          <cell r="Z47">
            <v>14</v>
          </cell>
          <cell r="AA47">
            <v>120</v>
          </cell>
          <cell r="AB47">
            <v>27</v>
          </cell>
          <cell r="AC47">
            <v>63</v>
          </cell>
          <cell r="AD47">
            <v>0</v>
          </cell>
          <cell r="AE47">
            <v>286</v>
          </cell>
        </row>
        <row r="48">
          <cell r="C48" t="str">
            <v>LAKSHADWEEP</v>
          </cell>
          <cell r="J48">
            <v>46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23</v>
          </cell>
          <cell r="S48">
            <v>9</v>
          </cell>
          <cell r="T48">
            <v>4</v>
          </cell>
          <cell r="U48">
            <v>1</v>
          </cell>
          <cell r="V48">
            <v>9</v>
          </cell>
          <cell r="W48">
            <v>0</v>
          </cell>
          <cell r="X48">
            <v>46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</row>
        <row r="49">
          <cell r="C49" t="str">
            <v>KERALA</v>
          </cell>
          <cell r="J49">
            <v>4958</v>
          </cell>
          <cell r="K49">
            <v>3993</v>
          </cell>
          <cell r="L49">
            <v>1465</v>
          </cell>
          <cell r="M49">
            <v>607</v>
          </cell>
          <cell r="N49">
            <v>592</v>
          </cell>
          <cell r="O49">
            <v>1284</v>
          </cell>
          <cell r="P49">
            <v>2</v>
          </cell>
          <cell r="Q49">
            <v>7943</v>
          </cell>
          <cell r="R49">
            <v>2372</v>
          </cell>
          <cell r="S49">
            <v>836</v>
          </cell>
          <cell r="T49">
            <v>417</v>
          </cell>
          <cell r="U49">
            <v>73</v>
          </cell>
          <cell r="V49">
            <v>500</v>
          </cell>
          <cell r="W49">
            <v>0</v>
          </cell>
          <cell r="X49">
            <v>4198</v>
          </cell>
          <cell r="Y49">
            <v>3459</v>
          </cell>
          <cell r="Z49">
            <v>1242</v>
          </cell>
          <cell r="AA49">
            <v>464</v>
          </cell>
          <cell r="AB49">
            <v>549</v>
          </cell>
          <cell r="AC49">
            <v>1031</v>
          </cell>
          <cell r="AD49">
            <v>2</v>
          </cell>
          <cell r="AE49">
            <v>6747</v>
          </cell>
        </row>
        <row r="50">
          <cell r="C50" t="str">
            <v>TAMIL NADU</v>
          </cell>
          <cell r="J50">
            <v>36122</v>
          </cell>
          <cell r="K50">
            <v>11195</v>
          </cell>
          <cell r="L50">
            <v>2159</v>
          </cell>
          <cell r="M50">
            <v>3451</v>
          </cell>
          <cell r="N50">
            <v>51</v>
          </cell>
          <cell r="O50">
            <v>2051</v>
          </cell>
          <cell r="P50">
            <v>0</v>
          </cell>
          <cell r="Q50">
            <v>18907</v>
          </cell>
          <cell r="R50">
            <v>20516</v>
          </cell>
          <cell r="S50">
            <v>7234</v>
          </cell>
          <cell r="T50">
            <v>95</v>
          </cell>
          <cell r="U50">
            <v>16</v>
          </cell>
          <cell r="V50">
            <v>3634</v>
          </cell>
          <cell r="W50">
            <v>0</v>
          </cell>
          <cell r="X50">
            <v>31495</v>
          </cell>
          <cell r="Y50">
            <v>6714</v>
          </cell>
          <cell r="Z50">
            <v>1226</v>
          </cell>
          <cell r="AA50">
            <v>1489</v>
          </cell>
          <cell r="AB50">
            <v>37</v>
          </cell>
          <cell r="AC50">
            <v>961</v>
          </cell>
          <cell r="AD50">
            <v>0</v>
          </cell>
          <cell r="AE50">
            <v>10427</v>
          </cell>
        </row>
        <row r="51">
          <cell r="C51" t="str">
            <v>PUDUCHERRY</v>
          </cell>
          <cell r="J51">
            <v>440</v>
          </cell>
          <cell r="K51">
            <v>44</v>
          </cell>
          <cell r="L51">
            <v>55</v>
          </cell>
          <cell r="M51">
            <v>166</v>
          </cell>
          <cell r="N51">
            <v>0</v>
          </cell>
          <cell r="O51">
            <v>4</v>
          </cell>
          <cell r="P51">
            <v>0</v>
          </cell>
          <cell r="Q51">
            <v>269</v>
          </cell>
          <cell r="R51">
            <v>148</v>
          </cell>
          <cell r="S51">
            <v>34</v>
          </cell>
          <cell r="T51">
            <v>21</v>
          </cell>
          <cell r="U51">
            <v>0</v>
          </cell>
          <cell r="V51">
            <v>43</v>
          </cell>
          <cell r="W51">
            <v>0</v>
          </cell>
          <cell r="X51">
            <v>246</v>
          </cell>
          <cell r="Y51">
            <v>20</v>
          </cell>
          <cell r="Z51">
            <v>31</v>
          </cell>
          <cell r="AA51">
            <v>73</v>
          </cell>
          <cell r="AB51">
            <v>0</v>
          </cell>
          <cell r="AC51">
            <v>0</v>
          </cell>
          <cell r="AD51">
            <v>0</v>
          </cell>
          <cell r="AE51">
            <v>124</v>
          </cell>
        </row>
        <row r="52">
          <cell r="C52" t="str">
            <v>A &amp; N Islands</v>
          </cell>
          <cell r="J52">
            <v>324</v>
          </cell>
          <cell r="K52">
            <v>27</v>
          </cell>
          <cell r="L52">
            <v>13</v>
          </cell>
          <cell r="M52">
            <v>0</v>
          </cell>
          <cell r="N52">
            <v>0</v>
          </cell>
          <cell r="O52">
            <v>42</v>
          </cell>
          <cell r="P52">
            <v>0</v>
          </cell>
          <cell r="Q52">
            <v>82</v>
          </cell>
          <cell r="R52">
            <v>169</v>
          </cell>
          <cell r="S52">
            <v>49</v>
          </cell>
          <cell r="T52">
            <v>0</v>
          </cell>
          <cell r="U52">
            <v>0</v>
          </cell>
          <cell r="V52">
            <v>70</v>
          </cell>
          <cell r="W52">
            <v>0</v>
          </cell>
          <cell r="X52">
            <v>288</v>
          </cell>
          <cell r="Y52">
            <v>24</v>
          </cell>
          <cell r="Z52">
            <v>11</v>
          </cell>
          <cell r="AA52">
            <v>0</v>
          </cell>
          <cell r="AB52">
            <v>0</v>
          </cell>
          <cell r="AC52">
            <v>16</v>
          </cell>
          <cell r="AD52">
            <v>0</v>
          </cell>
          <cell r="AE52">
            <v>51</v>
          </cell>
        </row>
      </sheetData>
      <sheetData sheetId="2"/>
      <sheetData sheetId="3"/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ic Data"/>
      <sheetName val="School Facilities"/>
      <sheetName val="School Facilities 2"/>
      <sheetName val="School Condition"/>
      <sheetName val="Enrolment"/>
      <sheetName val="Teacher"/>
    </sheetNames>
    <sheetDataSet>
      <sheetData sheetId="0"/>
      <sheetData sheetId="1"/>
      <sheetData sheetId="2"/>
      <sheetData sheetId="3"/>
      <sheetData sheetId="4">
        <row r="15">
          <cell r="J15" t="str">
            <v>Enrolment in Goverment Schools</v>
          </cell>
          <cell r="K15" t="str">
            <v>Primary Only</v>
          </cell>
          <cell r="L15" t="str">
            <v>Primary with Upper Primary</v>
          </cell>
          <cell r="M15" t="str">
            <v>Primary with upper Primary Sec/H.Sec</v>
          </cell>
          <cell r="N15" t="str">
            <v>Upper Primary Only</v>
          </cell>
          <cell r="O15" t="str">
            <v>Upper Primary with Sec./H.Sec</v>
          </cell>
          <cell r="P15" t="str">
            <v>No Response</v>
          </cell>
          <cell r="Q15" t="str">
            <v>Enrolment in Private Schools</v>
          </cell>
          <cell r="R15" t="str">
            <v>Primary Only</v>
          </cell>
          <cell r="S15" t="str">
            <v>Primary with Upper Primary</v>
          </cell>
          <cell r="T15" t="str">
            <v>Primary with upper Primary Sec/H.Sec</v>
          </cell>
          <cell r="U15" t="str">
            <v>Upper Primary Only</v>
          </cell>
          <cell r="V15" t="str">
            <v>Upper Primary with Sec./H.Sec</v>
          </cell>
          <cell r="W15" t="str">
            <v>No Response</v>
          </cell>
          <cell r="X15" t="str">
            <v>Enrolment in Goverment Schools (Rural)</v>
          </cell>
          <cell r="Y15" t="str">
            <v>Primary Only</v>
          </cell>
          <cell r="Z15" t="str">
            <v>Primary with Upper Primary</v>
          </cell>
          <cell r="AA15" t="str">
            <v>Primary with upper Primary Sec/H.Sec</v>
          </cell>
          <cell r="AB15" t="str">
            <v>Upper Primary Only</v>
          </cell>
          <cell r="AC15" t="str">
            <v>Upper Primary with Sec./H.Sec</v>
          </cell>
          <cell r="AD15" t="str">
            <v>No Response</v>
          </cell>
          <cell r="AE15" t="str">
            <v>Enrolment in Private Schools (Rural)</v>
          </cell>
        </row>
        <row r="17">
          <cell r="C17" t="str">
            <v>Jammu &amp; Kashmir</v>
          </cell>
          <cell r="J17">
            <v>1213365</v>
          </cell>
          <cell r="K17">
            <v>77506</v>
          </cell>
          <cell r="L17">
            <v>302411</v>
          </cell>
          <cell r="M17">
            <v>404496</v>
          </cell>
          <cell r="N17">
            <v>13</v>
          </cell>
          <cell r="O17">
            <v>255</v>
          </cell>
          <cell r="P17">
            <v>0</v>
          </cell>
          <cell r="Q17">
            <v>784681</v>
          </cell>
          <cell r="R17">
            <v>361364</v>
          </cell>
          <cell r="S17">
            <v>572348</v>
          </cell>
          <cell r="T17">
            <v>132298</v>
          </cell>
          <cell r="U17">
            <v>6499</v>
          </cell>
          <cell r="V17">
            <v>41127</v>
          </cell>
          <cell r="W17">
            <v>0</v>
          </cell>
          <cell r="X17">
            <v>1113636</v>
          </cell>
          <cell r="Y17">
            <v>63026</v>
          </cell>
          <cell r="Z17">
            <v>225174</v>
          </cell>
          <cell r="AA17">
            <v>200393</v>
          </cell>
          <cell r="AB17">
            <v>13</v>
          </cell>
          <cell r="AC17">
            <v>196</v>
          </cell>
          <cell r="AD17">
            <v>0</v>
          </cell>
          <cell r="AE17">
            <v>488802</v>
          </cell>
        </row>
        <row r="18">
          <cell r="C18" t="str">
            <v>HIMACHAL PRADESH</v>
          </cell>
          <cell r="J18">
            <v>746331</v>
          </cell>
          <cell r="K18">
            <v>25454</v>
          </cell>
          <cell r="L18">
            <v>64107</v>
          </cell>
          <cell r="M18">
            <v>197965</v>
          </cell>
          <cell r="N18">
            <v>120</v>
          </cell>
          <cell r="O18">
            <v>1650</v>
          </cell>
          <cell r="P18">
            <v>0</v>
          </cell>
          <cell r="Q18">
            <v>289296</v>
          </cell>
          <cell r="R18">
            <v>405562</v>
          </cell>
          <cell r="S18">
            <v>503</v>
          </cell>
          <cell r="T18">
            <v>3760</v>
          </cell>
          <cell r="U18">
            <v>103567</v>
          </cell>
          <cell r="V18">
            <v>194196</v>
          </cell>
          <cell r="W18">
            <v>0</v>
          </cell>
          <cell r="X18">
            <v>707588</v>
          </cell>
          <cell r="Y18">
            <v>22063</v>
          </cell>
          <cell r="Z18">
            <v>56663</v>
          </cell>
          <cell r="AA18">
            <v>125428</v>
          </cell>
          <cell r="AB18">
            <v>120</v>
          </cell>
          <cell r="AC18">
            <v>608</v>
          </cell>
          <cell r="AD18">
            <v>0</v>
          </cell>
          <cell r="AE18">
            <v>204882</v>
          </cell>
        </row>
        <row r="19">
          <cell r="C19" t="str">
            <v>PUNJAB</v>
          </cell>
          <cell r="J19">
            <v>2168656</v>
          </cell>
          <cell r="K19">
            <v>49029</v>
          </cell>
          <cell r="L19">
            <v>120764</v>
          </cell>
          <cell r="M19">
            <v>714998</v>
          </cell>
          <cell r="N19">
            <v>708</v>
          </cell>
          <cell r="O19">
            <v>32688</v>
          </cell>
          <cell r="P19">
            <v>0</v>
          </cell>
          <cell r="Q19">
            <v>918187</v>
          </cell>
          <cell r="R19">
            <v>1048889</v>
          </cell>
          <cell r="S19">
            <v>8355</v>
          </cell>
          <cell r="T19">
            <v>111369</v>
          </cell>
          <cell r="U19">
            <v>193111</v>
          </cell>
          <cell r="V19">
            <v>416293</v>
          </cell>
          <cell r="W19">
            <v>0</v>
          </cell>
          <cell r="X19">
            <v>1778017</v>
          </cell>
          <cell r="Y19">
            <v>18203</v>
          </cell>
          <cell r="Z19">
            <v>64442</v>
          </cell>
          <cell r="AA19">
            <v>308991</v>
          </cell>
          <cell r="AB19">
            <v>378</v>
          </cell>
          <cell r="AC19">
            <v>13620</v>
          </cell>
          <cell r="AD19">
            <v>0</v>
          </cell>
          <cell r="AE19">
            <v>405634</v>
          </cell>
        </row>
        <row r="20">
          <cell r="C20" t="str">
            <v>CHANDIGARH</v>
          </cell>
          <cell r="J20">
            <v>104444</v>
          </cell>
          <cell r="K20">
            <v>684</v>
          </cell>
          <cell r="L20">
            <v>3398</v>
          </cell>
          <cell r="M20">
            <v>39797</v>
          </cell>
          <cell r="N20">
            <v>0</v>
          </cell>
          <cell r="O20">
            <v>664</v>
          </cell>
          <cell r="P20">
            <v>0</v>
          </cell>
          <cell r="Q20">
            <v>44543</v>
          </cell>
          <cell r="R20">
            <v>3509</v>
          </cell>
          <cell r="S20">
            <v>1862</v>
          </cell>
          <cell r="T20">
            <v>20603</v>
          </cell>
          <cell r="U20">
            <v>0</v>
          </cell>
          <cell r="V20">
            <v>0</v>
          </cell>
          <cell r="W20">
            <v>0</v>
          </cell>
          <cell r="X20">
            <v>25974</v>
          </cell>
          <cell r="Y20">
            <v>0</v>
          </cell>
          <cell r="Z20">
            <v>347</v>
          </cell>
          <cell r="AA20">
            <v>2357</v>
          </cell>
          <cell r="AB20">
            <v>0</v>
          </cell>
          <cell r="AC20">
            <v>0</v>
          </cell>
          <cell r="AD20">
            <v>0</v>
          </cell>
          <cell r="AE20">
            <v>2704</v>
          </cell>
        </row>
        <row r="21">
          <cell r="C21" t="str">
            <v>UTTARAKHAND</v>
          </cell>
          <cell r="J21">
            <v>941232</v>
          </cell>
          <cell r="K21">
            <v>264267</v>
          </cell>
          <cell r="L21">
            <v>141408</v>
          </cell>
          <cell r="M21">
            <v>129854</v>
          </cell>
          <cell r="N21">
            <v>70960</v>
          </cell>
          <cell r="O21">
            <v>55506</v>
          </cell>
          <cell r="P21">
            <v>0</v>
          </cell>
          <cell r="Q21">
            <v>661995</v>
          </cell>
          <cell r="R21">
            <v>558364</v>
          </cell>
          <cell r="S21">
            <v>2550</v>
          </cell>
          <cell r="T21">
            <v>9130</v>
          </cell>
          <cell r="U21">
            <v>149194</v>
          </cell>
          <cell r="V21">
            <v>147462</v>
          </cell>
          <cell r="W21">
            <v>0</v>
          </cell>
          <cell r="X21">
            <v>866700</v>
          </cell>
          <cell r="Y21">
            <v>192164</v>
          </cell>
          <cell r="Z21">
            <v>93134</v>
          </cell>
          <cell r="AA21">
            <v>61423</v>
          </cell>
          <cell r="AB21">
            <v>51494</v>
          </cell>
          <cell r="AC21">
            <v>38280</v>
          </cell>
          <cell r="AD21">
            <v>0</v>
          </cell>
          <cell r="AE21">
            <v>436495</v>
          </cell>
        </row>
        <row r="22">
          <cell r="C22" t="str">
            <v>HARYANA</v>
          </cell>
          <cell r="J22">
            <v>2087364</v>
          </cell>
          <cell r="K22">
            <v>63474</v>
          </cell>
          <cell r="L22">
            <v>198808</v>
          </cell>
          <cell r="M22">
            <v>1017887</v>
          </cell>
          <cell r="N22">
            <v>3998</v>
          </cell>
          <cell r="O22">
            <v>22109</v>
          </cell>
          <cell r="P22">
            <v>0</v>
          </cell>
          <cell r="Q22">
            <v>1306276</v>
          </cell>
          <cell r="R22">
            <v>1191880</v>
          </cell>
          <cell r="S22">
            <v>16590</v>
          </cell>
          <cell r="T22">
            <v>36128</v>
          </cell>
          <cell r="U22">
            <v>159096</v>
          </cell>
          <cell r="V22">
            <v>408002</v>
          </cell>
          <cell r="W22">
            <v>0</v>
          </cell>
          <cell r="X22">
            <v>1811696</v>
          </cell>
          <cell r="Y22">
            <v>39383</v>
          </cell>
          <cell r="Z22">
            <v>129443</v>
          </cell>
          <cell r="AA22">
            <v>592185</v>
          </cell>
          <cell r="AB22">
            <v>2613</v>
          </cell>
          <cell r="AC22">
            <v>5541</v>
          </cell>
          <cell r="AD22">
            <v>0</v>
          </cell>
          <cell r="AE22">
            <v>769165</v>
          </cell>
        </row>
        <row r="23">
          <cell r="C23" t="str">
            <v>DELHI</v>
          </cell>
          <cell r="J23">
            <v>1678331</v>
          </cell>
          <cell r="K23">
            <v>171423</v>
          </cell>
          <cell r="L23">
            <v>186830</v>
          </cell>
          <cell r="M23">
            <v>644089</v>
          </cell>
          <cell r="N23">
            <v>2310</v>
          </cell>
          <cell r="O23">
            <v>27500</v>
          </cell>
          <cell r="P23">
            <v>0</v>
          </cell>
          <cell r="Q23">
            <v>1032152</v>
          </cell>
          <cell r="R23">
            <v>251948</v>
          </cell>
          <cell r="S23">
            <v>2604</v>
          </cell>
          <cell r="T23">
            <v>92329</v>
          </cell>
          <cell r="U23">
            <v>4094</v>
          </cell>
          <cell r="V23">
            <v>98683</v>
          </cell>
          <cell r="W23">
            <v>0</v>
          </cell>
          <cell r="X23">
            <v>449658</v>
          </cell>
          <cell r="Y23">
            <v>43907</v>
          </cell>
          <cell r="Z23">
            <v>49540</v>
          </cell>
          <cell r="AA23">
            <v>95082</v>
          </cell>
          <cell r="AB23">
            <v>0</v>
          </cell>
          <cell r="AC23">
            <v>1846</v>
          </cell>
          <cell r="AD23">
            <v>0</v>
          </cell>
          <cell r="AE23">
            <v>190375</v>
          </cell>
        </row>
        <row r="24">
          <cell r="C24" t="str">
            <v>RAJASTHAN</v>
          </cell>
          <cell r="J24">
            <v>7104179</v>
          </cell>
          <cell r="K24">
            <v>423564</v>
          </cell>
          <cell r="L24">
            <v>2536552</v>
          </cell>
          <cell r="M24">
            <v>1759957</v>
          </cell>
          <cell r="N24">
            <v>2945</v>
          </cell>
          <cell r="O24">
            <v>55542</v>
          </cell>
          <cell r="P24">
            <v>0</v>
          </cell>
          <cell r="Q24">
            <v>4778560</v>
          </cell>
          <cell r="R24">
            <v>2319701</v>
          </cell>
          <cell r="S24">
            <v>3020098</v>
          </cell>
          <cell r="T24">
            <v>752990</v>
          </cell>
          <cell r="U24">
            <v>17186</v>
          </cell>
          <cell r="V24">
            <v>414545</v>
          </cell>
          <cell r="W24">
            <v>0</v>
          </cell>
          <cell r="X24">
            <v>6524520</v>
          </cell>
          <cell r="Y24">
            <v>308666</v>
          </cell>
          <cell r="Z24">
            <v>1777417</v>
          </cell>
          <cell r="AA24">
            <v>972798</v>
          </cell>
          <cell r="AB24">
            <v>796</v>
          </cell>
          <cell r="AC24">
            <v>15334</v>
          </cell>
          <cell r="AD24">
            <v>0</v>
          </cell>
          <cell r="AE24">
            <v>3075011</v>
          </cell>
        </row>
        <row r="25">
          <cell r="C25" t="str">
            <v>UTTAR PRADESH</v>
          </cell>
          <cell r="J25">
            <v>19689829</v>
          </cell>
          <cell r="K25">
            <v>6641681</v>
          </cell>
          <cell r="L25">
            <v>2702635</v>
          </cell>
          <cell r="M25">
            <v>226897</v>
          </cell>
          <cell r="N25">
            <v>2265071</v>
          </cell>
          <cell r="O25">
            <v>401076</v>
          </cell>
          <cell r="P25">
            <v>0</v>
          </cell>
          <cell r="Q25">
            <v>12237360</v>
          </cell>
          <cell r="R25">
            <v>14565803</v>
          </cell>
          <cell r="S25">
            <v>165108</v>
          </cell>
          <cell r="T25">
            <v>21785</v>
          </cell>
          <cell r="U25">
            <v>3984391</v>
          </cell>
          <cell r="V25">
            <v>47826</v>
          </cell>
          <cell r="W25">
            <v>178</v>
          </cell>
          <cell r="X25">
            <v>18785091</v>
          </cell>
          <cell r="Y25">
            <v>5288646</v>
          </cell>
          <cell r="Z25">
            <v>1791118</v>
          </cell>
          <cell r="AA25">
            <v>137021</v>
          </cell>
          <cell r="AB25">
            <v>1930409</v>
          </cell>
          <cell r="AC25">
            <v>330438</v>
          </cell>
          <cell r="AD25">
            <v>0</v>
          </cell>
          <cell r="AE25">
            <v>9477632</v>
          </cell>
        </row>
        <row r="26">
          <cell r="C26" t="str">
            <v>BIHAR</v>
          </cell>
          <cell r="J26">
            <v>19564714</v>
          </cell>
          <cell r="K26">
            <v>2198</v>
          </cell>
          <cell r="L26">
            <v>57669</v>
          </cell>
          <cell r="M26">
            <v>32087</v>
          </cell>
          <cell r="N26">
            <v>1811</v>
          </cell>
          <cell r="O26">
            <v>3961</v>
          </cell>
          <cell r="P26">
            <v>0</v>
          </cell>
          <cell r="Q26">
            <v>97726</v>
          </cell>
          <cell r="R26">
            <v>7121196</v>
          </cell>
          <cell r="S26">
            <v>11193054</v>
          </cell>
          <cell r="T26">
            <v>21339</v>
          </cell>
          <cell r="U26">
            <v>80819</v>
          </cell>
          <cell r="V26">
            <v>8162</v>
          </cell>
          <cell r="W26">
            <v>0</v>
          </cell>
          <cell r="X26">
            <v>18424570</v>
          </cell>
          <cell r="Y26">
            <v>1174</v>
          </cell>
          <cell r="Z26">
            <v>45654</v>
          </cell>
          <cell r="AA26">
            <v>26912</v>
          </cell>
          <cell r="AB26">
            <v>489</v>
          </cell>
          <cell r="AC26">
            <v>3060</v>
          </cell>
          <cell r="AD26">
            <v>0</v>
          </cell>
          <cell r="AE26">
            <v>77289</v>
          </cell>
        </row>
        <row r="27">
          <cell r="C27" t="str">
            <v>SIKKIM</v>
          </cell>
          <cell r="J27">
            <v>102839</v>
          </cell>
          <cell r="K27">
            <v>6907</v>
          </cell>
          <cell r="L27">
            <v>7386</v>
          </cell>
          <cell r="M27">
            <v>9202</v>
          </cell>
          <cell r="N27">
            <v>0</v>
          </cell>
          <cell r="O27">
            <v>208</v>
          </cell>
          <cell r="P27">
            <v>0</v>
          </cell>
          <cell r="Q27">
            <v>23703</v>
          </cell>
          <cell r="R27">
            <v>28625</v>
          </cell>
          <cell r="S27">
            <v>25181</v>
          </cell>
          <cell r="T27">
            <v>38618</v>
          </cell>
          <cell r="U27">
            <v>339</v>
          </cell>
          <cell r="V27">
            <v>307</v>
          </cell>
          <cell r="W27">
            <v>0</v>
          </cell>
          <cell r="X27">
            <v>93070</v>
          </cell>
          <cell r="Y27">
            <v>4960</v>
          </cell>
          <cell r="Z27">
            <v>6607</v>
          </cell>
          <cell r="AA27">
            <v>3899</v>
          </cell>
          <cell r="AB27">
            <v>0</v>
          </cell>
          <cell r="AC27">
            <v>208</v>
          </cell>
          <cell r="AD27">
            <v>0</v>
          </cell>
          <cell r="AE27">
            <v>15674</v>
          </cell>
        </row>
        <row r="28">
          <cell r="C28" t="str">
            <v>ARUNACHAL PRADESH</v>
          </cell>
          <cell r="J28">
            <v>270295</v>
          </cell>
          <cell r="K28">
            <v>11441</v>
          </cell>
          <cell r="L28">
            <v>32697</v>
          </cell>
          <cell r="M28">
            <v>17198</v>
          </cell>
          <cell r="N28">
            <v>53</v>
          </cell>
          <cell r="O28">
            <v>313</v>
          </cell>
          <cell r="P28">
            <v>0</v>
          </cell>
          <cell r="Q28">
            <v>61702</v>
          </cell>
          <cell r="R28">
            <v>95706</v>
          </cell>
          <cell r="S28">
            <v>92614</v>
          </cell>
          <cell r="T28">
            <v>28522</v>
          </cell>
          <cell r="U28">
            <v>2504</v>
          </cell>
          <cell r="V28">
            <v>5818</v>
          </cell>
          <cell r="W28">
            <v>0</v>
          </cell>
          <cell r="X28">
            <v>225164</v>
          </cell>
          <cell r="Y28">
            <v>7364</v>
          </cell>
          <cell r="Z28">
            <v>17937</v>
          </cell>
          <cell r="AA28">
            <v>8473</v>
          </cell>
          <cell r="AB28">
            <v>0</v>
          </cell>
          <cell r="AC28">
            <v>313</v>
          </cell>
          <cell r="AD28">
            <v>0</v>
          </cell>
          <cell r="AE28">
            <v>34087</v>
          </cell>
        </row>
        <row r="29">
          <cell r="C29" t="str">
            <v>NAGALAND</v>
          </cell>
          <cell r="J29">
            <v>191466</v>
          </cell>
          <cell r="K29">
            <v>16934</v>
          </cell>
          <cell r="L29">
            <v>57959</v>
          </cell>
          <cell r="M29">
            <v>143541</v>
          </cell>
          <cell r="N29">
            <v>420</v>
          </cell>
          <cell r="O29">
            <v>1063</v>
          </cell>
          <cell r="P29">
            <v>0</v>
          </cell>
          <cell r="Q29">
            <v>219917</v>
          </cell>
          <cell r="R29">
            <v>116337</v>
          </cell>
          <cell r="S29">
            <v>5763</v>
          </cell>
          <cell r="T29">
            <v>2125</v>
          </cell>
          <cell r="U29">
            <v>24350</v>
          </cell>
          <cell r="V29">
            <v>15884</v>
          </cell>
          <cell r="W29">
            <v>0</v>
          </cell>
          <cell r="X29">
            <v>164459</v>
          </cell>
          <cell r="Y29">
            <v>14478</v>
          </cell>
          <cell r="Z29">
            <v>41217</v>
          </cell>
          <cell r="AA29">
            <v>54917</v>
          </cell>
          <cell r="AB29">
            <v>64</v>
          </cell>
          <cell r="AC29">
            <v>411</v>
          </cell>
          <cell r="AD29">
            <v>0</v>
          </cell>
          <cell r="AE29">
            <v>111087</v>
          </cell>
        </row>
        <row r="30">
          <cell r="C30" t="str">
            <v>MANIPUR</v>
          </cell>
          <cell r="J30">
            <v>193158</v>
          </cell>
          <cell r="K30">
            <v>29969</v>
          </cell>
          <cell r="L30">
            <v>67530</v>
          </cell>
          <cell r="M30">
            <v>191157</v>
          </cell>
          <cell r="N30">
            <v>2660</v>
          </cell>
          <cell r="O30">
            <v>4049</v>
          </cell>
          <cell r="P30">
            <v>0</v>
          </cell>
          <cell r="Q30">
            <v>295365</v>
          </cell>
          <cell r="R30">
            <v>103834</v>
          </cell>
          <cell r="S30">
            <v>33776</v>
          </cell>
          <cell r="T30">
            <v>23735</v>
          </cell>
          <cell r="U30">
            <v>282</v>
          </cell>
          <cell r="V30">
            <v>5918</v>
          </cell>
          <cell r="W30">
            <v>0</v>
          </cell>
          <cell r="X30">
            <v>167545</v>
          </cell>
          <cell r="Y30">
            <v>26223</v>
          </cell>
          <cell r="Z30">
            <v>52306</v>
          </cell>
          <cell r="AA30">
            <v>129037</v>
          </cell>
          <cell r="AB30">
            <v>2147</v>
          </cell>
          <cell r="AC30">
            <v>2951</v>
          </cell>
          <cell r="AD30">
            <v>0</v>
          </cell>
          <cell r="AE30">
            <v>212664</v>
          </cell>
        </row>
        <row r="31">
          <cell r="C31" t="str">
            <v>MIZORAM</v>
          </cell>
          <cell r="J31">
            <v>154568</v>
          </cell>
          <cell r="K31">
            <v>13756</v>
          </cell>
          <cell r="L31">
            <v>46583</v>
          </cell>
          <cell r="M31">
            <v>14751</v>
          </cell>
          <cell r="N31">
            <v>4360</v>
          </cell>
          <cell r="O31">
            <v>467</v>
          </cell>
          <cell r="P31">
            <v>0</v>
          </cell>
          <cell r="Q31">
            <v>79917</v>
          </cell>
          <cell r="R31">
            <v>69709</v>
          </cell>
          <cell r="S31">
            <v>6698</v>
          </cell>
          <cell r="T31">
            <v>0</v>
          </cell>
          <cell r="U31">
            <v>38461</v>
          </cell>
          <cell r="V31">
            <v>132</v>
          </cell>
          <cell r="W31">
            <v>0</v>
          </cell>
          <cell r="X31">
            <v>115000</v>
          </cell>
          <cell r="Y31">
            <v>6708</v>
          </cell>
          <cell r="Z31">
            <v>13443</v>
          </cell>
          <cell r="AA31">
            <v>3013</v>
          </cell>
          <cell r="AB31">
            <v>1494</v>
          </cell>
          <cell r="AC31">
            <v>89</v>
          </cell>
          <cell r="AD31">
            <v>0</v>
          </cell>
          <cell r="AE31">
            <v>24747</v>
          </cell>
        </row>
        <row r="32">
          <cell r="C32" t="str">
            <v>TRIPURA</v>
          </cell>
          <cell r="J32">
            <v>557853</v>
          </cell>
          <cell r="K32">
            <v>7546</v>
          </cell>
          <cell r="L32">
            <v>6008</v>
          </cell>
          <cell r="M32">
            <v>36795</v>
          </cell>
          <cell r="N32">
            <v>0</v>
          </cell>
          <cell r="O32">
            <v>1896</v>
          </cell>
          <cell r="P32">
            <v>0</v>
          </cell>
          <cell r="Q32">
            <v>52245</v>
          </cell>
          <cell r="R32">
            <v>110484</v>
          </cell>
          <cell r="S32">
            <v>159009</v>
          </cell>
          <cell r="T32">
            <v>216037</v>
          </cell>
          <cell r="U32">
            <v>0</v>
          </cell>
          <cell r="V32">
            <v>8649</v>
          </cell>
          <cell r="W32">
            <v>0</v>
          </cell>
          <cell r="X32">
            <v>494179</v>
          </cell>
          <cell r="Y32">
            <v>4735</v>
          </cell>
          <cell r="Z32">
            <v>4441</v>
          </cell>
          <cell r="AA32">
            <v>15279</v>
          </cell>
          <cell r="AB32">
            <v>0</v>
          </cell>
          <cell r="AC32">
            <v>770</v>
          </cell>
          <cell r="AD32">
            <v>0</v>
          </cell>
          <cell r="AE32">
            <v>25225</v>
          </cell>
        </row>
        <row r="33">
          <cell r="C33" t="str">
            <v>MEGHALAYA</v>
          </cell>
          <cell r="J33">
            <v>336648</v>
          </cell>
          <cell r="K33">
            <v>162497</v>
          </cell>
          <cell r="L33">
            <v>22420</v>
          </cell>
          <cell r="M33">
            <v>33152</v>
          </cell>
          <cell r="N33">
            <v>78540</v>
          </cell>
          <cell r="O33">
            <v>25416</v>
          </cell>
          <cell r="P33">
            <v>0</v>
          </cell>
          <cell r="Q33">
            <v>322025</v>
          </cell>
          <cell r="R33">
            <v>223944</v>
          </cell>
          <cell r="S33">
            <v>5436</v>
          </cell>
          <cell r="T33">
            <v>3133</v>
          </cell>
          <cell r="U33">
            <v>73469</v>
          </cell>
          <cell r="V33">
            <v>4083</v>
          </cell>
          <cell r="W33">
            <v>0</v>
          </cell>
          <cell r="X33">
            <v>310065</v>
          </cell>
          <cell r="Y33">
            <v>137676</v>
          </cell>
          <cell r="Z33">
            <v>18142</v>
          </cell>
          <cell r="AA33">
            <v>16396</v>
          </cell>
          <cell r="AB33">
            <v>65224</v>
          </cell>
          <cell r="AC33">
            <v>17621</v>
          </cell>
          <cell r="AD33">
            <v>0</v>
          </cell>
          <cell r="AE33">
            <v>255059</v>
          </cell>
        </row>
        <row r="34">
          <cell r="C34" t="str">
            <v>ASSAM</v>
          </cell>
          <cell r="J34">
            <v>4097714</v>
          </cell>
          <cell r="K34">
            <v>36332</v>
          </cell>
          <cell r="L34">
            <v>55460</v>
          </cell>
          <cell r="M34">
            <v>199807</v>
          </cell>
          <cell r="N34">
            <v>576776</v>
          </cell>
          <cell r="O34">
            <v>176929</v>
          </cell>
          <cell r="P34">
            <v>0</v>
          </cell>
          <cell r="Q34">
            <v>1045304</v>
          </cell>
          <cell r="R34">
            <v>2427916</v>
          </cell>
          <cell r="S34">
            <v>154687</v>
          </cell>
          <cell r="T34">
            <v>8247</v>
          </cell>
          <cell r="U34">
            <v>688282</v>
          </cell>
          <cell r="V34">
            <v>461290</v>
          </cell>
          <cell r="W34">
            <v>0</v>
          </cell>
          <cell r="X34">
            <v>3740422</v>
          </cell>
          <cell r="Y34">
            <v>33421</v>
          </cell>
          <cell r="Z34">
            <v>51408</v>
          </cell>
          <cell r="AA34">
            <v>133912</v>
          </cell>
          <cell r="AB34">
            <v>558535</v>
          </cell>
          <cell r="AC34">
            <v>164061</v>
          </cell>
          <cell r="AD34">
            <v>0</v>
          </cell>
          <cell r="AE34">
            <v>941337</v>
          </cell>
        </row>
        <row r="35">
          <cell r="C35" t="str">
            <v>WEST BENGAL</v>
          </cell>
          <cell r="J35">
            <v>13438105</v>
          </cell>
          <cell r="K35">
            <v>653158</v>
          </cell>
          <cell r="L35">
            <v>120964</v>
          </cell>
          <cell r="M35">
            <v>150514</v>
          </cell>
          <cell r="N35">
            <v>64589</v>
          </cell>
          <cell r="O35">
            <v>35345</v>
          </cell>
          <cell r="P35">
            <v>0</v>
          </cell>
          <cell r="Q35">
            <v>1024570</v>
          </cell>
          <cell r="R35">
            <v>6557958</v>
          </cell>
          <cell r="S35">
            <v>4872</v>
          </cell>
          <cell r="T35">
            <v>20785</v>
          </cell>
          <cell r="U35">
            <v>582598</v>
          </cell>
          <cell r="V35">
            <v>4222374</v>
          </cell>
          <cell r="W35">
            <v>0</v>
          </cell>
          <cell r="X35">
            <v>11388587</v>
          </cell>
          <cell r="Y35">
            <v>508641</v>
          </cell>
          <cell r="Z35">
            <v>83646</v>
          </cell>
          <cell r="AA35">
            <v>52904</v>
          </cell>
          <cell r="AB35">
            <v>59350</v>
          </cell>
          <cell r="AC35">
            <v>12649</v>
          </cell>
          <cell r="AD35">
            <v>0</v>
          </cell>
          <cell r="AE35">
            <v>717190</v>
          </cell>
        </row>
        <row r="36">
          <cell r="C36" t="str">
            <v>JHARKHAND</v>
          </cell>
          <cell r="J36">
            <v>5598510</v>
          </cell>
          <cell r="K36">
            <v>105957</v>
          </cell>
          <cell r="L36">
            <v>287972</v>
          </cell>
          <cell r="M36">
            <v>383901</v>
          </cell>
          <cell r="N36">
            <v>3196</v>
          </cell>
          <cell r="O36">
            <v>105925</v>
          </cell>
          <cell r="P36">
            <v>0</v>
          </cell>
          <cell r="Q36">
            <v>886951</v>
          </cell>
          <cell r="R36">
            <v>1855111</v>
          </cell>
          <cell r="S36">
            <v>3078954</v>
          </cell>
          <cell r="T36">
            <v>167972</v>
          </cell>
          <cell r="U36">
            <v>7164</v>
          </cell>
          <cell r="V36">
            <v>85446</v>
          </cell>
          <cell r="W36">
            <v>0</v>
          </cell>
          <cell r="X36">
            <v>5194647</v>
          </cell>
          <cell r="Y36">
            <v>83091</v>
          </cell>
          <cell r="Z36">
            <v>193451</v>
          </cell>
          <cell r="AA36">
            <v>150643</v>
          </cell>
          <cell r="AB36">
            <v>2719</v>
          </cell>
          <cell r="AC36">
            <v>70126</v>
          </cell>
          <cell r="AD36">
            <v>0</v>
          </cell>
          <cell r="AE36">
            <v>500030</v>
          </cell>
        </row>
        <row r="37">
          <cell r="C37" t="str">
            <v>Odisha</v>
          </cell>
          <cell r="J37">
            <v>5653997</v>
          </cell>
          <cell r="K37">
            <v>83055</v>
          </cell>
          <cell r="L37">
            <v>142488</v>
          </cell>
          <cell r="M37">
            <v>176960</v>
          </cell>
          <cell r="N37">
            <v>104222</v>
          </cell>
          <cell r="O37">
            <v>210805</v>
          </cell>
          <cell r="P37">
            <v>0</v>
          </cell>
          <cell r="Q37">
            <v>717530</v>
          </cell>
          <cell r="R37">
            <v>2112231</v>
          </cell>
          <cell r="S37">
            <v>2394739</v>
          </cell>
          <cell r="T37">
            <v>129575</v>
          </cell>
          <cell r="U37">
            <v>217100</v>
          </cell>
          <cell r="V37">
            <v>329961</v>
          </cell>
          <cell r="W37">
            <v>0</v>
          </cell>
          <cell r="X37">
            <v>5183606</v>
          </cell>
          <cell r="Y37">
            <v>63293</v>
          </cell>
          <cell r="Z37">
            <v>86464</v>
          </cell>
          <cell r="AA37">
            <v>48186</v>
          </cell>
          <cell r="AB37">
            <v>99945</v>
          </cell>
          <cell r="AC37">
            <v>198557</v>
          </cell>
          <cell r="AD37">
            <v>0</v>
          </cell>
          <cell r="AE37">
            <v>496445</v>
          </cell>
        </row>
        <row r="38">
          <cell r="C38" t="str">
            <v>CHHATTISGARH</v>
          </cell>
          <cell r="J38">
            <v>3807603</v>
          </cell>
          <cell r="K38">
            <v>166926</v>
          </cell>
          <cell r="L38">
            <v>439431</v>
          </cell>
          <cell r="M38">
            <v>167743</v>
          </cell>
          <cell r="N38">
            <v>42373</v>
          </cell>
          <cell r="O38">
            <v>8222</v>
          </cell>
          <cell r="P38">
            <v>0</v>
          </cell>
          <cell r="Q38">
            <v>824695</v>
          </cell>
          <cell r="R38">
            <v>2342877</v>
          </cell>
          <cell r="S38">
            <v>22926</v>
          </cell>
          <cell r="T38">
            <v>2779</v>
          </cell>
          <cell r="U38">
            <v>1053031</v>
          </cell>
          <cell r="V38">
            <v>21981</v>
          </cell>
          <cell r="W38">
            <v>0</v>
          </cell>
          <cell r="X38">
            <v>3443594</v>
          </cell>
          <cell r="Y38">
            <v>117984</v>
          </cell>
          <cell r="Z38">
            <v>203326</v>
          </cell>
          <cell r="AA38">
            <v>46975</v>
          </cell>
          <cell r="AB38">
            <v>30010</v>
          </cell>
          <cell r="AC38">
            <v>1964</v>
          </cell>
          <cell r="AD38">
            <v>0</v>
          </cell>
          <cell r="AE38">
            <v>400259</v>
          </cell>
        </row>
        <row r="39">
          <cell r="C39" t="str">
            <v>MADHYA PRADESH</v>
          </cell>
          <cell r="J39">
            <v>10653880</v>
          </cell>
          <cell r="K39">
            <v>844572</v>
          </cell>
          <cell r="L39">
            <v>2957685</v>
          </cell>
          <cell r="M39">
            <v>706851</v>
          </cell>
          <cell r="N39">
            <v>169441</v>
          </cell>
          <cell r="O39">
            <v>23970</v>
          </cell>
          <cell r="P39">
            <v>0</v>
          </cell>
          <cell r="Q39">
            <v>4702519</v>
          </cell>
          <cell r="R39">
            <v>6732228</v>
          </cell>
          <cell r="S39">
            <v>2824</v>
          </cell>
          <cell r="T39">
            <v>5923</v>
          </cell>
          <cell r="U39">
            <v>2837630</v>
          </cell>
          <cell r="V39">
            <v>4553</v>
          </cell>
          <cell r="W39">
            <v>0</v>
          </cell>
          <cell r="X39">
            <v>9583158</v>
          </cell>
          <cell r="Y39">
            <v>439554</v>
          </cell>
          <cell r="Z39">
            <v>1207041</v>
          </cell>
          <cell r="AA39">
            <v>177716</v>
          </cell>
          <cell r="AB39">
            <v>63396</v>
          </cell>
          <cell r="AC39">
            <v>6727</v>
          </cell>
          <cell r="AD39">
            <v>0</v>
          </cell>
          <cell r="AE39">
            <v>1894434</v>
          </cell>
        </row>
        <row r="40">
          <cell r="C40" t="str">
            <v>GUJARAT</v>
          </cell>
          <cell r="J40">
            <v>5916978</v>
          </cell>
          <cell r="K40">
            <v>99100</v>
          </cell>
          <cell r="L40">
            <v>1751163</v>
          </cell>
          <cell r="M40">
            <v>320107</v>
          </cell>
          <cell r="N40">
            <v>42386</v>
          </cell>
          <cell r="O40">
            <v>15609</v>
          </cell>
          <cell r="P40">
            <v>0</v>
          </cell>
          <cell r="Q40">
            <v>2228365</v>
          </cell>
          <cell r="R40">
            <v>547848</v>
          </cell>
          <cell r="S40">
            <v>4441253</v>
          </cell>
          <cell r="T40">
            <v>10529</v>
          </cell>
          <cell r="U40">
            <v>4160</v>
          </cell>
          <cell r="V40">
            <v>3200</v>
          </cell>
          <cell r="W40">
            <v>0</v>
          </cell>
          <cell r="X40">
            <v>5006990</v>
          </cell>
          <cell r="Y40">
            <v>48953</v>
          </cell>
          <cell r="Z40">
            <v>531593</v>
          </cell>
          <cell r="AA40">
            <v>108754</v>
          </cell>
          <cell r="AB40">
            <v>26300</v>
          </cell>
          <cell r="AC40">
            <v>9777</v>
          </cell>
          <cell r="AD40">
            <v>0</v>
          </cell>
          <cell r="AE40">
            <v>725377</v>
          </cell>
        </row>
        <row r="41">
          <cell r="C41" t="str">
            <v>DAMAN &amp; DIU</v>
          </cell>
          <cell r="J41">
            <v>15614</v>
          </cell>
          <cell r="K41">
            <v>1165</v>
          </cell>
          <cell r="L41">
            <v>1535</v>
          </cell>
          <cell r="M41">
            <v>7151</v>
          </cell>
          <cell r="N41">
            <v>362</v>
          </cell>
          <cell r="O41">
            <v>316</v>
          </cell>
          <cell r="P41">
            <v>0</v>
          </cell>
          <cell r="Q41">
            <v>10529</v>
          </cell>
          <cell r="R41">
            <v>6191</v>
          </cell>
          <cell r="S41">
            <v>697</v>
          </cell>
          <cell r="T41">
            <v>0</v>
          </cell>
          <cell r="U41">
            <v>2542</v>
          </cell>
          <cell r="V41">
            <v>1497</v>
          </cell>
          <cell r="W41">
            <v>0</v>
          </cell>
          <cell r="X41">
            <v>10927</v>
          </cell>
          <cell r="Y41">
            <v>302</v>
          </cell>
          <cell r="Z41">
            <v>1117</v>
          </cell>
          <cell r="AA41">
            <v>2793</v>
          </cell>
          <cell r="AB41">
            <v>0</v>
          </cell>
          <cell r="AC41">
            <v>0</v>
          </cell>
          <cell r="AD41">
            <v>0</v>
          </cell>
          <cell r="AE41">
            <v>4212</v>
          </cell>
        </row>
        <row r="42">
          <cell r="C42" t="str">
            <v>DADRA &amp; NAGAR HAVELI</v>
          </cell>
          <cell r="J42">
            <v>49114</v>
          </cell>
          <cell r="K42">
            <v>997</v>
          </cell>
          <cell r="L42">
            <v>2387</v>
          </cell>
          <cell r="M42">
            <v>6566</v>
          </cell>
          <cell r="N42">
            <v>0</v>
          </cell>
          <cell r="O42">
            <v>0</v>
          </cell>
          <cell r="P42">
            <v>0</v>
          </cell>
          <cell r="Q42">
            <v>9950</v>
          </cell>
          <cell r="R42">
            <v>9474</v>
          </cell>
          <cell r="S42">
            <v>28729</v>
          </cell>
          <cell r="T42">
            <v>0</v>
          </cell>
          <cell r="U42">
            <v>46</v>
          </cell>
          <cell r="V42">
            <v>163</v>
          </cell>
          <cell r="W42">
            <v>0</v>
          </cell>
          <cell r="X42">
            <v>38412</v>
          </cell>
          <cell r="Y42">
            <v>602</v>
          </cell>
          <cell r="Z42">
            <v>1428</v>
          </cell>
          <cell r="AA42">
            <v>1884</v>
          </cell>
          <cell r="AB42">
            <v>0</v>
          </cell>
          <cell r="AC42">
            <v>0</v>
          </cell>
          <cell r="AD42">
            <v>0</v>
          </cell>
          <cell r="AE42">
            <v>3914</v>
          </cell>
        </row>
        <row r="43">
          <cell r="C43" t="str">
            <v>MAHARASHTRA</v>
          </cell>
          <cell r="J43">
            <v>7421942</v>
          </cell>
          <cell r="K43">
            <v>1597725</v>
          </cell>
          <cell r="L43">
            <v>1999915</v>
          </cell>
          <cell r="M43">
            <v>578783</v>
          </cell>
          <cell r="N43">
            <v>10742</v>
          </cell>
          <cell r="O43">
            <v>4469091</v>
          </cell>
          <cell r="P43">
            <v>0</v>
          </cell>
          <cell r="Q43">
            <v>8656256</v>
          </cell>
          <cell r="R43">
            <v>2140387</v>
          </cell>
          <cell r="S43">
            <v>3422961</v>
          </cell>
          <cell r="T43">
            <v>267007</v>
          </cell>
          <cell r="U43">
            <v>448</v>
          </cell>
          <cell r="V43">
            <v>162077</v>
          </cell>
          <cell r="W43">
            <v>0</v>
          </cell>
          <cell r="X43">
            <v>5992880</v>
          </cell>
          <cell r="Y43">
            <v>262936</v>
          </cell>
          <cell r="Z43">
            <v>386445</v>
          </cell>
          <cell r="AA43">
            <v>240292</v>
          </cell>
          <cell r="AB43">
            <v>4175</v>
          </cell>
          <cell r="AC43">
            <v>2322605</v>
          </cell>
          <cell r="AD43">
            <v>0</v>
          </cell>
          <cell r="AE43">
            <v>3216453</v>
          </cell>
        </row>
        <row r="44">
          <cell r="C44" t="str">
            <v>ANDHRA PRADESH</v>
          </cell>
          <cell r="J44">
            <v>6191110</v>
          </cell>
          <cell r="K44">
            <v>2051581</v>
          </cell>
          <cell r="L44">
            <v>1160049</v>
          </cell>
          <cell r="M44">
            <v>188885</v>
          </cell>
          <cell r="N44">
            <v>0</v>
          </cell>
          <cell r="O44">
            <v>1239919</v>
          </cell>
          <cell r="P44">
            <v>0</v>
          </cell>
          <cell r="Q44">
            <v>4640434</v>
          </cell>
          <cell r="R44">
            <v>2802071</v>
          </cell>
          <cell r="S44">
            <v>985948</v>
          </cell>
          <cell r="T44">
            <v>11804</v>
          </cell>
          <cell r="U44">
            <v>0</v>
          </cell>
          <cell r="V44">
            <v>1555214</v>
          </cell>
          <cell r="W44">
            <v>0</v>
          </cell>
          <cell r="X44">
            <v>5355037</v>
          </cell>
          <cell r="Y44">
            <v>885959</v>
          </cell>
          <cell r="Z44">
            <v>660993</v>
          </cell>
          <cell r="AA44">
            <v>55074</v>
          </cell>
          <cell r="AB44">
            <v>0</v>
          </cell>
          <cell r="AC44">
            <v>468410</v>
          </cell>
          <cell r="AD44">
            <v>0</v>
          </cell>
          <cell r="AE44">
            <v>2070436</v>
          </cell>
        </row>
        <row r="45">
          <cell r="C45" t="str">
            <v>KARNATAKA</v>
          </cell>
          <cell r="J45">
            <v>4625327</v>
          </cell>
          <cell r="K45">
            <v>248088</v>
          </cell>
          <cell r="L45">
            <v>1838958</v>
          </cell>
          <cell r="M45">
            <v>911139</v>
          </cell>
          <cell r="N45">
            <v>17699</v>
          </cell>
          <cell r="O45">
            <v>27313</v>
          </cell>
          <cell r="P45">
            <v>0</v>
          </cell>
          <cell r="Q45">
            <v>3043197</v>
          </cell>
          <cell r="R45">
            <v>697368</v>
          </cell>
          <cell r="S45">
            <v>3043980</v>
          </cell>
          <cell r="T45">
            <v>13125</v>
          </cell>
          <cell r="U45">
            <v>11113</v>
          </cell>
          <cell r="V45">
            <v>40781</v>
          </cell>
          <cell r="W45">
            <v>262</v>
          </cell>
          <cell r="X45">
            <v>3806629</v>
          </cell>
          <cell r="Y45">
            <v>132940</v>
          </cell>
          <cell r="Z45">
            <v>671570</v>
          </cell>
          <cell r="AA45">
            <v>164705</v>
          </cell>
          <cell r="AB45">
            <v>6430</v>
          </cell>
          <cell r="AC45">
            <v>8154</v>
          </cell>
          <cell r="AD45">
            <v>0</v>
          </cell>
          <cell r="AE45">
            <v>983799</v>
          </cell>
        </row>
        <row r="46">
          <cell r="C46" t="str">
            <v>GOA</v>
          </cell>
          <cell r="J46">
            <v>51677</v>
          </cell>
          <cell r="K46">
            <v>23383</v>
          </cell>
          <cell r="L46">
            <v>6200</v>
          </cell>
          <cell r="M46">
            <v>61660</v>
          </cell>
          <cell r="N46">
            <v>13556</v>
          </cell>
          <cell r="O46">
            <v>25447</v>
          </cell>
          <cell r="P46">
            <v>0</v>
          </cell>
          <cell r="Q46">
            <v>130246</v>
          </cell>
          <cell r="R46">
            <v>23814</v>
          </cell>
          <cell r="S46">
            <v>3430</v>
          </cell>
          <cell r="T46">
            <v>3068</v>
          </cell>
          <cell r="U46">
            <v>1297</v>
          </cell>
          <cell r="V46">
            <v>6712</v>
          </cell>
          <cell r="W46">
            <v>0</v>
          </cell>
          <cell r="X46">
            <v>38321</v>
          </cell>
          <cell r="Y46">
            <v>8808</v>
          </cell>
          <cell r="Z46">
            <v>3508</v>
          </cell>
          <cell r="AA46">
            <v>41303</v>
          </cell>
          <cell r="AB46">
            <v>6125</v>
          </cell>
          <cell r="AC46">
            <v>11773</v>
          </cell>
          <cell r="AD46">
            <v>0</v>
          </cell>
          <cell r="AE46">
            <v>71517</v>
          </cell>
        </row>
        <row r="47">
          <cell r="C47" t="str">
            <v>LAKSHADWEEP</v>
          </cell>
          <cell r="J47">
            <v>10285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3701</v>
          </cell>
          <cell r="S47">
            <v>3089</v>
          </cell>
          <cell r="T47">
            <v>1444</v>
          </cell>
          <cell r="U47">
            <v>378</v>
          </cell>
          <cell r="V47">
            <v>1673</v>
          </cell>
          <cell r="W47">
            <v>0</v>
          </cell>
          <cell r="X47">
            <v>10285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</row>
        <row r="48">
          <cell r="C48" t="str">
            <v>KERALA</v>
          </cell>
          <cell r="J48">
            <v>1075902</v>
          </cell>
          <cell r="K48">
            <v>600487</v>
          </cell>
          <cell r="L48">
            <v>639915</v>
          </cell>
          <cell r="M48">
            <v>405060</v>
          </cell>
          <cell r="N48">
            <v>141923</v>
          </cell>
          <cell r="O48">
            <v>571509</v>
          </cell>
          <cell r="P48">
            <v>1</v>
          </cell>
          <cell r="Q48">
            <v>2358895</v>
          </cell>
          <cell r="R48">
            <v>261559</v>
          </cell>
          <cell r="S48">
            <v>272249</v>
          </cell>
          <cell r="T48">
            <v>182814</v>
          </cell>
          <cell r="U48">
            <v>17912</v>
          </cell>
          <cell r="V48">
            <v>182852</v>
          </cell>
          <cell r="W48">
            <v>0</v>
          </cell>
          <cell r="X48">
            <v>917386</v>
          </cell>
          <cell r="Y48">
            <v>502221</v>
          </cell>
          <cell r="Z48">
            <v>551501</v>
          </cell>
          <cell r="AA48">
            <v>295778</v>
          </cell>
          <cell r="AB48">
            <v>131190</v>
          </cell>
          <cell r="AC48">
            <v>434750</v>
          </cell>
          <cell r="AD48">
            <v>1</v>
          </cell>
          <cell r="AE48">
            <v>1915441</v>
          </cell>
        </row>
        <row r="49">
          <cell r="C49" t="str">
            <v>TAMIL NADU</v>
          </cell>
          <cell r="J49">
            <v>4273526</v>
          </cell>
          <cell r="K49">
            <v>1724548</v>
          </cell>
          <cell r="L49">
            <v>755305</v>
          </cell>
          <cell r="M49">
            <v>2201870</v>
          </cell>
          <cell r="N49">
            <v>6100</v>
          </cell>
          <cell r="O49">
            <v>824367</v>
          </cell>
          <cell r="P49">
            <v>0</v>
          </cell>
          <cell r="Q49">
            <v>5512190</v>
          </cell>
          <cell r="R49">
            <v>1268407</v>
          </cell>
          <cell r="S49">
            <v>1262858</v>
          </cell>
          <cell r="T49">
            <v>47109</v>
          </cell>
          <cell r="U49">
            <v>1081</v>
          </cell>
          <cell r="V49">
            <v>800285</v>
          </cell>
          <cell r="W49">
            <v>0</v>
          </cell>
          <cell r="X49">
            <v>3379740</v>
          </cell>
          <cell r="Y49">
            <v>844210</v>
          </cell>
          <cell r="Z49">
            <v>346377</v>
          </cell>
          <cell r="AA49">
            <v>873003</v>
          </cell>
          <cell r="AB49">
            <v>4461</v>
          </cell>
          <cell r="AC49">
            <v>304244</v>
          </cell>
          <cell r="AD49">
            <v>0</v>
          </cell>
          <cell r="AE49">
            <v>2372295</v>
          </cell>
        </row>
        <row r="50">
          <cell r="C50" t="str">
            <v>PUDUCHERRY</v>
          </cell>
          <cell r="J50">
            <v>72003</v>
          </cell>
          <cell r="K50">
            <v>4105</v>
          </cell>
          <cell r="L50">
            <v>9344</v>
          </cell>
          <cell r="M50">
            <v>96500</v>
          </cell>
          <cell r="N50">
            <v>0</v>
          </cell>
          <cell r="O50">
            <v>675</v>
          </cell>
          <cell r="P50">
            <v>0</v>
          </cell>
          <cell r="Q50">
            <v>110624</v>
          </cell>
          <cell r="R50">
            <v>12331</v>
          </cell>
          <cell r="S50">
            <v>8330</v>
          </cell>
          <cell r="T50">
            <v>7075</v>
          </cell>
          <cell r="U50">
            <v>0</v>
          </cell>
          <cell r="V50">
            <v>10685</v>
          </cell>
          <cell r="W50">
            <v>0</v>
          </cell>
          <cell r="X50">
            <v>38421</v>
          </cell>
          <cell r="Y50">
            <v>1488</v>
          </cell>
          <cell r="Z50">
            <v>4460</v>
          </cell>
          <cell r="AA50">
            <v>37301</v>
          </cell>
          <cell r="AB50">
            <v>0</v>
          </cell>
          <cell r="AC50">
            <v>0</v>
          </cell>
          <cell r="AD50">
            <v>0</v>
          </cell>
          <cell r="AE50">
            <v>43249</v>
          </cell>
        </row>
        <row r="51">
          <cell r="C51" t="str">
            <v>A &amp; N Islands</v>
          </cell>
          <cell r="J51">
            <v>43082</v>
          </cell>
          <cell r="K51">
            <v>1673</v>
          </cell>
          <cell r="L51">
            <v>2289</v>
          </cell>
          <cell r="M51">
            <v>0</v>
          </cell>
          <cell r="N51">
            <v>0</v>
          </cell>
          <cell r="O51">
            <v>6309</v>
          </cell>
          <cell r="P51">
            <v>0</v>
          </cell>
          <cell r="Q51">
            <v>10271</v>
          </cell>
          <cell r="R51">
            <v>8184</v>
          </cell>
          <cell r="S51">
            <v>7379</v>
          </cell>
          <cell r="T51">
            <v>0</v>
          </cell>
          <cell r="U51">
            <v>0</v>
          </cell>
          <cell r="V51">
            <v>15142</v>
          </cell>
          <cell r="W51">
            <v>0</v>
          </cell>
          <cell r="X51">
            <v>30705</v>
          </cell>
          <cell r="Y51">
            <v>1197</v>
          </cell>
          <cell r="Z51">
            <v>1492</v>
          </cell>
          <cell r="AA51">
            <v>0</v>
          </cell>
          <cell r="AB51">
            <v>0</v>
          </cell>
          <cell r="AC51">
            <v>1930</v>
          </cell>
          <cell r="AD51">
            <v>0</v>
          </cell>
          <cell r="AE51">
            <v>4619</v>
          </cell>
        </row>
      </sheetData>
      <sheetData sheetId="5">
        <row r="16">
          <cell r="J16" t="str">
            <v>Teachers in Goverment Schools</v>
          </cell>
          <cell r="K16" t="str">
            <v>Primary Only</v>
          </cell>
          <cell r="L16" t="str">
            <v>Primary with Upper Primary</v>
          </cell>
          <cell r="M16" t="str">
            <v>Primary with upper Primary Sec/H.Sec</v>
          </cell>
          <cell r="N16" t="str">
            <v>Upper Primary Only</v>
          </cell>
          <cell r="O16" t="str">
            <v>Upper Primary with Sec./H.Sec</v>
          </cell>
          <cell r="P16" t="str">
            <v>No Response</v>
          </cell>
          <cell r="Q16" t="str">
            <v>Teachers in Private Schools</v>
          </cell>
        </row>
        <row r="18">
          <cell r="C18" t="str">
            <v>Jammu &amp; Kashmir</v>
          </cell>
          <cell r="J18">
            <v>97732</v>
          </cell>
          <cell r="K18">
            <v>7051</v>
          </cell>
          <cell r="L18">
            <v>20517</v>
          </cell>
          <cell r="M18">
            <v>24134</v>
          </cell>
          <cell r="N18">
            <v>5</v>
          </cell>
          <cell r="O18">
            <v>87</v>
          </cell>
          <cell r="P18">
            <v>0</v>
          </cell>
          <cell r="Q18">
            <v>51794</v>
          </cell>
        </row>
        <row r="19">
          <cell r="C19" t="str">
            <v>HIMACHAL PRADESH</v>
          </cell>
          <cell r="J19">
            <v>48507</v>
          </cell>
          <cell r="K19">
            <v>3002</v>
          </cell>
          <cell r="L19">
            <v>4845</v>
          </cell>
          <cell r="M19">
            <v>7855</v>
          </cell>
          <cell r="N19">
            <v>23</v>
          </cell>
          <cell r="O19">
            <v>102</v>
          </cell>
          <cell r="P19">
            <v>0</v>
          </cell>
          <cell r="Q19">
            <v>15827</v>
          </cell>
        </row>
        <row r="20">
          <cell r="C20" t="str">
            <v>PUNJAB</v>
          </cell>
          <cell r="J20">
            <v>105930</v>
          </cell>
          <cell r="K20">
            <v>2535</v>
          </cell>
          <cell r="L20">
            <v>5743</v>
          </cell>
          <cell r="M20">
            <v>31822</v>
          </cell>
          <cell r="N20">
            <v>30</v>
          </cell>
          <cell r="O20">
            <v>1927</v>
          </cell>
          <cell r="P20">
            <v>0</v>
          </cell>
          <cell r="Q20">
            <v>42057</v>
          </cell>
        </row>
        <row r="21">
          <cell r="C21" t="str">
            <v>CHANDIGARH</v>
          </cell>
          <cell r="J21">
            <v>3696</v>
          </cell>
          <cell r="K21">
            <v>41</v>
          </cell>
          <cell r="L21">
            <v>275</v>
          </cell>
          <cell r="M21">
            <v>2048</v>
          </cell>
          <cell r="N21">
            <v>0</v>
          </cell>
          <cell r="O21">
            <v>114</v>
          </cell>
          <cell r="P21">
            <v>0</v>
          </cell>
          <cell r="Q21">
            <v>2478</v>
          </cell>
        </row>
        <row r="22">
          <cell r="C22" t="str">
            <v>UTTARAKHAND</v>
          </cell>
          <cell r="J22">
            <v>45782</v>
          </cell>
          <cell r="K22">
            <v>12652</v>
          </cell>
          <cell r="L22">
            <v>4851</v>
          </cell>
          <cell r="M22">
            <v>2317</v>
          </cell>
          <cell r="N22">
            <v>3343</v>
          </cell>
          <cell r="O22">
            <v>2230</v>
          </cell>
          <cell r="P22">
            <v>0</v>
          </cell>
          <cell r="Q22">
            <v>25393</v>
          </cell>
        </row>
        <row r="23">
          <cell r="C23" t="str">
            <v>HARYANA</v>
          </cell>
          <cell r="J23">
            <v>77980</v>
          </cell>
          <cell r="K23">
            <v>3375</v>
          </cell>
          <cell r="L23">
            <v>8810</v>
          </cell>
          <cell r="M23">
            <v>36553</v>
          </cell>
          <cell r="N23">
            <v>270</v>
          </cell>
          <cell r="O23">
            <v>1454</v>
          </cell>
          <cell r="P23">
            <v>0</v>
          </cell>
          <cell r="Q23">
            <v>50462</v>
          </cell>
        </row>
        <row r="24">
          <cell r="C24" t="str">
            <v>DELHI</v>
          </cell>
          <cell r="J24">
            <v>41871</v>
          </cell>
          <cell r="K24">
            <v>4890</v>
          </cell>
          <cell r="L24">
            <v>6310</v>
          </cell>
          <cell r="M24">
            <v>21455</v>
          </cell>
          <cell r="N24">
            <v>121</v>
          </cell>
          <cell r="O24">
            <v>868</v>
          </cell>
          <cell r="P24">
            <v>0</v>
          </cell>
          <cell r="Q24">
            <v>33644</v>
          </cell>
        </row>
        <row r="25">
          <cell r="C25" t="str">
            <v>RAJASTHAN</v>
          </cell>
          <cell r="J25">
            <v>271205</v>
          </cell>
          <cell r="K25">
            <v>20501</v>
          </cell>
          <cell r="L25">
            <v>99262</v>
          </cell>
          <cell r="M25">
            <v>62201</v>
          </cell>
          <cell r="N25">
            <v>170</v>
          </cell>
          <cell r="O25">
            <v>3324</v>
          </cell>
          <cell r="P25">
            <v>0</v>
          </cell>
          <cell r="Q25">
            <v>185458</v>
          </cell>
        </row>
        <row r="26">
          <cell r="C26" t="str">
            <v>UTTAR PRADESH</v>
          </cell>
          <cell r="J26">
            <v>491455</v>
          </cell>
          <cell r="K26">
            <v>120449</v>
          </cell>
          <cell r="L26">
            <v>45146</v>
          </cell>
          <cell r="M26">
            <v>3930</v>
          </cell>
          <cell r="N26">
            <v>55615</v>
          </cell>
          <cell r="O26">
            <v>10134</v>
          </cell>
          <cell r="P26">
            <v>0</v>
          </cell>
          <cell r="Q26">
            <v>235274</v>
          </cell>
        </row>
        <row r="27">
          <cell r="C27" t="str">
            <v>BIHAR</v>
          </cell>
          <cell r="J27">
            <v>336359</v>
          </cell>
          <cell r="K27">
            <v>53</v>
          </cell>
          <cell r="L27">
            <v>1116</v>
          </cell>
          <cell r="M27">
            <v>755</v>
          </cell>
          <cell r="N27">
            <v>33</v>
          </cell>
          <cell r="O27">
            <v>156</v>
          </cell>
          <cell r="P27">
            <v>0</v>
          </cell>
          <cell r="Q27">
            <v>2113</v>
          </cell>
        </row>
        <row r="28">
          <cell r="C28" t="str">
            <v>SIKKIM</v>
          </cell>
          <cell r="J28">
            <v>8164</v>
          </cell>
          <cell r="K28">
            <v>1035</v>
          </cell>
          <cell r="L28">
            <v>826</v>
          </cell>
          <cell r="M28">
            <v>458</v>
          </cell>
          <cell r="N28">
            <v>0</v>
          </cell>
          <cell r="O28">
            <v>10</v>
          </cell>
          <cell r="P28">
            <v>0</v>
          </cell>
          <cell r="Q28">
            <v>2329</v>
          </cell>
        </row>
        <row r="29">
          <cell r="C29" t="str">
            <v>ARUNACHAL PRADESH</v>
          </cell>
          <cell r="J29">
            <v>14997</v>
          </cell>
          <cell r="K29">
            <v>831</v>
          </cell>
          <cell r="L29">
            <v>1794</v>
          </cell>
          <cell r="M29">
            <v>775</v>
          </cell>
          <cell r="N29">
            <v>2</v>
          </cell>
          <cell r="O29">
            <v>21</v>
          </cell>
          <cell r="P29">
            <v>0</v>
          </cell>
          <cell r="Q29">
            <v>3423</v>
          </cell>
        </row>
        <row r="30">
          <cell r="C30" t="str">
            <v>NAGALAND</v>
          </cell>
          <cell r="J30">
            <v>12117</v>
          </cell>
          <cell r="K30">
            <v>974</v>
          </cell>
          <cell r="L30">
            <v>2526</v>
          </cell>
          <cell r="M30">
            <v>4686</v>
          </cell>
          <cell r="N30">
            <v>14</v>
          </cell>
          <cell r="O30">
            <v>50</v>
          </cell>
          <cell r="P30">
            <v>0</v>
          </cell>
          <cell r="Q30">
            <v>8250</v>
          </cell>
        </row>
        <row r="31">
          <cell r="C31" t="str">
            <v>MANIPUR</v>
          </cell>
          <cell r="J31">
            <v>14312</v>
          </cell>
          <cell r="K31">
            <v>1380</v>
          </cell>
          <cell r="L31">
            <v>3169</v>
          </cell>
          <cell r="M31">
            <v>6861</v>
          </cell>
          <cell r="N31">
            <v>199</v>
          </cell>
          <cell r="O31">
            <v>235</v>
          </cell>
          <cell r="P31">
            <v>0</v>
          </cell>
          <cell r="Q31">
            <v>11844</v>
          </cell>
        </row>
        <row r="32">
          <cell r="C32" t="str">
            <v>MIZORAM</v>
          </cell>
          <cell r="J32">
            <v>11975</v>
          </cell>
          <cell r="K32">
            <v>966</v>
          </cell>
          <cell r="L32">
            <v>2383</v>
          </cell>
          <cell r="M32">
            <v>494</v>
          </cell>
          <cell r="N32">
            <v>478</v>
          </cell>
          <cell r="O32">
            <v>34</v>
          </cell>
          <cell r="P32">
            <v>0</v>
          </cell>
          <cell r="Q32">
            <v>4355</v>
          </cell>
        </row>
        <row r="33">
          <cell r="C33" t="str">
            <v>TRIPURA</v>
          </cell>
          <cell r="J33">
            <v>29946</v>
          </cell>
          <cell r="K33">
            <v>600</v>
          </cell>
          <cell r="L33">
            <v>362</v>
          </cell>
          <cell r="M33">
            <v>1001</v>
          </cell>
          <cell r="N33">
            <v>0</v>
          </cell>
          <cell r="O33">
            <v>95</v>
          </cell>
          <cell r="P33">
            <v>0</v>
          </cell>
          <cell r="Q33">
            <v>2058</v>
          </cell>
        </row>
        <row r="34">
          <cell r="C34" t="str">
            <v>MEGHALAYA</v>
          </cell>
          <cell r="J34">
            <v>22455</v>
          </cell>
          <cell r="K34">
            <v>8946</v>
          </cell>
          <cell r="L34">
            <v>1067</v>
          </cell>
          <cell r="M34">
            <v>1180</v>
          </cell>
          <cell r="N34">
            <v>5056</v>
          </cell>
          <cell r="O34">
            <v>1835</v>
          </cell>
          <cell r="P34">
            <v>0</v>
          </cell>
          <cell r="Q34">
            <v>18084</v>
          </cell>
        </row>
        <row r="35">
          <cell r="C35" t="str">
            <v>ASSAM</v>
          </cell>
          <cell r="J35">
            <v>167161</v>
          </cell>
          <cell r="K35">
            <v>2599</v>
          </cell>
          <cell r="L35">
            <v>4640</v>
          </cell>
          <cell r="M35">
            <v>10907</v>
          </cell>
          <cell r="N35">
            <v>36509</v>
          </cell>
          <cell r="O35">
            <v>17812</v>
          </cell>
          <cell r="P35">
            <v>0</v>
          </cell>
          <cell r="Q35">
            <v>72467</v>
          </cell>
        </row>
        <row r="36">
          <cell r="C36" t="str">
            <v>WEST BENGAL</v>
          </cell>
          <cell r="J36">
            <v>416633</v>
          </cell>
          <cell r="K36">
            <v>40480</v>
          </cell>
          <cell r="L36">
            <v>6590</v>
          </cell>
          <cell r="M36">
            <v>7855</v>
          </cell>
          <cell r="N36">
            <v>2399</v>
          </cell>
          <cell r="O36">
            <v>1971</v>
          </cell>
          <cell r="P36">
            <v>0</v>
          </cell>
          <cell r="Q36">
            <v>59295</v>
          </cell>
        </row>
        <row r="37">
          <cell r="C37" t="str">
            <v>JHARKHAND</v>
          </cell>
          <cell r="J37">
            <v>135690</v>
          </cell>
          <cell r="K37">
            <v>2470</v>
          </cell>
          <cell r="L37">
            <v>5774</v>
          </cell>
          <cell r="M37">
            <v>8347</v>
          </cell>
          <cell r="N37">
            <v>65</v>
          </cell>
          <cell r="O37">
            <v>4699</v>
          </cell>
          <cell r="P37">
            <v>0</v>
          </cell>
          <cell r="Q37">
            <v>21355</v>
          </cell>
        </row>
        <row r="38">
          <cell r="C38" t="str">
            <v>Odisha</v>
          </cell>
          <cell r="J38">
            <v>192119</v>
          </cell>
          <cell r="K38">
            <v>4548</v>
          </cell>
          <cell r="L38">
            <v>7496</v>
          </cell>
          <cell r="M38">
            <v>5483</v>
          </cell>
          <cell r="N38">
            <v>3290</v>
          </cell>
          <cell r="O38">
            <v>25826</v>
          </cell>
          <cell r="P38">
            <v>0</v>
          </cell>
          <cell r="Q38">
            <v>46643</v>
          </cell>
        </row>
        <row r="39">
          <cell r="C39" t="str">
            <v>CHHATTISGARH</v>
          </cell>
          <cell r="J39">
            <v>155573</v>
          </cell>
          <cell r="K39">
            <v>8373</v>
          </cell>
          <cell r="L39">
            <v>17883</v>
          </cell>
          <cell r="M39">
            <v>5863</v>
          </cell>
          <cell r="N39">
            <v>1999</v>
          </cell>
          <cell r="O39">
            <v>492</v>
          </cell>
          <cell r="P39">
            <v>0</v>
          </cell>
          <cell r="Q39">
            <v>34610</v>
          </cell>
        </row>
        <row r="40">
          <cell r="C40" t="str">
            <v>MADHYA PRADESH</v>
          </cell>
          <cell r="J40">
            <v>267846</v>
          </cell>
          <cell r="K40">
            <v>30967</v>
          </cell>
          <cell r="L40">
            <v>101840</v>
          </cell>
          <cell r="M40">
            <v>22910</v>
          </cell>
          <cell r="N40">
            <v>7188</v>
          </cell>
          <cell r="O40">
            <v>1467</v>
          </cell>
          <cell r="P40">
            <v>0</v>
          </cell>
          <cell r="Q40">
            <v>164372</v>
          </cell>
        </row>
        <row r="41">
          <cell r="C41" t="str">
            <v>GUJARAT</v>
          </cell>
          <cell r="J41">
            <v>198584</v>
          </cell>
          <cell r="K41">
            <v>3836</v>
          </cell>
          <cell r="L41">
            <v>47790</v>
          </cell>
          <cell r="M41">
            <v>8378</v>
          </cell>
          <cell r="N41">
            <v>1186</v>
          </cell>
          <cell r="O41">
            <v>470</v>
          </cell>
          <cell r="P41">
            <v>0</v>
          </cell>
          <cell r="Q41">
            <v>61660</v>
          </cell>
        </row>
        <row r="42">
          <cell r="C42" t="str">
            <v>DAMAN &amp; DIU</v>
          </cell>
          <cell r="J42">
            <v>527</v>
          </cell>
          <cell r="K42">
            <v>65</v>
          </cell>
          <cell r="L42">
            <v>57</v>
          </cell>
          <cell r="M42">
            <v>219</v>
          </cell>
          <cell r="N42">
            <v>4</v>
          </cell>
          <cell r="O42">
            <v>8</v>
          </cell>
          <cell r="P42">
            <v>0</v>
          </cell>
          <cell r="Q42">
            <v>353</v>
          </cell>
        </row>
        <row r="43">
          <cell r="C43" t="str">
            <v>DADRA &amp; NAGAR HAVELI</v>
          </cell>
          <cell r="J43">
            <v>1152</v>
          </cell>
          <cell r="K43">
            <v>44</v>
          </cell>
          <cell r="L43">
            <v>85</v>
          </cell>
          <cell r="M43">
            <v>187</v>
          </cell>
          <cell r="N43">
            <v>0</v>
          </cell>
          <cell r="O43">
            <v>0</v>
          </cell>
          <cell r="P43">
            <v>0</v>
          </cell>
          <cell r="Q43">
            <v>316</v>
          </cell>
        </row>
        <row r="44">
          <cell r="C44" t="str">
            <v>MAHARASHTRA</v>
          </cell>
          <cell r="J44">
            <v>288914</v>
          </cell>
          <cell r="K44">
            <v>36440</v>
          </cell>
          <cell r="L44">
            <v>47857</v>
          </cell>
          <cell r="M44">
            <v>16103</v>
          </cell>
          <cell r="N44">
            <v>442</v>
          </cell>
          <cell r="O44">
            <v>143871</v>
          </cell>
          <cell r="P44">
            <v>0</v>
          </cell>
          <cell r="Q44">
            <v>244713</v>
          </cell>
        </row>
        <row r="45">
          <cell r="C45" t="str">
            <v>ANDHRA PRADESH</v>
          </cell>
          <cell r="J45">
            <v>347875</v>
          </cell>
          <cell r="K45">
            <v>64305</v>
          </cell>
          <cell r="L45">
            <v>53834</v>
          </cell>
          <cell r="M45">
            <v>8451</v>
          </cell>
          <cell r="N45">
            <v>0</v>
          </cell>
          <cell r="O45">
            <v>74234</v>
          </cell>
          <cell r="P45">
            <v>0</v>
          </cell>
          <cell r="Q45">
            <v>200824</v>
          </cell>
        </row>
        <row r="46">
          <cell r="C46" t="str">
            <v>KARNATAKA</v>
          </cell>
          <cell r="J46">
            <v>195929</v>
          </cell>
          <cell r="K46">
            <v>12935</v>
          </cell>
          <cell r="L46">
            <v>53973</v>
          </cell>
          <cell r="M46">
            <v>32524</v>
          </cell>
          <cell r="N46">
            <v>669</v>
          </cell>
          <cell r="O46">
            <v>1834</v>
          </cell>
          <cell r="P46">
            <v>0</v>
          </cell>
          <cell r="Q46">
            <v>101935</v>
          </cell>
        </row>
        <row r="47">
          <cell r="C47" t="str">
            <v>GOA</v>
          </cell>
          <cell r="J47">
            <v>3125</v>
          </cell>
          <cell r="K47">
            <v>761</v>
          </cell>
          <cell r="L47">
            <v>241</v>
          </cell>
          <cell r="M47">
            <v>1944</v>
          </cell>
          <cell r="N47">
            <v>578</v>
          </cell>
          <cell r="O47">
            <v>1084</v>
          </cell>
          <cell r="P47">
            <v>0</v>
          </cell>
          <cell r="Q47">
            <v>4608</v>
          </cell>
        </row>
        <row r="48">
          <cell r="C48" t="str">
            <v>LAKSHADWEEP</v>
          </cell>
          <cell r="J48">
            <v>727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</row>
        <row r="49">
          <cell r="C49" t="str">
            <v>KERALA</v>
          </cell>
          <cell r="J49">
            <v>54976</v>
          </cell>
          <cell r="K49">
            <v>27340</v>
          </cell>
          <cell r="L49">
            <v>27342</v>
          </cell>
          <cell r="M49">
            <v>16822</v>
          </cell>
          <cell r="N49">
            <v>6705</v>
          </cell>
          <cell r="O49">
            <v>29519</v>
          </cell>
          <cell r="P49">
            <v>14</v>
          </cell>
          <cell r="Q49">
            <v>107742</v>
          </cell>
        </row>
        <row r="50">
          <cell r="C50" t="str">
            <v>TAMIL NADU</v>
          </cell>
          <cell r="J50">
            <v>150820</v>
          </cell>
          <cell r="K50">
            <v>74665</v>
          </cell>
          <cell r="L50">
            <v>23797</v>
          </cell>
          <cell r="M50">
            <v>65986</v>
          </cell>
          <cell r="N50">
            <v>251</v>
          </cell>
          <cell r="O50">
            <v>17326</v>
          </cell>
          <cell r="P50">
            <v>0</v>
          </cell>
          <cell r="Q50">
            <v>182025</v>
          </cell>
        </row>
        <row r="51">
          <cell r="C51" t="str">
            <v>PUDUCHERRY</v>
          </cell>
          <cell r="J51">
            <v>5613</v>
          </cell>
          <cell r="K51">
            <v>339</v>
          </cell>
          <cell r="L51">
            <v>648</v>
          </cell>
          <cell r="M51">
            <v>5054</v>
          </cell>
          <cell r="N51">
            <v>0</v>
          </cell>
          <cell r="O51">
            <v>62</v>
          </cell>
          <cell r="P51">
            <v>0</v>
          </cell>
          <cell r="Q51">
            <v>6103</v>
          </cell>
        </row>
        <row r="52">
          <cell r="C52" t="str">
            <v>A &amp; N Islands</v>
          </cell>
          <cell r="J52">
            <v>4458</v>
          </cell>
          <cell r="K52">
            <v>184</v>
          </cell>
          <cell r="L52">
            <v>156</v>
          </cell>
          <cell r="M52">
            <v>0</v>
          </cell>
          <cell r="N52">
            <v>0</v>
          </cell>
          <cell r="O52">
            <v>484</v>
          </cell>
          <cell r="P52">
            <v>0</v>
          </cell>
          <cell r="Q52">
            <v>824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41"/>
  <sheetViews>
    <sheetView workbookViewId="0">
      <selection activeCell="G17" sqref="G17"/>
    </sheetView>
  </sheetViews>
  <sheetFormatPr baseColWidth="10" defaultColWidth="8.83203125" defaultRowHeight="15" x14ac:dyDescent="0.2"/>
  <cols>
    <col min="1" max="1" width="23.5" customWidth="1"/>
    <col min="2" max="2" width="13.5" bestFit="1" customWidth="1"/>
    <col min="3" max="3" width="19" bestFit="1" customWidth="1"/>
    <col min="4" max="4" width="15.1640625" bestFit="1" customWidth="1"/>
    <col min="5" max="5" width="19" bestFit="1" customWidth="1"/>
    <col min="6" max="6" width="18" bestFit="1" customWidth="1"/>
    <col min="7" max="7" width="12.83203125" bestFit="1" customWidth="1"/>
    <col min="8" max="8" width="19" bestFit="1" customWidth="1"/>
    <col min="9" max="9" width="15.1640625" bestFit="1" customWidth="1"/>
    <col min="10" max="10" width="13.5" bestFit="1" customWidth="1"/>
    <col min="11" max="11" width="19" bestFit="1" customWidth="1"/>
    <col min="12" max="12" width="15.1640625" bestFit="1" customWidth="1"/>
    <col min="13" max="13" width="19" bestFit="1" customWidth="1"/>
    <col min="14" max="14" width="15.1640625" bestFit="1" customWidth="1"/>
  </cols>
  <sheetData>
    <row r="2" spans="1:15" ht="32" x14ac:dyDescent="0.2">
      <c r="A2" s="27"/>
      <c r="B2" s="7" t="s">
        <v>42</v>
      </c>
      <c r="C2" s="5"/>
      <c r="D2" s="7"/>
      <c r="E2" s="7" t="s">
        <v>38</v>
      </c>
      <c r="F2" s="7"/>
      <c r="G2" s="7"/>
      <c r="H2" s="7" t="s">
        <v>39</v>
      </c>
      <c r="I2" s="7"/>
      <c r="J2" s="7" t="s">
        <v>40</v>
      </c>
      <c r="K2" s="28"/>
      <c r="L2" s="7"/>
      <c r="M2" s="29" t="s">
        <v>41</v>
      </c>
      <c r="N2" s="30"/>
      <c r="O2" s="2"/>
    </row>
    <row r="3" spans="1:15" s="13" customFormat="1" ht="16" x14ac:dyDescent="0.2">
      <c r="A3" s="34" t="s">
        <v>0</v>
      </c>
      <c r="B3" s="16" t="s">
        <v>42</v>
      </c>
      <c r="C3" s="16" t="s">
        <v>43</v>
      </c>
      <c r="D3" s="17" t="s">
        <v>44</v>
      </c>
      <c r="E3" s="18" t="s">
        <v>64</v>
      </c>
      <c r="F3" s="16" t="s">
        <v>45</v>
      </c>
      <c r="G3" s="17" t="s">
        <v>46</v>
      </c>
      <c r="H3" s="16" t="s">
        <v>43</v>
      </c>
      <c r="I3" s="17" t="s">
        <v>44</v>
      </c>
      <c r="J3" s="16" t="s">
        <v>42</v>
      </c>
      <c r="K3" s="16" t="s">
        <v>43</v>
      </c>
      <c r="L3" s="17" t="s">
        <v>44</v>
      </c>
      <c r="M3" s="16" t="s">
        <v>43</v>
      </c>
      <c r="N3" s="17" t="s">
        <v>44</v>
      </c>
    </row>
    <row r="4" spans="1:15" ht="16" x14ac:dyDescent="0.2">
      <c r="A4" s="31" t="s">
        <v>1</v>
      </c>
      <c r="B4" s="21">
        <f>SUM(C4:D4)</f>
        <v>406</v>
      </c>
      <c r="C4" s="21">
        <f>INDEX('[1]School Facilities'!$J$18:$AE$52,MATCH($A4,'[1]School Facilities'!$C$18:$C$52,0),MATCH(C$3,'[1]School Facilities'!$J$16:$AK$16,0))</f>
        <v>324</v>
      </c>
      <c r="D4" s="22">
        <f>INDEX('[1]School Facilities'!$J$18:$AE$52,MATCH($A4,'[1]School Facilities'!$C$18:$C$52,0),MATCH(D$3,'[1]School Facilities'!$J$16:$AK$16,0))</f>
        <v>82</v>
      </c>
      <c r="E4" s="23">
        <f>SUM(F4:G4)</f>
        <v>339</v>
      </c>
      <c r="F4" s="21">
        <f>INDEX('[1]School Facilities'!$J$18:$AE$52,MATCH($A4,'[1]School Facilities'!$C$18:$C$52,0),MATCH(F$3,'[1]School Facilities'!$J$16:$AK$16,0))</f>
        <v>288</v>
      </c>
      <c r="G4" s="22">
        <f>INDEX('[1]School Facilities'!$J$18:$AE$52,MATCH($A4,'[1]School Facilities'!$C$18:$C$52,0),MATCH(G$3,'[1]School Facilities'!$J$16:$AK$16,0))</f>
        <v>51</v>
      </c>
      <c r="H4" s="14">
        <f>C4/$B4</f>
        <v>0.79802955665024633</v>
      </c>
      <c r="I4" s="15">
        <f>D4/$B4</f>
        <v>0.2019704433497537</v>
      </c>
      <c r="J4" s="14">
        <f>E4/B4</f>
        <v>0.83497536945812811</v>
      </c>
      <c r="K4" s="14">
        <f>F4/C4</f>
        <v>0.88888888888888884</v>
      </c>
      <c r="L4" s="15">
        <f>G4/D4</f>
        <v>0.62195121951219512</v>
      </c>
      <c r="M4" s="14">
        <f>F4/$E4</f>
        <v>0.84955752212389379</v>
      </c>
      <c r="N4" s="15">
        <f>G4/$E4</f>
        <v>0.15044247787610621</v>
      </c>
    </row>
    <row r="5" spans="1:15" ht="16" x14ac:dyDescent="0.2">
      <c r="A5" s="32" t="s">
        <v>2</v>
      </c>
      <c r="B5" s="21">
        <f t="shared" ref="B5:B39" si="0">SUM(C5:D5)</f>
        <v>103830</v>
      </c>
      <c r="C5" s="21">
        <f>INDEX('[1]School Facilities'!$J$18:$AE$52,MATCH($A5,'[1]School Facilities'!$C$18:$C$52,0),MATCH(C$3,'[1]School Facilities'!$J$16:$AK$16,0))</f>
        <v>79358</v>
      </c>
      <c r="D5" s="22">
        <f>INDEX('[1]School Facilities'!$J$18:$AE$52,MATCH($A5,'[1]School Facilities'!$C$18:$C$52,0),MATCH(D$3,'[1]School Facilities'!$J$16:$AK$16,0))</f>
        <v>24472</v>
      </c>
      <c r="E5" s="23">
        <f t="shared" ref="E5:E39" si="1">SUM(F5:G5)</f>
        <v>85385</v>
      </c>
      <c r="F5" s="21">
        <f>INDEX('[1]School Facilities'!$J$18:$AE$52,MATCH($A5,'[1]School Facilities'!$C$18:$C$52,0),MATCH(F$3,'[1]School Facilities'!$J$16:$AK$16,0))</f>
        <v>72893</v>
      </c>
      <c r="G5" s="22">
        <f>INDEX('[1]School Facilities'!$J$18:$AE$52,MATCH($A5,'[1]School Facilities'!$C$18:$C$52,0),MATCH(G$3,'[1]School Facilities'!$J$16:$AK$16,0))</f>
        <v>12492</v>
      </c>
      <c r="H5" s="14">
        <f t="shared" ref="H5:H40" si="2">C5/$B5</f>
        <v>0.76430704035442554</v>
      </c>
      <c r="I5" s="15">
        <f t="shared" ref="I5:I40" si="3">D5/$B5</f>
        <v>0.23569295964557449</v>
      </c>
      <c r="J5" s="14">
        <f t="shared" ref="J5:J40" si="4">E5/B5</f>
        <v>0.82235384763555808</v>
      </c>
      <c r="K5" s="14">
        <f t="shared" ref="K5:K40" si="5">F5/C5</f>
        <v>0.91853373320900222</v>
      </c>
      <c r="L5" s="15">
        <f t="shared" ref="L5:L40" si="6">G5/D5</f>
        <v>0.51046093494606082</v>
      </c>
      <c r="M5" s="14">
        <f t="shared" ref="M5:M40" si="7">F5/$E5</f>
        <v>0.85369795631551204</v>
      </c>
      <c r="N5" s="15">
        <f t="shared" ref="N5:N40" si="8">G5/$E5</f>
        <v>0.1463020436844879</v>
      </c>
    </row>
    <row r="6" spans="1:15" ht="16" x14ac:dyDescent="0.2">
      <c r="A6" s="32" t="s">
        <v>3</v>
      </c>
      <c r="B6" s="21">
        <f t="shared" si="0"/>
        <v>4440</v>
      </c>
      <c r="C6" s="21">
        <f>INDEX('[1]School Facilities'!$J$18:$AE$52,MATCH($A6,'[1]School Facilities'!$C$18:$C$52,0),MATCH(C$3,'[1]School Facilities'!$J$16:$AK$16,0))</f>
        <v>4101</v>
      </c>
      <c r="D6" s="22">
        <f>INDEX('[1]School Facilities'!$J$18:$AE$52,MATCH($A6,'[1]School Facilities'!$C$18:$C$52,0),MATCH(D$3,'[1]School Facilities'!$J$16:$AK$16,0))</f>
        <v>339</v>
      </c>
      <c r="E6" s="23">
        <f t="shared" si="1"/>
        <v>4108</v>
      </c>
      <c r="F6" s="21">
        <f>INDEX('[1]School Facilities'!$J$18:$AE$52,MATCH($A6,'[1]School Facilities'!$C$18:$C$52,0),MATCH(F$3,'[1]School Facilities'!$J$16:$AK$16,0))</f>
        <v>3895</v>
      </c>
      <c r="G6" s="22">
        <f>INDEX('[1]School Facilities'!$J$18:$AE$52,MATCH($A6,'[1]School Facilities'!$C$18:$C$52,0),MATCH(G$3,'[1]School Facilities'!$J$16:$AK$16,0))</f>
        <v>213</v>
      </c>
      <c r="H6" s="14">
        <f t="shared" si="2"/>
        <v>0.9236486486486486</v>
      </c>
      <c r="I6" s="15">
        <f t="shared" si="3"/>
        <v>7.6351351351351349E-2</v>
      </c>
      <c r="J6" s="14">
        <f t="shared" si="4"/>
        <v>0.92522522522522521</v>
      </c>
      <c r="K6" s="14">
        <f t="shared" si="5"/>
        <v>0.94976834918312603</v>
      </c>
      <c r="L6" s="15">
        <f t="shared" si="6"/>
        <v>0.62831858407079644</v>
      </c>
      <c r="M6" s="14">
        <f t="shared" si="7"/>
        <v>0.9481499513145083</v>
      </c>
      <c r="N6" s="15">
        <f t="shared" si="8"/>
        <v>5.1850048685491722E-2</v>
      </c>
    </row>
    <row r="7" spans="1:15" ht="16" x14ac:dyDescent="0.2">
      <c r="A7" s="32" t="s">
        <v>4</v>
      </c>
      <c r="B7" s="21">
        <f t="shared" si="0"/>
        <v>53859</v>
      </c>
      <c r="C7" s="21">
        <f>INDEX('[1]School Facilities'!$J$18:$AE$52,MATCH($A7,'[1]School Facilities'!$C$18:$C$52,0),MATCH(C$3,'[1]School Facilities'!$J$16:$AK$16,0))</f>
        <v>44371</v>
      </c>
      <c r="D7" s="22">
        <f>INDEX('[1]School Facilities'!$J$18:$AE$52,MATCH($A7,'[1]School Facilities'!$C$18:$C$52,0),MATCH(D$3,'[1]School Facilities'!$J$16:$AK$16,0))</f>
        <v>9488</v>
      </c>
      <c r="E7" s="23">
        <f t="shared" si="1"/>
        <v>50942</v>
      </c>
      <c r="F7" s="21">
        <f>INDEX('[1]School Facilities'!$J$18:$AE$52,MATCH($A7,'[1]School Facilities'!$C$18:$C$52,0),MATCH(F$3,'[1]School Facilities'!$J$16:$AK$16,0))</f>
        <v>42051</v>
      </c>
      <c r="G7" s="22">
        <f>INDEX('[1]School Facilities'!$J$18:$AE$52,MATCH($A7,'[1]School Facilities'!$C$18:$C$52,0),MATCH(G$3,'[1]School Facilities'!$J$16:$AK$16,0))</f>
        <v>8891</v>
      </c>
      <c r="H7" s="14">
        <f t="shared" si="2"/>
        <v>0.8238363133366754</v>
      </c>
      <c r="I7" s="15">
        <f t="shared" si="3"/>
        <v>0.1761636866633246</v>
      </c>
      <c r="J7" s="14">
        <f t="shared" si="4"/>
        <v>0.94584006387047659</v>
      </c>
      <c r="K7" s="14">
        <f t="shared" si="5"/>
        <v>0.94771359671857747</v>
      </c>
      <c r="L7" s="15">
        <f t="shared" si="6"/>
        <v>0.93707841483979759</v>
      </c>
      <c r="M7" s="14">
        <f t="shared" si="7"/>
        <v>0.82546817949825291</v>
      </c>
      <c r="N7" s="15">
        <f t="shared" si="8"/>
        <v>0.17453182050174709</v>
      </c>
    </row>
    <row r="8" spans="1:15" ht="16" x14ac:dyDescent="0.2">
      <c r="A8" s="32" t="s">
        <v>5</v>
      </c>
      <c r="B8" s="21">
        <f t="shared" si="0"/>
        <v>68331</v>
      </c>
      <c r="C8" s="21">
        <f>INDEX('[1]School Facilities'!$J$18:$AE$52,MATCH($A8,'[1]School Facilities'!$C$18:$C$52,0),MATCH(C$3,'[1]School Facilities'!$J$16:$AK$16,0))</f>
        <v>67934</v>
      </c>
      <c r="D8" s="22">
        <f>INDEX('[1]School Facilities'!$J$18:$AE$52,MATCH($A8,'[1]School Facilities'!$C$18:$C$52,0),MATCH(D$3,'[1]School Facilities'!$J$16:$AK$16,0))</f>
        <v>397</v>
      </c>
      <c r="E8" s="23">
        <f t="shared" si="1"/>
        <v>64572</v>
      </c>
      <c r="F8" s="21">
        <f>INDEX('[1]School Facilities'!$J$18:$AE$52,MATCH($A8,'[1]School Facilities'!$C$18:$C$52,0),MATCH(F$3,'[1]School Facilities'!$J$16:$AK$16,0))</f>
        <v>64243</v>
      </c>
      <c r="G8" s="22">
        <f>INDEX('[1]School Facilities'!$J$18:$AE$52,MATCH($A8,'[1]School Facilities'!$C$18:$C$52,0),MATCH(G$3,'[1]School Facilities'!$J$16:$AK$16,0))</f>
        <v>329</v>
      </c>
      <c r="H8" s="14">
        <f t="shared" si="2"/>
        <v>0.99419004551374923</v>
      </c>
      <c r="I8" s="15">
        <f t="shared" si="3"/>
        <v>5.8099544862507497E-3</v>
      </c>
      <c r="J8" s="14">
        <f t="shared" si="4"/>
        <v>0.94498836545638143</v>
      </c>
      <c r="K8" s="14">
        <f t="shared" si="5"/>
        <v>0.94566785409367915</v>
      </c>
      <c r="L8" s="15">
        <f t="shared" si="6"/>
        <v>0.82871536523929468</v>
      </c>
      <c r="M8" s="14">
        <f t="shared" si="7"/>
        <v>0.9949049123459085</v>
      </c>
      <c r="N8" s="15">
        <f t="shared" si="8"/>
        <v>5.0950876540915568E-3</v>
      </c>
    </row>
    <row r="9" spans="1:15" ht="16" x14ac:dyDescent="0.2">
      <c r="A9" s="32" t="s">
        <v>6</v>
      </c>
      <c r="B9" s="21">
        <f t="shared" si="0"/>
        <v>182</v>
      </c>
      <c r="C9" s="21">
        <f>INDEX('[1]School Facilities'!$J$18:$AE$52,MATCH($A9,'[1]School Facilities'!$C$18:$C$52,0),MATCH(C$3,'[1]School Facilities'!$J$16:$AK$16,0))</f>
        <v>114</v>
      </c>
      <c r="D9" s="22">
        <f>INDEX('[1]School Facilities'!$J$18:$AE$52,MATCH($A9,'[1]School Facilities'!$C$18:$C$52,0),MATCH(D$3,'[1]School Facilities'!$J$16:$AK$16,0))</f>
        <v>68</v>
      </c>
      <c r="E9" s="23">
        <f t="shared" si="1"/>
        <v>32</v>
      </c>
      <c r="F9" s="21">
        <f>INDEX('[1]School Facilities'!$J$18:$AE$52,MATCH($A9,'[1]School Facilities'!$C$18:$C$52,0),MATCH(F$3,'[1]School Facilities'!$J$16:$AK$16,0))</f>
        <v>28</v>
      </c>
      <c r="G9" s="22">
        <f>INDEX('[1]School Facilities'!$J$18:$AE$52,MATCH($A9,'[1]School Facilities'!$C$18:$C$52,0),MATCH(G$3,'[1]School Facilities'!$J$16:$AK$16,0))</f>
        <v>4</v>
      </c>
      <c r="H9" s="14">
        <f t="shared" si="2"/>
        <v>0.62637362637362637</v>
      </c>
      <c r="I9" s="15">
        <f t="shared" si="3"/>
        <v>0.37362637362637363</v>
      </c>
      <c r="J9" s="14">
        <f t="shared" si="4"/>
        <v>0.17582417582417584</v>
      </c>
      <c r="K9" s="14">
        <f t="shared" si="5"/>
        <v>0.24561403508771928</v>
      </c>
      <c r="L9" s="15">
        <f t="shared" si="6"/>
        <v>5.8823529411764705E-2</v>
      </c>
      <c r="M9" s="14">
        <f t="shared" si="7"/>
        <v>0.875</v>
      </c>
      <c r="N9" s="15">
        <f t="shared" si="8"/>
        <v>0.125</v>
      </c>
    </row>
    <row r="10" spans="1:15" ht="16" x14ac:dyDescent="0.2">
      <c r="A10" s="32" t="s">
        <v>7</v>
      </c>
      <c r="B10" s="21">
        <f t="shared" si="0"/>
        <v>51339</v>
      </c>
      <c r="C10" s="21">
        <f>INDEX('[1]School Facilities'!$J$18:$AE$52,MATCH($A10,'[1]School Facilities'!$C$18:$C$52,0),MATCH(C$3,'[1]School Facilities'!$J$16:$AK$16,0))</f>
        <v>46394</v>
      </c>
      <c r="D10" s="22">
        <f>INDEX('[1]School Facilities'!$J$18:$AE$52,MATCH($A10,'[1]School Facilities'!$C$18:$C$52,0),MATCH(D$3,'[1]School Facilities'!$J$16:$AK$16,0))</f>
        <v>4945</v>
      </c>
      <c r="E10" s="23">
        <f t="shared" si="1"/>
        <v>46755</v>
      </c>
      <c r="F10" s="21">
        <f>INDEX('[1]School Facilities'!$J$18:$AE$52,MATCH($A10,'[1]School Facilities'!$C$18:$C$52,0),MATCH(F$3,'[1]School Facilities'!$J$16:$AK$16,0))</f>
        <v>43755</v>
      </c>
      <c r="G10" s="22">
        <f>INDEX('[1]School Facilities'!$J$18:$AE$52,MATCH($A10,'[1]School Facilities'!$C$18:$C$52,0),MATCH(G$3,'[1]School Facilities'!$J$16:$AK$16,0))</f>
        <v>3000</v>
      </c>
      <c r="H10" s="14">
        <f t="shared" si="2"/>
        <v>0.90367946395527765</v>
      </c>
      <c r="I10" s="15">
        <f t="shared" si="3"/>
        <v>9.6320536044722335E-2</v>
      </c>
      <c r="J10" s="14">
        <f t="shared" si="4"/>
        <v>0.91071115526208146</v>
      </c>
      <c r="K10" s="14">
        <f t="shared" si="5"/>
        <v>0.94311764452299862</v>
      </c>
      <c r="L10" s="15">
        <f t="shared" si="6"/>
        <v>0.60667340748230536</v>
      </c>
      <c r="M10" s="14">
        <f t="shared" si="7"/>
        <v>0.93583573949310239</v>
      </c>
      <c r="N10" s="15">
        <f t="shared" si="8"/>
        <v>6.4164260506897663E-2</v>
      </c>
    </row>
    <row r="11" spans="1:15" ht="16" x14ac:dyDescent="0.2">
      <c r="A11" s="32" t="s">
        <v>8</v>
      </c>
      <c r="B11" s="21">
        <f t="shared" si="0"/>
        <v>297</v>
      </c>
      <c r="C11" s="21">
        <f>INDEX('[1]School Facilities'!$J$18:$AE$52,MATCH($A11,'[1]School Facilities'!$C$18:$C$52,0),MATCH(C$3,'[1]School Facilities'!$J$16:$AK$16,0))</f>
        <v>273</v>
      </c>
      <c r="D11" s="22">
        <f>INDEX('[1]School Facilities'!$J$18:$AE$52,MATCH($A11,'[1]School Facilities'!$C$18:$C$52,0),MATCH(D$3,'[1]School Facilities'!$J$16:$AK$16,0))</f>
        <v>24</v>
      </c>
      <c r="E11" s="23">
        <f t="shared" si="1"/>
        <v>273</v>
      </c>
      <c r="F11" s="21">
        <f>INDEX('[1]School Facilities'!$J$18:$AE$52,MATCH($A11,'[1]School Facilities'!$C$18:$C$52,0),MATCH(F$3,'[1]School Facilities'!$J$16:$AK$16,0))</f>
        <v>256</v>
      </c>
      <c r="G11" s="22">
        <f>INDEX('[1]School Facilities'!$J$18:$AE$52,MATCH($A11,'[1]School Facilities'!$C$18:$C$52,0),MATCH(G$3,'[1]School Facilities'!$J$16:$AK$16,0))</f>
        <v>17</v>
      </c>
      <c r="H11" s="14">
        <f t="shared" si="2"/>
        <v>0.91919191919191923</v>
      </c>
      <c r="I11" s="15">
        <f t="shared" si="3"/>
        <v>8.0808080808080815E-2</v>
      </c>
      <c r="J11" s="14">
        <f t="shared" si="4"/>
        <v>0.91919191919191923</v>
      </c>
      <c r="K11" s="14">
        <f t="shared" si="5"/>
        <v>0.93772893772893773</v>
      </c>
      <c r="L11" s="15">
        <f t="shared" si="6"/>
        <v>0.70833333333333337</v>
      </c>
      <c r="M11" s="14">
        <f t="shared" si="7"/>
        <v>0.93772893772893773</v>
      </c>
      <c r="N11" s="15">
        <f t="shared" si="8"/>
        <v>6.2271062271062272E-2</v>
      </c>
    </row>
    <row r="12" spans="1:15" ht="16" x14ac:dyDescent="0.2">
      <c r="A12" s="32" t="s">
        <v>9</v>
      </c>
      <c r="B12" s="21">
        <f t="shared" si="0"/>
        <v>110</v>
      </c>
      <c r="C12" s="21">
        <f>INDEX('[1]School Facilities'!$J$18:$AE$52,MATCH($A12,'[1]School Facilities'!$C$18:$C$52,0),MATCH(C$3,'[1]School Facilities'!$J$16:$AK$16,0))</f>
        <v>86</v>
      </c>
      <c r="D12" s="22">
        <f>INDEX('[1]School Facilities'!$J$18:$AE$52,MATCH($A12,'[1]School Facilities'!$C$18:$C$52,0),MATCH(D$3,'[1]School Facilities'!$J$16:$AK$16,0))</f>
        <v>24</v>
      </c>
      <c r="E12" s="23">
        <f t="shared" si="1"/>
        <v>75</v>
      </c>
      <c r="F12" s="21">
        <f>INDEX('[1]School Facilities'!$J$18:$AE$52,MATCH($A12,'[1]School Facilities'!$C$18:$C$52,0),MATCH(F$3,'[1]School Facilities'!$J$16:$AK$16,0))</f>
        <v>65</v>
      </c>
      <c r="G12" s="22">
        <f>INDEX('[1]School Facilities'!$J$18:$AE$52,MATCH($A12,'[1]School Facilities'!$C$18:$C$52,0),MATCH(G$3,'[1]School Facilities'!$J$16:$AK$16,0))</f>
        <v>10</v>
      </c>
      <c r="H12" s="14">
        <f t="shared" si="2"/>
        <v>0.78181818181818186</v>
      </c>
      <c r="I12" s="15">
        <f t="shared" si="3"/>
        <v>0.21818181818181817</v>
      </c>
      <c r="J12" s="14">
        <f t="shared" si="4"/>
        <v>0.68181818181818177</v>
      </c>
      <c r="K12" s="14">
        <f t="shared" si="5"/>
        <v>0.7558139534883721</v>
      </c>
      <c r="L12" s="15">
        <f t="shared" si="6"/>
        <v>0.41666666666666669</v>
      </c>
      <c r="M12" s="14">
        <f t="shared" si="7"/>
        <v>0.8666666666666667</v>
      </c>
      <c r="N12" s="15">
        <f t="shared" si="8"/>
        <v>0.13333333333333333</v>
      </c>
    </row>
    <row r="13" spans="1:15" ht="16" x14ac:dyDescent="0.2">
      <c r="A13" s="32" t="s">
        <v>10</v>
      </c>
      <c r="B13" s="21">
        <f t="shared" si="0"/>
        <v>5021</v>
      </c>
      <c r="C13" s="21">
        <f>INDEX('[1]School Facilities'!$J$18:$AE$52,MATCH($A13,'[1]School Facilities'!$C$18:$C$52,0),MATCH(C$3,'[1]School Facilities'!$J$16:$AK$16,0))</f>
        <v>2772</v>
      </c>
      <c r="D13" s="22">
        <f>INDEX('[1]School Facilities'!$J$18:$AE$52,MATCH($A13,'[1]School Facilities'!$C$18:$C$52,0),MATCH(D$3,'[1]School Facilities'!$J$16:$AK$16,0))</f>
        <v>2249</v>
      </c>
      <c r="E13" s="23">
        <f t="shared" si="1"/>
        <v>1211</v>
      </c>
      <c r="F13" s="21">
        <f>INDEX('[1]School Facilities'!$J$18:$AE$52,MATCH($A13,'[1]School Facilities'!$C$18:$C$52,0),MATCH(F$3,'[1]School Facilities'!$J$16:$AK$16,0))</f>
        <v>688</v>
      </c>
      <c r="G13" s="22">
        <f>INDEX('[1]School Facilities'!$J$18:$AE$52,MATCH($A13,'[1]School Facilities'!$C$18:$C$52,0),MATCH(G$3,'[1]School Facilities'!$J$16:$AK$16,0))</f>
        <v>523</v>
      </c>
      <c r="H13" s="14">
        <f t="shared" si="2"/>
        <v>0.55208125871340374</v>
      </c>
      <c r="I13" s="15">
        <f t="shared" si="3"/>
        <v>0.44791874128659631</v>
      </c>
      <c r="J13" s="14">
        <f t="shared" si="4"/>
        <v>0.24118701453893646</v>
      </c>
      <c r="K13" s="14">
        <f t="shared" si="5"/>
        <v>0.24819624819624819</v>
      </c>
      <c r="L13" s="15">
        <f t="shared" si="6"/>
        <v>0.23254779902178746</v>
      </c>
      <c r="M13" s="14">
        <f t="shared" si="7"/>
        <v>0.5681255161023947</v>
      </c>
      <c r="N13" s="15">
        <f t="shared" si="8"/>
        <v>0.4318744838976053</v>
      </c>
    </row>
    <row r="14" spans="1:15" ht="16" x14ac:dyDescent="0.2">
      <c r="A14" s="32" t="s">
        <v>11</v>
      </c>
      <c r="B14" s="21">
        <f t="shared" si="0"/>
        <v>1491</v>
      </c>
      <c r="C14" s="21">
        <f>INDEX('[1]School Facilities'!$J$18:$AE$52,MATCH($A14,'[1]School Facilities'!$C$18:$C$52,0),MATCH(C$3,'[1]School Facilities'!$J$16:$AK$16,0))</f>
        <v>1057</v>
      </c>
      <c r="D14" s="22">
        <f>INDEX('[1]School Facilities'!$J$18:$AE$52,MATCH($A14,'[1]School Facilities'!$C$18:$C$52,0),MATCH(D$3,'[1]School Facilities'!$J$16:$AK$16,0))</f>
        <v>434</v>
      </c>
      <c r="E14" s="23">
        <f t="shared" si="1"/>
        <v>1199</v>
      </c>
      <c r="F14" s="21">
        <f>INDEX('[1]School Facilities'!$J$18:$AE$52,MATCH($A14,'[1]School Facilities'!$C$18:$C$52,0),MATCH(F$3,'[1]School Facilities'!$J$16:$AK$16,0))</f>
        <v>913</v>
      </c>
      <c r="G14" s="22">
        <f>INDEX('[1]School Facilities'!$J$18:$AE$52,MATCH($A14,'[1]School Facilities'!$C$18:$C$52,0),MATCH(G$3,'[1]School Facilities'!$J$16:$AK$16,0))</f>
        <v>286</v>
      </c>
      <c r="H14" s="14">
        <f t="shared" si="2"/>
        <v>0.70892018779342725</v>
      </c>
      <c r="I14" s="15">
        <f t="shared" si="3"/>
        <v>0.29107981220657275</v>
      </c>
      <c r="J14" s="14">
        <f t="shared" si="4"/>
        <v>0.80415828303152248</v>
      </c>
      <c r="K14" s="14">
        <f t="shared" si="5"/>
        <v>0.86376537369914852</v>
      </c>
      <c r="L14" s="15">
        <f t="shared" si="6"/>
        <v>0.65898617511520741</v>
      </c>
      <c r="M14" s="14">
        <f t="shared" si="7"/>
        <v>0.76146788990825687</v>
      </c>
      <c r="N14" s="15">
        <f t="shared" si="8"/>
        <v>0.23853211009174313</v>
      </c>
    </row>
    <row r="15" spans="1:15" ht="16" x14ac:dyDescent="0.2">
      <c r="A15" s="32" t="s">
        <v>12</v>
      </c>
      <c r="B15" s="21">
        <f t="shared" si="0"/>
        <v>40743</v>
      </c>
      <c r="C15" s="21">
        <f>INDEX('[1]School Facilities'!$J$18:$AE$52,MATCH($A15,'[1]School Facilities'!$C$18:$C$52,0),MATCH(C$3,'[1]School Facilities'!$J$16:$AK$16,0))</f>
        <v>33552</v>
      </c>
      <c r="D15" s="22">
        <f>INDEX('[1]School Facilities'!$J$18:$AE$52,MATCH($A15,'[1]School Facilities'!$C$18:$C$52,0),MATCH(D$3,'[1]School Facilities'!$J$16:$AK$16,0))</f>
        <v>7191</v>
      </c>
      <c r="E15" s="23">
        <f t="shared" si="1"/>
        <v>33729</v>
      </c>
      <c r="F15" s="21">
        <f>INDEX('[1]School Facilities'!$J$18:$AE$52,MATCH($A15,'[1]School Facilities'!$C$18:$C$52,0),MATCH(F$3,'[1]School Facilities'!$J$16:$AK$16,0))</f>
        <v>30529</v>
      </c>
      <c r="G15" s="22">
        <f>INDEX('[1]School Facilities'!$J$18:$AE$52,MATCH($A15,'[1]School Facilities'!$C$18:$C$52,0),MATCH(G$3,'[1]School Facilities'!$J$16:$AK$16,0))</f>
        <v>3200</v>
      </c>
      <c r="H15" s="14">
        <f t="shared" si="2"/>
        <v>0.82350342390103826</v>
      </c>
      <c r="I15" s="15">
        <f t="shared" si="3"/>
        <v>0.17649657609896177</v>
      </c>
      <c r="J15" s="14">
        <f t="shared" si="4"/>
        <v>0.82784772844414989</v>
      </c>
      <c r="K15" s="14">
        <f t="shared" si="5"/>
        <v>0.90990104911778735</v>
      </c>
      <c r="L15" s="15">
        <f t="shared" si="6"/>
        <v>0.44500069531358644</v>
      </c>
      <c r="M15" s="14">
        <f t="shared" si="7"/>
        <v>0.90512615256900586</v>
      </c>
      <c r="N15" s="15">
        <f t="shared" si="8"/>
        <v>9.4873847430994099E-2</v>
      </c>
    </row>
    <row r="16" spans="1:15" ht="16" x14ac:dyDescent="0.2">
      <c r="A16" s="32" t="s">
        <v>13</v>
      </c>
      <c r="B16" s="21">
        <f t="shared" si="0"/>
        <v>20191</v>
      </c>
      <c r="C16" s="21">
        <f>INDEX('[1]School Facilities'!$J$18:$AE$52,MATCH($A16,'[1]School Facilities'!$C$18:$C$52,0),MATCH(C$3,'[1]School Facilities'!$J$16:$AK$16,0))</f>
        <v>14956</v>
      </c>
      <c r="D16" s="22">
        <f>INDEX('[1]School Facilities'!$J$18:$AE$52,MATCH($A16,'[1]School Facilities'!$C$18:$C$52,0),MATCH(D$3,'[1]School Facilities'!$J$16:$AK$16,0))</f>
        <v>5235</v>
      </c>
      <c r="E16" s="23">
        <f t="shared" si="1"/>
        <v>17132</v>
      </c>
      <c r="F16" s="21">
        <f>INDEX('[1]School Facilities'!$J$18:$AE$52,MATCH($A16,'[1]School Facilities'!$C$18:$C$52,0),MATCH(F$3,'[1]School Facilities'!$J$16:$AK$16,0))</f>
        <v>13756</v>
      </c>
      <c r="G16" s="22">
        <f>INDEX('[1]School Facilities'!$J$18:$AE$52,MATCH($A16,'[1]School Facilities'!$C$18:$C$52,0),MATCH(G$3,'[1]School Facilities'!$J$16:$AK$16,0))</f>
        <v>3376</v>
      </c>
      <c r="H16" s="14">
        <f t="shared" si="2"/>
        <v>0.74072606606904068</v>
      </c>
      <c r="I16" s="15">
        <f t="shared" si="3"/>
        <v>0.25927393393095932</v>
      </c>
      <c r="J16" s="14">
        <f t="shared" si="4"/>
        <v>0.84849685503442129</v>
      </c>
      <c r="K16" s="14">
        <f t="shared" si="5"/>
        <v>0.91976464295266114</v>
      </c>
      <c r="L16" s="15">
        <f t="shared" si="6"/>
        <v>0.64489016236867236</v>
      </c>
      <c r="M16" s="14">
        <f t="shared" si="7"/>
        <v>0.80294186318001404</v>
      </c>
      <c r="N16" s="15">
        <f t="shared" si="8"/>
        <v>0.19705813681998599</v>
      </c>
    </row>
    <row r="17" spans="1:14" ht="16" x14ac:dyDescent="0.2">
      <c r="A17" s="32" t="s">
        <v>14</v>
      </c>
      <c r="B17" s="21">
        <f t="shared" si="0"/>
        <v>17439</v>
      </c>
      <c r="C17" s="21">
        <f>INDEX('[1]School Facilities'!$J$18:$AE$52,MATCH($A17,'[1]School Facilities'!$C$18:$C$52,0),MATCH(C$3,'[1]School Facilities'!$J$16:$AK$16,0))</f>
        <v>15126</v>
      </c>
      <c r="D17" s="22">
        <f>INDEX('[1]School Facilities'!$J$18:$AE$52,MATCH($A17,'[1]School Facilities'!$C$18:$C$52,0),MATCH(D$3,'[1]School Facilities'!$J$16:$AK$16,0))</f>
        <v>2313</v>
      </c>
      <c r="E17" s="23">
        <f t="shared" si="1"/>
        <v>16658</v>
      </c>
      <c r="F17" s="21">
        <f>INDEX('[1]School Facilities'!$J$18:$AE$52,MATCH($A17,'[1]School Facilities'!$C$18:$C$52,0),MATCH(F$3,'[1]School Facilities'!$J$16:$AK$16,0))</f>
        <v>14733</v>
      </c>
      <c r="G17" s="22">
        <f>INDEX('[1]School Facilities'!$J$18:$AE$52,MATCH($A17,'[1]School Facilities'!$C$18:$C$52,0),MATCH(G$3,'[1]School Facilities'!$J$16:$AK$16,0))</f>
        <v>1925</v>
      </c>
      <c r="H17" s="14">
        <f t="shared" si="2"/>
        <v>0.86736624806468265</v>
      </c>
      <c r="I17" s="15">
        <f t="shared" si="3"/>
        <v>0.1326337519353174</v>
      </c>
      <c r="J17" s="14">
        <f t="shared" si="4"/>
        <v>0.95521532197947134</v>
      </c>
      <c r="K17" s="14">
        <f t="shared" si="5"/>
        <v>0.97401824672748905</v>
      </c>
      <c r="L17" s="15">
        <f t="shared" si="6"/>
        <v>0.83225248594898404</v>
      </c>
      <c r="M17" s="14">
        <f t="shared" si="7"/>
        <v>0.8844399087525513</v>
      </c>
      <c r="N17" s="15">
        <f t="shared" si="8"/>
        <v>0.11556009124744868</v>
      </c>
    </row>
    <row r="18" spans="1:14" ht="16" x14ac:dyDescent="0.2">
      <c r="A18" s="32" t="s">
        <v>15</v>
      </c>
      <c r="B18" s="21">
        <f t="shared" si="0"/>
        <v>27094</v>
      </c>
      <c r="C18" s="21">
        <f>INDEX('[1]School Facilities'!$J$18:$AE$52,MATCH($A18,'[1]School Facilities'!$C$18:$C$52,0),MATCH(C$3,'[1]School Facilities'!$J$16:$AK$16,0))</f>
        <v>22180</v>
      </c>
      <c r="D18" s="22">
        <f>INDEX('[1]School Facilities'!$J$18:$AE$52,MATCH($A18,'[1]School Facilities'!$C$18:$C$52,0),MATCH(D$3,'[1]School Facilities'!$J$16:$AK$16,0))</f>
        <v>4914</v>
      </c>
      <c r="E18" s="23">
        <f t="shared" si="1"/>
        <v>24028</v>
      </c>
      <c r="F18" s="21">
        <f>INDEX('[1]School Facilities'!$J$18:$AE$52,MATCH($A18,'[1]School Facilities'!$C$18:$C$52,0),MATCH(F$3,'[1]School Facilities'!$J$16:$AK$16,0))</f>
        <v>20620</v>
      </c>
      <c r="G18" s="22">
        <f>INDEX('[1]School Facilities'!$J$18:$AE$52,MATCH($A18,'[1]School Facilities'!$C$18:$C$52,0),MATCH(G$3,'[1]School Facilities'!$J$16:$AK$16,0))</f>
        <v>3408</v>
      </c>
      <c r="H18" s="14">
        <f t="shared" si="2"/>
        <v>0.81863143131320593</v>
      </c>
      <c r="I18" s="15">
        <f t="shared" si="3"/>
        <v>0.18136856868679413</v>
      </c>
      <c r="J18" s="14">
        <f t="shared" si="4"/>
        <v>0.88683841440909428</v>
      </c>
      <c r="K18" s="14">
        <f t="shared" si="5"/>
        <v>0.92966636609558162</v>
      </c>
      <c r="L18" s="15">
        <f t="shared" si="6"/>
        <v>0.69352869352869351</v>
      </c>
      <c r="M18" s="14">
        <f t="shared" si="7"/>
        <v>0.85816547361411688</v>
      </c>
      <c r="N18" s="15">
        <f t="shared" si="8"/>
        <v>0.14183452638588315</v>
      </c>
    </row>
    <row r="19" spans="1:14" ht="16" x14ac:dyDescent="0.2">
      <c r="A19" s="32" t="s">
        <v>16</v>
      </c>
      <c r="B19" s="21">
        <f t="shared" si="0"/>
        <v>43232</v>
      </c>
      <c r="C19" s="21">
        <f>INDEX('[1]School Facilities'!$J$18:$AE$52,MATCH($A19,'[1]School Facilities'!$C$18:$C$52,0),MATCH(C$3,'[1]School Facilities'!$J$16:$AK$16,0))</f>
        <v>40529</v>
      </c>
      <c r="D19" s="22">
        <f>INDEX('[1]School Facilities'!$J$18:$AE$52,MATCH($A19,'[1]School Facilities'!$C$18:$C$52,0),MATCH(D$3,'[1]School Facilities'!$J$16:$AK$16,0))</f>
        <v>2703</v>
      </c>
      <c r="E19" s="23">
        <f t="shared" si="1"/>
        <v>40601</v>
      </c>
      <c r="F19" s="21">
        <f>INDEX('[1]School Facilities'!$J$18:$AE$52,MATCH($A19,'[1]School Facilities'!$C$18:$C$52,0),MATCH(F$3,'[1]School Facilities'!$J$16:$AK$16,0))</f>
        <v>38664</v>
      </c>
      <c r="G19" s="22">
        <f>INDEX('[1]School Facilities'!$J$18:$AE$52,MATCH($A19,'[1]School Facilities'!$C$18:$C$52,0),MATCH(G$3,'[1]School Facilities'!$J$16:$AK$16,0))</f>
        <v>1937</v>
      </c>
      <c r="H19" s="14">
        <f t="shared" si="2"/>
        <v>0.9374768689859363</v>
      </c>
      <c r="I19" s="15">
        <f t="shared" si="3"/>
        <v>6.2523131014063663E-2</v>
      </c>
      <c r="J19" s="14">
        <f t="shared" si="4"/>
        <v>0.93914230199851967</v>
      </c>
      <c r="K19" s="14">
        <f t="shared" si="5"/>
        <v>0.95398356732216438</v>
      </c>
      <c r="L19" s="15">
        <f t="shared" si="6"/>
        <v>0.71661117277099518</v>
      </c>
      <c r="M19" s="14">
        <f t="shared" si="7"/>
        <v>0.95229181547252528</v>
      </c>
      <c r="N19" s="15">
        <f t="shared" si="8"/>
        <v>4.770818452747469E-2</v>
      </c>
    </row>
    <row r="20" spans="1:14" ht="16" x14ac:dyDescent="0.2">
      <c r="A20" s="32" t="s">
        <v>17</v>
      </c>
      <c r="B20" s="21">
        <f t="shared" si="0"/>
        <v>59456</v>
      </c>
      <c r="C20" s="21">
        <f>INDEX('[1]School Facilities'!$J$18:$AE$52,MATCH($A20,'[1]School Facilities'!$C$18:$C$52,0),MATCH(C$3,'[1]School Facilities'!$J$16:$AK$16,0))</f>
        <v>46553</v>
      </c>
      <c r="D20" s="22">
        <f>INDEX('[1]School Facilities'!$J$18:$AE$52,MATCH($A20,'[1]School Facilities'!$C$18:$C$52,0),MATCH(D$3,'[1]School Facilities'!$J$16:$AK$16,0))</f>
        <v>12903</v>
      </c>
      <c r="E20" s="23">
        <f t="shared" si="1"/>
        <v>46917</v>
      </c>
      <c r="F20" s="21">
        <f>INDEX('[1]School Facilities'!$J$18:$AE$52,MATCH($A20,'[1]School Facilities'!$C$18:$C$52,0),MATCH(F$3,'[1]School Facilities'!$J$16:$AK$16,0))</f>
        <v>41333</v>
      </c>
      <c r="G20" s="22">
        <f>INDEX('[1]School Facilities'!$J$18:$AE$52,MATCH($A20,'[1]School Facilities'!$C$18:$C$52,0),MATCH(G$3,'[1]School Facilities'!$J$16:$AK$16,0))</f>
        <v>5584</v>
      </c>
      <c r="H20" s="14">
        <f t="shared" si="2"/>
        <v>0.78298237351991384</v>
      </c>
      <c r="I20" s="15">
        <f t="shared" si="3"/>
        <v>0.2170176264800861</v>
      </c>
      <c r="J20" s="14">
        <f t="shared" si="4"/>
        <v>0.78910454790096873</v>
      </c>
      <c r="K20" s="14">
        <f t="shared" si="5"/>
        <v>0.88786973986638884</v>
      </c>
      <c r="L20" s="15">
        <f t="shared" si="6"/>
        <v>0.43276757343253508</v>
      </c>
      <c r="M20" s="14">
        <f t="shared" si="7"/>
        <v>0.88098130741522263</v>
      </c>
      <c r="N20" s="15">
        <f t="shared" si="8"/>
        <v>0.11901869258477737</v>
      </c>
    </row>
    <row r="21" spans="1:14" ht="16" x14ac:dyDescent="0.2">
      <c r="A21" s="32" t="s">
        <v>18</v>
      </c>
      <c r="B21" s="21">
        <f t="shared" si="0"/>
        <v>12901</v>
      </c>
      <c r="C21" s="21">
        <f>INDEX('[1]School Facilities'!$J$18:$AE$52,MATCH($A21,'[1]School Facilities'!$C$18:$C$52,0),MATCH(C$3,'[1]School Facilities'!$J$16:$AK$16,0))</f>
        <v>4958</v>
      </c>
      <c r="D21" s="22">
        <f>INDEX('[1]School Facilities'!$J$18:$AE$52,MATCH($A21,'[1]School Facilities'!$C$18:$C$52,0),MATCH(D$3,'[1]School Facilities'!$J$16:$AK$16,0))</f>
        <v>7943</v>
      </c>
      <c r="E21" s="23">
        <f t="shared" si="1"/>
        <v>10945</v>
      </c>
      <c r="F21" s="21">
        <f>INDEX('[1]School Facilities'!$J$18:$AE$52,MATCH($A21,'[1]School Facilities'!$C$18:$C$52,0),MATCH(F$3,'[1]School Facilities'!$J$16:$AK$16,0))</f>
        <v>4198</v>
      </c>
      <c r="G21" s="22">
        <f>INDEX('[1]School Facilities'!$J$18:$AE$52,MATCH($A21,'[1]School Facilities'!$C$18:$C$52,0),MATCH(G$3,'[1]School Facilities'!$J$16:$AK$16,0))</f>
        <v>6747</v>
      </c>
      <c r="H21" s="14">
        <f t="shared" si="2"/>
        <v>0.38431129369816291</v>
      </c>
      <c r="I21" s="15">
        <f t="shared" si="3"/>
        <v>0.61568870630183703</v>
      </c>
      <c r="J21" s="14">
        <f t="shared" si="4"/>
        <v>0.84838384621347185</v>
      </c>
      <c r="K21" s="14">
        <f t="shared" si="5"/>
        <v>0.84671238402581683</v>
      </c>
      <c r="L21" s="15">
        <f t="shared" si="6"/>
        <v>0.84942716857610479</v>
      </c>
      <c r="M21" s="14">
        <f t="shared" si="7"/>
        <v>0.38355413430790314</v>
      </c>
      <c r="N21" s="15">
        <f t="shared" si="8"/>
        <v>0.61644586569209681</v>
      </c>
    </row>
    <row r="22" spans="1:14" ht="16" x14ac:dyDescent="0.2">
      <c r="A22" s="32" t="s">
        <v>19</v>
      </c>
      <c r="B22" s="21">
        <f t="shared" si="0"/>
        <v>46</v>
      </c>
      <c r="C22" s="21">
        <f>INDEX('[1]School Facilities'!$J$18:$AE$52,MATCH($A22,'[1]School Facilities'!$C$18:$C$52,0),MATCH(C$3,'[1]School Facilities'!$J$16:$AK$16,0))</f>
        <v>46</v>
      </c>
      <c r="D22" s="22">
        <f>INDEX('[1]School Facilities'!$J$18:$AE$52,MATCH($A22,'[1]School Facilities'!$C$18:$C$52,0),MATCH(D$3,'[1]School Facilities'!$J$16:$AK$16,0))</f>
        <v>0</v>
      </c>
      <c r="E22" s="23">
        <f t="shared" si="1"/>
        <v>46</v>
      </c>
      <c r="F22" s="21">
        <f>INDEX('[1]School Facilities'!$J$18:$AE$52,MATCH($A22,'[1]School Facilities'!$C$18:$C$52,0),MATCH(F$3,'[1]School Facilities'!$J$16:$AK$16,0))</f>
        <v>46</v>
      </c>
      <c r="G22" s="22">
        <f>INDEX('[1]School Facilities'!$J$18:$AE$52,MATCH($A22,'[1]School Facilities'!$C$18:$C$52,0),MATCH(G$3,'[1]School Facilities'!$J$16:$AK$16,0))</f>
        <v>0</v>
      </c>
      <c r="H22" s="14">
        <f t="shared" si="2"/>
        <v>1</v>
      </c>
      <c r="I22" s="15">
        <f t="shared" si="3"/>
        <v>0</v>
      </c>
      <c r="J22" s="14">
        <f t="shared" si="4"/>
        <v>1</v>
      </c>
      <c r="K22" s="14">
        <f t="shared" si="5"/>
        <v>1</v>
      </c>
      <c r="L22" s="15">
        <v>0</v>
      </c>
      <c r="M22" s="14">
        <f t="shared" si="7"/>
        <v>1</v>
      </c>
      <c r="N22" s="15">
        <f t="shared" si="8"/>
        <v>0</v>
      </c>
    </row>
    <row r="23" spans="1:14" ht="16" x14ac:dyDescent="0.2">
      <c r="A23" s="32" t="s">
        <v>20</v>
      </c>
      <c r="B23" s="21">
        <f t="shared" si="0"/>
        <v>135815</v>
      </c>
      <c r="C23" s="21">
        <f>INDEX('[1]School Facilities'!$J$18:$AE$52,MATCH($A23,'[1]School Facilities'!$C$18:$C$52,0),MATCH(C$3,'[1]School Facilities'!$J$16:$AK$16,0))</f>
        <v>112014</v>
      </c>
      <c r="D23" s="22">
        <f>INDEX('[1]School Facilities'!$J$18:$AE$52,MATCH($A23,'[1]School Facilities'!$C$18:$C$52,0),MATCH(D$3,'[1]School Facilities'!$J$16:$AK$16,0))</f>
        <v>23801</v>
      </c>
      <c r="E23" s="23">
        <f t="shared" si="1"/>
        <v>118002</v>
      </c>
      <c r="F23" s="21">
        <f>INDEX('[1]School Facilities'!$J$18:$AE$52,MATCH($A23,'[1]School Facilities'!$C$18:$C$52,0),MATCH(F$3,'[1]School Facilities'!$J$16:$AK$16,0))</f>
        <v>105474</v>
      </c>
      <c r="G23" s="22">
        <f>INDEX('[1]School Facilities'!$J$18:$AE$52,MATCH($A23,'[1]School Facilities'!$C$18:$C$52,0),MATCH(G$3,'[1]School Facilities'!$J$16:$AK$16,0))</f>
        <v>12528</v>
      </c>
      <c r="H23" s="14">
        <f t="shared" si="2"/>
        <v>0.82475426131134266</v>
      </c>
      <c r="I23" s="15">
        <f t="shared" si="3"/>
        <v>0.17524573868865737</v>
      </c>
      <c r="J23" s="14">
        <f t="shared" si="4"/>
        <v>0.86884364760887978</v>
      </c>
      <c r="K23" s="14">
        <f t="shared" si="5"/>
        <v>0.94161444105201131</v>
      </c>
      <c r="L23" s="15">
        <f t="shared" si="6"/>
        <v>0.52636443846897185</v>
      </c>
      <c r="M23" s="14">
        <f t="shared" si="7"/>
        <v>0.89383230792698432</v>
      </c>
      <c r="N23" s="15">
        <f t="shared" si="8"/>
        <v>0.10616769207301571</v>
      </c>
    </row>
    <row r="24" spans="1:14" ht="16" x14ac:dyDescent="0.2">
      <c r="A24" s="32" t="s">
        <v>21</v>
      </c>
      <c r="B24" s="21">
        <f t="shared" si="0"/>
        <v>97225</v>
      </c>
      <c r="C24" s="21">
        <f>INDEX('[1]School Facilities'!$J$18:$AE$52,MATCH($A24,'[1]School Facilities'!$C$18:$C$52,0),MATCH(C$3,'[1]School Facilities'!$J$16:$AK$16,0))</f>
        <v>68972</v>
      </c>
      <c r="D24" s="22">
        <f>INDEX('[1]School Facilities'!$J$18:$AE$52,MATCH($A24,'[1]School Facilities'!$C$18:$C$52,0),MATCH(D$3,'[1]School Facilities'!$J$16:$AK$16,0))</f>
        <v>28253</v>
      </c>
      <c r="E24" s="23">
        <f t="shared" si="1"/>
        <v>77675</v>
      </c>
      <c r="F24" s="21">
        <f>INDEX('[1]School Facilities'!$J$18:$AE$52,MATCH($A24,'[1]School Facilities'!$C$18:$C$52,0),MATCH(F$3,'[1]School Facilities'!$J$16:$AK$16,0))</f>
        <v>62946</v>
      </c>
      <c r="G24" s="22">
        <f>INDEX('[1]School Facilities'!$J$18:$AE$52,MATCH($A24,'[1]School Facilities'!$C$18:$C$52,0),MATCH(G$3,'[1]School Facilities'!$J$16:$AK$16,0))</f>
        <v>14729</v>
      </c>
      <c r="H24" s="14">
        <f t="shared" si="2"/>
        <v>0.70940601697094374</v>
      </c>
      <c r="I24" s="15">
        <f t="shared" si="3"/>
        <v>0.29059398302905631</v>
      </c>
      <c r="J24" s="14">
        <f t="shared" si="4"/>
        <v>0.79892003085626129</v>
      </c>
      <c r="K24" s="14">
        <f t="shared" si="5"/>
        <v>0.91263121266600944</v>
      </c>
      <c r="L24" s="15">
        <f t="shared" si="6"/>
        <v>0.52132516900860082</v>
      </c>
      <c r="M24" s="14">
        <f t="shared" si="7"/>
        <v>0.81037656903765687</v>
      </c>
      <c r="N24" s="15">
        <f t="shared" si="8"/>
        <v>0.1896234309623431</v>
      </c>
    </row>
    <row r="25" spans="1:14" ht="16" x14ac:dyDescent="0.2">
      <c r="A25" s="32" t="s">
        <v>22</v>
      </c>
      <c r="B25" s="21">
        <f t="shared" si="0"/>
        <v>3760</v>
      </c>
      <c r="C25" s="21">
        <f>INDEX('[1]School Facilities'!$J$18:$AE$52,MATCH($A25,'[1]School Facilities'!$C$18:$C$52,0),MATCH(C$3,'[1]School Facilities'!$J$16:$AK$16,0))</f>
        <v>2402</v>
      </c>
      <c r="D25" s="22">
        <f>INDEX('[1]School Facilities'!$J$18:$AE$52,MATCH($A25,'[1]School Facilities'!$C$18:$C$52,0),MATCH(D$3,'[1]School Facilities'!$J$16:$AK$16,0))</f>
        <v>1358</v>
      </c>
      <c r="E25" s="23">
        <f t="shared" si="1"/>
        <v>3176</v>
      </c>
      <c r="F25" s="21">
        <f>INDEX('[1]School Facilities'!$J$18:$AE$52,MATCH($A25,'[1]School Facilities'!$C$18:$C$52,0),MATCH(F$3,'[1]School Facilities'!$J$16:$AK$16,0))</f>
        <v>2111</v>
      </c>
      <c r="G25" s="22">
        <f>INDEX('[1]School Facilities'!$J$18:$AE$52,MATCH($A25,'[1]School Facilities'!$C$18:$C$52,0),MATCH(G$3,'[1]School Facilities'!$J$16:$AK$16,0))</f>
        <v>1065</v>
      </c>
      <c r="H25" s="14">
        <f t="shared" si="2"/>
        <v>0.6388297872340426</v>
      </c>
      <c r="I25" s="15">
        <f t="shared" si="3"/>
        <v>0.36117021276595745</v>
      </c>
      <c r="J25" s="14">
        <f t="shared" si="4"/>
        <v>0.84468085106382984</v>
      </c>
      <c r="K25" s="14">
        <f t="shared" si="5"/>
        <v>0.87885095753538722</v>
      </c>
      <c r="L25" s="15">
        <f t="shared" si="6"/>
        <v>0.78424153166421207</v>
      </c>
      <c r="M25" s="14">
        <f t="shared" si="7"/>
        <v>0.6646725440806045</v>
      </c>
      <c r="N25" s="15">
        <f t="shared" si="8"/>
        <v>0.33532745591939545</v>
      </c>
    </row>
    <row r="26" spans="1:14" ht="16" x14ac:dyDescent="0.2">
      <c r="A26" s="32" t="s">
        <v>23</v>
      </c>
      <c r="B26" s="21">
        <f t="shared" si="0"/>
        <v>12377</v>
      </c>
      <c r="C26" s="21">
        <f>INDEX('[1]School Facilities'!$J$18:$AE$52,MATCH($A26,'[1]School Facilities'!$C$18:$C$52,0),MATCH(C$3,'[1]School Facilities'!$J$16:$AK$16,0))</f>
        <v>7596</v>
      </c>
      <c r="D26" s="22">
        <f>INDEX('[1]School Facilities'!$J$18:$AE$52,MATCH($A26,'[1]School Facilities'!$C$18:$C$52,0),MATCH(D$3,'[1]School Facilities'!$J$16:$AK$16,0))</f>
        <v>4781</v>
      </c>
      <c r="E26" s="23">
        <f t="shared" si="1"/>
        <v>11646</v>
      </c>
      <c r="F26" s="21">
        <f>INDEX('[1]School Facilities'!$J$18:$AE$52,MATCH($A26,'[1]School Facilities'!$C$18:$C$52,0),MATCH(F$3,'[1]School Facilities'!$J$16:$AK$16,0))</f>
        <v>7280</v>
      </c>
      <c r="G26" s="22">
        <f>INDEX('[1]School Facilities'!$J$18:$AE$52,MATCH($A26,'[1]School Facilities'!$C$18:$C$52,0),MATCH(G$3,'[1]School Facilities'!$J$16:$AK$16,0))</f>
        <v>4366</v>
      </c>
      <c r="H26" s="14">
        <f t="shared" si="2"/>
        <v>0.61371899490991355</v>
      </c>
      <c r="I26" s="15">
        <f t="shared" si="3"/>
        <v>0.38628100509008645</v>
      </c>
      <c r="J26" s="14">
        <f t="shared" si="4"/>
        <v>0.94093883816756885</v>
      </c>
      <c r="K26" s="14">
        <f t="shared" si="5"/>
        <v>0.95839915745129012</v>
      </c>
      <c r="L26" s="15">
        <f t="shared" si="6"/>
        <v>0.91319807571637734</v>
      </c>
      <c r="M26" s="14">
        <f t="shared" si="7"/>
        <v>0.62510733298986776</v>
      </c>
      <c r="N26" s="15">
        <f t="shared" si="8"/>
        <v>0.37489266701013224</v>
      </c>
    </row>
    <row r="27" spans="1:14" ht="16" x14ac:dyDescent="0.2">
      <c r="A27" s="32" t="s">
        <v>24</v>
      </c>
      <c r="B27" s="21">
        <f t="shared" si="0"/>
        <v>2892</v>
      </c>
      <c r="C27" s="21">
        <f>INDEX('[1]School Facilities'!$J$18:$AE$52,MATCH($A27,'[1]School Facilities'!$C$18:$C$52,0),MATCH(C$3,'[1]School Facilities'!$J$16:$AK$16,0))</f>
        <v>2338</v>
      </c>
      <c r="D27" s="22">
        <f>INDEX('[1]School Facilities'!$J$18:$AE$52,MATCH($A27,'[1]School Facilities'!$C$18:$C$52,0),MATCH(D$3,'[1]School Facilities'!$J$16:$AK$16,0))</f>
        <v>554</v>
      </c>
      <c r="E27" s="23">
        <f t="shared" si="1"/>
        <v>2039</v>
      </c>
      <c r="F27" s="21">
        <f>INDEX('[1]School Facilities'!$J$18:$AE$52,MATCH($A27,'[1]School Facilities'!$C$18:$C$52,0),MATCH(F$3,'[1]School Facilities'!$J$16:$AK$16,0))</f>
        <v>1765</v>
      </c>
      <c r="G27" s="22">
        <f>INDEX('[1]School Facilities'!$J$18:$AE$52,MATCH($A27,'[1]School Facilities'!$C$18:$C$52,0),MATCH(G$3,'[1]School Facilities'!$J$16:$AK$16,0))</f>
        <v>274</v>
      </c>
      <c r="H27" s="14">
        <f t="shared" si="2"/>
        <v>0.80843706777316737</v>
      </c>
      <c r="I27" s="15">
        <f t="shared" si="3"/>
        <v>0.19156293222683266</v>
      </c>
      <c r="J27" s="14">
        <f t="shared" si="4"/>
        <v>0.70504840940525593</v>
      </c>
      <c r="K27" s="14">
        <f t="shared" si="5"/>
        <v>0.75491873396065012</v>
      </c>
      <c r="L27" s="15">
        <f t="shared" si="6"/>
        <v>0.49458483754512633</v>
      </c>
      <c r="M27" s="14">
        <f t="shared" si="7"/>
        <v>0.86562040215792058</v>
      </c>
      <c r="N27" s="15">
        <f t="shared" si="8"/>
        <v>0.13437959784207945</v>
      </c>
    </row>
    <row r="28" spans="1:14" ht="16" x14ac:dyDescent="0.2">
      <c r="A28" s="32" t="s">
        <v>25</v>
      </c>
      <c r="B28" s="21">
        <f t="shared" si="0"/>
        <v>2826</v>
      </c>
      <c r="C28" s="21">
        <f>INDEX('[1]School Facilities'!$J$18:$AE$52,MATCH($A28,'[1]School Facilities'!$C$18:$C$52,0),MATCH(C$3,'[1]School Facilities'!$J$16:$AK$16,0))</f>
        <v>2101</v>
      </c>
      <c r="D28" s="22">
        <f>INDEX('[1]School Facilities'!$J$18:$AE$52,MATCH($A28,'[1]School Facilities'!$C$18:$C$52,0),MATCH(D$3,'[1]School Facilities'!$J$16:$AK$16,0))</f>
        <v>725</v>
      </c>
      <c r="E28" s="23">
        <f t="shared" si="1"/>
        <v>2397</v>
      </c>
      <c r="F28" s="21">
        <f>INDEX('[1]School Facilities'!$J$18:$AE$52,MATCH($A28,'[1]School Facilities'!$C$18:$C$52,0),MATCH(F$3,'[1]School Facilities'!$J$16:$AK$16,0))</f>
        <v>1925</v>
      </c>
      <c r="G28" s="22">
        <f>INDEX('[1]School Facilities'!$J$18:$AE$52,MATCH($A28,'[1]School Facilities'!$C$18:$C$52,0),MATCH(G$3,'[1]School Facilities'!$J$16:$AK$16,0))</f>
        <v>472</v>
      </c>
      <c r="H28" s="14">
        <f t="shared" si="2"/>
        <v>0.74345364472753006</v>
      </c>
      <c r="I28" s="15">
        <f t="shared" si="3"/>
        <v>0.25654635527246994</v>
      </c>
      <c r="J28" s="14">
        <f t="shared" si="4"/>
        <v>0.84819532908704887</v>
      </c>
      <c r="K28" s="14">
        <f t="shared" si="5"/>
        <v>0.91623036649214662</v>
      </c>
      <c r="L28" s="15">
        <f t="shared" si="6"/>
        <v>0.65103448275862064</v>
      </c>
      <c r="M28" s="14">
        <f t="shared" si="7"/>
        <v>0.80308719232373804</v>
      </c>
      <c r="N28" s="15">
        <f t="shared" si="8"/>
        <v>0.19691280767626199</v>
      </c>
    </row>
    <row r="29" spans="1:14" ht="16" x14ac:dyDescent="0.2">
      <c r="A29" s="32" t="s">
        <v>26</v>
      </c>
      <c r="B29" s="21">
        <f t="shared" si="0"/>
        <v>64239</v>
      </c>
      <c r="C29" s="21">
        <f>INDEX('[1]School Facilities'!$J$18:$AE$52,MATCH($A29,'[1]School Facilities'!$C$18:$C$52,0),MATCH(C$3,'[1]School Facilities'!$J$16:$AK$16,0))</f>
        <v>57179</v>
      </c>
      <c r="D29" s="22">
        <f>INDEX('[1]School Facilities'!$J$18:$AE$52,MATCH($A29,'[1]School Facilities'!$C$18:$C$52,0),MATCH(D$3,'[1]School Facilities'!$J$16:$AK$16,0))</f>
        <v>7060</v>
      </c>
      <c r="E29" s="23">
        <f t="shared" si="1"/>
        <v>60122</v>
      </c>
      <c r="F29" s="21">
        <f>INDEX('[1]School Facilities'!$J$18:$AE$52,MATCH($A29,'[1]School Facilities'!$C$18:$C$52,0),MATCH(F$3,'[1]School Facilities'!$J$16:$AK$16,0))</f>
        <v>53951</v>
      </c>
      <c r="G29" s="22">
        <f>INDEX('[1]School Facilities'!$J$18:$AE$52,MATCH($A29,'[1]School Facilities'!$C$18:$C$52,0),MATCH(G$3,'[1]School Facilities'!$J$16:$AK$16,0))</f>
        <v>6171</v>
      </c>
      <c r="H29" s="14">
        <f t="shared" si="2"/>
        <v>0.89009791559644458</v>
      </c>
      <c r="I29" s="15">
        <f t="shared" si="3"/>
        <v>0.10990208440355548</v>
      </c>
      <c r="J29" s="14">
        <f t="shared" si="4"/>
        <v>0.93591120658789828</v>
      </c>
      <c r="K29" s="14">
        <f t="shared" si="5"/>
        <v>0.94354570734010734</v>
      </c>
      <c r="L29" s="15">
        <f t="shared" si="6"/>
        <v>0.87407932011331446</v>
      </c>
      <c r="M29" s="14">
        <f t="shared" si="7"/>
        <v>0.89735870396859718</v>
      </c>
      <c r="N29" s="15">
        <f t="shared" si="8"/>
        <v>0.10264129603140282</v>
      </c>
    </row>
    <row r="30" spans="1:14" ht="16" x14ac:dyDescent="0.2">
      <c r="A30" s="32" t="s">
        <v>27</v>
      </c>
      <c r="B30" s="21">
        <f t="shared" si="0"/>
        <v>709</v>
      </c>
      <c r="C30" s="21">
        <f>INDEX('[1]School Facilities'!$J$18:$AE$52,MATCH($A30,'[1]School Facilities'!$C$18:$C$52,0),MATCH(C$3,'[1]School Facilities'!$J$16:$AK$16,0))</f>
        <v>440</v>
      </c>
      <c r="D30" s="22">
        <f>INDEX('[1]School Facilities'!$J$18:$AE$52,MATCH($A30,'[1]School Facilities'!$C$18:$C$52,0),MATCH(D$3,'[1]School Facilities'!$J$16:$AK$16,0))</f>
        <v>269</v>
      </c>
      <c r="E30" s="23">
        <f t="shared" si="1"/>
        <v>370</v>
      </c>
      <c r="F30" s="21">
        <f>INDEX('[1]School Facilities'!$J$18:$AE$52,MATCH($A30,'[1]School Facilities'!$C$18:$C$52,0),MATCH(F$3,'[1]School Facilities'!$J$16:$AK$16,0))</f>
        <v>246</v>
      </c>
      <c r="G30" s="22">
        <f>INDEX('[1]School Facilities'!$J$18:$AE$52,MATCH($A30,'[1]School Facilities'!$C$18:$C$52,0),MATCH(G$3,'[1]School Facilities'!$J$16:$AK$16,0))</f>
        <v>124</v>
      </c>
      <c r="H30" s="14">
        <f t="shared" si="2"/>
        <v>0.6205923836389281</v>
      </c>
      <c r="I30" s="15">
        <f t="shared" si="3"/>
        <v>0.37940761636107195</v>
      </c>
      <c r="J30" s="14">
        <f t="shared" si="4"/>
        <v>0.52186177715091675</v>
      </c>
      <c r="K30" s="14">
        <f t="shared" si="5"/>
        <v>0.55909090909090908</v>
      </c>
      <c r="L30" s="15">
        <f t="shared" si="6"/>
        <v>0.46096654275092935</v>
      </c>
      <c r="M30" s="14">
        <f t="shared" si="7"/>
        <v>0.66486486486486485</v>
      </c>
      <c r="N30" s="15">
        <f t="shared" si="8"/>
        <v>0.33513513513513515</v>
      </c>
    </row>
    <row r="31" spans="1:14" ht="16" x14ac:dyDescent="0.2">
      <c r="A31" s="32" t="s">
        <v>28</v>
      </c>
      <c r="B31" s="21">
        <f t="shared" si="0"/>
        <v>23442</v>
      </c>
      <c r="C31" s="21">
        <f>INDEX('[1]School Facilities'!$J$18:$AE$52,MATCH($A31,'[1]School Facilities'!$C$18:$C$52,0),MATCH(C$3,'[1]School Facilities'!$J$16:$AK$16,0))</f>
        <v>20238</v>
      </c>
      <c r="D31" s="22">
        <f>INDEX('[1]School Facilities'!$J$18:$AE$52,MATCH($A31,'[1]School Facilities'!$C$18:$C$52,0),MATCH(D$3,'[1]School Facilities'!$J$16:$AK$16,0))</f>
        <v>3204</v>
      </c>
      <c r="E31" s="23">
        <f t="shared" si="1"/>
        <v>19893</v>
      </c>
      <c r="F31" s="21">
        <f>INDEX('[1]School Facilities'!$J$18:$AE$52,MATCH($A31,'[1]School Facilities'!$C$18:$C$52,0),MATCH(F$3,'[1]School Facilities'!$J$16:$AK$16,0))</f>
        <v>18271</v>
      </c>
      <c r="G31" s="22">
        <f>INDEX('[1]School Facilities'!$J$18:$AE$52,MATCH($A31,'[1]School Facilities'!$C$18:$C$52,0),MATCH(G$3,'[1]School Facilities'!$J$16:$AK$16,0))</f>
        <v>1622</v>
      </c>
      <c r="H31" s="14">
        <f t="shared" si="2"/>
        <v>0.86332224212951114</v>
      </c>
      <c r="I31" s="15">
        <f t="shared" si="3"/>
        <v>0.13667775787048886</v>
      </c>
      <c r="J31" s="14">
        <f t="shared" si="4"/>
        <v>0.8486050678269772</v>
      </c>
      <c r="K31" s="14">
        <f t="shared" si="5"/>
        <v>0.90280660144283031</v>
      </c>
      <c r="L31" s="15">
        <f t="shared" si="6"/>
        <v>0.50624219725343322</v>
      </c>
      <c r="M31" s="14">
        <f t="shared" si="7"/>
        <v>0.91846378122957828</v>
      </c>
      <c r="N31" s="15">
        <f t="shared" si="8"/>
        <v>8.1536218770421762E-2</v>
      </c>
    </row>
    <row r="32" spans="1:14" ht="16" x14ac:dyDescent="0.2">
      <c r="A32" s="32" t="s">
        <v>29</v>
      </c>
      <c r="B32" s="21">
        <f t="shared" si="0"/>
        <v>103748</v>
      </c>
      <c r="C32" s="21">
        <f>INDEX('[1]School Facilities'!$J$18:$AE$52,MATCH($A32,'[1]School Facilities'!$C$18:$C$52,0),MATCH(C$3,'[1]School Facilities'!$J$16:$AK$16,0))</f>
        <v>77532</v>
      </c>
      <c r="D32" s="22">
        <f>INDEX('[1]School Facilities'!$J$18:$AE$52,MATCH($A32,'[1]School Facilities'!$C$18:$C$52,0),MATCH(D$3,'[1]School Facilities'!$J$16:$AK$16,0))</f>
        <v>26216</v>
      </c>
      <c r="E32" s="23">
        <f t="shared" si="1"/>
        <v>90112</v>
      </c>
      <c r="F32" s="21">
        <f>INDEX('[1]School Facilities'!$J$18:$AE$52,MATCH($A32,'[1]School Facilities'!$C$18:$C$52,0),MATCH(F$3,'[1]School Facilities'!$J$16:$AK$16,0))</f>
        <v>72597</v>
      </c>
      <c r="G32" s="22">
        <f>INDEX('[1]School Facilities'!$J$18:$AE$52,MATCH($A32,'[1]School Facilities'!$C$18:$C$52,0),MATCH(G$3,'[1]School Facilities'!$J$16:$AK$16,0))</f>
        <v>17515</v>
      </c>
      <c r="H32" s="14">
        <f t="shared" si="2"/>
        <v>0.7473107915333308</v>
      </c>
      <c r="I32" s="15">
        <f t="shared" si="3"/>
        <v>0.25268920846666926</v>
      </c>
      <c r="J32" s="14">
        <f t="shared" si="4"/>
        <v>0.86856614103404406</v>
      </c>
      <c r="K32" s="14">
        <f t="shared" si="5"/>
        <v>0.93634886240520043</v>
      </c>
      <c r="L32" s="15">
        <f t="shared" si="6"/>
        <v>0.6681034482758621</v>
      </c>
      <c r="M32" s="14">
        <f t="shared" si="7"/>
        <v>0.80563077059659094</v>
      </c>
      <c r="N32" s="15">
        <f t="shared" si="8"/>
        <v>0.19436922940340909</v>
      </c>
    </row>
    <row r="33" spans="1:14" ht="16" x14ac:dyDescent="0.2">
      <c r="A33" s="32" t="s">
        <v>30</v>
      </c>
      <c r="B33" s="21">
        <f t="shared" si="0"/>
        <v>1201</v>
      </c>
      <c r="C33" s="21">
        <f>INDEX('[1]School Facilities'!$J$18:$AE$52,MATCH($A33,'[1]School Facilities'!$C$18:$C$52,0),MATCH(C$3,'[1]School Facilities'!$J$16:$AK$16,0))</f>
        <v>895</v>
      </c>
      <c r="D33" s="22">
        <f>INDEX('[1]School Facilities'!$J$18:$AE$52,MATCH($A33,'[1]School Facilities'!$C$18:$C$52,0),MATCH(D$3,'[1]School Facilities'!$J$16:$AK$16,0))</f>
        <v>306</v>
      </c>
      <c r="E33" s="23">
        <f t="shared" si="1"/>
        <v>1130</v>
      </c>
      <c r="F33" s="21">
        <f>INDEX('[1]School Facilities'!$J$18:$AE$52,MATCH($A33,'[1]School Facilities'!$C$18:$C$52,0),MATCH(F$3,'[1]School Facilities'!$J$16:$AK$16,0))</f>
        <v>869</v>
      </c>
      <c r="G33" s="22">
        <f>INDEX('[1]School Facilities'!$J$18:$AE$52,MATCH($A33,'[1]School Facilities'!$C$18:$C$52,0),MATCH(G$3,'[1]School Facilities'!$J$16:$AK$16,0))</f>
        <v>261</v>
      </c>
      <c r="H33" s="14">
        <f t="shared" si="2"/>
        <v>0.74521232306411322</v>
      </c>
      <c r="I33" s="15">
        <f t="shared" si="3"/>
        <v>0.25478767693588678</v>
      </c>
      <c r="J33" s="14">
        <f t="shared" si="4"/>
        <v>0.94088259783513739</v>
      </c>
      <c r="K33" s="14">
        <f t="shared" si="5"/>
        <v>0.97094972067039109</v>
      </c>
      <c r="L33" s="15">
        <f t="shared" si="6"/>
        <v>0.8529411764705882</v>
      </c>
      <c r="M33" s="14">
        <f t="shared" si="7"/>
        <v>0.76902654867256637</v>
      </c>
      <c r="N33" s="15">
        <f t="shared" si="8"/>
        <v>0.23097345132743363</v>
      </c>
    </row>
    <row r="34" spans="1:14" ht="16" x14ac:dyDescent="0.2">
      <c r="A34" s="32" t="s">
        <v>31</v>
      </c>
      <c r="B34" s="21">
        <f t="shared" si="0"/>
        <v>55029</v>
      </c>
      <c r="C34" s="21">
        <f>INDEX('[1]School Facilities'!$J$18:$AE$52,MATCH($A34,'[1]School Facilities'!$C$18:$C$52,0),MATCH(C$3,'[1]School Facilities'!$J$16:$AK$16,0))</f>
        <v>36122</v>
      </c>
      <c r="D34" s="22">
        <f>INDEX('[1]School Facilities'!$J$18:$AE$52,MATCH($A34,'[1]School Facilities'!$C$18:$C$52,0),MATCH(D$3,'[1]School Facilities'!$J$16:$AK$16,0))</f>
        <v>18907</v>
      </c>
      <c r="E34" s="23">
        <f t="shared" si="1"/>
        <v>41922</v>
      </c>
      <c r="F34" s="21">
        <f>INDEX('[1]School Facilities'!$J$18:$AE$52,MATCH($A34,'[1]School Facilities'!$C$18:$C$52,0),MATCH(F$3,'[1]School Facilities'!$J$16:$AK$16,0))</f>
        <v>31495</v>
      </c>
      <c r="G34" s="22">
        <f>INDEX('[1]School Facilities'!$J$18:$AE$52,MATCH($A34,'[1]School Facilities'!$C$18:$C$52,0),MATCH(G$3,'[1]School Facilities'!$J$16:$AK$16,0))</f>
        <v>10427</v>
      </c>
      <c r="H34" s="14">
        <f t="shared" si="2"/>
        <v>0.65641752530483921</v>
      </c>
      <c r="I34" s="15">
        <f t="shared" si="3"/>
        <v>0.34358247469516073</v>
      </c>
      <c r="J34" s="14">
        <f t="shared" si="4"/>
        <v>0.76181649675625585</v>
      </c>
      <c r="K34" s="14">
        <f t="shared" si="5"/>
        <v>0.8719063174796523</v>
      </c>
      <c r="L34" s="15">
        <f t="shared" si="6"/>
        <v>0.55148886655735974</v>
      </c>
      <c r="M34" s="14">
        <f t="shared" si="7"/>
        <v>0.75127617957158532</v>
      </c>
      <c r="N34" s="15">
        <f t="shared" si="8"/>
        <v>0.24872382042841468</v>
      </c>
    </row>
    <row r="35" spans="1:14" ht="16" x14ac:dyDescent="0.2">
      <c r="A35" s="32" t="s">
        <v>32</v>
      </c>
      <c r="B35" s="21"/>
      <c r="C35" s="21"/>
      <c r="D35" s="22"/>
      <c r="E35" s="23"/>
      <c r="F35" s="21"/>
      <c r="G35" s="22"/>
      <c r="H35" s="14"/>
      <c r="I35" s="15"/>
      <c r="J35" s="14"/>
      <c r="K35" s="14"/>
      <c r="L35" s="15"/>
      <c r="M35" s="14"/>
      <c r="N35" s="15"/>
    </row>
    <row r="36" spans="1:14" ht="16" x14ac:dyDescent="0.2">
      <c r="A36" s="32" t="s">
        <v>33</v>
      </c>
      <c r="B36" s="21">
        <f t="shared" si="0"/>
        <v>4386</v>
      </c>
      <c r="C36" s="21">
        <f>INDEX('[1]School Facilities'!$J$18:$AE$52,MATCH($A36,'[1]School Facilities'!$C$18:$C$52,0),MATCH(C$3,'[1]School Facilities'!$J$16:$AK$16,0))</f>
        <v>4217</v>
      </c>
      <c r="D36" s="22">
        <f>INDEX('[1]School Facilities'!$J$18:$AE$52,MATCH($A36,'[1]School Facilities'!$C$18:$C$52,0),MATCH(D$3,'[1]School Facilities'!$J$16:$AK$16,0))</f>
        <v>169</v>
      </c>
      <c r="E36" s="23">
        <f t="shared" si="1"/>
        <v>4088</v>
      </c>
      <c r="F36" s="21">
        <f>INDEX('[1]School Facilities'!$J$18:$AE$52,MATCH($A36,'[1]School Facilities'!$C$18:$C$52,0),MATCH(F$3,'[1]School Facilities'!$J$16:$AK$16,0))</f>
        <v>3989</v>
      </c>
      <c r="G36" s="22">
        <f>INDEX('[1]School Facilities'!$J$18:$AE$52,MATCH($A36,'[1]School Facilities'!$C$18:$C$52,0),MATCH(G$3,'[1]School Facilities'!$J$16:$AK$16,0))</f>
        <v>99</v>
      </c>
      <c r="H36" s="14">
        <f t="shared" si="2"/>
        <v>0.96146830825353402</v>
      </c>
      <c r="I36" s="15">
        <f t="shared" si="3"/>
        <v>3.8531691746466028E-2</v>
      </c>
      <c r="J36" s="14">
        <f t="shared" si="4"/>
        <v>0.93205654354765166</v>
      </c>
      <c r="K36" s="14">
        <f t="shared" si="5"/>
        <v>0.94593312781598293</v>
      </c>
      <c r="L36" s="15">
        <f t="shared" si="6"/>
        <v>0.58579881656804733</v>
      </c>
      <c r="M36" s="14">
        <f t="shared" si="7"/>
        <v>0.97578277886497067</v>
      </c>
      <c r="N36" s="15">
        <f t="shared" si="8"/>
        <v>2.4217221135029353E-2</v>
      </c>
    </row>
    <row r="37" spans="1:14" ht="16" x14ac:dyDescent="0.2">
      <c r="A37" s="32" t="s">
        <v>34</v>
      </c>
      <c r="B37" s="21">
        <f t="shared" si="0"/>
        <v>201042</v>
      </c>
      <c r="C37" s="21">
        <f>INDEX('[1]School Facilities'!$J$18:$AE$52,MATCH($A37,'[1]School Facilities'!$C$18:$C$52,0),MATCH(C$3,'[1]School Facilities'!$J$16:$AK$16,0))</f>
        <v>151494</v>
      </c>
      <c r="D37" s="22">
        <f>INDEX('[1]School Facilities'!$J$18:$AE$52,MATCH($A37,'[1]School Facilities'!$C$18:$C$52,0),MATCH(D$3,'[1]School Facilities'!$J$16:$AK$16,0))</f>
        <v>49548</v>
      </c>
      <c r="E37" s="23">
        <f t="shared" si="1"/>
        <v>182519</v>
      </c>
      <c r="F37" s="21">
        <f>INDEX('[1]School Facilities'!$J$18:$AE$52,MATCH($A37,'[1]School Facilities'!$C$18:$C$52,0),MATCH(F$3,'[1]School Facilities'!$J$16:$AK$16,0))</f>
        <v>144771</v>
      </c>
      <c r="G37" s="22">
        <f>INDEX('[1]School Facilities'!$J$18:$AE$52,MATCH($A37,'[1]School Facilities'!$C$18:$C$52,0),MATCH(G$3,'[1]School Facilities'!$J$16:$AK$16,0))</f>
        <v>37748</v>
      </c>
      <c r="H37" s="14">
        <f t="shared" si="2"/>
        <v>0.75354403557465599</v>
      </c>
      <c r="I37" s="15">
        <f t="shared" si="3"/>
        <v>0.24645596442534395</v>
      </c>
      <c r="J37" s="14">
        <f t="shared" si="4"/>
        <v>0.907865023228977</v>
      </c>
      <c r="K37" s="14">
        <f t="shared" si="5"/>
        <v>0.95562200483187454</v>
      </c>
      <c r="L37" s="15">
        <f t="shared" si="6"/>
        <v>0.76184709776378456</v>
      </c>
      <c r="M37" s="14">
        <f t="shared" si="7"/>
        <v>0.7931831754502271</v>
      </c>
      <c r="N37" s="15">
        <f t="shared" si="8"/>
        <v>0.2068168245497729</v>
      </c>
    </row>
    <row r="38" spans="1:14" ht="16" x14ac:dyDescent="0.2">
      <c r="A38" s="32" t="s">
        <v>35</v>
      </c>
      <c r="B38" s="21">
        <f t="shared" si="0"/>
        <v>22369</v>
      </c>
      <c r="C38" s="21">
        <f>INDEX('[1]School Facilities'!$J$18:$AE$52,MATCH($A38,'[1]School Facilities'!$C$18:$C$52,0),MATCH(C$3,'[1]School Facilities'!$J$16:$AK$16,0))</f>
        <v>17345</v>
      </c>
      <c r="D38" s="22">
        <f>INDEX('[1]School Facilities'!$J$18:$AE$52,MATCH($A38,'[1]School Facilities'!$C$18:$C$52,0),MATCH(D$3,'[1]School Facilities'!$J$16:$AK$16,0))</f>
        <v>5024</v>
      </c>
      <c r="E38" s="23">
        <f t="shared" si="1"/>
        <v>20465</v>
      </c>
      <c r="F38" s="21">
        <f>INDEX('[1]School Facilities'!$J$18:$AE$52,MATCH($A38,'[1]School Facilities'!$C$18:$C$52,0),MATCH(F$3,'[1]School Facilities'!$J$16:$AK$16,0))</f>
        <v>16749</v>
      </c>
      <c r="G38" s="22">
        <f>INDEX('[1]School Facilities'!$J$18:$AE$52,MATCH($A38,'[1]School Facilities'!$C$18:$C$52,0),MATCH(G$3,'[1]School Facilities'!$J$16:$AK$16,0))</f>
        <v>3716</v>
      </c>
      <c r="H38" s="14">
        <f t="shared" si="2"/>
        <v>0.77540346014573736</v>
      </c>
      <c r="I38" s="15">
        <f t="shared" si="3"/>
        <v>0.22459653985426259</v>
      </c>
      <c r="J38" s="14">
        <f t="shared" si="4"/>
        <v>0.91488220304886225</v>
      </c>
      <c r="K38" s="14">
        <f t="shared" si="5"/>
        <v>0.96563851253963673</v>
      </c>
      <c r="L38" s="15">
        <f t="shared" si="6"/>
        <v>0.73964968152866239</v>
      </c>
      <c r="M38" s="14">
        <f t="shared" si="7"/>
        <v>0.81842169557781574</v>
      </c>
      <c r="N38" s="15">
        <f t="shared" si="8"/>
        <v>0.18157830442218423</v>
      </c>
    </row>
    <row r="39" spans="1:14" ht="16" x14ac:dyDescent="0.2">
      <c r="A39" s="32" t="s">
        <v>36</v>
      </c>
      <c r="B39" s="21">
        <f t="shared" si="0"/>
        <v>87839</v>
      </c>
      <c r="C39" s="21">
        <f>INDEX('[1]School Facilities'!$J$18:$AE$52,MATCH($A39,'[1]School Facilities'!$C$18:$C$52,0),MATCH(C$3,'[1]School Facilities'!$J$16:$AK$16,0))</f>
        <v>79131</v>
      </c>
      <c r="D39" s="22">
        <f>INDEX('[1]School Facilities'!$J$18:$AE$52,MATCH($A39,'[1]School Facilities'!$C$18:$C$52,0),MATCH(D$3,'[1]School Facilities'!$J$16:$AK$16,0))</f>
        <v>8708</v>
      </c>
      <c r="E39" s="23">
        <f t="shared" si="1"/>
        <v>76341</v>
      </c>
      <c r="F39" s="21">
        <f>INDEX('[1]School Facilities'!$J$18:$AE$52,MATCH($A39,'[1]School Facilities'!$C$18:$C$52,0),MATCH(F$3,'[1]School Facilities'!$J$16:$AK$16,0))</f>
        <v>69787</v>
      </c>
      <c r="G39" s="22">
        <f>INDEX('[1]School Facilities'!$J$18:$AE$52,MATCH($A39,'[1]School Facilities'!$C$18:$C$52,0),MATCH(G$3,'[1]School Facilities'!$J$16:$AK$16,0))</f>
        <v>6554</v>
      </c>
      <c r="H39" s="14">
        <f t="shared" si="2"/>
        <v>0.90086408087523762</v>
      </c>
      <c r="I39" s="15">
        <f t="shared" si="3"/>
        <v>9.9135919124762356E-2</v>
      </c>
      <c r="J39" s="14">
        <f t="shared" si="4"/>
        <v>0.86910142419654135</v>
      </c>
      <c r="K39" s="14">
        <f t="shared" si="5"/>
        <v>0.88191732696414804</v>
      </c>
      <c r="L39" s="15">
        <f t="shared" si="6"/>
        <v>0.75264124942581534</v>
      </c>
      <c r="M39" s="14">
        <f t="shared" si="7"/>
        <v>0.91414836064500071</v>
      </c>
      <c r="N39" s="15">
        <f t="shared" si="8"/>
        <v>8.5851639354999273E-2</v>
      </c>
    </row>
    <row r="40" spans="1:14" ht="17" thickBot="1" x14ac:dyDescent="0.25">
      <c r="A40" s="33" t="s">
        <v>37</v>
      </c>
      <c r="B40" s="24">
        <f>SUM(B4:B39)</f>
        <v>1329307</v>
      </c>
      <c r="C40" s="24">
        <f t="shared" ref="C40:G40" si="9">SUM(C4:C39)</f>
        <v>1064700</v>
      </c>
      <c r="D40" s="25">
        <f t="shared" si="9"/>
        <v>264607</v>
      </c>
      <c r="E40" s="26">
        <f t="shared" si="9"/>
        <v>1156844</v>
      </c>
      <c r="F40" s="24">
        <f t="shared" si="9"/>
        <v>987180</v>
      </c>
      <c r="G40" s="25">
        <f t="shared" si="9"/>
        <v>169664</v>
      </c>
      <c r="H40" s="19">
        <f t="shared" si="2"/>
        <v>0.80094364958583686</v>
      </c>
      <c r="I40" s="20">
        <f t="shared" si="3"/>
        <v>0.19905635041416317</v>
      </c>
      <c r="J40" s="19">
        <f t="shared" si="4"/>
        <v>0.87026097056586627</v>
      </c>
      <c r="K40" s="19">
        <f t="shared" si="5"/>
        <v>0.92719075795998873</v>
      </c>
      <c r="L40" s="20">
        <f t="shared" si="6"/>
        <v>0.64119240987577808</v>
      </c>
      <c r="M40" s="19">
        <f t="shared" si="7"/>
        <v>0.85333891172880705</v>
      </c>
      <c r="N40" s="20">
        <f t="shared" si="8"/>
        <v>0.14666108827119301</v>
      </c>
    </row>
    <row r="41" spans="1:14" ht="16" thickTop="1" x14ac:dyDescent="0.2"/>
  </sheetData>
  <printOptions horizontalCentered="1" verticalCentere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"/>
  <sheetViews>
    <sheetView topLeftCell="A2" workbookViewId="0">
      <selection activeCell="R32" sqref="R32"/>
    </sheetView>
  </sheetViews>
  <sheetFormatPr baseColWidth="10" defaultColWidth="8.83203125" defaultRowHeight="15" x14ac:dyDescent="0.2"/>
  <cols>
    <col min="1" max="1" width="18.5" bestFit="1" customWidth="1"/>
    <col min="2" max="3" width="10.83203125" bestFit="1" customWidth="1"/>
    <col min="4" max="4" width="9.83203125" bestFit="1" customWidth="1"/>
    <col min="5" max="6" width="10.83203125" bestFit="1" customWidth="1"/>
    <col min="7" max="7" width="9.83203125" bestFit="1" customWidth="1"/>
    <col min="8" max="8" width="8.6640625" bestFit="1" customWidth="1"/>
    <col min="9" max="9" width="7.83203125" bestFit="1" customWidth="1"/>
    <col min="10" max="11" width="8.6640625" bestFit="1" customWidth="1"/>
    <col min="12" max="12" width="7.83203125" bestFit="1" customWidth="1"/>
    <col min="13" max="13" width="8.6640625" bestFit="1" customWidth="1"/>
    <col min="14" max="14" width="7.83203125" bestFit="1" customWidth="1"/>
  </cols>
  <sheetData>
    <row r="1" spans="1:14" ht="64" x14ac:dyDescent="0.2">
      <c r="A1" s="42"/>
      <c r="B1" s="4" t="s">
        <v>47</v>
      </c>
      <c r="C1" s="5"/>
      <c r="D1" s="6"/>
      <c r="E1" s="4" t="s">
        <v>48</v>
      </c>
      <c r="F1" s="5"/>
      <c r="G1" s="6"/>
      <c r="H1" s="7" t="s">
        <v>49</v>
      </c>
      <c r="I1" s="5"/>
      <c r="J1" s="4" t="s">
        <v>50</v>
      </c>
      <c r="K1" s="8"/>
      <c r="L1" s="9"/>
      <c r="M1" s="7" t="s">
        <v>51</v>
      </c>
      <c r="N1" s="9"/>
    </row>
    <row r="2" spans="1:14" ht="96" x14ac:dyDescent="0.2">
      <c r="A2" s="41" t="s">
        <v>0</v>
      </c>
      <c r="B2" s="10" t="s">
        <v>52</v>
      </c>
      <c r="C2" s="11" t="s">
        <v>53</v>
      </c>
      <c r="D2" s="12" t="s">
        <v>54</v>
      </c>
      <c r="E2" s="10" t="s">
        <v>55</v>
      </c>
      <c r="F2" s="11" t="s">
        <v>56</v>
      </c>
      <c r="G2" s="12" t="s">
        <v>57</v>
      </c>
      <c r="H2" s="10" t="s">
        <v>53</v>
      </c>
      <c r="I2" s="12" t="s">
        <v>54</v>
      </c>
      <c r="J2" s="10" t="s">
        <v>55</v>
      </c>
      <c r="K2" s="11" t="s">
        <v>56</v>
      </c>
      <c r="L2" s="12" t="s">
        <v>57</v>
      </c>
      <c r="M2" s="10" t="s">
        <v>56</v>
      </c>
      <c r="N2" s="12" t="s">
        <v>57</v>
      </c>
    </row>
    <row r="3" spans="1:14" ht="16" x14ac:dyDescent="0.2">
      <c r="A3" s="1" t="s">
        <v>1</v>
      </c>
      <c r="B3" s="35">
        <f>SUM(C3:D3)</f>
        <v>53353</v>
      </c>
      <c r="C3" s="36">
        <f>INDEX([2]Enrolment!$J$17:$AE$51,MATCH($A3,[2]Enrolment!$C$17:$C$51,0),MATCH(C$2,[2]Enrolment!$J$15:$AE$15,0))</f>
        <v>43082</v>
      </c>
      <c r="D3" s="37">
        <f>INDEX([2]Enrolment!$J$17:$AE$51,MATCH($A3,[2]Enrolment!$C$17:$C$51,0),MATCH(D$2,[2]Enrolment!$J$15:$AE$15,0))</f>
        <v>10271</v>
      </c>
      <c r="E3" s="35">
        <f>SUM(F3:G3)</f>
        <v>35324</v>
      </c>
      <c r="F3" s="36">
        <f>INDEX([2]Enrolment!$J$17:$AE$51,MATCH($A3,[2]Enrolment!$C$17:$C$51,0),MATCH(F$2,[2]Enrolment!$J$15:$AE$15,0))</f>
        <v>30705</v>
      </c>
      <c r="G3" s="37">
        <f>INDEX([2]Enrolment!$J$17:$AE$51,MATCH($A3,[2]Enrolment!$C$17:$C$51,0),MATCH(G$2,[2]Enrolment!$J$15:$AE$15,0))</f>
        <v>4619</v>
      </c>
      <c r="H3" s="38">
        <f>C3/$B3</f>
        <v>0.80748973815905389</v>
      </c>
      <c r="I3" s="15">
        <f>D3/$B3</f>
        <v>0.19251026184094616</v>
      </c>
      <c r="J3" s="38">
        <f>E3/B3</f>
        <v>0.66208085768372915</v>
      </c>
      <c r="K3" s="39">
        <f t="shared" ref="K3:L3" si="0">F3/C3</f>
        <v>0.71271064481686086</v>
      </c>
      <c r="L3" s="15">
        <f t="shared" si="0"/>
        <v>0.44971278356537825</v>
      </c>
      <c r="M3" s="38">
        <f>F3/E3</f>
        <v>0.86923904427584642</v>
      </c>
      <c r="N3" s="15">
        <f>G3/E3</f>
        <v>0.13076095572415355</v>
      </c>
    </row>
    <row r="4" spans="1:14" ht="16" x14ac:dyDescent="0.2">
      <c r="A4" s="1" t="s">
        <v>2</v>
      </c>
      <c r="B4" s="35">
        <f t="shared" ref="B4:B38" si="1">SUM(C4:D4)</f>
        <v>10831544</v>
      </c>
      <c r="C4" s="36">
        <f>INDEX([2]Enrolment!$J$17:$AE$51,MATCH($A4,[2]Enrolment!$C$17:$C$51,0),MATCH(C$2,[2]Enrolment!$J$15:$AE$15,0))</f>
        <v>6191110</v>
      </c>
      <c r="D4" s="37">
        <f>INDEX([2]Enrolment!$J$17:$AE$51,MATCH($A4,[2]Enrolment!$C$17:$C$51,0),MATCH(D$2,[2]Enrolment!$J$15:$AE$15,0))</f>
        <v>4640434</v>
      </c>
      <c r="E4" s="35">
        <f t="shared" ref="E4:E38" si="2">SUM(F4:G4)</f>
        <v>7425473</v>
      </c>
      <c r="F4" s="36">
        <f>INDEX([2]Enrolment!$J$17:$AE$51,MATCH($A4,[2]Enrolment!$C$17:$C$51,0),MATCH(F$2,[2]Enrolment!$J$15:$AE$15,0))</f>
        <v>5355037</v>
      </c>
      <c r="G4" s="37">
        <f>INDEX([2]Enrolment!$J$17:$AE$51,MATCH($A4,[2]Enrolment!$C$17:$C$51,0),MATCH(G$2,[2]Enrolment!$J$15:$AE$15,0))</f>
        <v>2070436</v>
      </c>
      <c r="H4" s="38">
        <f t="shared" ref="H4:H39" si="3">C4/$B4</f>
        <v>0.57158148459720981</v>
      </c>
      <c r="I4" s="15">
        <f t="shared" ref="I4:I39" si="4">D4/$B4</f>
        <v>0.42841851540279025</v>
      </c>
      <c r="J4" s="38">
        <f t="shared" ref="J4:J39" si="5">E4/B4</f>
        <v>0.68554150728649577</v>
      </c>
      <c r="K4" s="39">
        <f t="shared" ref="K4:K39" si="6">F4/C4</f>
        <v>0.86495588028641068</v>
      </c>
      <c r="L4" s="15">
        <f t="shared" ref="L4:L39" si="7">G4/D4</f>
        <v>0.44617292261887576</v>
      </c>
      <c r="M4" s="38">
        <f t="shared" ref="M4:M33" si="8">F4/E4</f>
        <v>0.72117116310301044</v>
      </c>
      <c r="N4" s="15">
        <f t="shared" ref="N4:N33" si="9">G4/E4</f>
        <v>0.27882883689698962</v>
      </c>
    </row>
    <row r="5" spans="1:14" ht="16" x14ac:dyDescent="0.2">
      <c r="A5" s="1" t="s">
        <v>3</v>
      </c>
      <c r="B5" s="35">
        <f t="shared" si="1"/>
        <v>331997</v>
      </c>
      <c r="C5" s="36">
        <f>INDEX([2]Enrolment!$J$17:$AE$51,MATCH($A5,[2]Enrolment!$C$17:$C$51,0),MATCH(C$2,[2]Enrolment!$J$15:$AE$15,0))</f>
        <v>270295</v>
      </c>
      <c r="D5" s="37">
        <f>INDEX([2]Enrolment!$J$17:$AE$51,MATCH($A5,[2]Enrolment!$C$17:$C$51,0),MATCH(D$2,[2]Enrolment!$J$15:$AE$15,0))</f>
        <v>61702</v>
      </c>
      <c r="E5" s="35">
        <f t="shared" si="2"/>
        <v>259251</v>
      </c>
      <c r="F5" s="36">
        <f>INDEX([2]Enrolment!$J$17:$AE$51,MATCH($A5,[2]Enrolment!$C$17:$C$51,0),MATCH(F$2,[2]Enrolment!$J$15:$AE$15,0))</f>
        <v>225164</v>
      </c>
      <c r="G5" s="37">
        <f>INDEX([2]Enrolment!$J$17:$AE$51,MATCH($A5,[2]Enrolment!$C$17:$C$51,0),MATCH(G$2,[2]Enrolment!$J$15:$AE$15,0))</f>
        <v>34087</v>
      </c>
      <c r="H5" s="38">
        <f t="shared" si="3"/>
        <v>0.81414892303243702</v>
      </c>
      <c r="I5" s="15">
        <f t="shared" si="4"/>
        <v>0.18585107696756295</v>
      </c>
      <c r="J5" s="38">
        <f t="shared" si="5"/>
        <v>0.7808835622008633</v>
      </c>
      <c r="K5" s="39">
        <f t="shared" si="6"/>
        <v>0.83303057770214028</v>
      </c>
      <c r="L5" s="15">
        <f t="shared" si="7"/>
        <v>0.55244562574957057</v>
      </c>
      <c r="M5" s="38">
        <f t="shared" si="8"/>
        <v>0.86851738276805102</v>
      </c>
      <c r="N5" s="15">
        <f t="shared" si="9"/>
        <v>0.13148261723194896</v>
      </c>
    </row>
    <row r="6" spans="1:14" ht="16" x14ac:dyDescent="0.2">
      <c r="A6" s="1" t="s">
        <v>4</v>
      </c>
      <c r="B6" s="35">
        <f t="shared" si="1"/>
        <v>5143018</v>
      </c>
      <c r="C6" s="36">
        <f>INDEX([2]Enrolment!$J$17:$AE$51,MATCH($A6,[2]Enrolment!$C$17:$C$51,0),MATCH(C$2,[2]Enrolment!$J$15:$AE$15,0))</f>
        <v>4097714</v>
      </c>
      <c r="D6" s="37">
        <f>INDEX([2]Enrolment!$J$17:$AE$51,MATCH($A6,[2]Enrolment!$C$17:$C$51,0),MATCH(D$2,[2]Enrolment!$J$15:$AE$15,0))</f>
        <v>1045304</v>
      </c>
      <c r="E6" s="35">
        <f t="shared" si="2"/>
        <v>4681759</v>
      </c>
      <c r="F6" s="36">
        <f>INDEX([2]Enrolment!$J$17:$AE$51,MATCH($A6,[2]Enrolment!$C$17:$C$51,0),MATCH(F$2,[2]Enrolment!$J$15:$AE$15,0))</f>
        <v>3740422</v>
      </c>
      <c r="G6" s="37">
        <f>INDEX([2]Enrolment!$J$17:$AE$51,MATCH($A6,[2]Enrolment!$C$17:$C$51,0),MATCH(G$2,[2]Enrolment!$J$15:$AE$15,0))</f>
        <v>941337</v>
      </c>
      <c r="H6" s="38">
        <f t="shared" si="3"/>
        <v>0.79675280156515105</v>
      </c>
      <c r="I6" s="15">
        <f t="shared" si="4"/>
        <v>0.20324719843484895</v>
      </c>
      <c r="J6" s="38">
        <f t="shared" si="5"/>
        <v>0.91031355519269042</v>
      </c>
      <c r="K6" s="39">
        <f t="shared" si="6"/>
        <v>0.91280699433879475</v>
      </c>
      <c r="L6" s="15">
        <f t="shared" si="7"/>
        <v>0.9005389819612285</v>
      </c>
      <c r="M6" s="38">
        <f t="shared" si="8"/>
        <v>0.79893518653993079</v>
      </c>
      <c r="N6" s="15">
        <f t="shared" si="9"/>
        <v>0.20106481346006919</v>
      </c>
    </row>
    <row r="7" spans="1:14" ht="16" x14ac:dyDescent="0.2">
      <c r="A7" s="1" t="s">
        <v>5</v>
      </c>
      <c r="B7" s="35">
        <f t="shared" si="1"/>
        <v>19662440</v>
      </c>
      <c r="C7" s="36">
        <f>INDEX([2]Enrolment!$J$17:$AE$51,MATCH($A7,[2]Enrolment!$C$17:$C$51,0),MATCH(C$2,[2]Enrolment!$J$15:$AE$15,0))</f>
        <v>19564714</v>
      </c>
      <c r="D7" s="37">
        <f>INDEX([2]Enrolment!$J$17:$AE$51,MATCH($A7,[2]Enrolment!$C$17:$C$51,0),MATCH(D$2,[2]Enrolment!$J$15:$AE$15,0))</f>
        <v>97726</v>
      </c>
      <c r="E7" s="35">
        <f t="shared" si="2"/>
        <v>18501859</v>
      </c>
      <c r="F7" s="36">
        <f>INDEX([2]Enrolment!$J$17:$AE$51,MATCH($A7,[2]Enrolment!$C$17:$C$51,0),MATCH(F$2,[2]Enrolment!$J$15:$AE$15,0))</f>
        <v>18424570</v>
      </c>
      <c r="G7" s="37">
        <f>INDEX([2]Enrolment!$J$17:$AE$51,MATCH($A7,[2]Enrolment!$C$17:$C$51,0),MATCH(G$2,[2]Enrolment!$J$15:$AE$15,0))</f>
        <v>77289</v>
      </c>
      <c r="H7" s="38">
        <f t="shared" si="3"/>
        <v>0.9950298131869697</v>
      </c>
      <c r="I7" s="15">
        <f t="shared" si="4"/>
        <v>4.9701868130303259E-3</v>
      </c>
      <c r="J7" s="38">
        <f t="shared" si="5"/>
        <v>0.94097472134689286</v>
      </c>
      <c r="K7" s="39">
        <f t="shared" si="6"/>
        <v>0.9417244739687991</v>
      </c>
      <c r="L7" s="15">
        <f t="shared" si="7"/>
        <v>0.79087448580725705</v>
      </c>
      <c r="M7" s="38">
        <f t="shared" si="8"/>
        <v>0.99582263598484888</v>
      </c>
      <c r="N7" s="15">
        <f t="shared" si="9"/>
        <v>4.1773640151511263E-3</v>
      </c>
    </row>
    <row r="8" spans="1:14" ht="16" x14ac:dyDescent="0.2">
      <c r="A8" s="1" t="s">
        <v>6</v>
      </c>
      <c r="B8" s="35">
        <f t="shared" si="1"/>
        <v>148987</v>
      </c>
      <c r="C8" s="36">
        <f>INDEX([2]Enrolment!$J$17:$AE$51,MATCH($A8,[2]Enrolment!$C$17:$C$51,0),MATCH(C$2,[2]Enrolment!$J$15:$AE$15,0))</f>
        <v>104444</v>
      </c>
      <c r="D8" s="37">
        <f>INDEX([2]Enrolment!$J$17:$AE$51,MATCH($A8,[2]Enrolment!$C$17:$C$51,0),MATCH(D$2,[2]Enrolment!$J$15:$AE$15,0))</f>
        <v>44543</v>
      </c>
      <c r="E8" s="35">
        <f t="shared" si="2"/>
        <v>28678</v>
      </c>
      <c r="F8" s="36">
        <f>INDEX([2]Enrolment!$J$17:$AE$51,MATCH($A8,[2]Enrolment!$C$17:$C$51,0),MATCH(F$2,[2]Enrolment!$J$15:$AE$15,0))</f>
        <v>25974</v>
      </c>
      <c r="G8" s="37">
        <f>INDEX([2]Enrolment!$J$17:$AE$51,MATCH($A8,[2]Enrolment!$C$17:$C$51,0),MATCH(G$2,[2]Enrolment!$J$15:$AE$15,0))</f>
        <v>2704</v>
      </c>
      <c r="H8" s="38">
        <f t="shared" si="3"/>
        <v>0.7010276064354608</v>
      </c>
      <c r="I8" s="15">
        <f t="shared" si="4"/>
        <v>0.2989723935645392</v>
      </c>
      <c r="J8" s="38">
        <f t="shared" si="5"/>
        <v>0.19248659278997496</v>
      </c>
      <c r="K8" s="39">
        <f t="shared" si="6"/>
        <v>0.24868829229060549</v>
      </c>
      <c r="L8" s="15">
        <f t="shared" si="7"/>
        <v>6.0705385806973038E-2</v>
      </c>
      <c r="M8" s="38">
        <f t="shared" si="8"/>
        <v>0.90571169537624663</v>
      </c>
      <c r="N8" s="15">
        <f t="shared" si="9"/>
        <v>9.4288304623753399E-2</v>
      </c>
    </row>
    <row r="9" spans="1:14" ht="16" x14ac:dyDescent="0.2">
      <c r="A9" s="1" t="s">
        <v>7</v>
      </c>
      <c r="B9" s="35">
        <f t="shared" si="1"/>
        <v>4632298</v>
      </c>
      <c r="C9" s="36">
        <f>INDEX([2]Enrolment!$J$17:$AE$51,MATCH($A9,[2]Enrolment!$C$17:$C$51,0),MATCH(C$2,[2]Enrolment!$J$15:$AE$15,0))</f>
        <v>3807603</v>
      </c>
      <c r="D9" s="37">
        <f>INDEX([2]Enrolment!$J$17:$AE$51,MATCH($A9,[2]Enrolment!$C$17:$C$51,0),MATCH(D$2,[2]Enrolment!$J$15:$AE$15,0))</f>
        <v>824695</v>
      </c>
      <c r="E9" s="35">
        <f t="shared" si="2"/>
        <v>3843853</v>
      </c>
      <c r="F9" s="36">
        <f>INDEX([2]Enrolment!$J$17:$AE$51,MATCH($A9,[2]Enrolment!$C$17:$C$51,0),MATCH(F$2,[2]Enrolment!$J$15:$AE$15,0))</f>
        <v>3443594</v>
      </c>
      <c r="G9" s="37">
        <f>INDEX([2]Enrolment!$J$17:$AE$51,MATCH($A9,[2]Enrolment!$C$17:$C$51,0),MATCH(G$2,[2]Enrolment!$J$15:$AE$15,0))</f>
        <v>400259</v>
      </c>
      <c r="H9" s="38">
        <f t="shared" si="3"/>
        <v>0.82196849166439634</v>
      </c>
      <c r="I9" s="15">
        <f t="shared" si="4"/>
        <v>0.17803150833560363</v>
      </c>
      <c r="J9" s="38">
        <f t="shared" si="5"/>
        <v>0.82979398130258464</v>
      </c>
      <c r="K9" s="39">
        <f t="shared" si="6"/>
        <v>0.90439943449986782</v>
      </c>
      <c r="L9" s="15">
        <f t="shared" si="7"/>
        <v>0.48534185365498761</v>
      </c>
      <c r="M9" s="38">
        <f t="shared" si="8"/>
        <v>0.89587036757128846</v>
      </c>
      <c r="N9" s="15">
        <f t="shared" si="9"/>
        <v>0.10412963242871151</v>
      </c>
    </row>
    <row r="10" spans="1:14" ht="16" x14ac:dyDescent="0.2">
      <c r="A10" s="1" t="s">
        <v>8</v>
      </c>
      <c r="B10" s="35">
        <f t="shared" si="1"/>
        <v>59064</v>
      </c>
      <c r="C10" s="36">
        <f>INDEX([2]Enrolment!$J$17:$AE$51,MATCH($A10,[2]Enrolment!$C$17:$C$51,0),MATCH(C$2,[2]Enrolment!$J$15:$AE$15,0))</f>
        <v>49114</v>
      </c>
      <c r="D10" s="37">
        <f>INDEX([2]Enrolment!$J$17:$AE$51,MATCH($A10,[2]Enrolment!$C$17:$C$51,0),MATCH(D$2,[2]Enrolment!$J$15:$AE$15,0))</f>
        <v>9950</v>
      </c>
      <c r="E10" s="35">
        <f t="shared" si="2"/>
        <v>42326</v>
      </c>
      <c r="F10" s="36">
        <f>INDEX([2]Enrolment!$J$17:$AE$51,MATCH($A10,[2]Enrolment!$C$17:$C$51,0),MATCH(F$2,[2]Enrolment!$J$15:$AE$15,0))</f>
        <v>38412</v>
      </c>
      <c r="G10" s="37">
        <f>INDEX([2]Enrolment!$J$17:$AE$51,MATCH($A10,[2]Enrolment!$C$17:$C$51,0),MATCH(G$2,[2]Enrolment!$J$15:$AE$15,0))</f>
        <v>3914</v>
      </c>
      <c r="H10" s="38">
        <f t="shared" si="3"/>
        <v>0.83153866991737779</v>
      </c>
      <c r="I10" s="15">
        <f t="shared" si="4"/>
        <v>0.16846133008262223</v>
      </c>
      <c r="J10" s="38">
        <f t="shared" si="5"/>
        <v>0.71661248814844913</v>
      </c>
      <c r="K10" s="39">
        <f t="shared" si="6"/>
        <v>0.78209879056888054</v>
      </c>
      <c r="L10" s="15">
        <f t="shared" si="7"/>
        <v>0.39336683417085427</v>
      </c>
      <c r="M10" s="38">
        <f t="shared" si="8"/>
        <v>0.90752728819165529</v>
      </c>
      <c r="N10" s="15">
        <f t="shared" si="9"/>
        <v>9.2472711808344751E-2</v>
      </c>
    </row>
    <row r="11" spans="1:14" ht="16" x14ac:dyDescent="0.2">
      <c r="A11" s="1" t="s">
        <v>9</v>
      </c>
      <c r="B11" s="35">
        <f t="shared" si="1"/>
        <v>26143</v>
      </c>
      <c r="C11" s="36">
        <f>INDEX([2]Enrolment!$J$17:$AE$51,MATCH($A11,[2]Enrolment!$C$17:$C$51,0),MATCH(C$2,[2]Enrolment!$J$15:$AE$15,0))</f>
        <v>15614</v>
      </c>
      <c r="D11" s="37">
        <f>INDEX([2]Enrolment!$J$17:$AE$51,MATCH($A11,[2]Enrolment!$C$17:$C$51,0),MATCH(D$2,[2]Enrolment!$J$15:$AE$15,0))</f>
        <v>10529</v>
      </c>
      <c r="E11" s="35">
        <f t="shared" si="2"/>
        <v>15139</v>
      </c>
      <c r="F11" s="36">
        <f>INDEX([2]Enrolment!$J$17:$AE$51,MATCH($A11,[2]Enrolment!$C$17:$C$51,0),MATCH(F$2,[2]Enrolment!$J$15:$AE$15,0))</f>
        <v>10927</v>
      </c>
      <c r="G11" s="37">
        <f>INDEX([2]Enrolment!$J$17:$AE$51,MATCH($A11,[2]Enrolment!$C$17:$C$51,0),MATCH(G$2,[2]Enrolment!$J$15:$AE$15,0))</f>
        <v>4212</v>
      </c>
      <c r="H11" s="38">
        <f t="shared" si="3"/>
        <v>0.59725356692039933</v>
      </c>
      <c r="I11" s="15">
        <f t="shared" si="4"/>
        <v>0.40274643307960067</v>
      </c>
      <c r="J11" s="38">
        <f t="shared" si="5"/>
        <v>0.5790842672990858</v>
      </c>
      <c r="K11" s="39">
        <f t="shared" si="6"/>
        <v>0.699820673754323</v>
      </c>
      <c r="L11" s="15">
        <f t="shared" si="7"/>
        <v>0.40003799031247034</v>
      </c>
      <c r="M11" s="38">
        <f t="shared" si="8"/>
        <v>0.72177818878393551</v>
      </c>
      <c r="N11" s="15">
        <f t="shared" si="9"/>
        <v>0.27822181121606449</v>
      </c>
    </row>
    <row r="12" spans="1:14" ht="16" x14ac:dyDescent="0.2">
      <c r="A12" s="1" t="s">
        <v>10</v>
      </c>
      <c r="B12" s="35">
        <f t="shared" si="1"/>
        <v>2710483</v>
      </c>
      <c r="C12" s="36">
        <f>INDEX([2]Enrolment!$J$17:$AE$51,MATCH($A12,[2]Enrolment!$C$17:$C$51,0),MATCH(C$2,[2]Enrolment!$J$15:$AE$15,0))</f>
        <v>1678331</v>
      </c>
      <c r="D12" s="37">
        <f>INDEX([2]Enrolment!$J$17:$AE$51,MATCH($A12,[2]Enrolment!$C$17:$C$51,0),MATCH(D$2,[2]Enrolment!$J$15:$AE$15,0))</f>
        <v>1032152</v>
      </c>
      <c r="E12" s="35">
        <f t="shared" si="2"/>
        <v>640033</v>
      </c>
      <c r="F12" s="36">
        <f>INDEX([2]Enrolment!$J$17:$AE$51,MATCH($A12,[2]Enrolment!$C$17:$C$51,0),MATCH(F$2,[2]Enrolment!$J$15:$AE$15,0))</f>
        <v>449658</v>
      </c>
      <c r="G12" s="37">
        <f>INDEX([2]Enrolment!$J$17:$AE$51,MATCH($A12,[2]Enrolment!$C$17:$C$51,0),MATCH(G$2,[2]Enrolment!$J$15:$AE$15,0))</f>
        <v>190375</v>
      </c>
      <c r="H12" s="38">
        <f t="shared" si="3"/>
        <v>0.61919997284616801</v>
      </c>
      <c r="I12" s="15">
        <f t="shared" si="4"/>
        <v>0.38080002715383199</v>
      </c>
      <c r="J12" s="38">
        <f t="shared" si="5"/>
        <v>0.23613245314580464</v>
      </c>
      <c r="K12" s="39">
        <f t="shared" si="6"/>
        <v>0.26791973692912779</v>
      </c>
      <c r="L12" s="15">
        <f t="shared" si="7"/>
        <v>0.18444473294631022</v>
      </c>
      <c r="M12" s="38">
        <f t="shared" si="8"/>
        <v>0.70255439953877374</v>
      </c>
      <c r="N12" s="15">
        <f t="shared" si="9"/>
        <v>0.2974456004612262</v>
      </c>
    </row>
    <row r="13" spans="1:14" ht="16" x14ac:dyDescent="0.2">
      <c r="A13" s="1" t="s">
        <v>11</v>
      </c>
      <c r="B13" s="35">
        <f t="shared" si="1"/>
        <v>181923</v>
      </c>
      <c r="C13" s="36">
        <f>INDEX([2]Enrolment!$J$17:$AE$51,MATCH($A13,[2]Enrolment!$C$17:$C$51,0),MATCH(C$2,[2]Enrolment!$J$15:$AE$15,0))</f>
        <v>51677</v>
      </c>
      <c r="D13" s="37">
        <f>INDEX([2]Enrolment!$J$17:$AE$51,MATCH($A13,[2]Enrolment!$C$17:$C$51,0),MATCH(D$2,[2]Enrolment!$J$15:$AE$15,0))</f>
        <v>130246</v>
      </c>
      <c r="E13" s="35">
        <f t="shared" si="2"/>
        <v>109838</v>
      </c>
      <c r="F13" s="36">
        <f>INDEX([2]Enrolment!$J$17:$AE$51,MATCH($A13,[2]Enrolment!$C$17:$C$51,0),MATCH(F$2,[2]Enrolment!$J$15:$AE$15,0))</f>
        <v>38321</v>
      </c>
      <c r="G13" s="37">
        <f>INDEX([2]Enrolment!$J$17:$AE$51,MATCH($A13,[2]Enrolment!$C$17:$C$51,0),MATCH(G$2,[2]Enrolment!$J$15:$AE$15,0))</f>
        <v>71517</v>
      </c>
      <c r="H13" s="38">
        <f t="shared" si="3"/>
        <v>0.28405973956014358</v>
      </c>
      <c r="I13" s="15">
        <f t="shared" si="4"/>
        <v>0.71594026043985637</v>
      </c>
      <c r="J13" s="38">
        <f t="shared" si="5"/>
        <v>0.6037609318228041</v>
      </c>
      <c r="K13" s="39">
        <f t="shared" si="6"/>
        <v>0.74154846450064826</v>
      </c>
      <c r="L13" s="15">
        <f t="shared" si="7"/>
        <v>0.54909171874760065</v>
      </c>
      <c r="M13" s="38">
        <f t="shared" si="8"/>
        <v>0.34888654199821556</v>
      </c>
      <c r="N13" s="15">
        <f t="shared" si="9"/>
        <v>0.65111345800178444</v>
      </c>
    </row>
    <row r="14" spans="1:14" ht="16" x14ac:dyDescent="0.2">
      <c r="A14" s="1" t="s">
        <v>12</v>
      </c>
      <c r="B14" s="35">
        <f t="shared" si="1"/>
        <v>8145343</v>
      </c>
      <c r="C14" s="36">
        <f>INDEX([2]Enrolment!$J$17:$AE$51,MATCH($A14,[2]Enrolment!$C$17:$C$51,0),MATCH(C$2,[2]Enrolment!$J$15:$AE$15,0))</f>
        <v>5916978</v>
      </c>
      <c r="D14" s="37">
        <f>INDEX([2]Enrolment!$J$17:$AE$51,MATCH($A14,[2]Enrolment!$C$17:$C$51,0),MATCH(D$2,[2]Enrolment!$J$15:$AE$15,0))</f>
        <v>2228365</v>
      </c>
      <c r="E14" s="35">
        <f t="shared" si="2"/>
        <v>5732367</v>
      </c>
      <c r="F14" s="36">
        <f>INDEX([2]Enrolment!$J$17:$AE$51,MATCH($A14,[2]Enrolment!$C$17:$C$51,0),MATCH(F$2,[2]Enrolment!$J$15:$AE$15,0))</f>
        <v>5006990</v>
      </c>
      <c r="G14" s="37">
        <f>INDEX([2]Enrolment!$J$17:$AE$51,MATCH($A14,[2]Enrolment!$C$17:$C$51,0),MATCH(G$2,[2]Enrolment!$J$15:$AE$15,0))</f>
        <v>725377</v>
      </c>
      <c r="H14" s="38">
        <f t="shared" si="3"/>
        <v>0.7264246576233806</v>
      </c>
      <c r="I14" s="15">
        <f t="shared" si="4"/>
        <v>0.2735753423766194</v>
      </c>
      <c r="J14" s="38">
        <f t="shared" si="5"/>
        <v>0.70376005037479694</v>
      </c>
      <c r="K14" s="39">
        <f t="shared" si="6"/>
        <v>0.84620730379595799</v>
      </c>
      <c r="L14" s="15">
        <f t="shared" si="7"/>
        <v>0.32551983180493321</v>
      </c>
      <c r="M14" s="38">
        <f t="shared" si="8"/>
        <v>0.87345942784193686</v>
      </c>
      <c r="N14" s="15">
        <f t="shared" si="9"/>
        <v>0.12654057215806316</v>
      </c>
    </row>
    <row r="15" spans="1:14" ht="16" x14ac:dyDescent="0.2">
      <c r="A15" s="1" t="s">
        <v>13</v>
      </c>
      <c r="B15" s="35">
        <f t="shared" si="1"/>
        <v>3393640</v>
      </c>
      <c r="C15" s="36">
        <f>INDEX([2]Enrolment!$J$17:$AE$51,MATCH($A15,[2]Enrolment!$C$17:$C$51,0),MATCH(C$2,[2]Enrolment!$J$15:$AE$15,0))</f>
        <v>2087364</v>
      </c>
      <c r="D15" s="37">
        <f>INDEX([2]Enrolment!$J$17:$AE$51,MATCH($A15,[2]Enrolment!$C$17:$C$51,0),MATCH(D$2,[2]Enrolment!$J$15:$AE$15,0))</f>
        <v>1306276</v>
      </c>
      <c r="E15" s="35">
        <f t="shared" si="2"/>
        <v>2580861</v>
      </c>
      <c r="F15" s="36">
        <f>INDEX([2]Enrolment!$J$17:$AE$51,MATCH($A15,[2]Enrolment!$C$17:$C$51,0),MATCH(F$2,[2]Enrolment!$J$15:$AE$15,0))</f>
        <v>1811696</v>
      </c>
      <c r="G15" s="37">
        <f>INDEX([2]Enrolment!$J$17:$AE$51,MATCH($A15,[2]Enrolment!$C$17:$C$51,0),MATCH(G$2,[2]Enrolment!$J$15:$AE$15,0))</f>
        <v>769165</v>
      </c>
      <c r="H15" s="38">
        <f t="shared" si="3"/>
        <v>0.61508115180160539</v>
      </c>
      <c r="I15" s="15">
        <f t="shared" si="4"/>
        <v>0.38491884819839467</v>
      </c>
      <c r="J15" s="38">
        <f t="shared" si="5"/>
        <v>0.76049934583515044</v>
      </c>
      <c r="K15" s="39">
        <f t="shared" si="6"/>
        <v>0.86793486905015127</v>
      </c>
      <c r="L15" s="15">
        <f t="shared" si="7"/>
        <v>0.58882272965284521</v>
      </c>
      <c r="M15" s="38">
        <f t="shared" si="8"/>
        <v>0.70197348869233944</v>
      </c>
      <c r="N15" s="15">
        <f t="shared" si="9"/>
        <v>0.2980265113076605</v>
      </c>
    </row>
    <row r="16" spans="1:14" ht="16" x14ac:dyDescent="0.2">
      <c r="A16" s="1" t="s">
        <v>14</v>
      </c>
      <c r="B16" s="35">
        <f t="shared" si="1"/>
        <v>1035627</v>
      </c>
      <c r="C16" s="36">
        <f>INDEX([2]Enrolment!$J$17:$AE$51,MATCH($A16,[2]Enrolment!$C$17:$C$51,0),MATCH(C$2,[2]Enrolment!$J$15:$AE$15,0))</f>
        <v>746331</v>
      </c>
      <c r="D16" s="37">
        <f>INDEX([2]Enrolment!$J$17:$AE$51,MATCH($A16,[2]Enrolment!$C$17:$C$51,0),MATCH(D$2,[2]Enrolment!$J$15:$AE$15,0))</f>
        <v>289296</v>
      </c>
      <c r="E16" s="35">
        <f t="shared" si="2"/>
        <v>912470</v>
      </c>
      <c r="F16" s="36">
        <f>INDEX([2]Enrolment!$J$17:$AE$51,MATCH($A16,[2]Enrolment!$C$17:$C$51,0),MATCH(F$2,[2]Enrolment!$J$15:$AE$15,0))</f>
        <v>707588</v>
      </c>
      <c r="G16" s="37">
        <f>INDEX([2]Enrolment!$J$17:$AE$51,MATCH($A16,[2]Enrolment!$C$17:$C$51,0),MATCH(G$2,[2]Enrolment!$J$15:$AE$15,0))</f>
        <v>204882</v>
      </c>
      <c r="H16" s="38">
        <f t="shared" si="3"/>
        <v>0.720656182196872</v>
      </c>
      <c r="I16" s="15">
        <f t="shared" si="4"/>
        <v>0.27934381780312795</v>
      </c>
      <c r="J16" s="38">
        <f t="shared" si="5"/>
        <v>0.88107977099863177</v>
      </c>
      <c r="K16" s="39">
        <f t="shared" si="6"/>
        <v>0.9480887166686095</v>
      </c>
      <c r="L16" s="15">
        <f t="shared" si="7"/>
        <v>0.70820889331342296</v>
      </c>
      <c r="M16" s="38">
        <f t="shared" si="8"/>
        <v>0.77546439882955054</v>
      </c>
      <c r="N16" s="15">
        <f t="shared" si="9"/>
        <v>0.22453560117044943</v>
      </c>
    </row>
    <row r="17" spans="1:14" ht="16" x14ac:dyDescent="0.2">
      <c r="A17" s="1" t="s">
        <v>15</v>
      </c>
      <c r="B17" s="35">
        <f t="shared" si="1"/>
        <v>1998046</v>
      </c>
      <c r="C17" s="36">
        <f>INDEX([2]Enrolment!$J$17:$AE$51,MATCH($A17,[2]Enrolment!$C$17:$C$51,0),MATCH(C$2,[2]Enrolment!$J$15:$AE$15,0))</f>
        <v>1213365</v>
      </c>
      <c r="D17" s="37">
        <f>INDEX([2]Enrolment!$J$17:$AE$51,MATCH($A17,[2]Enrolment!$C$17:$C$51,0),MATCH(D$2,[2]Enrolment!$J$15:$AE$15,0))</f>
        <v>784681</v>
      </c>
      <c r="E17" s="35">
        <f t="shared" si="2"/>
        <v>1602438</v>
      </c>
      <c r="F17" s="36">
        <f>INDEX([2]Enrolment!$J$17:$AE$51,MATCH($A17,[2]Enrolment!$C$17:$C$51,0),MATCH(F$2,[2]Enrolment!$J$15:$AE$15,0))</f>
        <v>1113636</v>
      </c>
      <c r="G17" s="37">
        <f>INDEX([2]Enrolment!$J$17:$AE$51,MATCH($A17,[2]Enrolment!$C$17:$C$51,0),MATCH(G$2,[2]Enrolment!$J$15:$AE$15,0))</f>
        <v>488802</v>
      </c>
      <c r="H17" s="38">
        <f t="shared" si="3"/>
        <v>0.60727580846487017</v>
      </c>
      <c r="I17" s="15">
        <f t="shared" si="4"/>
        <v>0.39272419153512983</v>
      </c>
      <c r="J17" s="38">
        <f t="shared" si="5"/>
        <v>0.80200255649769825</v>
      </c>
      <c r="K17" s="39">
        <f t="shared" si="6"/>
        <v>0.91780791435388365</v>
      </c>
      <c r="L17" s="15">
        <f t="shared" si="7"/>
        <v>0.62293084705759405</v>
      </c>
      <c r="M17" s="38">
        <f t="shared" si="8"/>
        <v>0.69496354929176662</v>
      </c>
      <c r="N17" s="15">
        <f t="shared" si="9"/>
        <v>0.30503645070823332</v>
      </c>
    </row>
    <row r="18" spans="1:14" ht="16" x14ac:dyDescent="0.2">
      <c r="A18" s="1" t="s">
        <v>16</v>
      </c>
      <c r="B18" s="35">
        <f t="shared" si="1"/>
        <v>6485461</v>
      </c>
      <c r="C18" s="36">
        <f>INDEX([2]Enrolment!$J$17:$AE$51,MATCH($A18,[2]Enrolment!$C$17:$C$51,0),MATCH(C$2,[2]Enrolment!$J$15:$AE$15,0))</f>
        <v>5598510</v>
      </c>
      <c r="D18" s="37">
        <f>INDEX([2]Enrolment!$J$17:$AE$51,MATCH($A18,[2]Enrolment!$C$17:$C$51,0),MATCH(D$2,[2]Enrolment!$J$15:$AE$15,0))</f>
        <v>886951</v>
      </c>
      <c r="E18" s="35">
        <f t="shared" si="2"/>
        <v>5694677</v>
      </c>
      <c r="F18" s="36">
        <f>INDEX([2]Enrolment!$J$17:$AE$51,MATCH($A18,[2]Enrolment!$C$17:$C$51,0),MATCH(F$2,[2]Enrolment!$J$15:$AE$15,0))</f>
        <v>5194647</v>
      </c>
      <c r="G18" s="37">
        <f>INDEX([2]Enrolment!$J$17:$AE$51,MATCH($A18,[2]Enrolment!$C$17:$C$51,0),MATCH(G$2,[2]Enrolment!$J$15:$AE$15,0))</f>
        <v>500030</v>
      </c>
      <c r="H18" s="38">
        <f t="shared" si="3"/>
        <v>0.86324009966292292</v>
      </c>
      <c r="I18" s="15">
        <f t="shared" si="4"/>
        <v>0.13675990033707705</v>
      </c>
      <c r="J18" s="38">
        <f t="shared" si="5"/>
        <v>0.87806818975551626</v>
      </c>
      <c r="K18" s="39">
        <f t="shared" si="6"/>
        <v>0.92786241339213471</v>
      </c>
      <c r="L18" s="15">
        <f t="shared" si="7"/>
        <v>0.56376282342542039</v>
      </c>
      <c r="M18" s="38">
        <f t="shared" si="8"/>
        <v>0.91219343959279864</v>
      </c>
      <c r="N18" s="15">
        <f t="shared" si="9"/>
        <v>8.780656040720132E-2</v>
      </c>
    </row>
    <row r="19" spans="1:14" ht="16" x14ac:dyDescent="0.2">
      <c r="A19" s="1" t="s">
        <v>17</v>
      </c>
      <c r="B19" s="35">
        <f t="shared" si="1"/>
        <v>7668524</v>
      </c>
      <c r="C19" s="36">
        <f>INDEX([2]Enrolment!$J$17:$AE$51,MATCH($A19,[2]Enrolment!$C$17:$C$51,0),MATCH(C$2,[2]Enrolment!$J$15:$AE$15,0))</f>
        <v>4625327</v>
      </c>
      <c r="D19" s="37">
        <f>INDEX([2]Enrolment!$J$17:$AE$51,MATCH($A19,[2]Enrolment!$C$17:$C$51,0),MATCH(D$2,[2]Enrolment!$J$15:$AE$15,0))</f>
        <v>3043197</v>
      </c>
      <c r="E19" s="35">
        <f t="shared" si="2"/>
        <v>4790428</v>
      </c>
      <c r="F19" s="36">
        <f>INDEX([2]Enrolment!$J$17:$AE$51,MATCH($A19,[2]Enrolment!$C$17:$C$51,0),MATCH(F$2,[2]Enrolment!$J$15:$AE$15,0))</f>
        <v>3806629</v>
      </c>
      <c r="G19" s="37">
        <f>INDEX([2]Enrolment!$J$17:$AE$51,MATCH($A19,[2]Enrolment!$C$17:$C$51,0),MATCH(G$2,[2]Enrolment!$J$15:$AE$15,0))</f>
        <v>983799</v>
      </c>
      <c r="H19" s="38">
        <f t="shared" si="3"/>
        <v>0.60315740030284837</v>
      </c>
      <c r="I19" s="15">
        <f t="shared" si="4"/>
        <v>0.39684259969715163</v>
      </c>
      <c r="J19" s="38">
        <f t="shared" si="5"/>
        <v>0.62468709754315177</v>
      </c>
      <c r="K19" s="39">
        <f t="shared" si="6"/>
        <v>0.8229967308257341</v>
      </c>
      <c r="L19" s="15">
        <f t="shared" si="7"/>
        <v>0.32327811837353942</v>
      </c>
      <c r="M19" s="38">
        <f t="shared" si="8"/>
        <v>0.79463233765333707</v>
      </c>
      <c r="N19" s="15">
        <f t="shared" si="9"/>
        <v>0.20536766234666298</v>
      </c>
    </row>
    <row r="20" spans="1:14" ht="16" x14ac:dyDescent="0.2">
      <c r="A20" s="1" t="s">
        <v>18</v>
      </c>
      <c r="B20" s="35">
        <f t="shared" si="1"/>
        <v>3434797</v>
      </c>
      <c r="C20" s="36">
        <f>INDEX([2]Enrolment!$J$17:$AE$51,MATCH($A20,[2]Enrolment!$C$17:$C$51,0),MATCH(C$2,[2]Enrolment!$J$15:$AE$15,0))</f>
        <v>1075902</v>
      </c>
      <c r="D20" s="37">
        <f>INDEX([2]Enrolment!$J$17:$AE$51,MATCH($A20,[2]Enrolment!$C$17:$C$51,0),MATCH(D$2,[2]Enrolment!$J$15:$AE$15,0))</f>
        <v>2358895</v>
      </c>
      <c r="E20" s="35">
        <f t="shared" si="2"/>
        <v>2832827</v>
      </c>
      <c r="F20" s="36">
        <f>INDEX([2]Enrolment!$J$17:$AE$51,MATCH($A20,[2]Enrolment!$C$17:$C$51,0),MATCH(F$2,[2]Enrolment!$J$15:$AE$15,0))</f>
        <v>917386</v>
      </c>
      <c r="G20" s="37">
        <f>INDEX([2]Enrolment!$J$17:$AE$51,MATCH($A20,[2]Enrolment!$C$17:$C$51,0),MATCH(G$2,[2]Enrolment!$J$15:$AE$15,0))</f>
        <v>1915441</v>
      </c>
      <c r="H20" s="38">
        <f t="shared" si="3"/>
        <v>0.31323597872013981</v>
      </c>
      <c r="I20" s="15">
        <f t="shared" si="4"/>
        <v>0.68676402127986025</v>
      </c>
      <c r="J20" s="38">
        <f t="shared" si="5"/>
        <v>0.82474364569434522</v>
      </c>
      <c r="K20" s="39">
        <f t="shared" si="6"/>
        <v>0.85266687858187828</v>
      </c>
      <c r="L20" s="15">
        <f t="shared" si="7"/>
        <v>0.81200774091258832</v>
      </c>
      <c r="M20" s="38">
        <f t="shared" si="8"/>
        <v>0.32384116643903776</v>
      </c>
      <c r="N20" s="15">
        <f t="shared" si="9"/>
        <v>0.67615883356096229</v>
      </c>
    </row>
    <row r="21" spans="1:14" ht="16" x14ac:dyDescent="0.2">
      <c r="A21" s="1" t="s">
        <v>19</v>
      </c>
      <c r="B21" s="35">
        <f t="shared" si="1"/>
        <v>10285</v>
      </c>
      <c r="C21" s="36">
        <f>INDEX([2]Enrolment!$J$17:$AE$51,MATCH($A21,[2]Enrolment!$C$17:$C$51,0),MATCH(C$2,[2]Enrolment!$J$15:$AE$15,0))</f>
        <v>10285</v>
      </c>
      <c r="D21" s="37">
        <f>INDEX([2]Enrolment!$J$17:$AE$51,MATCH($A21,[2]Enrolment!$C$17:$C$51,0),MATCH(D$2,[2]Enrolment!$J$15:$AE$15,0))</f>
        <v>0</v>
      </c>
      <c r="E21" s="35">
        <f t="shared" si="2"/>
        <v>10285</v>
      </c>
      <c r="F21" s="36">
        <f>INDEX([2]Enrolment!$J$17:$AE$51,MATCH($A21,[2]Enrolment!$C$17:$C$51,0),MATCH(F$2,[2]Enrolment!$J$15:$AE$15,0))</f>
        <v>10285</v>
      </c>
      <c r="G21" s="37">
        <f>INDEX([2]Enrolment!$J$17:$AE$51,MATCH($A21,[2]Enrolment!$C$17:$C$51,0),MATCH(G$2,[2]Enrolment!$J$15:$AE$15,0))</f>
        <v>0</v>
      </c>
      <c r="H21" s="38">
        <f t="shared" si="3"/>
        <v>1</v>
      </c>
      <c r="I21" s="15">
        <f t="shared" si="4"/>
        <v>0</v>
      </c>
      <c r="J21" s="38">
        <f t="shared" si="5"/>
        <v>1</v>
      </c>
      <c r="K21" s="39">
        <f t="shared" si="6"/>
        <v>1</v>
      </c>
      <c r="L21" s="15"/>
      <c r="M21" s="38">
        <f t="shared" si="8"/>
        <v>1</v>
      </c>
      <c r="N21" s="15">
        <f t="shared" si="9"/>
        <v>0</v>
      </c>
    </row>
    <row r="22" spans="1:14" ht="16" x14ac:dyDescent="0.2">
      <c r="A22" s="1" t="s">
        <v>20</v>
      </c>
      <c r="B22" s="35">
        <f t="shared" si="1"/>
        <v>15356399</v>
      </c>
      <c r="C22" s="36">
        <f>INDEX([2]Enrolment!$J$17:$AE$51,MATCH($A22,[2]Enrolment!$C$17:$C$51,0),MATCH(C$2,[2]Enrolment!$J$15:$AE$15,0))</f>
        <v>10653880</v>
      </c>
      <c r="D22" s="37">
        <f>INDEX([2]Enrolment!$J$17:$AE$51,MATCH($A22,[2]Enrolment!$C$17:$C$51,0),MATCH(D$2,[2]Enrolment!$J$15:$AE$15,0))</f>
        <v>4702519</v>
      </c>
      <c r="E22" s="35">
        <f t="shared" si="2"/>
        <v>11477592</v>
      </c>
      <c r="F22" s="36">
        <f>INDEX([2]Enrolment!$J$17:$AE$51,MATCH($A22,[2]Enrolment!$C$17:$C$51,0),MATCH(F$2,[2]Enrolment!$J$15:$AE$15,0))</f>
        <v>9583158</v>
      </c>
      <c r="G22" s="37">
        <f>INDEX([2]Enrolment!$J$17:$AE$51,MATCH($A22,[2]Enrolment!$C$17:$C$51,0),MATCH(G$2,[2]Enrolment!$J$15:$AE$15,0))</f>
        <v>1894434</v>
      </c>
      <c r="H22" s="38">
        <f t="shared" si="3"/>
        <v>0.69377462776266752</v>
      </c>
      <c r="I22" s="15">
        <f t="shared" si="4"/>
        <v>0.30622537223733248</v>
      </c>
      <c r="J22" s="38">
        <f t="shared" si="5"/>
        <v>0.74741428638315532</v>
      </c>
      <c r="K22" s="39">
        <f t="shared" si="6"/>
        <v>0.89949933733062504</v>
      </c>
      <c r="L22" s="15">
        <f t="shared" si="7"/>
        <v>0.40285515061183164</v>
      </c>
      <c r="M22" s="38">
        <f t="shared" si="8"/>
        <v>0.83494499543109735</v>
      </c>
      <c r="N22" s="15">
        <f t="shared" si="9"/>
        <v>0.1650550045689026</v>
      </c>
    </row>
    <row r="23" spans="1:14" ht="16" x14ac:dyDescent="0.2">
      <c r="A23" s="1" t="s">
        <v>21</v>
      </c>
      <c r="B23" s="35">
        <f t="shared" si="1"/>
        <v>16078198</v>
      </c>
      <c r="C23" s="36">
        <f>INDEX([2]Enrolment!$J$17:$AE$51,MATCH($A23,[2]Enrolment!$C$17:$C$51,0),MATCH(C$2,[2]Enrolment!$J$15:$AE$15,0))</f>
        <v>7421942</v>
      </c>
      <c r="D23" s="37">
        <f>INDEX([2]Enrolment!$J$17:$AE$51,MATCH($A23,[2]Enrolment!$C$17:$C$51,0),MATCH(D$2,[2]Enrolment!$J$15:$AE$15,0))</f>
        <v>8656256</v>
      </c>
      <c r="E23" s="35">
        <f t="shared" si="2"/>
        <v>9209333</v>
      </c>
      <c r="F23" s="36">
        <f>INDEX([2]Enrolment!$J$17:$AE$51,MATCH($A23,[2]Enrolment!$C$17:$C$51,0),MATCH(F$2,[2]Enrolment!$J$15:$AE$15,0))</f>
        <v>5992880</v>
      </c>
      <c r="G23" s="37">
        <f>INDEX([2]Enrolment!$J$17:$AE$51,MATCH($A23,[2]Enrolment!$C$17:$C$51,0),MATCH(G$2,[2]Enrolment!$J$15:$AE$15,0))</f>
        <v>3216453</v>
      </c>
      <c r="H23" s="38">
        <f t="shared" si="3"/>
        <v>0.46161528798189949</v>
      </c>
      <c r="I23" s="15">
        <f t="shared" si="4"/>
        <v>0.53838471201810056</v>
      </c>
      <c r="J23" s="38">
        <f t="shared" si="5"/>
        <v>0.57278390277318392</v>
      </c>
      <c r="K23" s="39">
        <f t="shared" si="6"/>
        <v>0.8074544371271023</v>
      </c>
      <c r="L23" s="15">
        <f t="shared" si="7"/>
        <v>0.37157554027976991</v>
      </c>
      <c r="M23" s="38">
        <f t="shared" si="8"/>
        <v>0.65073985271246026</v>
      </c>
      <c r="N23" s="15">
        <f t="shared" si="9"/>
        <v>0.34926014728753974</v>
      </c>
    </row>
    <row r="24" spans="1:14" ht="16" x14ac:dyDescent="0.2">
      <c r="A24" s="1" t="s">
        <v>22</v>
      </c>
      <c r="B24" s="35">
        <f t="shared" si="1"/>
        <v>488523</v>
      </c>
      <c r="C24" s="36">
        <f>INDEX([2]Enrolment!$J$17:$AE$51,MATCH($A24,[2]Enrolment!$C$17:$C$51,0),MATCH(C$2,[2]Enrolment!$J$15:$AE$15,0))</f>
        <v>193158</v>
      </c>
      <c r="D24" s="37">
        <f>INDEX([2]Enrolment!$J$17:$AE$51,MATCH($A24,[2]Enrolment!$C$17:$C$51,0),MATCH(D$2,[2]Enrolment!$J$15:$AE$15,0))</f>
        <v>295365</v>
      </c>
      <c r="E24" s="35">
        <f t="shared" si="2"/>
        <v>380209</v>
      </c>
      <c r="F24" s="36">
        <f>INDEX([2]Enrolment!$J$17:$AE$51,MATCH($A24,[2]Enrolment!$C$17:$C$51,0),MATCH(F$2,[2]Enrolment!$J$15:$AE$15,0))</f>
        <v>167545</v>
      </c>
      <c r="G24" s="37">
        <f>INDEX([2]Enrolment!$J$17:$AE$51,MATCH($A24,[2]Enrolment!$C$17:$C$51,0),MATCH(G$2,[2]Enrolment!$J$15:$AE$15,0))</f>
        <v>212664</v>
      </c>
      <c r="H24" s="38">
        <f t="shared" si="3"/>
        <v>0.39539182392640676</v>
      </c>
      <c r="I24" s="15">
        <f t="shared" si="4"/>
        <v>0.6046081760735933</v>
      </c>
      <c r="J24" s="38">
        <f t="shared" si="5"/>
        <v>0.77828270112154396</v>
      </c>
      <c r="K24" s="39">
        <f t="shared" si="6"/>
        <v>0.86739870986446332</v>
      </c>
      <c r="L24" s="15">
        <f t="shared" si="7"/>
        <v>0.72000406276979334</v>
      </c>
      <c r="M24" s="38">
        <f t="shared" si="8"/>
        <v>0.44066552869605929</v>
      </c>
      <c r="N24" s="15">
        <f t="shared" si="9"/>
        <v>0.55933447130394076</v>
      </c>
    </row>
    <row r="25" spans="1:14" ht="16" x14ac:dyDescent="0.2">
      <c r="A25" s="1" t="s">
        <v>23</v>
      </c>
      <c r="B25" s="35">
        <f t="shared" si="1"/>
        <v>658673</v>
      </c>
      <c r="C25" s="36">
        <f>INDEX([2]Enrolment!$J$17:$AE$51,MATCH($A25,[2]Enrolment!$C$17:$C$51,0),MATCH(C$2,[2]Enrolment!$J$15:$AE$15,0))</f>
        <v>336648</v>
      </c>
      <c r="D25" s="37">
        <f>INDEX([2]Enrolment!$J$17:$AE$51,MATCH($A25,[2]Enrolment!$C$17:$C$51,0),MATCH(D$2,[2]Enrolment!$J$15:$AE$15,0))</f>
        <v>322025</v>
      </c>
      <c r="E25" s="35">
        <f t="shared" si="2"/>
        <v>565124</v>
      </c>
      <c r="F25" s="36">
        <f>INDEX([2]Enrolment!$J$17:$AE$51,MATCH($A25,[2]Enrolment!$C$17:$C$51,0),MATCH(F$2,[2]Enrolment!$J$15:$AE$15,0))</f>
        <v>310065</v>
      </c>
      <c r="G25" s="37">
        <f>INDEX([2]Enrolment!$J$17:$AE$51,MATCH($A25,[2]Enrolment!$C$17:$C$51,0),MATCH(G$2,[2]Enrolment!$J$15:$AE$15,0))</f>
        <v>255059</v>
      </c>
      <c r="H25" s="38">
        <f t="shared" si="3"/>
        <v>0.51110034873146459</v>
      </c>
      <c r="I25" s="15">
        <f t="shared" si="4"/>
        <v>0.48889965126853535</v>
      </c>
      <c r="J25" s="38">
        <f t="shared" si="5"/>
        <v>0.85797353163102175</v>
      </c>
      <c r="K25" s="39">
        <f t="shared" si="6"/>
        <v>0.92103621586939477</v>
      </c>
      <c r="L25" s="15">
        <f t="shared" si="7"/>
        <v>0.79204720130424655</v>
      </c>
      <c r="M25" s="38">
        <f t="shared" si="8"/>
        <v>0.54866719516424711</v>
      </c>
      <c r="N25" s="15">
        <f t="shared" si="9"/>
        <v>0.45133280483575289</v>
      </c>
    </row>
    <row r="26" spans="1:14" ht="16" x14ac:dyDescent="0.2">
      <c r="A26" s="1" t="s">
        <v>24</v>
      </c>
      <c r="B26" s="35">
        <f t="shared" si="1"/>
        <v>234485</v>
      </c>
      <c r="C26" s="36">
        <f>INDEX([2]Enrolment!$J$17:$AE$51,MATCH($A26,[2]Enrolment!$C$17:$C$51,0),MATCH(C$2,[2]Enrolment!$J$15:$AE$15,0))</f>
        <v>154568</v>
      </c>
      <c r="D26" s="37">
        <f>INDEX([2]Enrolment!$J$17:$AE$51,MATCH($A26,[2]Enrolment!$C$17:$C$51,0),MATCH(D$2,[2]Enrolment!$J$15:$AE$15,0))</f>
        <v>79917</v>
      </c>
      <c r="E26" s="35">
        <f t="shared" si="2"/>
        <v>139747</v>
      </c>
      <c r="F26" s="36">
        <f>INDEX([2]Enrolment!$J$17:$AE$51,MATCH($A26,[2]Enrolment!$C$17:$C$51,0),MATCH(F$2,[2]Enrolment!$J$15:$AE$15,0))</f>
        <v>115000</v>
      </c>
      <c r="G26" s="37">
        <f>INDEX([2]Enrolment!$J$17:$AE$51,MATCH($A26,[2]Enrolment!$C$17:$C$51,0),MATCH(G$2,[2]Enrolment!$J$15:$AE$15,0))</f>
        <v>24747</v>
      </c>
      <c r="H26" s="38">
        <f t="shared" si="3"/>
        <v>0.65918075783099128</v>
      </c>
      <c r="I26" s="15">
        <f t="shared" si="4"/>
        <v>0.34081924216900866</v>
      </c>
      <c r="J26" s="38">
        <f t="shared" si="5"/>
        <v>0.59597415612938998</v>
      </c>
      <c r="K26" s="39">
        <f t="shared" si="6"/>
        <v>0.74400910925935515</v>
      </c>
      <c r="L26" s="15">
        <f t="shared" si="7"/>
        <v>0.30965877097488642</v>
      </c>
      <c r="M26" s="38">
        <f t="shared" si="8"/>
        <v>0.82291569765361694</v>
      </c>
      <c r="N26" s="15">
        <f t="shared" si="9"/>
        <v>0.17708430234638312</v>
      </c>
    </row>
    <row r="27" spans="1:14" ht="16" x14ac:dyDescent="0.2">
      <c r="A27" s="1" t="s">
        <v>25</v>
      </c>
      <c r="B27" s="35">
        <f t="shared" si="1"/>
        <v>411383</v>
      </c>
      <c r="C27" s="36">
        <f>INDEX([2]Enrolment!$J$17:$AE$51,MATCH($A27,[2]Enrolment!$C$17:$C$51,0),MATCH(C$2,[2]Enrolment!$J$15:$AE$15,0))</f>
        <v>191466</v>
      </c>
      <c r="D27" s="37">
        <f>INDEX([2]Enrolment!$J$17:$AE$51,MATCH($A27,[2]Enrolment!$C$17:$C$51,0),MATCH(D$2,[2]Enrolment!$J$15:$AE$15,0))</f>
        <v>219917</v>
      </c>
      <c r="E27" s="35">
        <f t="shared" si="2"/>
        <v>275546</v>
      </c>
      <c r="F27" s="36">
        <f>INDEX([2]Enrolment!$J$17:$AE$51,MATCH($A27,[2]Enrolment!$C$17:$C$51,0),MATCH(F$2,[2]Enrolment!$J$15:$AE$15,0))</f>
        <v>164459</v>
      </c>
      <c r="G27" s="37">
        <f>INDEX([2]Enrolment!$J$17:$AE$51,MATCH($A27,[2]Enrolment!$C$17:$C$51,0),MATCH(G$2,[2]Enrolment!$J$15:$AE$15,0))</f>
        <v>111087</v>
      </c>
      <c r="H27" s="38">
        <f t="shared" si="3"/>
        <v>0.46542030176259108</v>
      </c>
      <c r="I27" s="15">
        <f t="shared" si="4"/>
        <v>0.53457969823740892</v>
      </c>
      <c r="J27" s="38">
        <f t="shared" si="5"/>
        <v>0.66980405121261699</v>
      </c>
      <c r="K27" s="39">
        <f t="shared" si="6"/>
        <v>0.85894623588522245</v>
      </c>
      <c r="L27" s="15">
        <f t="shared" si="7"/>
        <v>0.50513148142253672</v>
      </c>
      <c r="M27" s="38">
        <f t="shared" si="8"/>
        <v>0.59684771326747621</v>
      </c>
      <c r="N27" s="15">
        <f t="shared" si="9"/>
        <v>0.40315228673252379</v>
      </c>
    </row>
    <row r="28" spans="1:14" ht="16" x14ac:dyDescent="0.2">
      <c r="A28" s="1" t="s">
        <v>26</v>
      </c>
      <c r="B28" s="35">
        <f t="shared" si="1"/>
        <v>6371527</v>
      </c>
      <c r="C28" s="36">
        <f>INDEX([2]Enrolment!$J$17:$AE$51,MATCH($A28,[2]Enrolment!$C$17:$C$51,0),MATCH(C$2,[2]Enrolment!$J$15:$AE$15,0))</f>
        <v>5653997</v>
      </c>
      <c r="D28" s="37">
        <f>INDEX([2]Enrolment!$J$17:$AE$51,MATCH($A28,[2]Enrolment!$C$17:$C$51,0),MATCH(D$2,[2]Enrolment!$J$15:$AE$15,0))</f>
        <v>717530</v>
      </c>
      <c r="E28" s="35">
        <f t="shared" si="2"/>
        <v>5680051</v>
      </c>
      <c r="F28" s="36">
        <f>INDEX([2]Enrolment!$J$17:$AE$51,MATCH($A28,[2]Enrolment!$C$17:$C$51,0),MATCH(F$2,[2]Enrolment!$J$15:$AE$15,0))</f>
        <v>5183606</v>
      </c>
      <c r="G28" s="37">
        <f>INDEX([2]Enrolment!$J$17:$AE$51,MATCH($A28,[2]Enrolment!$C$17:$C$51,0),MATCH(G$2,[2]Enrolment!$J$15:$AE$15,0))</f>
        <v>496445</v>
      </c>
      <c r="H28" s="38">
        <f t="shared" si="3"/>
        <v>0.88738492358268273</v>
      </c>
      <c r="I28" s="15">
        <f t="shared" si="4"/>
        <v>0.11261507641731723</v>
      </c>
      <c r="J28" s="38">
        <f t="shared" si="5"/>
        <v>0.89147405323715967</v>
      </c>
      <c r="K28" s="39">
        <f t="shared" si="6"/>
        <v>0.9168038115336814</v>
      </c>
      <c r="L28" s="15">
        <f t="shared" si="7"/>
        <v>0.69188047886499515</v>
      </c>
      <c r="M28" s="38">
        <f t="shared" si="8"/>
        <v>0.91259849603463072</v>
      </c>
      <c r="N28" s="15">
        <f t="shared" si="9"/>
        <v>8.7401503965369332E-2</v>
      </c>
    </row>
    <row r="29" spans="1:14" ht="16" x14ac:dyDescent="0.2">
      <c r="A29" s="1" t="s">
        <v>27</v>
      </c>
      <c r="B29" s="35">
        <f t="shared" si="1"/>
        <v>182627</v>
      </c>
      <c r="C29" s="36">
        <f>INDEX([2]Enrolment!$J$17:$AE$51,MATCH($A29,[2]Enrolment!$C$17:$C$51,0),MATCH(C$2,[2]Enrolment!$J$15:$AE$15,0))</f>
        <v>72003</v>
      </c>
      <c r="D29" s="37">
        <f>INDEX([2]Enrolment!$J$17:$AE$51,MATCH($A29,[2]Enrolment!$C$17:$C$51,0),MATCH(D$2,[2]Enrolment!$J$15:$AE$15,0))</f>
        <v>110624</v>
      </c>
      <c r="E29" s="35">
        <f t="shared" si="2"/>
        <v>81670</v>
      </c>
      <c r="F29" s="36">
        <f>INDEX([2]Enrolment!$J$17:$AE$51,MATCH($A29,[2]Enrolment!$C$17:$C$51,0),MATCH(F$2,[2]Enrolment!$J$15:$AE$15,0))</f>
        <v>38421</v>
      </c>
      <c r="G29" s="37">
        <f>INDEX([2]Enrolment!$J$17:$AE$51,MATCH($A29,[2]Enrolment!$C$17:$C$51,0),MATCH(G$2,[2]Enrolment!$J$15:$AE$15,0))</f>
        <v>43249</v>
      </c>
      <c r="H29" s="38">
        <f t="shared" si="3"/>
        <v>0.39426262272281754</v>
      </c>
      <c r="I29" s="15">
        <f t="shared" si="4"/>
        <v>0.60573737727718246</v>
      </c>
      <c r="J29" s="38">
        <f t="shared" si="5"/>
        <v>0.44719565015030638</v>
      </c>
      <c r="K29" s="39">
        <f t="shared" si="6"/>
        <v>0.53360276655139371</v>
      </c>
      <c r="L29" s="15">
        <f t="shared" si="7"/>
        <v>0.39095494648539197</v>
      </c>
      <c r="M29" s="38">
        <f t="shared" si="8"/>
        <v>0.47044202277458064</v>
      </c>
      <c r="N29" s="15">
        <f t="shared" si="9"/>
        <v>0.52955797722541942</v>
      </c>
    </row>
    <row r="30" spans="1:14" ht="16" x14ac:dyDescent="0.2">
      <c r="A30" s="1" t="s">
        <v>28</v>
      </c>
      <c r="B30" s="35">
        <f t="shared" si="1"/>
        <v>3086843</v>
      </c>
      <c r="C30" s="36">
        <f>INDEX([2]Enrolment!$J$17:$AE$51,MATCH($A30,[2]Enrolment!$C$17:$C$51,0),MATCH(C$2,[2]Enrolment!$J$15:$AE$15,0))</f>
        <v>2168656</v>
      </c>
      <c r="D30" s="37">
        <f>INDEX([2]Enrolment!$J$17:$AE$51,MATCH($A30,[2]Enrolment!$C$17:$C$51,0),MATCH(D$2,[2]Enrolment!$J$15:$AE$15,0))</f>
        <v>918187</v>
      </c>
      <c r="E30" s="35">
        <f t="shared" si="2"/>
        <v>2183651</v>
      </c>
      <c r="F30" s="36">
        <f>INDEX([2]Enrolment!$J$17:$AE$51,MATCH($A30,[2]Enrolment!$C$17:$C$51,0),MATCH(F$2,[2]Enrolment!$J$15:$AE$15,0))</f>
        <v>1778017</v>
      </c>
      <c r="G30" s="37">
        <f>INDEX([2]Enrolment!$J$17:$AE$51,MATCH($A30,[2]Enrolment!$C$17:$C$51,0),MATCH(G$2,[2]Enrolment!$J$15:$AE$15,0))</f>
        <v>405634</v>
      </c>
      <c r="H30" s="38">
        <f t="shared" si="3"/>
        <v>0.7025482021599414</v>
      </c>
      <c r="I30" s="15">
        <f t="shared" si="4"/>
        <v>0.2974517978400586</v>
      </c>
      <c r="J30" s="38">
        <f t="shared" si="5"/>
        <v>0.70740591601192548</v>
      </c>
      <c r="K30" s="39">
        <f t="shared" si="6"/>
        <v>0.81987046354977455</v>
      </c>
      <c r="L30" s="15">
        <f t="shared" si="7"/>
        <v>0.44177711076284026</v>
      </c>
      <c r="M30" s="38">
        <f t="shared" si="8"/>
        <v>0.81424046241821613</v>
      </c>
      <c r="N30" s="15">
        <f t="shared" si="9"/>
        <v>0.1857595375817839</v>
      </c>
    </row>
    <row r="31" spans="1:14" ht="16" x14ac:dyDescent="0.2">
      <c r="A31" s="1" t="s">
        <v>29</v>
      </c>
      <c r="B31" s="35">
        <f t="shared" si="1"/>
        <v>11882739</v>
      </c>
      <c r="C31" s="36">
        <f>INDEX([2]Enrolment!$J$17:$AE$51,MATCH($A31,[2]Enrolment!$C$17:$C$51,0),MATCH(C$2,[2]Enrolment!$J$15:$AE$15,0))</f>
        <v>7104179</v>
      </c>
      <c r="D31" s="37">
        <f>INDEX([2]Enrolment!$J$17:$AE$51,MATCH($A31,[2]Enrolment!$C$17:$C$51,0),MATCH(D$2,[2]Enrolment!$J$15:$AE$15,0))</f>
        <v>4778560</v>
      </c>
      <c r="E31" s="35">
        <f t="shared" si="2"/>
        <v>9599531</v>
      </c>
      <c r="F31" s="36">
        <f>INDEX([2]Enrolment!$J$17:$AE$51,MATCH($A31,[2]Enrolment!$C$17:$C$51,0),MATCH(F$2,[2]Enrolment!$J$15:$AE$15,0))</f>
        <v>6524520</v>
      </c>
      <c r="G31" s="37">
        <f>INDEX([2]Enrolment!$J$17:$AE$51,MATCH($A31,[2]Enrolment!$C$17:$C$51,0),MATCH(G$2,[2]Enrolment!$J$15:$AE$15,0))</f>
        <v>3075011</v>
      </c>
      <c r="H31" s="38">
        <f t="shared" si="3"/>
        <v>0.59785702606107904</v>
      </c>
      <c r="I31" s="15">
        <f t="shared" si="4"/>
        <v>0.40214297393892101</v>
      </c>
      <c r="J31" s="38">
        <f t="shared" si="5"/>
        <v>0.80785507449082239</v>
      </c>
      <c r="K31" s="39">
        <f t="shared" si="6"/>
        <v>0.91840591291407492</v>
      </c>
      <c r="L31" s="15">
        <f t="shared" si="7"/>
        <v>0.64350159880800906</v>
      </c>
      <c r="M31" s="38">
        <f t="shared" si="8"/>
        <v>0.67967070474588809</v>
      </c>
      <c r="N31" s="15">
        <f t="shared" si="9"/>
        <v>0.32032929525411191</v>
      </c>
    </row>
    <row r="32" spans="1:14" ht="16" x14ac:dyDescent="0.2">
      <c r="A32" s="1" t="s">
        <v>30</v>
      </c>
      <c r="B32" s="35">
        <f t="shared" si="1"/>
        <v>126542</v>
      </c>
      <c r="C32" s="36">
        <f>INDEX([2]Enrolment!$J$17:$AE$51,MATCH($A32,[2]Enrolment!$C$17:$C$51,0),MATCH(C$2,[2]Enrolment!$J$15:$AE$15,0))</f>
        <v>102839</v>
      </c>
      <c r="D32" s="37">
        <f>INDEX([2]Enrolment!$J$17:$AE$51,MATCH($A32,[2]Enrolment!$C$17:$C$51,0),MATCH(D$2,[2]Enrolment!$J$15:$AE$15,0))</f>
        <v>23703</v>
      </c>
      <c r="E32" s="35">
        <f t="shared" si="2"/>
        <v>108744</v>
      </c>
      <c r="F32" s="36">
        <f>INDEX([2]Enrolment!$J$17:$AE$51,MATCH($A32,[2]Enrolment!$C$17:$C$51,0),MATCH(F$2,[2]Enrolment!$J$15:$AE$15,0))</f>
        <v>93070</v>
      </c>
      <c r="G32" s="37">
        <f>INDEX([2]Enrolment!$J$17:$AE$51,MATCH($A32,[2]Enrolment!$C$17:$C$51,0),MATCH(G$2,[2]Enrolment!$J$15:$AE$15,0))</f>
        <v>15674</v>
      </c>
      <c r="H32" s="38">
        <f t="shared" si="3"/>
        <v>0.81268669690695583</v>
      </c>
      <c r="I32" s="15">
        <f t="shared" si="4"/>
        <v>0.1873133030930442</v>
      </c>
      <c r="J32" s="38">
        <f t="shared" si="5"/>
        <v>0.85935104550267893</v>
      </c>
      <c r="K32" s="39">
        <f t="shared" si="6"/>
        <v>0.90500685537587877</v>
      </c>
      <c r="L32" s="15">
        <f t="shared" si="7"/>
        <v>0.6612665063494072</v>
      </c>
      <c r="M32" s="38">
        <f t="shared" si="8"/>
        <v>0.85586331199882293</v>
      </c>
      <c r="N32" s="15">
        <f t="shared" si="9"/>
        <v>0.14413668800117707</v>
      </c>
    </row>
    <row r="33" spans="1:14" ht="16" x14ac:dyDescent="0.2">
      <c r="A33" s="1" t="s">
        <v>31</v>
      </c>
      <c r="B33" s="35">
        <f t="shared" si="1"/>
        <v>9785716</v>
      </c>
      <c r="C33" s="36">
        <f>INDEX([2]Enrolment!$J$17:$AE$51,MATCH($A33,[2]Enrolment!$C$17:$C$51,0),MATCH(C$2,[2]Enrolment!$J$15:$AE$15,0))</f>
        <v>4273526</v>
      </c>
      <c r="D33" s="37">
        <f>INDEX([2]Enrolment!$J$17:$AE$51,MATCH($A33,[2]Enrolment!$C$17:$C$51,0),MATCH(D$2,[2]Enrolment!$J$15:$AE$15,0))</f>
        <v>5512190</v>
      </c>
      <c r="E33" s="35">
        <f t="shared" si="2"/>
        <v>5752035</v>
      </c>
      <c r="F33" s="36">
        <f>INDEX([2]Enrolment!$J$17:$AE$51,MATCH($A33,[2]Enrolment!$C$17:$C$51,0),MATCH(F$2,[2]Enrolment!$J$15:$AE$15,0))</f>
        <v>3379740</v>
      </c>
      <c r="G33" s="37">
        <f>INDEX([2]Enrolment!$J$17:$AE$51,MATCH($A33,[2]Enrolment!$C$17:$C$51,0),MATCH(G$2,[2]Enrolment!$J$15:$AE$15,0))</f>
        <v>2372295</v>
      </c>
      <c r="H33" s="38">
        <f t="shared" si="3"/>
        <v>0.43671060962733849</v>
      </c>
      <c r="I33" s="15">
        <f t="shared" si="4"/>
        <v>0.56328939037266157</v>
      </c>
      <c r="J33" s="38">
        <f t="shared" si="5"/>
        <v>0.58779909410818787</v>
      </c>
      <c r="K33" s="39">
        <f t="shared" si="6"/>
        <v>0.79085513929247186</v>
      </c>
      <c r="L33" s="15">
        <f t="shared" si="7"/>
        <v>0.4303725016735635</v>
      </c>
      <c r="M33" s="38">
        <f t="shared" si="8"/>
        <v>0.58757291984488969</v>
      </c>
      <c r="N33" s="15">
        <f t="shared" si="9"/>
        <v>0.41242708015511031</v>
      </c>
    </row>
    <row r="34" spans="1:14" ht="16" x14ac:dyDescent="0.2">
      <c r="A34" s="1" t="s">
        <v>32</v>
      </c>
      <c r="B34" s="35"/>
      <c r="C34" s="36"/>
      <c r="D34" s="37"/>
      <c r="E34" s="35"/>
      <c r="F34" s="36"/>
      <c r="G34" s="37"/>
      <c r="H34" s="38"/>
      <c r="I34" s="15"/>
      <c r="J34" s="38"/>
      <c r="K34" s="39"/>
      <c r="L34" s="15"/>
      <c r="M34" s="38"/>
      <c r="N34" s="15"/>
    </row>
    <row r="35" spans="1:14" ht="16" x14ac:dyDescent="0.2">
      <c r="A35" s="1" t="s">
        <v>33</v>
      </c>
      <c r="B35" s="35">
        <f t="shared" si="1"/>
        <v>610098</v>
      </c>
      <c r="C35" s="36">
        <f>INDEX([2]Enrolment!$J$17:$AE$51,MATCH($A35,[2]Enrolment!$C$17:$C$51,0),MATCH(C$2,[2]Enrolment!$J$15:$AE$15,0))</f>
        <v>557853</v>
      </c>
      <c r="D35" s="37">
        <f>INDEX([2]Enrolment!$J$17:$AE$51,MATCH($A35,[2]Enrolment!$C$17:$C$51,0),MATCH(D$2,[2]Enrolment!$J$15:$AE$15,0))</f>
        <v>52245</v>
      </c>
      <c r="E35" s="35">
        <f t="shared" si="2"/>
        <v>519404</v>
      </c>
      <c r="F35" s="36">
        <f>INDEX([2]Enrolment!$J$17:$AE$51,MATCH($A35,[2]Enrolment!$C$17:$C$51,0),MATCH(F$2,[2]Enrolment!$J$15:$AE$15,0))</f>
        <v>494179</v>
      </c>
      <c r="G35" s="37">
        <f>INDEX([2]Enrolment!$J$17:$AE$51,MATCH($A35,[2]Enrolment!$C$17:$C$51,0),MATCH(G$2,[2]Enrolment!$J$15:$AE$15,0))</f>
        <v>25225</v>
      </c>
      <c r="H35" s="38">
        <f t="shared" si="3"/>
        <v>0.91436621657504202</v>
      </c>
      <c r="I35" s="15">
        <f t="shared" si="4"/>
        <v>8.5633783424957963E-2</v>
      </c>
      <c r="J35" s="38">
        <f t="shared" si="5"/>
        <v>0.85134519372297568</v>
      </c>
      <c r="K35" s="39">
        <f t="shared" si="6"/>
        <v>0.88585881943809575</v>
      </c>
      <c r="L35" s="15">
        <f t="shared" si="7"/>
        <v>0.48282132261460425</v>
      </c>
      <c r="M35" s="38">
        <f t="shared" ref="M35:M39" si="10">F35/E35</f>
        <v>0.95143472133445262</v>
      </c>
      <c r="N35" s="15">
        <f t="shared" ref="N35:N39" si="11">G35/E35</f>
        <v>4.8565278665547433E-2</v>
      </c>
    </row>
    <row r="36" spans="1:14" ht="16" x14ac:dyDescent="0.2">
      <c r="A36" s="1" t="s">
        <v>34</v>
      </c>
      <c r="B36" s="35">
        <f t="shared" si="1"/>
        <v>31927189</v>
      </c>
      <c r="C36" s="36">
        <f>INDEX([2]Enrolment!$J$17:$AE$51,MATCH($A36,[2]Enrolment!$C$17:$C$51,0),MATCH(C$2,[2]Enrolment!$J$15:$AE$15,0))</f>
        <v>19689829</v>
      </c>
      <c r="D36" s="37">
        <f>INDEX([2]Enrolment!$J$17:$AE$51,MATCH($A36,[2]Enrolment!$C$17:$C$51,0),MATCH(D$2,[2]Enrolment!$J$15:$AE$15,0))</f>
        <v>12237360</v>
      </c>
      <c r="E36" s="35">
        <f t="shared" si="2"/>
        <v>28262723</v>
      </c>
      <c r="F36" s="36">
        <f>INDEX([2]Enrolment!$J$17:$AE$51,MATCH($A36,[2]Enrolment!$C$17:$C$51,0),MATCH(F$2,[2]Enrolment!$J$15:$AE$15,0))</f>
        <v>18785091</v>
      </c>
      <c r="G36" s="37">
        <f>INDEX([2]Enrolment!$J$17:$AE$51,MATCH($A36,[2]Enrolment!$C$17:$C$51,0),MATCH(G$2,[2]Enrolment!$J$15:$AE$15,0))</f>
        <v>9477632</v>
      </c>
      <c r="H36" s="38">
        <f t="shared" si="3"/>
        <v>0.61671038436863324</v>
      </c>
      <c r="I36" s="15">
        <f t="shared" si="4"/>
        <v>0.38328961563136671</v>
      </c>
      <c r="J36" s="38">
        <f t="shared" si="5"/>
        <v>0.88522428329033287</v>
      </c>
      <c r="K36" s="39">
        <f t="shared" si="6"/>
        <v>0.95405048972238404</v>
      </c>
      <c r="L36" s="15">
        <f t="shared" si="7"/>
        <v>0.77448338530532734</v>
      </c>
      <c r="M36" s="38">
        <f t="shared" si="10"/>
        <v>0.6646596295763858</v>
      </c>
      <c r="N36" s="15">
        <f t="shared" si="11"/>
        <v>0.3353403704236142</v>
      </c>
    </row>
    <row r="37" spans="1:14" ht="16" x14ac:dyDescent="0.2">
      <c r="A37" s="1" t="s">
        <v>35</v>
      </c>
      <c r="B37" s="35">
        <f t="shared" si="1"/>
        <v>1603227</v>
      </c>
      <c r="C37" s="36">
        <f>INDEX([2]Enrolment!$J$17:$AE$51,MATCH($A37,[2]Enrolment!$C$17:$C$51,0),MATCH(C$2,[2]Enrolment!$J$15:$AE$15,0))</f>
        <v>941232</v>
      </c>
      <c r="D37" s="37">
        <f>INDEX([2]Enrolment!$J$17:$AE$51,MATCH($A37,[2]Enrolment!$C$17:$C$51,0),MATCH(D$2,[2]Enrolment!$J$15:$AE$15,0))</f>
        <v>661995</v>
      </c>
      <c r="E37" s="35">
        <f t="shared" si="2"/>
        <v>1303195</v>
      </c>
      <c r="F37" s="36">
        <f>INDEX([2]Enrolment!$J$17:$AE$51,MATCH($A37,[2]Enrolment!$C$17:$C$51,0),MATCH(F$2,[2]Enrolment!$J$15:$AE$15,0))</f>
        <v>866700</v>
      </c>
      <c r="G37" s="37">
        <f>INDEX([2]Enrolment!$J$17:$AE$51,MATCH($A37,[2]Enrolment!$C$17:$C$51,0),MATCH(G$2,[2]Enrolment!$J$15:$AE$15,0))</f>
        <v>436495</v>
      </c>
      <c r="H37" s="38">
        <f t="shared" si="3"/>
        <v>0.58708592108291591</v>
      </c>
      <c r="I37" s="15">
        <f t="shared" si="4"/>
        <v>0.41291407891708409</v>
      </c>
      <c r="J37" s="38">
        <f t="shared" si="5"/>
        <v>0.81285744314435826</v>
      </c>
      <c r="K37" s="39">
        <f t="shared" si="6"/>
        <v>0.92081442194910501</v>
      </c>
      <c r="L37" s="15">
        <f t="shared" si="7"/>
        <v>0.65936298612527289</v>
      </c>
      <c r="M37" s="38">
        <f t="shared" si="10"/>
        <v>0.66505780025245642</v>
      </c>
      <c r="N37" s="15">
        <f t="shared" si="11"/>
        <v>0.33494219974754352</v>
      </c>
    </row>
    <row r="38" spans="1:14" ht="16" x14ac:dyDescent="0.2">
      <c r="A38" s="1" t="s">
        <v>36</v>
      </c>
      <c r="B38" s="35">
        <f t="shared" si="1"/>
        <v>14462675</v>
      </c>
      <c r="C38" s="36">
        <f>INDEX([2]Enrolment!$J$17:$AE$51,MATCH($A38,[2]Enrolment!$C$17:$C$51,0),MATCH(C$2,[2]Enrolment!$J$15:$AE$15,0))</f>
        <v>13438105</v>
      </c>
      <c r="D38" s="37">
        <f>INDEX([2]Enrolment!$J$17:$AE$51,MATCH($A38,[2]Enrolment!$C$17:$C$51,0),MATCH(D$2,[2]Enrolment!$J$15:$AE$15,0))</f>
        <v>1024570</v>
      </c>
      <c r="E38" s="35">
        <f t="shared" si="2"/>
        <v>12105777</v>
      </c>
      <c r="F38" s="36">
        <f>INDEX([2]Enrolment!$J$17:$AE$51,MATCH($A38,[2]Enrolment!$C$17:$C$51,0),MATCH(F$2,[2]Enrolment!$J$15:$AE$15,0))</f>
        <v>11388587</v>
      </c>
      <c r="G38" s="37">
        <f>INDEX([2]Enrolment!$J$17:$AE$51,MATCH($A38,[2]Enrolment!$C$17:$C$51,0),MATCH(G$2,[2]Enrolment!$J$15:$AE$15,0))</f>
        <v>717190</v>
      </c>
      <c r="H38" s="38">
        <f t="shared" si="3"/>
        <v>0.92915764199914608</v>
      </c>
      <c r="I38" s="15">
        <f t="shared" si="4"/>
        <v>7.0842358000853922E-2</v>
      </c>
      <c r="J38" s="38">
        <f t="shared" si="5"/>
        <v>0.83703581806270277</v>
      </c>
      <c r="K38" s="39">
        <f t="shared" si="6"/>
        <v>0.84748459697256417</v>
      </c>
      <c r="L38" s="15">
        <f t="shared" si="7"/>
        <v>0.69999121582712753</v>
      </c>
      <c r="M38" s="38">
        <f t="shared" si="10"/>
        <v>0.9407563843279122</v>
      </c>
      <c r="N38" s="15">
        <f t="shared" si="11"/>
        <v>5.9243615672087795E-2</v>
      </c>
    </row>
    <row r="39" spans="1:14" ht="17" thickBot="1" x14ac:dyDescent="0.25">
      <c r="A39" s="3" t="s">
        <v>37</v>
      </c>
      <c r="B39" s="43">
        <f t="shared" ref="B39:G39" si="12">SUM(B4:B38)</f>
        <v>189166464</v>
      </c>
      <c r="C39" s="44">
        <f>SUM(C4:C38)</f>
        <v>130058559</v>
      </c>
      <c r="D39" s="45">
        <f t="shared" si="12"/>
        <v>59107905</v>
      </c>
      <c r="E39" s="43">
        <f t="shared" si="12"/>
        <v>147348894</v>
      </c>
      <c r="F39" s="44">
        <f t="shared" si="12"/>
        <v>115185974</v>
      </c>
      <c r="G39" s="45">
        <f t="shared" si="12"/>
        <v>32162920</v>
      </c>
      <c r="H39" s="46">
        <f t="shared" si="3"/>
        <v>0.68753496920046042</v>
      </c>
      <c r="I39" s="20">
        <f t="shared" si="4"/>
        <v>0.31246503079953958</v>
      </c>
      <c r="J39" s="46">
        <f t="shared" si="5"/>
        <v>0.77893771910860476</v>
      </c>
      <c r="K39" s="19">
        <f t="shared" si="6"/>
        <v>0.88564701074382968</v>
      </c>
      <c r="L39" s="20">
        <f t="shared" si="7"/>
        <v>0.54413906227940234</v>
      </c>
      <c r="M39" s="46">
        <f t="shared" si="10"/>
        <v>0.78172269145094497</v>
      </c>
      <c r="N39" s="20">
        <f t="shared" si="11"/>
        <v>0.218277308549055</v>
      </c>
    </row>
    <row r="40" spans="1:14" ht="16" thickTop="1" x14ac:dyDescent="0.2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"/>
  <sheetViews>
    <sheetView workbookViewId="0">
      <selection activeCell="N15" sqref="N15"/>
    </sheetView>
  </sheetViews>
  <sheetFormatPr baseColWidth="10" defaultColWidth="8.83203125" defaultRowHeight="15" x14ac:dyDescent="0.2"/>
  <cols>
    <col min="1" max="1" width="24.6640625" customWidth="1"/>
  </cols>
  <sheetData>
    <row r="1" spans="1:7" x14ac:dyDescent="0.2">
      <c r="B1" s="62" t="s">
        <v>58</v>
      </c>
      <c r="C1" s="63"/>
      <c r="D1" s="64"/>
      <c r="E1" s="62" t="s">
        <v>59</v>
      </c>
      <c r="F1" s="63"/>
      <c r="G1" s="64"/>
    </row>
    <row r="2" spans="1:7" ht="80" x14ac:dyDescent="0.2">
      <c r="A2" s="40" t="s">
        <v>0</v>
      </c>
      <c r="B2" s="65" t="s">
        <v>60</v>
      </c>
      <c r="C2" s="16" t="s">
        <v>61</v>
      </c>
      <c r="D2" s="17" t="s">
        <v>62</v>
      </c>
      <c r="E2" s="18" t="s">
        <v>60</v>
      </c>
      <c r="F2" s="16" t="s">
        <v>63</v>
      </c>
      <c r="G2" s="17" t="s">
        <v>44</v>
      </c>
    </row>
    <row r="3" spans="1:7" ht="16" x14ac:dyDescent="0.2">
      <c r="A3" s="1" t="s">
        <v>1</v>
      </c>
      <c r="B3" s="35">
        <f>SUM(C3:D3)</f>
        <v>5282</v>
      </c>
      <c r="C3" s="36">
        <f>INDEX([2]Teacher!$J$18:$Q$52,MATCH($A3,[2]Teacher!$C$18:$C$52,0),MATCH(C$2,[2]Teacher!$J$16:$Q$16,0))</f>
        <v>4458</v>
      </c>
      <c r="D3" s="37">
        <f>INDEX([2]Teacher!$J$18:$Q$52,MATCH($A3,[2]Teacher!$C$18:$C$52,0),MATCH(D$2,[2]Teacher!$J$16:$Q$16,0))</f>
        <v>824</v>
      </c>
      <c r="E3" s="53">
        <f>Enrolment!B3/Teachers!B3</f>
        <v>10.10090874668686</v>
      </c>
      <c r="F3" s="54">
        <f>Enrolment!C3/Teachers!C3</f>
        <v>9.6639748766262894</v>
      </c>
      <c r="G3" s="55">
        <f>Enrolment!D3/Teachers!D3</f>
        <v>12.464805825242719</v>
      </c>
    </row>
    <row r="4" spans="1:7" ht="16" x14ac:dyDescent="0.2">
      <c r="A4" s="1" t="s">
        <v>2</v>
      </c>
      <c r="B4" s="35">
        <f t="shared" ref="B4:B38" si="0">SUM(C4:D4)</f>
        <v>548699</v>
      </c>
      <c r="C4" s="36">
        <f>INDEX([2]Teacher!$J$18:$Q$52,MATCH($A4,[2]Teacher!$C$18:$C$52,0),MATCH(C$2,[2]Teacher!$J$16:$Q$16,0))</f>
        <v>347875</v>
      </c>
      <c r="D4" s="37">
        <f>INDEX([2]Teacher!$J$18:$Q$52,MATCH($A4,[2]Teacher!$C$18:$C$52,0),MATCH(D$2,[2]Teacher!$J$16:$Q$16,0))</f>
        <v>200824</v>
      </c>
      <c r="E4" s="53">
        <f>Enrolment!B4/Teachers!B4</f>
        <v>19.74041140953419</v>
      </c>
      <c r="F4" s="54">
        <f>Enrolment!C4/Teachers!C4</f>
        <v>17.796938555515631</v>
      </c>
      <c r="G4" s="55">
        <f>Enrolment!D4/Teachers!D4</f>
        <v>23.106969286539456</v>
      </c>
    </row>
    <row r="5" spans="1:7" ht="16" x14ac:dyDescent="0.2">
      <c r="A5" s="1" t="s">
        <v>3</v>
      </c>
      <c r="B5" s="35">
        <f t="shared" si="0"/>
        <v>18420</v>
      </c>
      <c r="C5" s="36">
        <f>INDEX([2]Teacher!$J$18:$Q$52,MATCH($A5,[2]Teacher!$C$18:$C$52,0),MATCH(C$2,[2]Teacher!$J$16:$Q$16,0))</f>
        <v>14997</v>
      </c>
      <c r="D5" s="37">
        <f>INDEX([2]Teacher!$J$18:$Q$52,MATCH($A5,[2]Teacher!$C$18:$C$52,0),MATCH(D$2,[2]Teacher!$J$16:$Q$16,0))</f>
        <v>3423</v>
      </c>
      <c r="E5" s="53">
        <f>Enrolment!B5/Teachers!B5</f>
        <v>18.023724212812162</v>
      </c>
      <c r="F5" s="54">
        <f>Enrolment!C5/Teachers!C5</f>
        <v>18.023271320930853</v>
      </c>
      <c r="G5" s="55">
        <f>Enrolment!D5/Teachers!D5</f>
        <v>18.025708442886359</v>
      </c>
    </row>
    <row r="6" spans="1:7" ht="16" x14ac:dyDescent="0.2">
      <c r="A6" s="1" t="s">
        <v>4</v>
      </c>
      <c r="B6" s="35">
        <f t="shared" si="0"/>
        <v>239628</v>
      </c>
      <c r="C6" s="36">
        <f>INDEX([2]Teacher!$J$18:$Q$52,MATCH($A6,[2]Teacher!$C$18:$C$52,0),MATCH(C$2,[2]Teacher!$J$16:$Q$16,0))</f>
        <v>167161</v>
      </c>
      <c r="D6" s="37">
        <f>INDEX([2]Teacher!$J$18:$Q$52,MATCH($A6,[2]Teacher!$C$18:$C$52,0),MATCH(D$2,[2]Teacher!$J$16:$Q$16,0))</f>
        <v>72467</v>
      </c>
      <c r="E6" s="53">
        <f>Enrolment!B6/Teachers!B6</f>
        <v>21.462508554926803</v>
      </c>
      <c r="F6" s="54">
        <f>Enrolment!C6/Teachers!C6</f>
        <v>24.513576731414624</v>
      </c>
      <c r="G6" s="55">
        <f>Enrolment!D6/Teachers!D6</f>
        <v>14.424551864986821</v>
      </c>
    </row>
    <row r="7" spans="1:7" ht="16" x14ac:dyDescent="0.2">
      <c r="A7" s="1" t="s">
        <v>5</v>
      </c>
      <c r="B7" s="35">
        <f t="shared" si="0"/>
        <v>338472</v>
      </c>
      <c r="C7" s="36">
        <f>INDEX([2]Teacher!$J$18:$Q$52,MATCH($A7,[2]Teacher!$C$18:$C$52,0),MATCH(C$2,[2]Teacher!$J$16:$Q$16,0))</f>
        <v>336359</v>
      </c>
      <c r="D7" s="37">
        <f>INDEX([2]Teacher!$J$18:$Q$52,MATCH($A7,[2]Teacher!$C$18:$C$52,0),MATCH(D$2,[2]Teacher!$J$16:$Q$16,0))</f>
        <v>2113</v>
      </c>
      <c r="E7" s="53">
        <f>Enrolment!B7/Teachers!B7</f>
        <v>58.091777163251315</v>
      </c>
      <c r="F7" s="54">
        <f>Enrolment!C7/Teachers!C7</f>
        <v>58.166167695824996</v>
      </c>
      <c r="G7" s="55">
        <f>Enrolment!D7/Teachers!D7</f>
        <v>46.249881684808329</v>
      </c>
    </row>
    <row r="8" spans="1:7" ht="16" x14ac:dyDescent="0.2">
      <c r="A8" s="1" t="s">
        <v>6</v>
      </c>
      <c r="B8" s="35">
        <f t="shared" si="0"/>
        <v>6174</v>
      </c>
      <c r="C8" s="36">
        <f>INDEX([2]Teacher!$J$18:$Q$52,MATCH($A8,[2]Teacher!$C$18:$C$52,0),MATCH(C$2,[2]Teacher!$J$16:$Q$16,0))</f>
        <v>3696</v>
      </c>
      <c r="D8" s="37">
        <f>INDEX([2]Teacher!$J$18:$Q$52,MATCH($A8,[2]Teacher!$C$18:$C$52,0),MATCH(D$2,[2]Teacher!$J$16:$Q$16,0))</f>
        <v>2478</v>
      </c>
      <c r="E8" s="53">
        <f>Enrolment!B8/Teachers!B8</f>
        <v>24.131357304826693</v>
      </c>
      <c r="F8" s="54">
        <f>Enrolment!C8/Teachers!C8</f>
        <v>28.25865800865801</v>
      </c>
      <c r="G8" s="55">
        <f>Enrolment!D8/Teachers!D8</f>
        <v>17.975383373688459</v>
      </c>
    </row>
    <row r="9" spans="1:7" ht="16" x14ac:dyDescent="0.2">
      <c r="A9" s="1" t="s">
        <v>7</v>
      </c>
      <c r="B9" s="35">
        <f t="shared" si="0"/>
        <v>190183</v>
      </c>
      <c r="C9" s="36">
        <f>INDEX([2]Teacher!$J$18:$Q$52,MATCH($A9,[2]Teacher!$C$18:$C$52,0),MATCH(C$2,[2]Teacher!$J$16:$Q$16,0))</f>
        <v>155573</v>
      </c>
      <c r="D9" s="37">
        <f>INDEX([2]Teacher!$J$18:$Q$52,MATCH($A9,[2]Teacher!$C$18:$C$52,0),MATCH(D$2,[2]Teacher!$J$16:$Q$16,0))</f>
        <v>34610</v>
      </c>
      <c r="E9" s="53">
        <f>Enrolment!B9/Teachers!B9</f>
        <v>24.35705609859977</v>
      </c>
      <c r="F9" s="54">
        <f>Enrolment!C9/Teachers!C9</f>
        <v>24.474703193998959</v>
      </c>
      <c r="G9" s="55">
        <f>Enrolment!D9/Teachers!D9</f>
        <v>23.828228835596647</v>
      </c>
    </row>
    <row r="10" spans="1:7" ht="16" x14ac:dyDescent="0.2">
      <c r="A10" s="1" t="s">
        <v>8</v>
      </c>
      <c r="B10" s="35">
        <f t="shared" si="0"/>
        <v>1468</v>
      </c>
      <c r="C10" s="36">
        <f>INDEX([2]Teacher!$J$18:$Q$52,MATCH($A10,[2]Teacher!$C$18:$C$52,0),MATCH(C$2,[2]Teacher!$J$16:$Q$16,0))</f>
        <v>1152</v>
      </c>
      <c r="D10" s="37">
        <f>INDEX([2]Teacher!$J$18:$Q$52,MATCH($A10,[2]Teacher!$C$18:$C$52,0),MATCH(D$2,[2]Teacher!$J$16:$Q$16,0))</f>
        <v>316</v>
      </c>
      <c r="E10" s="53">
        <f>Enrolment!B10/Teachers!B10</f>
        <v>40.234332425068118</v>
      </c>
      <c r="F10" s="54">
        <f>Enrolment!C10/Teachers!C10</f>
        <v>42.633680555555557</v>
      </c>
      <c r="G10" s="55">
        <f>Enrolment!D10/Teachers!D10</f>
        <v>31.4873417721519</v>
      </c>
    </row>
    <row r="11" spans="1:7" ht="16" x14ac:dyDescent="0.2">
      <c r="A11" s="1" t="s">
        <v>9</v>
      </c>
      <c r="B11" s="35">
        <f t="shared" si="0"/>
        <v>880</v>
      </c>
      <c r="C11" s="36">
        <f>INDEX([2]Teacher!$J$18:$Q$52,MATCH($A11,[2]Teacher!$C$18:$C$52,0),MATCH(C$2,[2]Teacher!$J$16:$Q$16,0))</f>
        <v>527</v>
      </c>
      <c r="D11" s="37">
        <f>INDEX([2]Teacher!$J$18:$Q$52,MATCH($A11,[2]Teacher!$C$18:$C$52,0),MATCH(D$2,[2]Teacher!$J$16:$Q$16,0))</f>
        <v>353</v>
      </c>
      <c r="E11" s="53">
        <f>Enrolment!B11/Teachers!B11</f>
        <v>29.707954545454545</v>
      </c>
      <c r="F11" s="54">
        <f>Enrolment!C11/Teachers!C11</f>
        <v>29.628083491461101</v>
      </c>
      <c r="G11" s="55">
        <f>Enrolment!D11/Teachers!D11</f>
        <v>29.827195467422097</v>
      </c>
    </row>
    <row r="12" spans="1:7" ht="16" x14ac:dyDescent="0.2">
      <c r="A12" s="1" t="s">
        <v>10</v>
      </c>
      <c r="B12" s="35">
        <f t="shared" si="0"/>
        <v>75515</v>
      </c>
      <c r="C12" s="36">
        <f>INDEX([2]Teacher!$J$18:$Q$52,MATCH($A12,[2]Teacher!$C$18:$C$52,0),MATCH(C$2,[2]Teacher!$J$16:$Q$16,0))</f>
        <v>41871</v>
      </c>
      <c r="D12" s="37">
        <f>INDEX([2]Teacher!$J$18:$Q$52,MATCH($A12,[2]Teacher!$C$18:$C$52,0),MATCH(D$2,[2]Teacher!$J$16:$Q$16,0))</f>
        <v>33644</v>
      </c>
      <c r="E12" s="53">
        <f>Enrolment!B12/Teachers!B12</f>
        <v>35.893305965702176</v>
      </c>
      <c r="F12" s="54">
        <f>Enrolment!C12/Teachers!C12</f>
        <v>40.08337512837047</v>
      </c>
      <c r="G12" s="55">
        <f>Enrolment!D12/Teachers!D12</f>
        <v>30.678635120675306</v>
      </c>
    </row>
    <row r="13" spans="1:7" ht="16" x14ac:dyDescent="0.2">
      <c r="A13" s="1" t="s">
        <v>11</v>
      </c>
      <c r="B13" s="35">
        <f t="shared" si="0"/>
        <v>7733</v>
      </c>
      <c r="C13" s="36">
        <f>INDEX([2]Teacher!$J$18:$Q$52,MATCH($A13,[2]Teacher!$C$18:$C$52,0),MATCH(C$2,[2]Teacher!$J$16:$Q$16,0))</f>
        <v>3125</v>
      </c>
      <c r="D13" s="37">
        <f>INDEX([2]Teacher!$J$18:$Q$52,MATCH($A13,[2]Teacher!$C$18:$C$52,0),MATCH(D$2,[2]Teacher!$J$16:$Q$16,0))</f>
        <v>4608</v>
      </c>
      <c r="E13" s="53">
        <f>Enrolment!B13/Teachers!B13</f>
        <v>23.525539893960946</v>
      </c>
      <c r="F13" s="54">
        <f>Enrolment!C13/Teachers!C13</f>
        <v>16.536639999999998</v>
      </c>
      <c r="G13" s="55">
        <f>Enrolment!D13/Teachers!D13</f>
        <v>28.265190972222221</v>
      </c>
    </row>
    <row r="14" spans="1:7" ht="16" x14ac:dyDescent="0.2">
      <c r="A14" s="1" t="s">
        <v>12</v>
      </c>
      <c r="B14" s="35">
        <f t="shared" si="0"/>
        <v>260244</v>
      </c>
      <c r="C14" s="36">
        <f>INDEX([2]Teacher!$J$18:$Q$52,MATCH($A14,[2]Teacher!$C$18:$C$52,0),MATCH(C$2,[2]Teacher!$J$16:$Q$16,0))</f>
        <v>198584</v>
      </c>
      <c r="D14" s="37">
        <f>INDEX([2]Teacher!$J$18:$Q$52,MATCH($A14,[2]Teacher!$C$18:$C$52,0),MATCH(D$2,[2]Teacher!$J$16:$Q$16,0))</f>
        <v>61660</v>
      </c>
      <c r="E14" s="53">
        <f>Enrolment!B14/Teachers!B14</f>
        <v>31.298869522448165</v>
      </c>
      <c r="F14" s="54">
        <f>Enrolment!C14/Teachers!C14</f>
        <v>29.795844579623736</v>
      </c>
      <c r="G14" s="55">
        <f>Enrolment!D14/Teachers!D14</f>
        <v>36.139555627635417</v>
      </c>
    </row>
    <row r="15" spans="1:7" ht="16" x14ac:dyDescent="0.2">
      <c r="A15" s="1" t="s">
        <v>13</v>
      </c>
      <c r="B15" s="35">
        <f t="shared" si="0"/>
        <v>128442</v>
      </c>
      <c r="C15" s="36">
        <f>INDEX([2]Teacher!$J$18:$Q$52,MATCH($A15,[2]Teacher!$C$18:$C$52,0),MATCH(C$2,[2]Teacher!$J$16:$Q$16,0))</f>
        <v>77980</v>
      </c>
      <c r="D15" s="37">
        <f>INDEX([2]Teacher!$J$18:$Q$52,MATCH($A15,[2]Teacher!$C$18:$C$52,0),MATCH(D$2,[2]Teacher!$J$16:$Q$16,0))</f>
        <v>50462</v>
      </c>
      <c r="E15" s="53">
        <f>Enrolment!B15/Teachers!B15</f>
        <v>26.421575497111537</v>
      </c>
      <c r="F15" s="54">
        <f>Enrolment!C15/Teachers!C15</f>
        <v>26.767940497563476</v>
      </c>
      <c r="G15" s="55">
        <f>Enrolment!D15/Teachers!D15</f>
        <v>25.886330307954502</v>
      </c>
    </row>
    <row r="16" spans="1:7" ht="16" x14ac:dyDescent="0.2">
      <c r="A16" s="1" t="s">
        <v>14</v>
      </c>
      <c r="B16" s="35">
        <f t="shared" si="0"/>
        <v>64334</v>
      </c>
      <c r="C16" s="36">
        <f>INDEX([2]Teacher!$J$18:$Q$52,MATCH($A16,[2]Teacher!$C$18:$C$52,0),MATCH(C$2,[2]Teacher!$J$16:$Q$16,0))</f>
        <v>48507</v>
      </c>
      <c r="D16" s="37">
        <f>INDEX([2]Teacher!$J$18:$Q$52,MATCH($A16,[2]Teacher!$C$18:$C$52,0),MATCH(D$2,[2]Teacher!$J$16:$Q$16,0))</f>
        <v>15827</v>
      </c>
      <c r="E16" s="53">
        <f>Enrolment!B16/Teachers!B16</f>
        <v>16.097662200391706</v>
      </c>
      <c r="F16" s="54">
        <f>Enrolment!C16/Teachers!C16</f>
        <v>15.386047374605727</v>
      </c>
      <c r="G16" s="55">
        <f>Enrolment!D16/Teachers!D16</f>
        <v>18.278637770897834</v>
      </c>
    </row>
    <row r="17" spans="1:7" ht="16" x14ac:dyDescent="0.2">
      <c r="A17" s="1" t="s">
        <v>15</v>
      </c>
      <c r="B17" s="35">
        <f t="shared" si="0"/>
        <v>149526</v>
      </c>
      <c r="C17" s="36">
        <f>INDEX([2]Teacher!$J$18:$Q$52,MATCH($A17,[2]Teacher!$C$18:$C$52,0),MATCH(C$2,[2]Teacher!$J$16:$Q$16,0))</f>
        <v>97732</v>
      </c>
      <c r="D17" s="37">
        <f>INDEX([2]Teacher!$J$18:$Q$52,MATCH($A17,[2]Teacher!$C$18:$C$52,0),MATCH(D$2,[2]Teacher!$J$16:$Q$16,0))</f>
        <v>51794</v>
      </c>
      <c r="E17" s="53">
        <f>Enrolment!B17/Teachers!B17</f>
        <v>13.362532268635555</v>
      </c>
      <c r="F17" s="54">
        <f>Enrolment!C17/Teachers!C17</f>
        <v>12.415227356444154</v>
      </c>
      <c r="G17" s="55">
        <f>Enrolment!D17/Teachers!D17</f>
        <v>15.150036683785766</v>
      </c>
    </row>
    <row r="18" spans="1:7" ht="16" x14ac:dyDescent="0.2">
      <c r="A18" s="1" t="s">
        <v>16</v>
      </c>
      <c r="B18" s="35">
        <f t="shared" si="0"/>
        <v>157045</v>
      </c>
      <c r="C18" s="36">
        <f>INDEX([2]Teacher!$J$18:$Q$52,MATCH($A18,[2]Teacher!$C$18:$C$52,0),MATCH(C$2,[2]Teacher!$J$16:$Q$16,0))</f>
        <v>135690</v>
      </c>
      <c r="D18" s="37">
        <f>INDEX([2]Teacher!$J$18:$Q$52,MATCH($A18,[2]Teacher!$C$18:$C$52,0),MATCH(D$2,[2]Teacher!$J$16:$Q$16,0))</f>
        <v>21355</v>
      </c>
      <c r="E18" s="53">
        <f>Enrolment!B18/Teachers!B18</f>
        <v>41.296832118182685</v>
      </c>
      <c r="F18" s="54">
        <f>Enrolment!C18/Teachers!C18</f>
        <v>41.259562237453018</v>
      </c>
      <c r="G18" s="55">
        <f>Enrolment!D18/Teachers!D18</f>
        <v>41.533645516272536</v>
      </c>
    </row>
    <row r="19" spans="1:7" ht="16" x14ac:dyDescent="0.2">
      <c r="A19" s="1" t="s">
        <v>17</v>
      </c>
      <c r="B19" s="35">
        <f t="shared" si="0"/>
        <v>297864</v>
      </c>
      <c r="C19" s="36">
        <f>INDEX([2]Teacher!$J$18:$Q$52,MATCH($A19,[2]Teacher!$C$18:$C$52,0),MATCH(C$2,[2]Teacher!$J$16:$Q$16,0))</f>
        <v>195929</v>
      </c>
      <c r="D19" s="37">
        <f>INDEX([2]Teacher!$J$18:$Q$52,MATCH($A19,[2]Teacher!$C$18:$C$52,0),MATCH(D$2,[2]Teacher!$J$16:$Q$16,0))</f>
        <v>101935</v>
      </c>
      <c r="E19" s="53">
        <f>Enrolment!B19/Teachers!B19</f>
        <v>25.745051432868692</v>
      </c>
      <c r="F19" s="54">
        <f>Enrolment!C19/Teachers!C19</f>
        <v>23.607158715657203</v>
      </c>
      <c r="G19" s="55">
        <f>Enrolment!D19/Teachers!D19</f>
        <v>29.854289498209642</v>
      </c>
    </row>
    <row r="20" spans="1:7" ht="16" x14ac:dyDescent="0.2">
      <c r="A20" s="1" t="s">
        <v>18</v>
      </c>
      <c r="B20" s="35">
        <f t="shared" si="0"/>
        <v>162718</v>
      </c>
      <c r="C20" s="36">
        <f>INDEX([2]Teacher!$J$18:$Q$52,MATCH($A20,[2]Teacher!$C$18:$C$52,0),MATCH(C$2,[2]Teacher!$J$16:$Q$16,0))</f>
        <v>54976</v>
      </c>
      <c r="D20" s="37">
        <f>INDEX([2]Teacher!$J$18:$Q$52,MATCH($A20,[2]Teacher!$C$18:$C$52,0),MATCH(D$2,[2]Teacher!$J$16:$Q$16,0))</f>
        <v>107742</v>
      </c>
      <c r="E20" s="53">
        <f>Enrolment!B20/Teachers!B20</f>
        <v>21.108893914625302</v>
      </c>
      <c r="F20" s="54">
        <f>Enrolment!C20/Teachers!C20</f>
        <v>19.570394353899882</v>
      </c>
      <c r="G20" s="55">
        <f>Enrolment!D20/Teachers!D20</f>
        <v>21.893922518609269</v>
      </c>
    </row>
    <row r="21" spans="1:7" ht="16" x14ac:dyDescent="0.2">
      <c r="A21" s="1" t="s">
        <v>19</v>
      </c>
      <c r="B21" s="35">
        <f t="shared" si="0"/>
        <v>727</v>
      </c>
      <c r="C21" s="36">
        <f>INDEX([2]Teacher!$J$18:$Q$52,MATCH($A21,[2]Teacher!$C$18:$C$52,0),MATCH(C$2,[2]Teacher!$J$16:$Q$16,0))</f>
        <v>727</v>
      </c>
      <c r="D21" s="37">
        <f>INDEX([2]Teacher!$J$18:$Q$52,MATCH($A21,[2]Teacher!$C$18:$C$52,0),MATCH(D$2,[2]Teacher!$J$16:$Q$16,0))</f>
        <v>0</v>
      </c>
      <c r="E21" s="53">
        <f>Enrolment!B21/Teachers!B21</f>
        <v>14.147180192572215</v>
      </c>
      <c r="F21" s="54">
        <f>Enrolment!C21/Teachers!C21</f>
        <v>14.147180192572215</v>
      </c>
      <c r="G21" s="55"/>
    </row>
    <row r="22" spans="1:7" ht="16" x14ac:dyDescent="0.2">
      <c r="A22" s="1" t="s">
        <v>20</v>
      </c>
      <c r="B22" s="35">
        <f t="shared" si="0"/>
        <v>432218</v>
      </c>
      <c r="C22" s="36">
        <f>INDEX([2]Teacher!$J$18:$Q$52,MATCH($A22,[2]Teacher!$C$18:$C$52,0),MATCH(C$2,[2]Teacher!$J$16:$Q$16,0))</f>
        <v>267846</v>
      </c>
      <c r="D22" s="37">
        <f>INDEX([2]Teacher!$J$18:$Q$52,MATCH($A22,[2]Teacher!$C$18:$C$52,0),MATCH(D$2,[2]Teacher!$J$16:$Q$16,0))</f>
        <v>164372</v>
      </c>
      <c r="E22" s="53">
        <f>Enrolment!B22/Teachers!B22</f>
        <v>35.529290774562838</v>
      </c>
      <c r="F22" s="54">
        <f>Enrolment!C22/Teachers!C22</f>
        <v>39.776140020758199</v>
      </c>
      <c r="G22" s="55">
        <f>Enrolment!D22/Teachers!D22</f>
        <v>28.609002749860075</v>
      </c>
    </row>
    <row r="23" spans="1:7" ht="16" x14ac:dyDescent="0.2">
      <c r="A23" s="1" t="s">
        <v>21</v>
      </c>
      <c r="B23" s="35">
        <f t="shared" si="0"/>
        <v>533627</v>
      </c>
      <c r="C23" s="36">
        <f>INDEX([2]Teacher!$J$18:$Q$52,MATCH($A23,[2]Teacher!$C$18:$C$52,0),MATCH(C$2,[2]Teacher!$J$16:$Q$16,0))</f>
        <v>288914</v>
      </c>
      <c r="D23" s="37">
        <f>INDEX([2]Teacher!$J$18:$Q$52,MATCH($A23,[2]Teacher!$C$18:$C$52,0),MATCH(D$2,[2]Teacher!$J$16:$Q$16,0))</f>
        <v>244713</v>
      </c>
      <c r="E23" s="53">
        <f>Enrolment!B23/Teachers!B23</f>
        <v>30.130030901734731</v>
      </c>
      <c r="F23" s="54">
        <f>Enrolment!C23/Teachers!C23</f>
        <v>25.689104716282355</v>
      </c>
      <c r="G23" s="55">
        <f>Enrolment!D23/Teachers!D23</f>
        <v>35.37309419605824</v>
      </c>
    </row>
    <row r="24" spans="1:7" ht="16" x14ac:dyDescent="0.2">
      <c r="A24" s="1" t="s">
        <v>22</v>
      </c>
      <c r="B24" s="35">
        <f t="shared" si="0"/>
        <v>26156</v>
      </c>
      <c r="C24" s="36">
        <f>INDEX([2]Teacher!$J$18:$Q$52,MATCH($A24,[2]Teacher!$C$18:$C$52,0),MATCH(C$2,[2]Teacher!$J$16:$Q$16,0))</f>
        <v>14312</v>
      </c>
      <c r="D24" s="37">
        <f>INDEX([2]Teacher!$J$18:$Q$52,MATCH($A24,[2]Teacher!$C$18:$C$52,0),MATCH(D$2,[2]Teacher!$J$16:$Q$16,0))</f>
        <v>11844</v>
      </c>
      <c r="E24" s="53">
        <f>Enrolment!B24/Teachers!B24</f>
        <v>18.677282459091604</v>
      </c>
      <c r="F24" s="54">
        <f>Enrolment!C24/Teachers!C24</f>
        <v>13.496226942425936</v>
      </c>
      <c r="G24" s="55">
        <f>Enrolment!D24/Teachers!D24</f>
        <v>24.937943262411348</v>
      </c>
    </row>
    <row r="25" spans="1:7" ht="16" x14ac:dyDescent="0.2">
      <c r="A25" s="1" t="s">
        <v>23</v>
      </c>
      <c r="B25" s="35">
        <f t="shared" si="0"/>
        <v>40539</v>
      </c>
      <c r="C25" s="36">
        <f>INDEX([2]Teacher!$J$18:$Q$52,MATCH($A25,[2]Teacher!$C$18:$C$52,0),MATCH(C$2,[2]Teacher!$J$16:$Q$16,0))</f>
        <v>22455</v>
      </c>
      <c r="D25" s="37">
        <f>INDEX([2]Teacher!$J$18:$Q$52,MATCH($A25,[2]Teacher!$C$18:$C$52,0),MATCH(D$2,[2]Teacher!$J$16:$Q$16,0))</f>
        <v>18084</v>
      </c>
      <c r="E25" s="53">
        <f>Enrolment!B25/Teachers!B25</f>
        <v>16.247884752953947</v>
      </c>
      <c r="F25" s="54">
        <f>Enrolment!C25/Teachers!C25</f>
        <v>14.992117568470274</v>
      </c>
      <c r="G25" s="55">
        <f>Enrolment!D25/Teachers!D25</f>
        <v>17.807177615571778</v>
      </c>
    </row>
    <row r="26" spans="1:7" ht="16" x14ac:dyDescent="0.2">
      <c r="A26" s="1" t="s">
        <v>24</v>
      </c>
      <c r="B26" s="35">
        <f t="shared" si="0"/>
        <v>16330</v>
      </c>
      <c r="C26" s="36">
        <f>INDEX([2]Teacher!$J$18:$Q$52,MATCH($A26,[2]Teacher!$C$18:$C$52,0),MATCH(C$2,[2]Teacher!$J$16:$Q$16,0))</f>
        <v>11975</v>
      </c>
      <c r="D26" s="37">
        <f>INDEX([2]Teacher!$J$18:$Q$52,MATCH($A26,[2]Teacher!$C$18:$C$52,0),MATCH(D$2,[2]Teacher!$J$16:$Q$16,0))</f>
        <v>4355</v>
      </c>
      <c r="E26" s="53">
        <f>Enrolment!B26/Teachers!B26</f>
        <v>14.359154929577464</v>
      </c>
      <c r="F26" s="54">
        <f>Enrolment!C26/Teachers!C26</f>
        <v>12.907557411273487</v>
      </c>
      <c r="G26" s="55">
        <f>Enrolment!D26/Teachers!D26</f>
        <v>18.350631458094146</v>
      </c>
    </row>
    <row r="27" spans="1:7" ht="16" x14ac:dyDescent="0.2">
      <c r="A27" s="1" t="s">
        <v>25</v>
      </c>
      <c r="B27" s="35">
        <f t="shared" si="0"/>
        <v>20367</v>
      </c>
      <c r="C27" s="36">
        <f>INDEX([2]Teacher!$J$18:$Q$52,MATCH($A27,[2]Teacher!$C$18:$C$52,0),MATCH(C$2,[2]Teacher!$J$16:$Q$16,0))</f>
        <v>12117</v>
      </c>
      <c r="D27" s="37">
        <f>INDEX([2]Teacher!$J$18:$Q$52,MATCH($A27,[2]Teacher!$C$18:$C$52,0),MATCH(D$2,[2]Teacher!$J$16:$Q$16,0))</f>
        <v>8250</v>
      </c>
      <c r="E27" s="53">
        <f>Enrolment!B27/Teachers!B27</f>
        <v>20.19850738940443</v>
      </c>
      <c r="F27" s="54">
        <f>Enrolment!C27/Teachers!C27</f>
        <v>15.801435999009655</v>
      </c>
      <c r="G27" s="55">
        <f>Enrolment!D27/Teachers!D27</f>
        <v>26.656606060606059</v>
      </c>
    </row>
    <row r="28" spans="1:7" ht="16" x14ac:dyDescent="0.2">
      <c r="A28" s="1" t="s">
        <v>26</v>
      </c>
      <c r="B28" s="35">
        <f t="shared" si="0"/>
        <v>238762</v>
      </c>
      <c r="C28" s="36">
        <f>INDEX([2]Teacher!$J$18:$Q$52,MATCH($A28,[2]Teacher!$C$18:$C$52,0),MATCH(C$2,[2]Teacher!$J$16:$Q$16,0))</f>
        <v>192119</v>
      </c>
      <c r="D28" s="37">
        <f>INDEX([2]Teacher!$J$18:$Q$52,MATCH($A28,[2]Teacher!$C$18:$C$52,0),MATCH(D$2,[2]Teacher!$J$16:$Q$16,0))</f>
        <v>46643</v>
      </c>
      <c r="E28" s="53">
        <f>Enrolment!B28/Teachers!B28</f>
        <v>26.6856828138481</v>
      </c>
      <c r="F28" s="54">
        <f>Enrolment!C28/Teachers!C28</f>
        <v>29.429660783160436</v>
      </c>
      <c r="G28" s="55">
        <f>Enrolment!D28/Teachers!D28</f>
        <v>15.383444461119568</v>
      </c>
    </row>
    <row r="29" spans="1:7" ht="16" x14ac:dyDescent="0.2">
      <c r="A29" s="1" t="s">
        <v>27</v>
      </c>
      <c r="B29" s="35">
        <f t="shared" si="0"/>
        <v>11716</v>
      </c>
      <c r="C29" s="36">
        <f>INDEX([2]Teacher!$J$18:$Q$52,MATCH($A29,[2]Teacher!$C$18:$C$52,0),MATCH(C$2,[2]Teacher!$J$16:$Q$16,0))</f>
        <v>5613</v>
      </c>
      <c r="D29" s="37">
        <f>INDEX([2]Teacher!$J$18:$Q$52,MATCH($A29,[2]Teacher!$C$18:$C$52,0),MATCH(D$2,[2]Teacher!$J$16:$Q$16,0))</f>
        <v>6103</v>
      </c>
      <c r="E29" s="53">
        <f>Enrolment!B29/Teachers!B29</f>
        <v>15.587828610447252</v>
      </c>
      <c r="F29" s="54">
        <f>Enrolment!C29/Teachers!C29</f>
        <v>12.82789951897381</v>
      </c>
      <c r="G29" s="55">
        <f>Enrolment!D29/Teachers!D29</f>
        <v>18.126167458626906</v>
      </c>
    </row>
    <row r="30" spans="1:7" ht="16" x14ac:dyDescent="0.2">
      <c r="A30" s="1" t="s">
        <v>28</v>
      </c>
      <c r="B30" s="35">
        <f t="shared" si="0"/>
        <v>147987</v>
      </c>
      <c r="C30" s="36">
        <f>INDEX([2]Teacher!$J$18:$Q$52,MATCH($A30,[2]Teacher!$C$18:$C$52,0),MATCH(C$2,[2]Teacher!$J$16:$Q$16,0))</f>
        <v>105930</v>
      </c>
      <c r="D30" s="37">
        <f>INDEX([2]Teacher!$J$18:$Q$52,MATCH($A30,[2]Teacher!$C$18:$C$52,0),MATCH(D$2,[2]Teacher!$J$16:$Q$16,0))</f>
        <v>42057</v>
      </c>
      <c r="E30" s="53">
        <f>Enrolment!B30/Teachers!B30</f>
        <v>20.858879496171962</v>
      </c>
      <c r="F30" s="54">
        <f>Enrolment!C30/Teachers!C30</f>
        <v>20.472538468800153</v>
      </c>
      <c r="G30" s="55">
        <f>Enrolment!D30/Teachers!D30</f>
        <v>21.831966141189337</v>
      </c>
    </row>
    <row r="31" spans="1:7" ht="16" x14ac:dyDescent="0.2">
      <c r="A31" s="1" t="s">
        <v>29</v>
      </c>
      <c r="B31" s="35">
        <f t="shared" si="0"/>
        <v>456663</v>
      </c>
      <c r="C31" s="36">
        <f>INDEX([2]Teacher!$J$18:$Q$52,MATCH($A31,[2]Teacher!$C$18:$C$52,0),MATCH(C$2,[2]Teacher!$J$16:$Q$16,0))</f>
        <v>271205</v>
      </c>
      <c r="D31" s="37">
        <f>INDEX([2]Teacher!$J$18:$Q$52,MATCH($A31,[2]Teacher!$C$18:$C$52,0),MATCH(D$2,[2]Teacher!$J$16:$Q$16,0))</f>
        <v>185458</v>
      </c>
      <c r="E31" s="53">
        <f>Enrolment!B31/Teachers!B31</f>
        <v>26.020805276538717</v>
      </c>
      <c r="F31" s="54">
        <f>Enrolment!C31/Teachers!C31</f>
        <v>26.194867351265646</v>
      </c>
      <c r="G31" s="55">
        <f>Enrolment!D31/Teachers!D31</f>
        <v>25.766265138198406</v>
      </c>
    </row>
    <row r="32" spans="1:7" ht="16" x14ac:dyDescent="0.2">
      <c r="A32" s="1" t="s">
        <v>30</v>
      </c>
      <c r="B32" s="35">
        <f t="shared" si="0"/>
        <v>10493</v>
      </c>
      <c r="C32" s="36">
        <f>INDEX([2]Teacher!$J$18:$Q$52,MATCH($A32,[2]Teacher!$C$18:$C$52,0),MATCH(C$2,[2]Teacher!$J$16:$Q$16,0))</f>
        <v>8164</v>
      </c>
      <c r="D32" s="37">
        <f>INDEX([2]Teacher!$J$18:$Q$52,MATCH($A32,[2]Teacher!$C$18:$C$52,0),MATCH(D$2,[2]Teacher!$J$16:$Q$16,0))</f>
        <v>2329</v>
      </c>
      <c r="E32" s="53">
        <f>Enrolment!B32/Teachers!B32</f>
        <v>12.059658820165826</v>
      </c>
      <c r="F32" s="54">
        <f>Enrolment!C32/Teachers!C32</f>
        <v>12.596643802057814</v>
      </c>
      <c r="G32" s="55">
        <f>Enrolment!D32/Teachers!D32</f>
        <v>10.177329325890941</v>
      </c>
    </row>
    <row r="33" spans="1:7" ht="16" x14ac:dyDescent="0.2">
      <c r="A33" s="1" t="s">
        <v>31</v>
      </c>
      <c r="B33" s="35">
        <f t="shared" si="0"/>
        <v>332845</v>
      </c>
      <c r="C33" s="36">
        <f>INDEX([2]Teacher!$J$18:$Q$52,MATCH($A33,[2]Teacher!$C$18:$C$52,0),MATCH(C$2,[2]Teacher!$J$16:$Q$16,0))</f>
        <v>150820</v>
      </c>
      <c r="D33" s="37">
        <f>INDEX([2]Teacher!$J$18:$Q$52,MATCH($A33,[2]Teacher!$C$18:$C$52,0),MATCH(D$2,[2]Teacher!$J$16:$Q$16,0))</f>
        <v>182025</v>
      </c>
      <c r="E33" s="53">
        <f>Enrolment!B33/Teachers!B33</f>
        <v>29.400219321305713</v>
      </c>
      <c r="F33" s="54">
        <f>Enrolment!C33/Teachers!C33</f>
        <v>28.335273836361225</v>
      </c>
      <c r="G33" s="55">
        <f>Enrolment!D33/Teachers!D33</f>
        <v>30.282598544156023</v>
      </c>
    </row>
    <row r="34" spans="1:7" ht="16" x14ac:dyDescent="0.2">
      <c r="A34" s="1" t="s">
        <v>32</v>
      </c>
      <c r="B34" s="35"/>
      <c r="C34" s="36"/>
      <c r="D34" s="37"/>
      <c r="E34" s="53"/>
      <c r="F34" s="54"/>
      <c r="G34" s="55"/>
    </row>
    <row r="35" spans="1:7" ht="16" x14ac:dyDescent="0.2">
      <c r="A35" s="1" t="s">
        <v>33</v>
      </c>
      <c r="B35" s="35">
        <f t="shared" si="0"/>
        <v>32004</v>
      </c>
      <c r="C35" s="36">
        <f>INDEX([2]Teacher!$J$18:$Q$52,MATCH($A35,[2]Teacher!$C$18:$C$52,0),MATCH(C$2,[2]Teacher!$J$16:$Q$16,0))</f>
        <v>29946</v>
      </c>
      <c r="D35" s="37">
        <f>INDEX([2]Teacher!$J$18:$Q$52,MATCH($A35,[2]Teacher!$C$18:$C$52,0),MATCH(D$2,[2]Teacher!$J$16:$Q$16,0))</f>
        <v>2058</v>
      </c>
      <c r="E35" s="53">
        <f>Enrolment!B35/Teachers!B35</f>
        <v>19.063179602549681</v>
      </c>
      <c r="F35" s="54">
        <f>Enrolment!C35/Teachers!C35</f>
        <v>18.628631536766179</v>
      </c>
      <c r="G35" s="55">
        <f>Enrolment!D35/Teachers!D35</f>
        <v>25.386297376093296</v>
      </c>
    </row>
    <row r="36" spans="1:7" ht="16" x14ac:dyDescent="0.2">
      <c r="A36" s="1" t="s">
        <v>34</v>
      </c>
      <c r="B36" s="35">
        <f t="shared" si="0"/>
        <v>726729</v>
      </c>
      <c r="C36" s="36">
        <f>INDEX([2]Teacher!$J$18:$Q$52,MATCH($A36,[2]Teacher!$C$18:$C$52,0),MATCH(C$2,[2]Teacher!$J$16:$Q$16,0))</f>
        <v>491455</v>
      </c>
      <c r="D36" s="37">
        <f>INDEX([2]Teacher!$J$18:$Q$52,MATCH($A36,[2]Teacher!$C$18:$C$52,0),MATCH(D$2,[2]Teacher!$J$16:$Q$16,0))</f>
        <v>235274</v>
      </c>
      <c r="E36" s="53">
        <f>Enrolment!B36/Teachers!B36</f>
        <v>43.932730082327801</v>
      </c>
      <c r="F36" s="54">
        <f>Enrolment!C36/Teachers!C36</f>
        <v>40.064357876102591</v>
      </c>
      <c r="G36" s="55">
        <f>Enrolment!D36/Teachers!D36</f>
        <v>52.013227130919695</v>
      </c>
    </row>
    <row r="37" spans="1:7" ht="16" x14ac:dyDescent="0.2">
      <c r="A37" s="1" t="s">
        <v>35</v>
      </c>
      <c r="B37" s="35">
        <f t="shared" si="0"/>
        <v>71175</v>
      </c>
      <c r="C37" s="36">
        <f>INDEX([2]Teacher!$J$18:$Q$52,MATCH($A37,[2]Teacher!$C$18:$C$52,0),MATCH(C$2,[2]Teacher!$J$16:$Q$16,0))</f>
        <v>45782</v>
      </c>
      <c r="D37" s="37">
        <f>INDEX([2]Teacher!$J$18:$Q$52,MATCH($A37,[2]Teacher!$C$18:$C$52,0),MATCH(D$2,[2]Teacher!$J$16:$Q$16,0))</f>
        <v>25393</v>
      </c>
      <c r="E37" s="53">
        <f>Enrolment!B37/Teachers!B37</f>
        <v>22.525142255005267</v>
      </c>
      <c r="F37" s="54">
        <f>Enrolment!C37/Teachers!C37</f>
        <v>20.558996985714909</v>
      </c>
      <c r="G37" s="55">
        <f>Enrolment!D37/Teachers!D37</f>
        <v>26.069979915724804</v>
      </c>
    </row>
    <row r="38" spans="1:7" ht="16" x14ac:dyDescent="0.2">
      <c r="A38" s="1" t="s">
        <v>36</v>
      </c>
      <c r="B38" s="47">
        <f t="shared" si="0"/>
        <v>475928</v>
      </c>
      <c r="C38" s="48">
        <f>INDEX([2]Teacher!$J$18:$Q$52,MATCH($A38,[2]Teacher!$C$18:$C$52,0),MATCH(C$2,[2]Teacher!$J$16:$Q$16,0))</f>
        <v>416633</v>
      </c>
      <c r="D38" s="49">
        <f>INDEX([2]Teacher!$J$18:$Q$52,MATCH($A38,[2]Teacher!$C$18:$C$52,0),MATCH(D$2,[2]Teacher!$J$16:$Q$16,0))</f>
        <v>59295</v>
      </c>
      <c r="E38" s="56">
        <f>Enrolment!B38/Teachers!B38</f>
        <v>30.388367568203595</v>
      </c>
      <c r="F38" s="57">
        <f>Enrolment!C38/Teachers!C38</f>
        <v>32.254058127896734</v>
      </c>
      <c r="G38" s="58">
        <f>Enrolment!D38/Teachers!D38</f>
        <v>17.279197234168141</v>
      </c>
    </row>
    <row r="39" spans="1:7" ht="17" thickBot="1" x14ac:dyDescent="0.25">
      <c r="A39" s="3" t="s">
        <v>37</v>
      </c>
      <c r="B39" s="50">
        <f>SUM(B3:B38)</f>
        <v>6226893</v>
      </c>
      <c r="C39" s="51">
        <f t="shared" ref="C39:D39" si="1">SUM(C3:C38)</f>
        <v>4222205</v>
      </c>
      <c r="D39" s="52">
        <f t="shared" si="1"/>
        <v>2004688</v>
      </c>
      <c r="E39" s="59">
        <f>Enrolment!B39/Teachers!B39</f>
        <v>30.378948859407092</v>
      </c>
      <c r="F39" s="60">
        <f>Enrolment!C39/Teachers!C39</f>
        <v>30.803468566779681</v>
      </c>
      <c r="G39" s="61">
        <f>Enrolment!D39/Teachers!D39</f>
        <v>29.484840034958058</v>
      </c>
    </row>
    <row r="40" spans="1:7" ht="16" thickTop="1" x14ac:dyDescent="0.2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Q41"/>
  <sheetViews>
    <sheetView tabSelected="1" workbookViewId="0">
      <selection activeCell="T35" sqref="T35"/>
    </sheetView>
  </sheetViews>
  <sheetFormatPr baseColWidth="10" defaultColWidth="8.83203125" defaultRowHeight="15" x14ac:dyDescent="0.2"/>
  <cols>
    <col min="1" max="1" width="21" customWidth="1"/>
  </cols>
  <sheetData>
    <row r="3" spans="1:17" ht="96" x14ac:dyDescent="0.2">
      <c r="B3" s="66" t="s">
        <v>65</v>
      </c>
      <c r="C3" s="66" t="s">
        <v>66</v>
      </c>
      <c r="D3" s="66" t="s">
        <v>67</v>
      </c>
      <c r="E3" s="66" t="s">
        <v>68</v>
      </c>
      <c r="F3" s="66" t="s">
        <v>69</v>
      </c>
      <c r="G3" s="66" t="s">
        <v>70</v>
      </c>
      <c r="H3" s="66" t="s">
        <v>71</v>
      </c>
      <c r="I3" s="66" t="s">
        <v>72</v>
      </c>
      <c r="J3" s="66" t="s">
        <v>73</v>
      </c>
      <c r="K3" s="66" t="s">
        <v>74</v>
      </c>
      <c r="L3" s="66" t="s">
        <v>75</v>
      </c>
      <c r="M3" s="66" t="s">
        <v>76</v>
      </c>
      <c r="N3" s="66" t="s">
        <v>77</v>
      </c>
      <c r="O3" s="66" t="s">
        <v>78</v>
      </c>
      <c r="P3" s="66" t="s">
        <v>79</v>
      </c>
      <c r="Q3" s="66" t="s">
        <v>80</v>
      </c>
    </row>
    <row r="4" spans="1:17" ht="16" x14ac:dyDescent="0.2">
      <c r="A4" s="1" t="s">
        <v>1</v>
      </c>
      <c r="B4" s="14">
        <f>Sheet1!C5/Sheet1!$B5</f>
        <v>2.4630541871921183E-2</v>
      </c>
      <c r="C4" s="14">
        <f>Sheet1!D5/Sheet1!$B5</f>
        <v>5.4187192118226604E-2</v>
      </c>
      <c r="D4" s="14">
        <f>Sheet1!E5/Sheet1!$B5</f>
        <v>0.72167487684729059</v>
      </c>
      <c r="E4" s="14"/>
      <c r="F4" s="14"/>
      <c r="G4" s="14">
        <f>Sheet1!H5/Sheet1!$B5</f>
        <v>0.83497536945812811</v>
      </c>
      <c r="H4" s="14"/>
      <c r="I4" s="14">
        <f>Sheet1!J5/Sheet1!$B5</f>
        <v>0.95812807881773399</v>
      </c>
      <c r="J4" s="14">
        <f>Sheet1!K5/100</f>
        <v>0.89910000000000001</v>
      </c>
      <c r="K4" s="14"/>
      <c r="L4" s="14">
        <f>Sheet1!M5/Sheet1!$B5</f>
        <v>0.60837438423645318</v>
      </c>
      <c r="M4" s="14">
        <f>Sheet1!N5/Sheet1!$B5</f>
        <v>0.25123152709359609</v>
      </c>
      <c r="N4" s="14">
        <f>Sheet1!O5/Sheet1!$B5</f>
        <v>0.12561576354679804</v>
      </c>
      <c r="O4" s="14">
        <f>Sheet1!P5/100</f>
        <v>0.24460000000000001</v>
      </c>
      <c r="P4" s="14">
        <f>Sheet1!Q5/Sheet1!$B5</f>
        <v>0.47783251231527096</v>
      </c>
      <c r="Q4" s="14">
        <f>Sheet1!R5/100</f>
        <v>0.86809999999999998</v>
      </c>
    </row>
    <row r="5" spans="1:17" ht="16" x14ac:dyDescent="0.2">
      <c r="A5" s="1" t="s">
        <v>2</v>
      </c>
      <c r="B5" s="14">
        <f>Sheet1!C6/Sheet1!$B6</f>
        <v>0.22872965424251179</v>
      </c>
      <c r="C5" s="14">
        <f>Sheet1!D6/Sheet1!$B6</f>
        <v>0.11846287200231147</v>
      </c>
      <c r="D5" s="14">
        <f>Sheet1!E6/Sheet1!$B6</f>
        <v>1.0362804584416836</v>
      </c>
      <c r="E5" s="14"/>
      <c r="F5" s="14"/>
      <c r="G5" s="14">
        <f>Sheet1!H6/Sheet1!$B6</f>
        <v>0.83085813348743143</v>
      </c>
      <c r="H5" s="14"/>
      <c r="I5" s="14">
        <f>Sheet1!J6/Sheet1!$B6</f>
        <v>0.93796590580757011</v>
      </c>
      <c r="J5" s="14">
        <f>Sheet1!K6/100</f>
        <v>0.95</v>
      </c>
      <c r="K5" s="14"/>
      <c r="L5" s="14">
        <f>Sheet1!M6/Sheet1!$B6</f>
        <v>0.26509679283444093</v>
      </c>
      <c r="M5" s="14">
        <f>Sheet1!N6/Sheet1!$B6</f>
        <v>0.16513531734566117</v>
      </c>
      <c r="N5" s="14">
        <f>Sheet1!O6/Sheet1!$B6</f>
        <v>0.252701531349321</v>
      </c>
      <c r="O5" s="14">
        <f>Sheet1!P6/100</f>
        <v>0.32950000000000002</v>
      </c>
      <c r="P5" s="14">
        <f>Sheet1!Q6/Sheet1!$B6</f>
        <v>0.4300587498796109</v>
      </c>
      <c r="Q5" s="14">
        <f>Sheet1!R6/100</f>
        <v>0.77129999999999999</v>
      </c>
    </row>
    <row r="6" spans="1:17" ht="16" x14ac:dyDescent="0.2">
      <c r="A6" s="1" t="s">
        <v>3</v>
      </c>
      <c r="B6" s="14">
        <f>Sheet1!C7/Sheet1!$B7</f>
        <v>0.27162162162162162</v>
      </c>
      <c r="C6" s="14">
        <f>Sheet1!D7/Sheet1!$B7</f>
        <v>0.44819819819819817</v>
      </c>
      <c r="D6" s="14">
        <f>Sheet1!E7/Sheet1!$B7</f>
        <v>0.61396396396396391</v>
      </c>
      <c r="E6" s="14"/>
      <c r="F6" s="14"/>
      <c r="G6" s="14">
        <f>Sheet1!H7/Sheet1!$B7</f>
        <v>0.48558558558558557</v>
      </c>
      <c r="H6" s="14"/>
      <c r="I6" s="14">
        <f>Sheet1!J7/Sheet1!$B7</f>
        <v>0.78175675675675671</v>
      </c>
      <c r="J6" s="14">
        <f>Sheet1!K7/100</f>
        <v>0.64969999999999994</v>
      </c>
      <c r="K6" s="14"/>
      <c r="L6" s="14">
        <f>Sheet1!M7/Sheet1!$B7</f>
        <v>0.15585585585585585</v>
      </c>
      <c r="M6" s="14">
        <f>Sheet1!N7/Sheet1!$B7</f>
        <v>3.6711711711711711E-2</v>
      </c>
      <c r="N6" s="14">
        <f>Sheet1!O7/Sheet1!$B7</f>
        <v>0.55945945945945941</v>
      </c>
      <c r="O6" s="14">
        <f>Sheet1!P7/100</f>
        <v>0.30070000000000002</v>
      </c>
      <c r="P6" s="14">
        <f>Sheet1!Q7/Sheet1!$B7</f>
        <v>0.6065315315315315</v>
      </c>
      <c r="Q6" s="14">
        <f>Sheet1!R7/100</f>
        <v>0.61770000000000003</v>
      </c>
    </row>
    <row r="7" spans="1:17" ht="16" x14ac:dyDescent="0.2">
      <c r="A7" s="1" t="s">
        <v>4</v>
      </c>
      <c r="B7" s="14">
        <f>Sheet1!C8/Sheet1!$B8</f>
        <v>0.32078204199855176</v>
      </c>
      <c r="C7" s="14">
        <f>Sheet1!D8/Sheet1!$B8</f>
        <v>0.17976568447241872</v>
      </c>
      <c r="D7" s="14">
        <f>Sheet1!E8/Sheet1!$B8</f>
        <v>1.1008559386546353</v>
      </c>
      <c r="E7" s="14"/>
      <c r="F7" s="14"/>
      <c r="G7" s="14">
        <f>Sheet1!H8/Sheet1!$B8</f>
        <v>0.71791158395068611</v>
      </c>
      <c r="H7" s="14"/>
      <c r="I7" s="14">
        <f>Sheet1!J8/Sheet1!$B8</f>
        <v>0.9137562895709167</v>
      </c>
      <c r="J7" s="14">
        <f>Sheet1!K8/100</f>
        <v>0.85309999999999997</v>
      </c>
      <c r="K7" s="14"/>
      <c r="L7" s="14">
        <f>Sheet1!M8/Sheet1!$B8</f>
        <v>6.1512467739839212E-2</v>
      </c>
      <c r="M7" s="14">
        <f>Sheet1!N8/Sheet1!$B8</f>
        <v>0.45502144488386342</v>
      </c>
      <c r="N7" s="14">
        <f>Sheet1!O8/Sheet1!$B8</f>
        <v>0.13050743608310589</v>
      </c>
      <c r="O7" s="14">
        <f>Sheet1!P8/100</f>
        <v>0.47539999999999999</v>
      </c>
      <c r="P7" s="14">
        <f>Sheet1!Q8/Sheet1!$B8</f>
        <v>0.44159750459533226</v>
      </c>
      <c r="Q7" s="14">
        <f>Sheet1!R8/100</f>
        <v>0.82640000000000002</v>
      </c>
    </row>
    <row r="8" spans="1:17" ht="16" x14ac:dyDescent="0.2">
      <c r="A8" s="1" t="s">
        <v>5</v>
      </c>
      <c r="B8" s="14">
        <f>Sheet1!C9/Sheet1!$B9</f>
        <v>4.1825818442580966E-2</v>
      </c>
      <c r="C8" s="14">
        <f>Sheet1!D9/Sheet1!$B9</f>
        <v>4.6011327216051279E-2</v>
      </c>
      <c r="D8" s="14">
        <f>Sheet1!E9/Sheet1!$B9</f>
        <v>0.82614040479431006</v>
      </c>
      <c r="E8" s="14"/>
      <c r="F8" s="14"/>
      <c r="G8" s="14">
        <f>Sheet1!H9/Sheet1!$B9</f>
        <v>0.64979291975823561</v>
      </c>
      <c r="H8" s="14"/>
      <c r="I8" s="14">
        <f>Sheet1!J9/Sheet1!$B9</f>
        <v>0.93266599347294787</v>
      </c>
      <c r="J8" s="14">
        <f>Sheet1!K9/100</f>
        <v>0.84889999999999999</v>
      </c>
      <c r="K8" s="14"/>
      <c r="L8" s="14">
        <f>Sheet1!M9/Sheet1!$B9</f>
        <v>1.2322371983433581E-2</v>
      </c>
      <c r="M8" s="14">
        <f>Sheet1!N9/Sheet1!$B9</f>
        <v>0.48086520027513135</v>
      </c>
      <c r="N8" s="14">
        <f>Sheet1!O9/Sheet1!$B9</f>
        <v>0.2689994292488036</v>
      </c>
      <c r="O8" s="14">
        <f>Sheet1!P9/100</f>
        <v>0.1452</v>
      </c>
      <c r="P8" s="14">
        <f>Sheet1!Q9/Sheet1!$B9</f>
        <v>3.0088832301590786E-2</v>
      </c>
      <c r="Q8" s="14">
        <f>Sheet1!R9/100</f>
        <v>0.1535</v>
      </c>
    </row>
    <row r="9" spans="1:17" ht="16" x14ac:dyDescent="0.2">
      <c r="A9" s="1" t="s">
        <v>6</v>
      </c>
      <c r="B9" s="14">
        <f>Sheet1!C10/Sheet1!$B10</f>
        <v>0</v>
      </c>
      <c r="C9" s="14">
        <f>Sheet1!D10/Sheet1!$B10</f>
        <v>0</v>
      </c>
      <c r="D9" s="14">
        <f>Sheet1!E10/Sheet1!$B10</f>
        <v>1</v>
      </c>
      <c r="E9" s="14"/>
      <c r="F9" s="14"/>
      <c r="G9" s="14">
        <f>Sheet1!H10/Sheet1!$B10</f>
        <v>0.98351648351648346</v>
      </c>
      <c r="H9" s="14"/>
      <c r="I9" s="14">
        <f>Sheet1!J10/Sheet1!$B10</f>
        <v>1.0109890109890109</v>
      </c>
      <c r="J9" s="14">
        <f>Sheet1!K10/100</f>
        <v>0.8862000000000001</v>
      </c>
      <c r="K9" s="14"/>
      <c r="L9" s="14">
        <f>Sheet1!M10/Sheet1!$B10</f>
        <v>0.94505494505494503</v>
      </c>
      <c r="M9" s="14">
        <f>Sheet1!N10/Sheet1!$B10</f>
        <v>0.43956043956043955</v>
      </c>
      <c r="N9" s="14">
        <f>Sheet1!O10/Sheet1!$B10</f>
        <v>0.11538461538461539</v>
      </c>
      <c r="O9" s="14">
        <f>Sheet1!P10/100</f>
        <v>0.26019999999999999</v>
      </c>
      <c r="P9" s="14">
        <f>Sheet1!Q10/Sheet1!$B10</f>
        <v>3.8461538461538464E-2</v>
      </c>
      <c r="Q9" s="14">
        <f>Sheet1!R10/100</f>
        <v>0.54469999999999996</v>
      </c>
    </row>
    <row r="10" spans="1:17" ht="16" x14ac:dyDescent="0.2">
      <c r="A10" s="1" t="s">
        <v>7</v>
      </c>
      <c r="B10" s="14">
        <f>Sheet1!C11/Sheet1!$B11</f>
        <v>2.8613724458988292E-2</v>
      </c>
      <c r="C10" s="14">
        <f>Sheet1!D11/Sheet1!$B11</f>
        <v>7.9004265762870327E-2</v>
      </c>
      <c r="D10" s="14">
        <f>Sheet1!E11/Sheet1!$B11</f>
        <v>0.99863651415103527</v>
      </c>
      <c r="E10" s="14"/>
      <c r="F10" s="14"/>
      <c r="G10" s="14">
        <f>Sheet1!H11/Sheet1!$B11</f>
        <v>0.55731510157969577</v>
      </c>
      <c r="H10" s="14"/>
      <c r="I10" s="14">
        <f>Sheet1!J11/Sheet1!$B11</f>
        <v>0.93741599953251908</v>
      </c>
      <c r="J10" s="14">
        <f>Sheet1!K11/100</f>
        <v>0.95599999999999996</v>
      </c>
      <c r="K10" s="14"/>
      <c r="L10" s="14">
        <f>Sheet1!M11/Sheet1!$B11</f>
        <v>6.0460858216950075E-2</v>
      </c>
      <c r="M10" s="14">
        <f>Sheet1!N11/Sheet1!$B11</f>
        <v>0.38639241122733203</v>
      </c>
      <c r="N10" s="14">
        <f>Sheet1!O11/Sheet1!$B11</f>
        <v>0.30904380685249033</v>
      </c>
      <c r="O10" s="14">
        <f>Sheet1!P11/100</f>
        <v>0.33950000000000002</v>
      </c>
      <c r="P10" s="14">
        <f>Sheet1!Q11/Sheet1!$B11</f>
        <v>0.36691404195640742</v>
      </c>
      <c r="Q10" s="14">
        <f>Sheet1!R11/100</f>
        <v>4.8999999999999998E-3</v>
      </c>
    </row>
    <row r="11" spans="1:17" ht="16" x14ac:dyDescent="0.2">
      <c r="A11" s="1" t="s">
        <v>8</v>
      </c>
      <c r="B11" s="14">
        <f>Sheet1!C12/Sheet1!$B12</f>
        <v>2.3569023569023569E-2</v>
      </c>
      <c r="C11" s="14">
        <f>Sheet1!D12/Sheet1!$B12</f>
        <v>0.22222222222222221</v>
      </c>
      <c r="D11" s="14">
        <f>Sheet1!E12/Sheet1!$B12</f>
        <v>1</v>
      </c>
      <c r="E11" s="14"/>
      <c r="F11" s="14"/>
      <c r="G11" s="14">
        <f>Sheet1!H12/Sheet1!$B12</f>
        <v>0.69360269360269355</v>
      </c>
      <c r="H11" s="14"/>
      <c r="I11" s="14">
        <f>Sheet1!J12/Sheet1!$B12</f>
        <v>0.96296296296296291</v>
      </c>
      <c r="J11" s="14">
        <f>Sheet1!K12/100</f>
        <v>0.9859</v>
      </c>
      <c r="K11" s="14"/>
      <c r="L11" s="14">
        <f>Sheet1!M12/Sheet1!$B12</f>
        <v>0.11784511784511785</v>
      </c>
      <c r="M11" s="14">
        <f>Sheet1!N12/Sheet1!$B12</f>
        <v>0.24242424242424243</v>
      </c>
      <c r="N11" s="14">
        <f>Sheet1!O12/Sheet1!$B12</f>
        <v>0.3164983164983165</v>
      </c>
      <c r="O11" s="14">
        <f>Sheet1!P12/100</f>
        <v>0.33100000000000002</v>
      </c>
      <c r="P11" s="14">
        <f>Sheet1!Q12/Sheet1!$B12</f>
        <v>0.28282828282828282</v>
      </c>
      <c r="Q11" s="14">
        <f>Sheet1!R12/100</f>
        <v>0.93659999999999999</v>
      </c>
    </row>
    <row r="12" spans="1:17" ht="16" x14ac:dyDescent="0.2">
      <c r="A12" s="1" t="s">
        <v>9</v>
      </c>
      <c r="B12" s="14">
        <f>Sheet1!C13/Sheet1!$B13</f>
        <v>9.0909090909090905E-3</v>
      </c>
      <c r="C12" s="14">
        <f>Sheet1!D13/Sheet1!$B13</f>
        <v>1.8181818181818181E-2</v>
      </c>
      <c r="D12" s="14">
        <f>Sheet1!E13/Sheet1!$B13</f>
        <v>1</v>
      </c>
      <c r="E12" s="14"/>
      <c r="F12" s="14"/>
      <c r="G12" s="14">
        <f>Sheet1!H13/Sheet1!$B13</f>
        <v>0.94545454545454544</v>
      </c>
      <c r="H12" s="14"/>
      <c r="I12" s="14">
        <f>Sheet1!J13/Sheet1!$B13</f>
        <v>1</v>
      </c>
      <c r="J12" s="14">
        <f>Sheet1!K13/100</f>
        <v>0.97750000000000004</v>
      </c>
      <c r="K12" s="14"/>
      <c r="L12" s="14">
        <f>Sheet1!M13/Sheet1!$B13</f>
        <v>0.55454545454545456</v>
      </c>
      <c r="M12" s="14">
        <f>Sheet1!N13/Sheet1!$B13</f>
        <v>0.4</v>
      </c>
      <c r="N12" s="14">
        <f>Sheet1!O13/Sheet1!$B13</f>
        <v>0.19090909090909092</v>
      </c>
      <c r="O12" s="14">
        <f>Sheet1!P13/100</f>
        <v>0.61799999999999999</v>
      </c>
      <c r="P12" s="14">
        <f>Sheet1!Q13/Sheet1!$B13</f>
        <v>0.12727272727272726</v>
      </c>
      <c r="Q12" s="14">
        <f>Sheet1!R13/100</f>
        <v>6.7400000000000002E-2</v>
      </c>
    </row>
    <row r="13" spans="1:17" ht="16" x14ac:dyDescent="0.2">
      <c r="A13" s="1" t="s">
        <v>10</v>
      </c>
      <c r="B13" s="14">
        <f>Sheet1!C14/Sheet1!$B14</f>
        <v>3.9832702648874725E-4</v>
      </c>
      <c r="C13" s="14">
        <f>Sheet1!D14/Sheet1!$B14</f>
        <v>5.9749053973312087E-3</v>
      </c>
      <c r="D13" s="14">
        <f>Sheet1!E14/Sheet1!$B14</f>
        <v>0.98585939055964944</v>
      </c>
      <c r="E13" s="14"/>
      <c r="F13" s="14"/>
      <c r="G13" s="14">
        <f>Sheet1!H14/Sheet1!$B14</f>
        <v>0.80302728540131452</v>
      </c>
      <c r="H13" s="14"/>
      <c r="I13" s="14">
        <f>Sheet1!J14/Sheet1!$B14</f>
        <v>1</v>
      </c>
      <c r="J13" s="14">
        <f>Sheet1!K14/100</f>
        <v>0.99739999999999995</v>
      </c>
      <c r="K13" s="14"/>
      <c r="L13" s="14">
        <f>Sheet1!M14/Sheet1!$B14</f>
        <v>0.83170683130850431</v>
      </c>
      <c r="M13" s="14">
        <f>Sheet1!N14/Sheet1!$B14</f>
        <v>0.63393746265684126</v>
      </c>
      <c r="N13" s="14">
        <f>Sheet1!O14/Sheet1!$B14</f>
        <v>0.11292571200955985</v>
      </c>
      <c r="O13" s="14">
        <f>Sheet1!P14/100</f>
        <v>6.4100000000000004E-2</v>
      </c>
      <c r="P13" s="14">
        <f>Sheet1!Q14/Sheet1!$B14</f>
        <v>1.2348137821151165E-2</v>
      </c>
      <c r="Q13" s="14">
        <f>Sheet1!R14/100</f>
        <v>0.1404</v>
      </c>
    </row>
    <row r="14" spans="1:17" ht="16" x14ac:dyDescent="0.2">
      <c r="A14" s="1" t="s">
        <v>11</v>
      </c>
      <c r="B14" s="14">
        <f>Sheet1!C15/Sheet1!$B15</f>
        <v>0.1636485580147552</v>
      </c>
      <c r="C14" s="14">
        <f>Sheet1!D15/Sheet1!$B15</f>
        <v>0.26358148893360162</v>
      </c>
      <c r="D14" s="14">
        <f>Sheet1!E15/Sheet1!$B15</f>
        <v>1</v>
      </c>
      <c r="E14" s="14"/>
      <c r="F14" s="14"/>
      <c r="G14" s="14">
        <f>Sheet1!H15/Sheet1!$B15</f>
        <v>0.89268947015425892</v>
      </c>
      <c r="H14" s="14"/>
      <c r="I14" s="14">
        <f>Sheet1!J15/Sheet1!$B15</f>
        <v>0.98926894701542589</v>
      </c>
      <c r="J14" s="14">
        <f>Sheet1!K15/100</f>
        <v>0.99010000000000009</v>
      </c>
      <c r="K14" s="14"/>
      <c r="L14" s="14">
        <f>Sheet1!M15/Sheet1!$B15</f>
        <v>0.31924882629107981</v>
      </c>
      <c r="M14" s="14">
        <f>Sheet1!N15/Sheet1!$B15</f>
        <v>0.36820925553319922</v>
      </c>
      <c r="N14" s="14">
        <f>Sheet1!O15/Sheet1!$B15</f>
        <v>2.9510395707578806E-2</v>
      </c>
      <c r="O14" s="14">
        <f>Sheet1!P15/100</f>
        <v>3.6499999999999998E-2</v>
      </c>
      <c r="P14" s="14">
        <f>Sheet1!Q15/Sheet1!$B15</f>
        <v>0.5506371562709591</v>
      </c>
      <c r="Q14" s="14">
        <f>Sheet1!R15/100</f>
        <v>0.2601</v>
      </c>
    </row>
    <row r="15" spans="1:17" ht="16" x14ac:dyDescent="0.2">
      <c r="A15" s="1" t="s">
        <v>12</v>
      </c>
      <c r="B15" s="14">
        <f>Sheet1!C16/Sheet1!$B16</f>
        <v>2.1328817220135975E-2</v>
      </c>
      <c r="C15" s="14">
        <f>Sheet1!D16/Sheet1!$B16</f>
        <v>8.6395208992955837E-3</v>
      </c>
      <c r="D15" s="14">
        <f>Sheet1!E16/Sheet1!$B16</f>
        <v>1.0000736322803918</v>
      </c>
      <c r="E15" s="14"/>
      <c r="F15" s="14"/>
      <c r="G15" s="14">
        <f>Sheet1!H16/Sheet1!$B16</f>
        <v>0.933117345310851</v>
      </c>
      <c r="H15" s="14"/>
      <c r="I15" s="14">
        <f>Sheet1!J16/Sheet1!$B16</f>
        <v>0.97896571190143089</v>
      </c>
      <c r="J15" s="14">
        <f>Sheet1!K16/100</f>
        <v>0.88800000000000001</v>
      </c>
      <c r="K15" s="14"/>
      <c r="L15" s="14">
        <f>Sheet1!M16/Sheet1!$B16</f>
        <v>0.45374665586726554</v>
      </c>
      <c r="M15" s="14">
        <f>Sheet1!N16/Sheet1!$B16</f>
        <v>0.80661708759786954</v>
      </c>
      <c r="N15" s="14">
        <f>Sheet1!O16/Sheet1!$B16</f>
        <v>0.14677367891416931</v>
      </c>
      <c r="O15" s="14">
        <f>Sheet1!P16/100</f>
        <v>0.4496</v>
      </c>
      <c r="P15" s="14">
        <f>Sheet1!Q16/Sheet1!$B16</f>
        <v>0.18579878752178289</v>
      </c>
      <c r="Q15" s="14">
        <f>Sheet1!R16/100</f>
        <v>5.7099999999999998E-2</v>
      </c>
    </row>
    <row r="16" spans="1:17" ht="16" x14ac:dyDescent="0.2">
      <c r="A16" s="1" t="s">
        <v>13</v>
      </c>
      <c r="B16" s="14">
        <f>Sheet1!C17/Sheet1!$B17</f>
        <v>2.0355603981972167E-2</v>
      </c>
      <c r="C16" s="14">
        <f>Sheet1!D17/Sheet1!$B17</f>
        <v>4.8883165766925855E-2</v>
      </c>
      <c r="D16" s="14">
        <f>Sheet1!E17/Sheet1!$B17</f>
        <v>0.89044623842305981</v>
      </c>
      <c r="E16" s="14"/>
      <c r="F16" s="14"/>
      <c r="G16" s="14">
        <f>Sheet1!H17/Sheet1!$B17</f>
        <v>0.93606062106879306</v>
      </c>
      <c r="H16" s="14"/>
      <c r="I16" s="14">
        <f>Sheet1!J17/Sheet1!$B17</f>
        <v>1.0232281709672626</v>
      </c>
      <c r="J16" s="14">
        <f>Sheet1!K17/100</f>
        <v>0.86480000000000001</v>
      </c>
      <c r="K16" s="14"/>
      <c r="L16" s="14">
        <f>Sheet1!M17/Sheet1!$B17</f>
        <v>0.34030013372294587</v>
      </c>
      <c r="M16" s="14">
        <f>Sheet1!N17/Sheet1!$B17</f>
        <v>0.58768758357684114</v>
      </c>
      <c r="N16" s="14">
        <f>Sheet1!O17/Sheet1!$B17</f>
        <v>0.13867564756574713</v>
      </c>
      <c r="O16" s="14">
        <f>Sheet1!P17/100</f>
        <v>0.16649999999999998</v>
      </c>
      <c r="P16" s="14">
        <f>Sheet1!Q17/Sheet1!$B17</f>
        <v>0.1664603040958843</v>
      </c>
      <c r="Q16" s="14">
        <f>Sheet1!R17/100</f>
        <v>3.1E-2</v>
      </c>
    </row>
    <row r="17" spans="1:17" ht="16" x14ac:dyDescent="0.2">
      <c r="A17" s="1" t="s">
        <v>14</v>
      </c>
      <c r="B17" s="14">
        <f>Sheet1!C18/Sheet1!$B18</f>
        <v>4.266299673146396E-2</v>
      </c>
      <c r="C17" s="14">
        <f>Sheet1!D18/Sheet1!$B18</f>
        <v>5.4704971615344919E-2</v>
      </c>
      <c r="D17" s="14">
        <f>Sheet1!E18/Sheet1!$B18</f>
        <v>0.83949767761912952</v>
      </c>
      <c r="E17" s="14"/>
      <c r="F17" s="14"/>
      <c r="G17" s="14">
        <f>Sheet1!H18/Sheet1!$B18</f>
        <v>0.82957738402431336</v>
      </c>
      <c r="H17" s="14"/>
      <c r="I17" s="14">
        <f>Sheet1!J18/Sheet1!$B18</f>
        <v>0.97545730833189981</v>
      </c>
      <c r="J17" s="14">
        <f>Sheet1!K18/100</f>
        <v>0.8347</v>
      </c>
      <c r="K17" s="14"/>
      <c r="L17" s="14">
        <f>Sheet1!M18/Sheet1!$B18</f>
        <v>0.16554848328459201</v>
      </c>
      <c r="M17" s="14">
        <f>Sheet1!N18/Sheet1!$B18</f>
        <v>0.45730833189976489</v>
      </c>
      <c r="N17" s="14">
        <f>Sheet1!O18/Sheet1!$B18</f>
        <v>0.16772750731119904</v>
      </c>
      <c r="O17" s="14">
        <f>Sheet1!P18/100</f>
        <v>0.14510000000000001</v>
      </c>
      <c r="P17" s="14">
        <f>Sheet1!Q18/Sheet1!$B18</f>
        <v>0.61070015482539142</v>
      </c>
      <c r="Q17" s="14">
        <f>Sheet1!R18/100</f>
        <v>0.96589999999999998</v>
      </c>
    </row>
    <row r="18" spans="1:17" ht="16" x14ac:dyDescent="0.2">
      <c r="A18" s="1" t="s">
        <v>15</v>
      </c>
      <c r="B18" s="14">
        <f>Sheet1!C19/Sheet1!$B19</f>
        <v>0.12903225806451613</v>
      </c>
      <c r="C18" s="14">
        <f>Sheet1!D19/Sheet1!$B19</f>
        <v>8.8174503580128447E-2</v>
      </c>
      <c r="D18" s="14">
        <f>Sheet1!E19/Sheet1!$B19</f>
        <v>0.85771757584705099</v>
      </c>
      <c r="E18" s="14"/>
      <c r="F18" s="14"/>
      <c r="G18" s="14">
        <f>Sheet1!H19/Sheet1!$B19</f>
        <v>0.47715361334612827</v>
      </c>
      <c r="H18" s="14"/>
      <c r="I18" s="14">
        <f>Sheet1!J19/Sheet1!$B19</f>
        <v>0.86934376614748654</v>
      </c>
      <c r="J18" s="14">
        <f>Sheet1!K19/100</f>
        <v>0.94349999999999989</v>
      </c>
      <c r="K18" s="14"/>
      <c r="L18" s="14">
        <f>Sheet1!M19/Sheet1!$B19</f>
        <v>0.14685908319185059</v>
      </c>
      <c r="M18" s="14">
        <f>Sheet1!N19/Sheet1!$B19</f>
        <v>0.12091237912452941</v>
      </c>
      <c r="N18" s="14">
        <f>Sheet1!O19/Sheet1!$B19</f>
        <v>0.39864914741271129</v>
      </c>
      <c r="O18" s="14">
        <f>Sheet1!P19/100</f>
        <v>1.7500000000000002E-2</v>
      </c>
      <c r="P18" s="14">
        <f>Sheet1!Q19/Sheet1!$B19</f>
        <v>0.56554956817007451</v>
      </c>
      <c r="Q18" s="14">
        <f>Sheet1!R19/100</f>
        <v>0.43200000000000005</v>
      </c>
    </row>
    <row r="19" spans="1:17" ht="16" x14ac:dyDescent="0.2">
      <c r="A19" s="1" t="s">
        <v>16</v>
      </c>
      <c r="B19" s="14">
        <f>Sheet1!C20/Sheet1!$B20</f>
        <v>1.1241672834937084E-2</v>
      </c>
      <c r="C19" s="14">
        <f>Sheet1!D20/Sheet1!$B20</f>
        <v>0.10078182827535159</v>
      </c>
      <c r="D19" s="14">
        <f>Sheet1!E20/Sheet1!$B20</f>
        <v>1.0333780532938563</v>
      </c>
      <c r="E19" s="14"/>
      <c r="F19" s="14"/>
      <c r="G19" s="14">
        <f>Sheet1!H20/Sheet1!$B20</f>
        <v>0.74380088823094004</v>
      </c>
      <c r="H19" s="14"/>
      <c r="I19" s="14">
        <f>Sheet1!J20/Sheet1!$B20</f>
        <v>0.90289600296076977</v>
      </c>
      <c r="J19" s="14">
        <f>Sheet1!K20/100</f>
        <v>0.92299999999999993</v>
      </c>
      <c r="K19" s="14"/>
      <c r="L19" s="14">
        <f>Sheet1!M20/Sheet1!$B20</f>
        <v>7.3857327905255371E-2</v>
      </c>
      <c r="M19" s="14">
        <f>Sheet1!N20/Sheet1!$B20</f>
        <v>0.32242320503330868</v>
      </c>
      <c r="N19" s="14">
        <f>Sheet1!O20/Sheet1!$B20</f>
        <v>0.46194948186528495</v>
      </c>
      <c r="O19" s="14">
        <f>Sheet1!P20/100</f>
        <v>0.30599999999999999</v>
      </c>
      <c r="P19" s="14">
        <f>Sheet1!Q20/Sheet1!$B20</f>
        <v>0.20318282753515915</v>
      </c>
      <c r="Q19" s="14">
        <f>Sheet1!R20/100</f>
        <v>4.1599999999999998E-2</v>
      </c>
    </row>
    <row r="20" spans="1:17" ht="16" x14ac:dyDescent="0.2">
      <c r="A20" s="1" t="s">
        <v>17</v>
      </c>
      <c r="B20" s="14">
        <f>Sheet1!C21/Sheet1!$B21</f>
        <v>5.2896259418729816E-2</v>
      </c>
      <c r="C20" s="14">
        <f>Sheet1!D21/Sheet1!$B21</f>
        <v>6.6116119483315389E-2</v>
      </c>
      <c r="D20" s="14">
        <f>Sheet1!E21/Sheet1!$B21</f>
        <v>1.0004709364908504</v>
      </c>
      <c r="E20" s="14"/>
      <c r="F20" s="14"/>
      <c r="G20" s="14">
        <f>Sheet1!H21/Sheet1!$B21</f>
        <v>0.93479211517761029</v>
      </c>
      <c r="H20" s="14"/>
      <c r="I20" s="14">
        <f>Sheet1!J21/Sheet1!$B21</f>
        <v>0.94759149623250805</v>
      </c>
      <c r="J20" s="14">
        <f>Sheet1!K21/100</f>
        <v>0.98870000000000002</v>
      </c>
      <c r="K20" s="14"/>
      <c r="L20" s="14">
        <f>Sheet1!M21/Sheet1!$B21</f>
        <v>0.24379372981700753</v>
      </c>
      <c r="M20" s="14">
        <f>Sheet1!N21/Sheet1!$B21</f>
        <v>0.60994685145317551</v>
      </c>
      <c r="N20" s="14">
        <f>Sheet1!O21/Sheet1!$B21</f>
        <v>0.16921757265877288</v>
      </c>
      <c r="O20" s="14">
        <f>Sheet1!P21/100</f>
        <v>0.75190000000000001</v>
      </c>
      <c r="P20" s="14">
        <f>Sheet1!Q21/Sheet1!$B21</f>
        <v>0.38564652852529602</v>
      </c>
      <c r="Q20" s="14">
        <f>Sheet1!R21/100</f>
        <v>0.87819999999999998</v>
      </c>
    </row>
    <row r="21" spans="1:17" ht="16" x14ac:dyDescent="0.2">
      <c r="A21" s="1" t="s">
        <v>18</v>
      </c>
      <c r="B21" s="14">
        <f>Sheet1!C22/Sheet1!$B22</f>
        <v>4.4957755212774201E-3</v>
      </c>
      <c r="C21" s="14">
        <f>Sheet1!D22/Sheet1!$B22</f>
        <v>1.3177273079606232E-3</v>
      </c>
      <c r="D21" s="14">
        <f>Sheet1!E22/Sheet1!$B22</f>
        <v>0.951554143089683</v>
      </c>
      <c r="E21" s="14"/>
      <c r="F21" s="14"/>
      <c r="G21" s="14">
        <f>Sheet1!H22/Sheet1!$B22</f>
        <v>0.93814432989690721</v>
      </c>
      <c r="H21" s="14"/>
      <c r="I21" s="14">
        <f>Sheet1!J22/Sheet1!$B22</f>
        <v>0.99527168436555302</v>
      </c>
      <c r="J21" s="14">
        <f>Sheet1!K22/100</f>
        <v>0.93279999999999996</v>
      </c>
      <c r="K21" s="14"/>
      <c r="L21" s="14">
        <f>Sheet1!M22/Sheet1!$B22</f>
        <v>0.93171072009921707</v>
      </c>
      <c r="M21" s="14">
        <f>Sheet1!N22/Sheet1!$B22</f>
        <v>0.60638710177505617</v>
      </c>
      <c r="N21" s="14">
        <f>Sheet1!O22/Sheet1!$B22</f>
        <v>1.3719866677001783E-2</v>
      </c>
      <c r="O21" s="14">
        <f>Sheet1!P22/100</f>
        <v>0.64239999999999997</v>
      </c>
      <c r="P21" s="14">
        <f>Sheet1!Q22/Sheet1!$B22</f>
        <v>0.15533679559724053</v>
      </c>
      <c r="Q21" s="14">
        <f>Sheet1!R22/100</f>
        <v>0.66830000000000001</v>
      </c>
    </row>
    <row r="22" spans="1:17" ht="16" x14ac:dyDescent="0.2">
      <c r="A22" s="1" t="s">
        <v>19</v>
      </c>
      <c r="B22" s="14">
        <f>Sheet1!C23/Sheet1!$B23</f>
        <v>2.1739130434782608E-2</v>
      </c>
      <c r="C22" s="14">
        <f>Sheet1!D23/Sheet1!$B23</f>
        <v>0</v>
      </c>
      <c r="D22" s="14">
        <f>Sheet1!E23/Sheet1!$B23</f>
        <v>6.5217391304347824E-2</v>
      </c>
      <c r="E22" s="14"/>
      <c r="F22" s="14"/>
      <c r="G22" s="14">
        <f>Sheet1!H23/Sheet1!$B23</f>
        <v>0.86956521739130432</v>
      </c>
      <c r="H22" s="14"/>
      <c r="I22" s="14">
        <f>Sheet1!J23/Sheet1!$B23</f>
        <v>1</v>
      </c>
      <c r="J22" s="14">
        <f>Sheet1!K23/100</f>
        <v>0.97829999999999995</v>
      </c>
      <c r="K22" s="14"/>
      <c r="L22" s="14">
        <f>Sheet1!M23/Sheet1!$B23</f>
        <v>0.95652173913043481</v>
      </c>
      <c r="M22" s="14">
        <f>Sheet1!N23/Sheet1!$B23</f>
        <v>0.58695652173913049</v>
      </c>
      <c r="N22" s="14">
        <f>Sheet1!O23/Sheet1!$B23</f>
        <v>0.2608695652173913</v>
      </c>
      <c r="O22" s="14">
        <f>Sheet1!P23/100</f>
        <v>0.69569999999999999</v>
      </c>
      <c r="P22" s="14">
        <f>Sheet1!Q23/Sheet1!$B23</f>
        <v>4.3478260869565216E-2</v>
      </c>
      <c r="Q22" s="14">
        <f>Sheet1!R23/100</f>
        <v>0.95650000000000002</v>
      </c>
    </row>
    <row r="23" spans="1:17" ht="16" x14ac:dyDescent="0.2">
      <c r="A23" s="1" t="s">
        <v>20</v>
      </c>
      <c r="B23" s="14">
        <f>Sheet1!C24/Sheet1!$B24</f>
        <v>3.5879689283216137E-2</v>
      </c>
      <c r="C23" s="14">
        <f>Sheet1!D24/Sheet1!$B24</f>
        <v>0.15083017339763649</v>
      </c>
      <c r="D23" s="14">
        <f>Sheet1!E24/Sheet1!$B24</f>
        <v>1.0095571181386445</v>
      </c>
      <c r="E23" s="14"/>
      <c r="F23" s="14"/>
      <c r="G23" s="14">
        <f>Sheet1!H24/Sheet1!$B24</f>
        <v>0.72739388138276329</v>
      </c>
      <c r="H23" s="14"/>
      <c r="I23" s="14">
        <f>Sheet1!J24/Sheet1!$B24</f>
        <v>0.92042116113831318</v>
      </c>
      <c r="J23" s="14">
        <f>Sheet1!K24/100</f>
        <v>0.9595999999999999</v>
      </c>
      <c r="K23" s="14"/>
      <c r="L23" s="14">
        <f>Sheet1!M24/Sheet1!$B24</f>
        <v>0.10221256856753673</v>
      </c>
      <c r="M23" s="14">
        <f>Sheet1!N24/Sheet1!$B24</f>
        <v>0.54315060928468872</v>
      </c>
      <c r="N23" s="14">
        <f>Sheet1!O24/Sheet1!$B24</f>
        <v>0.22325958104774879</v>
      </c>
      <c r="O23" s="14">
        <f>Sheet1!P24/100</f>
        <v>0.56040000000000001</v>
      </c>
      <c r="P23" s="14">
        <f>Sheet1!Q24/Sheet1!$B24</f>
        <v>0.24998711482531386</v>
      </c>
      <c r="Q23" s="14">
        <f>Sheet1!R24/100</f>
        <v>0.8798999999999999</v>
      </c>
    </row>
    <row r="24" spans="1:17" ht="16" x14ac:dyDescent="0.2">
      <c r="A24" s="1" t="s">
        <v>21</v>
      </c>
      <c r="B24" s="14">
        <f>Sheet1!C25/Sheet1!$B25</f>
        <v>4.692208794034456E-2</v>
      </c>
      <c r="C24" s="14">
        <f>Sheet1!D25/Sheet1!$B25</f>
        <v>3.3129339161738235E-2</v>
      </c>
      <c r="D24" s="14">
        <f>Sheet1!E25/Sheet1!$B25</f>
        <v>0.94689637438930319</v>
      </c>
      <c r="E24" s="14"/>
      <c r="F24" s="14"/>
      <c r="G24" s="14">
        <f>Sheet1!H25/Sheet1!$B25</f>
        <v>0.90726664952429925</v>
      </c>
      <c r="H24" s="14"/>
      <c r="I24" s="14">
        <f>Sheet1!J25/Sheet1!$B25</f>
        <v>0.92207765492414506</v>
      </c>
      <c r="J24" s="14">
        <f>Sheet1!K25/100</f>
        <v>0.91280000000000006</v>
      </c>
      <c r="K24" s="14"/>
      <c r="L24" s="14">
        <f>Sheet1!M25/Sheet1!$B25</f>
        <v>0.40826947801491387</v>
      </c>
      <c r="M24" s="14">
        <f>Sheet1!N25/Sheet1!$B25</f>
        <v>0.65146824376446388</v>
      </c>
      <c r="N24" s="14">
        <f>Sheet1!O25/Sheet1!$B25</f>
        <v>0.15040370275134995</v>
      </c>
      <c r="O24" s="14">
        <f>Sheet1!P25/100</f>
        <v>0.2979</v>
      </c>
      <c r="P24" s="14">
        <f>Sheet1!Q25/Sheet1!$B25</f>
        <v>0.37796862946772947</v>
      </c>
      <c r="Q24" s="14">
        <f>Sheet1!R25/100</f>
        <v>0.87090000000000001</v>
      </c>
    </row>
    <row r="25" spans="1:17" ht="16" x14ac:dyDescent="0.2">
      <c r="A25" s="1" t="s">
        <v>22</v>
      </c>
      <c r="B25" s="14">
        <f>Sheet1!C26/Sheet1!$B26</f>
        <v>1.276595744680851E-2</v>
      </c>
      <c r="C25" s="14">
        <f>Sheet1!D26/Sheet1!$B26</f>
        <v>0.10718085106382978</v>
      </c>
      <c r="D25" s="14">
        <f>Sheet1!E26/Sheet1!$B26</f>
        <v>0.9707446808510638</v>
      </c>
      <c r="E25" s="14"/>
      <c r="F25" s="14"/>
      <c r="G25" s="14">
        <f>Sheet1!H26/Sheet1!$B26</f>
        <v>0.61914893617021272</v>
      </c>
      <c r="H25" s="14"/>
      <c r="I25" s="14">
        <f>Sheet1!J26/Sheet1!$B26</f>
        <v>0.91994680851063826</v>
      </c>
      <c r="J25" s="14">
        <f>Sheet1!K26/100</f>
        <v>0.9798</v>
      </c>
      <c r="K25" s="14"/>
      <c r="L25" s="14">
        <f>Sheet1!M26/Sheet1!$B26</f>
        <v>0.1875</v>
      </c>
      <c r="M25" s="14">
        <f>Sheet1!N26/Sheet1!$B26</f>
        <v>5.4521276595744683E-2</v>
      </c>
      <c r="N25" s="14">
        <f>Sheet1!O26/Sheet1!$B26</f>
        <v>6.3829787234042548E-2</v>
      </c>
      <c r="O25" s="14">
        <f>Sheet1!P26/100</f>
        <v>0.69950000000000001</v>
      </c>
      <c r="P25" s="14">
        <f>Sheet1!Q26/Sheet1!$B26</f>
        <v>0.32978723404255317</v>
      </c>
      <c r="Q25" s="14">
        <f>Sheet1!R26/100</f>
        <v>0.51329999999999998</v>
      </c>
    </row>
    <row r="26" spans="1:17" ht="16" x14ac:dyDescent="0.2">
      <c r="A26" s="1" t="s">
        <v>23</v>
      </c>
      <c r="B26" s="14">
        <f>Sheet1!C27/Sheet1!$B27</f>
        <v>0.17653712531308072</v>
      </c>
      <c r="C26" s="14">
        <f>Sheet1!D27/Sheet1!$B27</f>
        <v>9.5661307263472564E-2</v>
      </c>
      <c r="D26" s="14">
        <f>Sheet1!E27/Sheet1!$B27</f>
        <v>0.67762785812393955</v>
      </c>
      <c r="E26" s="14"/>
      <c r="F26" s="14"/>
      <c r="G26" s="14">
        <f>Sheet1!H27/Sheet1!$B27</f>
        <v>0.53365112709057128</v>
      </c>
      <c r="H26" s="14"/>
      <c r="I26" s="14">
        <f>Sheet1!J27/Sheet1!$B27</f>
        <v>0.58737981740324796</v>
      </c>
      <c r="J26" s="14">
        <f>Sheet1!K27/100</f>
        <v>0.89170000000000005</v>
      </c>
      <c r="K26" s="14"/>
      <c r="L26" s="14">
        <f>Sheet1!M27/Sheet1!$B27</f>
        <v>7.1180415286418358E-2</v>
      </c>
      <c r="M26" s="14">
        <f>Sheet1!N27/Sheet1!$B27</f>
        <v>0.16530661711238587</v>
      </c>
      <c r="N26" s="14">
        <f>Sheet1!O27/Sheet1!$B27</f>
        <v>0.3405510220570413</v>
      </c>
      <c r="O26" s="14">
        <f>Sheet1!P27/100</f>
        <v>0.20749999999999999</v>
      </c>
      <c r="P26" s="14">
        <f>Sheet1!Q27/Sheet1!$B27</f>
        <v>0.67383049204169021</v>
      </c>
      <c r="Q26" s="14">
        <f>Sheet1!R27/100</f>
        <v>0.67430000000000012</v>
      </c>
    </row>
    <row r="27" spans="1:17" ht="16" x14ac:dyDescent="0.2">
      <c r="A27" s="1" t="s">
        <v>24</v>
      </c>
      <c r="B27" s="14">
        <f>Sheet1!C28/Sheet1!$B28</f>
        <v>8.9903181189488236E-3</v>
      </c>
      <c r="C27" s="14">
        <f>Sheet1!D28/Sheet1!$B28</f>
        <v>4.1147994467496542E-2</v>
      </c>
      <c r="D27" s="14">
        <f>Sheet1!E28/Sheet1!$B28</f>
        <v>0</v>
      </c>
      <c r="E27" s="14"/>
      <c r="F27" s="14"/>
      <c r="G27" s="14">
        <f>Sheet1!H28/Sheet1!$B28</f>
        <v>0.89937759336099588</v>
      </c>
      <c r="H27" s="14"/>
      <c r="I27" s="14">
        <f>Sheet1!J28/Sheet1!$B28</f>
        <v>0.86410788381742742</v>
      </c>
      <c r="J27" s="14">
        <f>Sheet1!K28/100</f>
        <v>0.96629999999999994</v>
      </c>
      <c r="K27" s="14"/>
      <c r="L27" s="14">
        <f>Sheet1!M28/Sheet1!$B28</f>
        <v>0.23132780082987553</v>
      </c>
      <c r="M27" s="14">
        <f>Sheet1!N28/Sheet1!$B28</f>
        <v>0.40733056708160442</v>
      </c>
      <c r="N27" s="14">
        <f>Sheet1!O28/Sheet1!$B28</f>
        <v>0.26071922544951592</v>
      </c>
      <c r="O27" s="14">
        <f>Sheet1!P28/100</f>
        <v>0.41609999999999997</v>
      </c>
      <c r="P27" s="14">
        <f>Sheet1!Q28/Sheet1!$B28</f>
        <v>0.40110650069156295</v>
      </c>
      <c r="Q27" s="14">
        <f>Sheet1!R28/100</f>
        <v>0</v>
      </c>
    </row>
    <row r="28" spans="1:17" ht="16" x14ac:dyDescent="0.2">
      <c r="A28" s="1" t="s">
        <v>25</v>
      </c>
      <c r="B28" s="14">
        <f>Sheet1!C29/Sheet1!$B29</f>
        <v>1.2031139419674451E-2</v>
      </c>
      <c r="C28" s="14">
        <f>Sheet1!D29/Sheet1!$B29</f>
        <v>3.0077848549186128E-2</v>
      </c>
      <c r="D28" s="14">
        <f>Sheet1!E29/Sheet1!$B29</f>
        <v>0.82731776362349607</v>
      </c>
      <c r="E28" s="14"/>
      <c r="F28" s="14"/>
      <c r="G28" s="14">
        <f>Sheet1!H29/Sheet1!$B29</f>
        <v>0.89879688605803254</v>
      </c>
      <c r="H28" s="14"/>
      <c r="I28" s="14">
        <f>Sheet1!J29/Sheet1!$B29</f>
        <v>0.75088464260438781</v>
      </c>
      <c r="J28" s="14">
        <f>Sheet1!K29/100</f>
        <v>0.90620000000000001</v>
      </c>
      <c r="K28" s="14"/>
      <c r="L28" s="14">
        <f>Sheet1!M29/Sheet1!$B29</f>
        <v>0.33121019108280253</v>
      </c>
      <c r="M28" s="14">
        <f>Sheet1!N29/Sheet1!$B29</f>
        <v>0.26716206652512386</v>
      </c>
      <c r="N28" s="14">
        <f>Sheet1!O29/Sheet1!$B29</f>
        <v>0.1397735314932767</v>
      </c>
      <c r="O28" s="14">
        <f>Sheet1!P29/100</f>
        <v>0.75430000000000008</v>
      </c>
      <c r="P28" s="14">
        <f>Sheet1!Q29/Sheet1!$B29</f>
        <v>0.26928520877565465</v>
      </c>
      <c r="Q28" s="14">
        <f>Sheet1!R29/100</f>
        <v>0.57590000000000008</v>
      </c>
    </row>
    <row r="29" spans="1:17" ht="16" x14ac:dyDescent="0.2">
      <c r="A29" s="1" t="s">
        <v>26</v>
      </c>
      <c r="B29" s="14">
        <f>Sheet1!C30/Sheet1!$B30</f>
        <v>5.3487756658727563E-2</v>
      </c>
      <c r="C29" s="14">
        <f>Sheet1!D30/Sheet1!$B30</f>
        <v>0.1304503494761749</v>
      </c>
      <c r="D29" s="14">
        <f>Sheet1!E30/Sheet1!$B30</f>
        <v>1.0232101994115723</v>
      </c>
      <c r="E29" s="14"/>
      <c r="F29" s="14"/>
      <c r="G29" s="14">
        <f>Sheet1!H30/Sheet1!$B30</f>
        <v>0.80860536434253338</v>
      </c>
      <c r="H29" s="14"/>
      <c r="I29" s="14">
        <f>Sheet1!J30/Sheet1!$B30</f>
        <v>0.90705023428135556</v>
      </c>
      <c r="J29" s="14">
        <f>Sheet1!K30/100</f>
        <v>0.76480000000000004</v>
      </c>
      <c r="K29" s="14"/>
      <c r="L29" s="14">
        <f>Sheet1!M30/Sheet1!$B30</f>
        <v>8.6629617522066035E-2</v>
      </c>
      <c r="M29" s="14">
        <f>Sheet1!N30/Sheet1!$B30</f>
        <v>0.39026136770497671</v>
      </c>
      <c r="N29" s="14">
        <f>Sheet1!O30/Sheet1!$B30</f>
        <v>0.1677641308239543</v>
      </c>
      <c r="O29" s="14">
        <f>Sheet1!P30/100</f>
        <v>0.22239999999999999</v>
      </c>
      <c r="P29" s="14">
        <f>Sheet1!Q30/Sheet1!$B30</f>
        <v>0.34754588334189512</v>
      </c>
      <c r="Q29" s="14">
        <f>Sheet1!R30/100</f>
        <v>6.6900000000000001E-2</v>
      </c>
    </row>
    <row r="30" spans="1:17" ht="16" x14ac:dyDescent="0.2">
      <c r="A30" s="1" t="s">
        <v>27</v>
      </c>
      <c r="B30" s="14">
        <f>Sheet1!C31/Sheet1!$B31</f>
        <v>2.8208744710860368E-2</v>
      </c>
      <c r="C30" s="14">
        <f>Sheet1!D31/Sheet1!$B31</f>
        <v>8.4626234132581107E-3</v>
      </c>
      <c r="D30" s="14">
        <f>Sheet1!E31/Sheet1!$B31</f>
        <v>0.99858956276445698</v>
      </c>
      <c r="E30" s="14"/>
      <c r="F30" s="14"/>
      <c r="G30" s="14">
        <f>Sheet1!H31/Sheet1!$B31</f>
        <v>0.94076163610719321</v>
      </c>
      <c r="H30" s="14"/>
      <c r="I30" s="14">
        <f>Sheet1!J31/Sheet1!$B31</f>
        <v>1</v>
      </c>
      <c r="J30" s="14">
        <f>Sheet1!K31/100</f>
        <v>0.87970000000000004</v>
      </c>
      <c r="K30" s="14"/>
      <c r="L30" s="14">
        <f>Sheet1!M31/Sheet1!$B31</f>
        <v>0.90691114245416082</v>
      </c>
      <c r="M30" s="14">
        <f>Sheet1!N31/Sheet1!$B31</f>
        <v>0.51198871650211564</v>
      </c>
      <c r="N30" s="14">
        <f>Sheet1!O31/Sheet1!$B31</f>
        <v>0.14386459802538787</v>
      </c>
      <c r="O30" s="14">
        <f>Sheet1!P31/100</f>
        <v>0.25950000000000001</v>
      </c>
      <c r="P30" s="14">
        <f>Sheet1!Q31/Sheet1!$B31</f>
        <v>0.17348377997179126</v>
      </c>
      <c r="Q30" s="14">
        <f>Sheet1!R31/100</f>
        <v>0.91559999999999997</v>
      </c>
    </row>
    <row r="31" spans="1:17" ht="16" x14ac:dyDescent="0.2">
      <c r="A31" s="1" t="s">
        <v>28</v>
      </c>
      <c r="B31" s="14">
        <f>Sheet1!C32/Sheet1!$B32</f>
        <v>2.5723061172254928E-2</v>
      </c>
      <c r="C31" s="14">
        <f>Sheet1!D32/Sheet1!$B32</f>
        <v>5.8314137019025679E-2</v>
      </c>
      <c r="D31" s="14">
        <f>Sheet1!E32/Sheet1!$B32</f>
        <v>1.3131132155959389</v>
      </c>
      <c r="E31" s="14"/>
      <c r="F31" s="14"/>
      <c r="G31" s="14">
        <f>Sheet1!H32/Sheet1!$B32</f>
        <v>1.2927224639535875</v>
      </c>
      <c r="H31" s="14"/>
      <c r="I31" s="14">
        <f>Sheet1!J32/Sheet1!$B32</f>
        <v>1.3134544834058528</v>
      </c>
      <c r="J31" s="14">
        <f>Sheet1!K32/100</f>
        <v>0.79700000000000004</v>
      </c>
      <c r="K31" s="14"/>
      <c r="L31" s="14">
        <f>Sheet1!M32/Sheet1!$B32</f>
        <v>0.62029690299462503</v>
      </c>
      <c r="M31" s="14">
        <f>Sheet1!N32/Sheet1!$B32</f>
        <v>0.70753348690384776</v>
      </c>
      <c r="N31" s="14">
        <f>Sheet1!O32/Sheet1!$B32</f>
        <v>0.24682194352017747</v>
      </c>
      <c r="O31" s="14">
        <f>Sheet1!P32/100</f>
        <v>0.17559999999999998</v>
      </c>
      <c r="P31" s="14">
        <f>Sheet1!Q32/Sheet1!$B32</f>
        <v>0.36426072860677416</v>
      </c>
      <c r="Q31" s="14">
        <f>Sheet1!R32/100</f>
        <v>0.92730000000000001</v>
      </c>
    </row>
    <row r="32" spans="1:17" ht="16" x14ac:dyDescent="0.2">
      <c r="A32" s="1" t="s">
        <v>29</v>
      </c>
      <c r="B32" s="14">
        <f>Sheet1!C33/Sheet1!$B33</f>
        <v>2.4781200601457377E-2</v>
      </c>
      <c r="C32" s="14">
        <f>Sheet1!D33/Sheet1!$B33</f>
        <v>0.15576203878628986</v>
      </c>
      <c r="D32" s="14">
        <f>Sheet1!E33/Sheet1!$B33</f>
        <v>0.61625284342830711</v>
      </c>
      <c r="E32" s="14"/>
      <c r="F32" s="14"/>
      <c r="G32" s="14">
        <f>Sheet1!H33/Sheet1!$B33</f>
        <v>0.93326136407448823</v>
      </c>
      <c r="H32" s="14"/>
      <c r="I32" s="14">
        <f>Sheet1!J33/Sheet1!$B33</f>
        <v>0.95999922890079814</v>
      </c>
      <c r="J32" s="14">
        <f>Sheet1!K33/100</f>
        <v>0.82499999999999996</v>
      </c>
      <c r="K32" s="14"/>
      <c r="L32" s="14">
        <f>Sheet1!M33/Sheet1!$B33</f>
        <v>0.22032231946639935</v>
      </c>
      <c r="M32" s="14">
        <f>Sheet1!N33/Sheet1!$B33</f>
        <v>0.56007826656899407</v>
      </c>
      <c r="N32" s="14">
        <f>Sheet1!O33/Sheet1!$B33</f>
        <v>0.30403477657400624</v>
      </c>
      <c r="O32" s="14">
        <f>Sheet1!P33/100</f>
        <v>0.36920000000000003</v>
      </c>
      <c r="P32" s="14">
        <f>Sheet1!Q33/Sheet1!$B33</f>
        <v>0.28127771137756874</v>
      </c>
      <c r="Q32" s="14">
        <f>Sheet1!R33/100</f>
        <v>0.7641</v>
      </c>
    </row>
    <row r="33" spans="1:17" ht="16" x14ac:dyDescent="0.2">
      <c r="A33" s="1" t="s">
        <v>30</v>
      </c>
      <c r="B33" s="14">
        <f>Sheet1!C34/Sheet1!$B34</f>
        <v>1.0824313072439634E-2</v>
      </c>
      <c r="C33" s="14">
        <f>Sheet1!D34/Sheet1!$B34</f>
        <v>1.665278934221482E-2</v>
      </c>
      <c r="D33" s="14">
        <f>Sheet1!E34/Sheet1!$B34</f>
        <v>1</v>
      </c>
      <c r="E33" s="14"/>
      <c r="F33" s="14"/>
      <c r="G33" s="14">
        <f>Sheet1!H34/Sheet1!$B34</f>
        <v>0.93172356369691922</v>
      </c>
      <c r="H33" s="14"/>
      <c r="I33" s="14">
        <f>Sheet1!J34/Sheet1!$B34</f>
        <v>0.98168193172356366</v>
      </c>
      <c r="J33" s="14">
        <f>Sheet1!K34/100</f>
        <v>0.92260000000000009</v>
      </c>
      <c r="K33" s="14"/>
      <c r="L33" s="14">
        <f>Sheet1!M34/Sheet1!$B34</f>
        <v>0.40965861781848462</v>
      </c>
      <c r="M33" s="14">
        <f>Sheet1!N34/Sheet1!$B34</f>
        <v>5.4954204829308906E-2</v>
      </c>
      <c r="N33" s="14">
        <f>Sheet1!O34/Sheet1!$B34</f>
        <v>0.20899250624479601</v>
      </c>
      <c r="O33" s="14">
        <f>Sheet1!P34/100</f>
        <v>0.30930000000000002</v>
      </c>
      <c r="P33" s="14">
        <f>Sheet1!Q34/Sheet1!$B34</f>
        <v>0.43547044129891754</v>
      </c>
      <c r="Q33" s="14">
        <f>Sheet1!R34/100</f>
        <v>0</v>
      </c>
    </row>
    <row r="34" spans="1:17" ht="16" x14ac:dyDescent="0.2">
      <c r="A34" s="1" t="s">
        <v>31</v>
      </c>
      <c r="B34" s="14">
        <f>Sheet1!C35/Sheet1!$B35</f>
        <v>7.2688945828563127E-5</v>
      </c>
      <c r="C34" s="14">
        <f>Sheet1!D35/Sheet1!$B35</f>
        <v>2.6367915099311273E-2</v>
      </c>
      <c r="D34" s="14">
        <f>Sheet1!E35/Sheet1!$B35</f>
        <v>0.96472768903668971</v>
      </c>
      <c r="E34" s="14"/>
      <c r="F34" s="14"/>
      <c r="G34" s="14">
        <f>Sheet1!H35/Sheet1!$B35</f>
        <v>0.93058205673372218</v>
      </c>
      <c r="H34" s="14"/>
      <c r="I34" s="14">
        <f>Sheet1!J35/Sheet1!$B35</f>
        <v>1.0026531465227426</v>
      </c>
      <c r="J34" s="14">
        <f>Sheet1!K35/100</f>
        <v>0.98010000000000008</v>
      </c>
      <c r="K34" s="14"/>
      <c r="L34" s="14">
        <f>Sheet1!M35/Sheet1!$B35</f>
        <v>0.47551291137400281</v>
      </c>
      <c r="M34" s="14">
        <f>Sheet1!N35/Sheet1!$B35</f>
        <v>0.58967090079776119</v>
      </c>
      <c r="N34" s="14">
        <f>Sheet1!O35/Sheet1!$B35</f>
        <v>0.12371658580021443</v>
      </c>
      <c r="O34" s="14">
        <f>Sheet1!P35/100</f>
        <v>0.8859999999999999</v>
      </c>
      <c r="P34" s="14">
        <f>Sheet1!Q35/Sheet1!$B35</f>
        <v>0.30073234112922276</v>
      </c>
      <c r="Q34" s="14">
        <f>Sheet1!R35/100</f>
        <v>0.97719999999999996</v>
      </c>
    </row>
    <row r="35" spans="1:17" ht="16" x14ac:dyDescent="0.2">
      <c r="A35" s="1" t="s">
        <v>32</v>
      </c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>
        <f>Sheet1!R36/100</f>
        <v>0</v>
      </c>
    </row>
    <row r="36" spans="1:17" ht="16" x14ac:dyDescent="0.2">
      <c r="A36" s="1" t="s">
        <v>33</v>
      </c>
      <c r="B36" s="14">
        <f>Sheet1!C37/Sheet1!$B37</f>
        <v>1.4135886912904697E-2</v>
      </c>
      <c r="C36" s="14">
        <f>Sheet1!D37/Sheet1!$B37</f>
        <v>9.1199270405836752E-3</v>
      </c>
      <c r="D36" s="14">
        <f>Sheet1!E37/Sheet1!$B37</f>
        <v>0.82033743730050157</v>
      </c>
      <c r="E36" s="14"/>
      <c r="F36" s="14"/>
      <c r="G36" s="14">
        <f>Sheet1!H37/Sheet1!$B37</f>
        <v>0.79115367077063381</v>
      </c>
      <c r="H36" s="14"/>
      <c r="I36" s="14">
        <f>Sheet1!J37/Sheet1!$B37</f>
        <v>0.82375740994072044</v>
      </c>
      <c r="J36" s="14">
        <f>Sheet1!K37/100</f>
        <v>0.98409999999999997</v>
      </c>
      <c r="K36" s="14"/>
      <c r="L36" s="14">
        <f>Sheet1!M37/Sheet1!$B37</f>
        <v>0.11650706794345646</v>
      </c>
      <c r="M36" s="14">
        <f>Sheet1!N37/Sheet1!$B37</f>
        <v>0.57204742362061101</v>
      </c>
      <c r="N36" s="14">
        <f>Sheet1!O37/Sheet1!$B37</f>
        <v>0.28340173278613773</v>
      </c>
      <c r="O36" s="14">
        <f>Sheet1!P37/100</f>
        <v>0.58729999999999993</v>
      </c>
      <c r="P36" s="14">
        <f>Sheet1!Q37/Sheet1!$B37</f>
        <v>0.3171454628362973</v>
      </c>
      <c r="Q36" s="14">
        <f>Sheet1!R37/100</f>
        <v>0.155</v>
      </c>
    </row>
    <row r="37" spans="1:17" ht="16" x14ac:dyDescent="0.2">
      <c r="A37" s="1" t="s">
        <v>34</v>
      </c>
      <c r="B37" s="14">
        <f>Sheet1!C38/Sheet1!$B38</f>
        <v>9.595009997910884E-3</v>
      </c>
      <c r="C37" s="14">
        <f>Sheet1!D38/Sheet1!$B38</f>
        <v>8.5713433013997073E-2</v>
      </c>
      <c r="D37" s="14">
        <f>Sheet1!E38/Sheet1!$B38</f>
        <v>1.0021537788123875</v>
      </c>
      <c r="E37" s="14"/>
      <c r="F37" s="14"/>
      <c r="G37" s="14">
        <f>Sheet1!H38/Sheet1!$B38</f>
        <v>0.88601884183404467</v>
      </c>
      <c r="H37" s="14"/>
      <c r="I37" s="14">
        <f>Sheet1!J38/Sheet1!$B38</f>
        <v>0.98369494931407364</v>
      </c>
      <c r="J37" s="14">
        <f>Sheet1!K38/100</f>
        <v>0.78949999999999998</v>
      </c>
      <c r="K37" s="14"/>
      <c r="L37" s="14">
        <f>Sheet1!M38/Sheet1!$B38</f>
        <v>5.4635349827399253E-2</v>
      </c>
      <c r="M37" s="14">
        <f>Sheet1!N38/Sheet1!$B38</f>
        <v>0.71989932451925465</v>
      </c>
      <c r="N37" s="14">
        <f>Sheet1!O38/Sheet1!$B38</f>
        <v>0.32862287482217645</v>
      </c>
      <c r="O37" s="14">
        <f>Sheet1!P38/100</f>
        <v>0.47200000000000003</v>
      </c>
      <c r="P37" s="14">
        <f>Sheet1!Q38/Sheet1!$B38</f>
        <v>0.12246197312004457</v>
      </c>
      <c r="Q37" s="14">
        <f>Sheet1!R38/100</f>
        <v>8.5199999999999998E-2</v>
      </c>
    </row>
    <row r="38" spans="1:17" ht="16" x14ac:dyDescent="0.2">
      <c r="A38" s="1" t="s">
        <v>35</v>
      </c>
      <c r="B38" s="14">
        <f>Sheet1!C39/Sheet1!$B39</f>
        <v>1.9670079127363762E-2</v>
      </c>
      <c r="C38" s="14">
        <f>Sheet1!D39/Sheet1!$B39</f>
        <v>0.14698913675175465</v>
      </c>
      <c r="D38" s="14">
        <f>Sheet1!E39/Sheet1!$B39</f>
        <v>0.78434440520363002</v>
      </c>
      <c r="E38" s="14"/>
      <c r="F38" s="14"/>
      <c r="G38" s="14">
        <f>Sheet1!H39/Sheet1!$B39</f>
        <v>0.90437659260583847</v>
      </c>
      <c r="H38" s="14"/>
      <c r="I38" s="14">
        <f>Sheet1!J39/Sheet1!$B39</f>
        <v>0.94443202646519742</v>
      </c>
      <c r="J38" s="14">
        <f>Sheet1!K39/100</f>
        <v>0.95019999999999993</v>
      </c>
      <c r="K38" s="14"/>
      <c r="L38" s="14">
        <f>Sheet1!M39/Sheet1!$B39</f>
        <v>0.25530868612812374</v>
      </c>
      <c r="M38" s="14">
        <f>Sheet1!N39/Sheet1!$B39</f>
        <v>0.37234565693593813</v>
      </c>
      <c r="N38" s="14">
        <f>Sheet1!O39/Sheet1!$B39</f>
        <v>0.21516384281818587</v>
      </c>
      <c r="O38" s="14">
        <f>Sheet1!P39/100</f>
        <v>0.54449999999999998</v>
      </c>
      <c r="P38" s="14">
        <f>Sheet1!Q39/Sheet1!$B39</f>
        <v>0.582100227994099</v>
      </c>
      <c r="Q38" s="14">
        <f>Sheet1!R39/100</f>
        <v>0.93079999999999996</v>
      </c>
    </row>
    <row r="39" spans="1:17" ht="16" x14ac:dyDescent="0.2">
      <c r="A39" s="1" t="s">
        <v>36</v>
      </c>
      <c r="B39" s="14">
        <f>Sheet1!C40/Sheet1!$B40</f>
        <v>0.12944136431425676</v>
      </c>
      <c r="C39" s="14">
        <f>Sheet1!D40/Sheet1!$B40</f>
        <v>2.8859618165051969E-2</v>
      </c>
      <c r="D39" s="14">
        <f>Sheet1!E40/Sheet1!$B40</f>
        <v>1.0267307232550462</v>
      </c>
      <c r="E39" s="14"/>
      <c r="F39" s="14"/>
      <c r="G39" s="14">
        <f>Sheet1!H40/Sheet1!$B40</f>
        <v>0.90993749928847101</v>
      </c>
      <c r="H39" s="14"/>
      <c r="I39" s="14">
        <f>Sheet1!J40/Sheet1!$B40</f>
        <v>0.97922335181411446</v>
      </c>
      <c r="J39" s="14">
        <f>Sheet1!K40/100</f>
        <v>0.87639999999999996</v>
      </c>
      <c r="K39" s="14"/>
      <c r="L39" s="14">
        <f>Sheet1!M40/Sheet1!$B40</f>
        <v>8.9504661938318963E-2</v>
      </c>
      <c r="M39" s="14">
        <f>Sheet1!N40/Sheet1!$B40</f>
        <v>0.50490101207891713</v>
      </c>
      <c r="N39" s="14">
        <f>Sheet1!O40/Sheet1!$B40</f>
        <v>0.2080852468721183</v>
      </c>
      <c r="O39" s="14">
        <f>Sheet1!P40/100</f>
        <v>0.50690000000000002</v>
      </c>
      <c r="P39" s="14">
        <f>Sheet1!Q40/Sheet1!$B40</f>
        <v>0.19002948576372683</v>
      </c>
      <c r="Q39" s="14">
        <f>Sheet1!R40/100</f>
        <v>0.12279999999999999</v>
      </c>
    </row>
    <row r="40" spans="1:17" ht="17" thickBot="1" x14ac:dyDescent="0.25">
      <c r="A40" s="3" t="s">
        <v>37</v>
      </c>
      <c r="B40" s="19">
        <f>Sheet1!C41/Sheet1!$B41</f>
        <v>6.6357131949203604E-2</v>
      </c>
      <c r="C40" s="19">
        <f>Sheet1!D41/Sheet1!$B41</f>
        <v>9.0760072729625288E-2</v>
      </c>
      <c r="D40" s="19">
        <f>Sheet1!E41/Sheet1!$B41</f>
        <v>0.95500738354646442</v>
      </c>
      <c r="E40" s="19"/>
      <c r="F40" s="19"/>
      <c r="G40" s="19">
        <f>Sheet1!H41/Sheet1!$B41</f>
        <v>0.83154681349003656</v>
      </c>
      <c r="H40" s="19"/>
      <c r="I40" s="19">
        <f>Sheet1!J41/Sheet1!$B41</f>
        <v>0.95012514039270091</v>
      </c>
      <c r="J40" s="19"/>
      <c r="K40" s="19"/>
      <c r="L40" s="19">
        <f>Sheet1!M41/Sheet1!$B41</f>
        <v>0.19161864038931564</v>
      </c>
      <c r="M40" s="19">
        <f>Sheet1!N41/Sheet1!$B41</f>
        <v>0.51637883498695181</v>
      </c>
      <c r="N40" s="19">
        <f>Sheet1!O41/Sheet1!$B41</f>
        <v>0.24053134452763733</v>
      </c>
      <c r="O40" s="19"/>
      <c r="P40" s="19">
        <f>Sheet1!Q41/Sheet1!$B41</f>
        <v>0.28510720247467292</v>
      </c>
      <c r="Q40" s="19"/>
    </row>
    <row r="41" spans="1:17" ht="16" thickTop="1" x14ac:dyDescent="0.2"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R41"/>
  <sheetViews>
    <sheetView topLeftCell="A16" workbookViewId="0">
      <selection activeCell="A4" sqref="A4:R41"/>
    </sheetView>
  </sheetViews>
  <sheetFormatPr baseColWidth="10" defaultRowHeight="15" x14ac:dyDescent="0.2"/>
  <sheetData>
    <row r="4" spans="1:18" ht="75" x14ac:dyDescent="0.2">
      <c r="A4" s="67"/>
      <c r="B4" s="67" t="s">
        <v>42</v>
      </c>
      <c r="C4" s="67" t="s">
        <v>65</v>
      </c>
      <c r="D4" s="67" t="s">
        <v>66</v>
      </c>
      <c r="E4" s="67" t="s">
        <v>67</v>
      </c>
      <c r="F4" s="67" t="s">
        <v>68</v>
      </c>
      <c r="G4" s="67" t="s">
        <v>69</v>
      </c>
      <c r="H4" s="67" t="s">
        <v>70</v>
      </c>
      <c r="I4" s="67" t="s">
        <v>71</v>
      </c>
      <c r="J4" s="67" t="s">
        <v>72</v>
      </c>
      <c r="K4" s="67" t="s">
        <v>73</v>
      </c>
      <c r="L4" s="67" t="s">
        <v>74</v>
      </c>
      <c r="M4" s="67" t="s">
        <v>75</v>
      </c>
      <c r="N4" s="67" t="s">
        <v>76</v>
      </c>
      <c r="O4" s="67" t="s">
        <v>77</v>
      </c>
      <c r="P4" s="67" t="s">
        <v>78</v>
      </c>
      <c r="Q4" s="67" t="s">
        <v>79</v>
      </c>
      <c r="R4" s="67" t="s">
        <v>80</v>
      </c>
    </row>
    <row r="5" spans="1:18" ht="30" x14ac:dyDescent="0.2">
      <c r="A5" s="67" t="s">
        <v>1</v>
      </c>
      <c r="B5" s="68">
        <v>406</v>
      </c>
      <c r="C5" s="67">
        <v>10</v>
      </c>
      <c r="D5" s="67">
        <v>22</v>
      </c>
      <c r="E5" s="67">
        <v>293</v>
      </c>
      <c r="F5" s="67"/>
      <c r="G5" s="67"/>
      <c r="H5" s="67">
        <v>339</v>
      </c>
      <c r="I5" s="67"/>
      <c r="J5" s="67">
        <v>389</v>
      </c>
      <c r="K5" s="67">
        <v>89.91</v>
      </c>
      <c r="L5" s="67"/>
      <c r="M5" s="67">
        <v>247</v>
      </c>
      <c r="N5" s="67">
        <v>102</v>
      </c>
      <c r="O5" s="67">
        <v>51</v>
      </c>
      <c r="P5" s="67">
        <v>24.46</v>
      </c>
      <c r="Q5" s="67">
        <v>194</v>
      </c>
      <c r="R5" s="67">
        <v>86.81</v>
      </c>
    </row>
    <row r="6" spans="1:18" ht="30" x14ac:dyDescent="0.2">
      <c r="A6" s="67" t="s">
        <v>2</v>
      </c>
      <c r="B6" s="68">
        <v>103830</v>
      </c>
      <c r="C6" s="67">
        <v>23749</v>
      </c>
      <c r="D6" s="67">
        <v>12300</v>
      </c>
      <c r="E6" s="67">
        <v>107597</v>
      </c>
      <c r="F6" s="67"/>
      <c r="G6" s="67"/>
      <c r="H6" s="67">
        <v>86268</v>
      </c>
      <c r="I6" s="67"/>
      <c r="J6" s="67">
        <v>97389</v>
      </c>
      <c r="K6" s="67">
        <v>95</v>
      </c>
      <c r="L6" s="67"/>
      <c r="M6" s="67">
        <v>27525</v>
      </c>
      <c r="N6" s="67">
        <v>17146</v>
      </c>
      <c r="O6" s="67">
        <v>26238</v>
      </c>
      <c r="P6" s="67">
        <v>32.950000000000003</v>
      </c>
      <c r="Q6" s="67">
        <v>44653</v>
      </c>
      <c r="R6" s="67">
        <v>77.13</v>
      </c>
    </row>
    <row r="7" spans="1:18" ht="30" x14ac:dyDescent="0.2">
      <c r="A7" s="67" t="s">
        <v>3</v>
      </c>
      <c r="B7" s="68">
        <v>4440</v>
      </c>
      <c r="C7" s="67">
        <v>1206</v>
      </c>
      <c r="D7" s="67">
        <v>1990</v>
      </c>
      <c r="E7" s="67">
        <v>2726</v>
      </c>
      <c r="F7" s="67"/>
      <c r="G7" s="67"/>
      <c r="H7" s="67">
        <v>2156</v>
      </c>
      <c r="I7" s="67"/>
      <c r="J7" s="67">
        <v>3471</v>
      </c>
      <c r="K7" s="67">
        <v>64.97</v>
      </c>
      <c r="L7" s="67"/>
      <c r="M7" s="67">
        <v>692</v>
      </c>
      <c r="N7" s="67">
        <v>163</v>
      </c>
      <c r="O7" s="67">
        <v>2484</v>
      </c>
      <c r="P7" s="67">
        <v>30.07</v>
      </c>
      <c r="Q7" s="67">
        <v>2693</v>
      </c>
      <c r="R7" s="67">
        <v>61.77</v>
      </c>
    </row>
    <row r="8" spans="1:18" x14ac:dyDescent="0.2">
      <c r="A8" s="67" t="s">
        <v>4</v>
      </c>
      <c r="B8" s="68">
        <v>53859</v>
      </c>
      <c r="C8" s="67">
        <v>17277</v>
      </c>
      <c r="D8" s="67">
        <v>9682</v>
      </c>
      <c r="E8" s="67">
        <v>59291</v>
      </c>
      <c r="F8" s="67"/>
      <c r="G8" s="67"/>
      <c r="H8" s="67">
        <v>38666</v>
      </c>
      <c r="I8" s="67"/>
      <c r="J8" s="67">
        <v>49214</v>
      </c>
      <c r="K8" s="67">
        <v>85.31</v>
      </c>
      <c r="L8" s="67"/>
      <c r="M8" s="67">
        <v>3313</v>
      </c>
      <c r="N8" s="67">
        <v>24507</v>
      </c>
      <c r="O8" s="67">
        <v>7029</v>
      </c>
      <c r="P8" s="67">
        <v>47.54</v>
      </c>
      <c r="Q8" s="67">
        <v>23784</v>
      </c>
      <c r="R8" s="67">
        <v>82.64</v>
      </c>
    </row>
    <row r="9" spans="1:18" x14ac:dyDescent="0.2">
      <c r="A9" s="67" t="s">
        <v>5</v>
      </c>
      <c r="B9" s="68">
        <v>68331</v>
      </c>
      <c r="C9" s="67">
        <v>2858</v>
      </c>
      <c r="D9" s="67">
        <v>3144</v>
      </c>
      <c r="E9" s="67">
        <v>56451</v>
      </c>
      <c r="F9" s="67"/>
      <c r="G9" s="67"/>
      <c r="H9" s="67">
        <v>44401</v>
      </c>
      <c r="I9" s="67"/>
      <c r="J9" s="67">
        <v>63730</v>
      </c>
      <c r="K9" s="67">
        <v>84.89</v>
      </c>
      <c r="L9" s="67"/>
      <c r="M9" s="67">
        <v>842</v>
      </c>
      <c r="N9" s="67">
        <v>32858</v>
      </c>
      <c r="O9" s="67">
        <v>18381</v>
      </c>
      <c r="P9" s="67">
        <v>14.52</v>
      </c>
      <c r="Q9" s="67">
        <v>2056</v>
      </c>
      <c r="R9" s="67">
        <v>15.35</v>
      </c>
    </row>
    <row r="10" spans="1:18" x14ac:dyDescent="0.2">
      <c r="A10" s="67" t="s">
        <v>6</v>
      </c>
      <c r="B10" s="68">
        <v>182</v>
      </c>
      <c r="C10" s="67">
        <v>0</v>
      </c>
      <c r="D10" s="67">
        <v>0</v>
      </c>
      <c r="E10" s="67">
        <v>182</v>
      </c>
      <c r="F10" s="67"/>
      <c r="G10" s="67"/>
      <c r="H10" s="67">
        <v>179</v>
      </c>
      <c r="I10" s="67"/>
      <c r="J10" s="67">
        <v>184</v>
      </c>
      <c r="K10" s="67">
        <v>88.62</v>
      </c>
      <c r="L10" s="67"/>
      <c r="M10" s="67">
        <v>172</v>
      </c>
      <c r="N10" s="67">
        <v>80</v>
      </c>
      <c r="O10" s="67">
        <v>21</v>
      </c>
      <c r="P10" s="67">
        <v>26.02</v>
      </c>
      <c r="Q10" s="67">
        <v>7</v>
      </c>
      <c r="R10" s="67">
        <v>54.47</v>
      </c>
    </row>
    <row r="11" spans="1:18" x14ac:dyDescent="0.2">
      <c r="A11" s="67" t="s">
        <v>7</v>
      </c>
      <c r="B11" s="68">
        <v>51339</v>
      </c>
      <c r="C11" s="67">
        <v>1469</v>
      </c>
      <c r="D11" s="67">
        <v>4056</v>
      </c>
      <c r="E11" s="67">
        <v>51269</v>
      </c>
      <c r="F11" s="67"/>
      <c r="G11" s="67"/>
      <c r="H11" s="67">
        <v>28612</v>
      </c>
      <c r="I11" s="67"/>
      <c r="J11" s="67">
        <v>48126</v>
      </c>
      <c r="K11" s="67">
        <v>95.6</v>
      </c>
      <c r="L11" s="67"/>
      <c r="M11" s="67">
        <v>3104</v>
      </c>
      <c r="N11" s="67">
        <v>19837</v>
      </c>
      <c r="O11" s="67">
        <v>15866</v>
      </c>
      <c r="P11" s="67">
        <v>33.950000000000003</v>
      </c>
      <c r="Q11" s="67">
        <v>18837</v>
      </c>
      <c r="R11" s="67">
        <v>0.49</v>
      </c>
    </row>
    <row r="12" spans="1:18" ht="30" x14ac:dyDescent="0.2">
      <c r="A12" s="67" t="s">
        <v>8</v>
      </c>
      <c r="B12" s="68">
        <v>297</v>
      </c>
      <c r="C12" s="67">
        <v>7</v>
      </c>
      <c r="D12" s="67">
        <v>66</v>
      </c>
      <c r="E12" s="67">
        <v>297</v>
      </c>
      <c r="F12" s="67"/>
      <c r="G12" s="67"/>
      <c r="H12" s="67">
        <v>206</v>
      </c>
      <c r="I12" s="67"/>
      <c r="J12" s="67">
        <v>286</v>
      </c>
      <c r="K12" s="67">
        <v>98.59</v>
      </c>
      <c r="L12" s="67"/>
      <c r="M12" s="67">
        <v>35</v>
      </c>
      <c r="N12" s="67">
        <v>72</v>
      </c>
      <c r="O12" s="67">
        <v>94</v>
      </c>
      <c r="P12" s="67">
        <v>33.1</v>
      </c>
      <c r="Q12" s="67">
        <v>84</v>
      </c>
      <c r="R12" s="67">
        <v>93.66</v>
      </c>
    </row>
    <row r="13" spans="1:18" ht="30" x14ac:dyDescent="0.2">
      <c r="A13" s="67" t="s">
        <v>9</v>
      </c>
      <c r="B13" s="68">
        <v>110</v>
      </c>
      <c r="C13" s="67">
        <v>1</v>
      </c>
      <c r="D13" s="67">
        <v>2</v>
      </c>
      <c r="E13" s="67">
        <v>110</v>
      </c>
      <c r="F13" s="67"/>
      <c r="G13" s="67"/>
      <c r="H13" s="67">
        <v>104</v>
      </c>
      <c r="I13" s="67"/>
      <c r="J13" s="67">
        <v>110</v>
      </c>
      <c r="K13" s="67">
        <v>97.75</v>
      </c>
      <c r="L13" s="67"/>
      <c r="M13" s="67">
        <v>61</v>
      </c>
      <c r="N13" s="67">
        <v>44</v>
      </c>
      <c r="O13" s="67">
        <v>21</v>
      </c>
      <c r="P13" s="67">
        <v>61.8</v>
      </c>
      <c r="Q13" s="67">
        <v>14</v>
      </c>
      <c r="R13" s="67">
        <v>6.74</v>
      </c>
    </row>
    <row r="14" spans="1:18" x14ac:dyDescent="0.2">
      <c r="A14" s="67" t="s">
        <v>10</v>
      </c>
      <c r="B14" s="68">
        <v>5021</v>
      </c>
      <c r="C14" s="67">
        <v>2</v>
      </c>
      <c r="D14" s="67">
        <v>30</v>
      </c>
      <c r="E14" s="67">
        <v>4950</v>
      </c>
      <c r="F14" s="67"/>
      <c r="G14" s="67"/>
      <c r="H14" s="67">
        <v>4032</v>
      </c>
      <c r="I14" s="67"/>
      <c r="J14" s="67">
        <v>5021</v>
      </c>
      <c r="K14" s="67">
        <v>99.74</v>
      </c>
      <c r="L14" s="67"/>
      <c r="M14" s="67">
        <v>4176</v>
      </c>
      <c r="N14" s="67">
        <v>3183</v>
      </c>
      <c r="O14" s="67">
        <v>567</v>
      </c>
      <c r="P14" s="67">
        <v>6.41</v>
      </c>
      <c r="Q14" s="67">
        <v>62</v>
      </c>
      <c r="R14" s="67">
        <v>14.04</v>
      </c>
    </row>
    <row r="15" spans="1:18" x14ac:dyDescent="0.2">
      <c r="A15" s="67" t="s">
        <v>11</v>
      </c>
      <c r="B15" s="68">
        <v>1491</v>
      </c>
      <c r="C15" s="67">
        <v>244</v>
      </c>
      <c r="D15" s="67">
        <v>393</v>
      </c>
      <c r="E15" s="67">
        <v>1491</v>
      </c>
      <c r="F15" s="67"/>
      <c r="G15" s="67"/>
      <c r="H15" s="67">
        <v>1331</v>
      </c>
      <c r="I15" s="67"/>
      <c r="J15" s="67">
        <v>1475</v>
      </c>
      <c r="K15" s="67">
        <v>99.01</v>
      </c>
      <c r="L15" s="67"/>
      <c r="M15" s="67">
        <v>476</v>
      </c>
      <c r="N15" s="67">
        <v>549</v>
      </c>
      <c r="O15" s="67">
        <v>44</v>
      </c>
      <c r="P15" s="67">
        <v>3.65</v>
      </c>
      <c r="Q15" s="67">
        <v>821</v>
      </c>
      <c r="R15" s="67">
        <v>26.01</v>
      </c>
    </row>
    <row r="16" spans="1:18" x14ac:dyDescent="0.2">
      <c r="A16" s="67" t="s">
        <v>12</v>
      </c>
      <c r="B16" s="68">
        <v>40743</v>
      </c>
      <c r="C16" s="67">
        <v>869</v>
      </c>
      <c r="D16" s="67">
        <v>352</v>
      </c>
      <c r="E16" s="67">
        <v>40746</v>
      </c>
      <c r="F16" s="67"/>
      <c r="G16" s="67"/>
      <c r="H16" s="67">
        <v>38018</v>
      </c>
      <c r="I16" s="67"/>
      <c r="J16" s="67">
        <v>39886</v>
      </c>
      <c r="K16" s="67">
        <v>88.8</v>
      </c>
      <c r="L16" s="67"/>
      <c r="M16" s="67">
        <v>18487</v>
      </c>
      <c r="N16" s="67">
        <v>32864</v>
      </c>
      <c r="O16" s="67">
        <v>5980</v>
      </c>
      <c r="P16" s="67">
        <v>44.96</v>
      </c>
      <c r="Q16" s="67">
        <v>7570</v>
      </c>
      <c r="R16" s="67">
        <v>5.71</v>
      </c>
    </row>
    <row r="17" spans="1:18" x14ac:dyDescent="0.2">
      <c r="A17" s="67" t="s">
        <v>13</v>
      </c>
      <c r="B17" s="68">
        <v>20191</v>
      </c>
      <c r="C17" s="67">
        <v>411</v>
      </c>
      <c r="D17" s="67">
        <v>987</v>
      </c>
      <c r="E17" s="67">
        <v>17979</v>
      </c>
      <c r="F17" s="67"/>
      <c r="G17" s="67"/>
      <c r="H17" s="67">
        <v>18900</v>
      </c>
      <c r="I17" s="67"/>
      <c r="J17" s="67">
        <v>20660</v>
      </c>
      <c r="K17" s="67">
        <v>86.48</v>
      </c>
      <c r="L17" s="67"/>
      <c r="M17" s="67">
        <v>6871</v>
      </c>
      <c r="N17" s="67">
        <v>11866</v>
      </c>
      <c r="O17" s="67">
        <v>2800</v>
      </c>
      <c r="P17" s="67">
        <v>16.649999999999999</v>
      </c>
      <c r="Q17" s="67">
        <v>3361</v>
      </c>
      <c r="R17" s="67">
        <v>3.1</v>
      </c>
    </row>
    <row r="18" spans="1:18" ht="30" x14ac:dyDescent="0.2">
      <c r="A18" s="67" t="s">
        <v>14</v>
      </c>
      <c r="B18" s="68">
        <v>17439</v>
      </c>
      <c r="C18" s="67">
        <v>744</v>
      </c>
      <c r="D18" s="67">
        <v>954</v>
      </c>
      <c r="E18" s="67">
        <v>14640</v>
      </c>
      <c r="F18" s="67"/>
      <c r="G18" s="67"/>
      <c r="H18" s="67">
        <v>14467</v>
      </c>
      <c r="I18" s="67"/>
      <c r="J18" s="67">
        <v>17011</v>
      </c>
      <c r="K18" s="67">
        <v>83.47</v>
      </c>
      <c r="L18" s="67"/>
      <c r="M18" s="67">
        <v>2887</v>
      </c>
      <c r="N18" s="67">
        <v>7975</v>
      </c>
      <c r="O18" s="67">
        <v>2925</v>
      </c>
      <c r="P18" s="67">
        <v>14.51</v>
      </c>
      <c r="Q18" s="67">
        <v>10650</v>
      </c>
      <c r="R18" s="67">
        <v>96.59</v>
      </c>
    </row>
    <row r="19" spans="1:18" ht="30" x14ac:dyDescent="0.2">
      <c r="A19" s="67" t="s">
        <v>15</v>
      </c>
      <c r="B19" s="68">
        <v>27094</v>
      </c>
      <c r="C19" s="67">
        <v>3496</v>
      </c>
      <c r="D19" s="67">
        <v>2389</v>
      </c>
      <c r="E19" s="67">
        <v>23239</v>
      </c>
      <c r="F19" s="67"/>
      <c r="G19" s="67"/>
      <c r="H19" s="67">
        <v>12928</v>
      </c>
      <c r="I19" s="67"/>
      <c r="J19" s="67">
        <v>23554</v>
      </c>
      <c r="K19" s="67">
        <v>94.35</v>
      </c>
      <c r="L19" s="67"/>
      <c r="M19" s="67">
        <v>3979</v>
      </c>
      <c r="N19" s="67">
        <v>3276</v>
      </c>
      <c r="O19" s="67">
        <v>10801</v>
      </c>
      <c r="P19" s="67">
        <v>1.75</v>
      </c>
      <c r="Q19" s="67">
        <v>15323</v>
      </c>
      <c r="R19" s="67">
        <v>43.2</v>
      </c>
    </row>
    <row r="20" spans="1:18" x14ac:dyDescent="0.2">
      <c r="A20" s="67" t="s">
        <v>16</v>
      </c>
      <c r="B20" s="68">
        <v>43232</v>
      </c>
      <c r="C20" s="67">
        <v>486</v>
      </c>
      <c r="D20" s="67">
        <v>4357</v>
      </c>
      <c r="E20" s="67">
        <v>44675</v>
      </c>
      <c r="F20" s="67"/>
      <c r="G20" s="67"/>
      <c r="H20" s="67">
        <v>32156</v>
      </c>
      <c r="I20" s="67"/>
      <c r="J20" s="67">
        <v>39034</v>
      </c>
      <c r="K20" s="67">
        <v>92.3</v>
      </c>
      <c r="L20" s="67"/>
      <c r="M20" s="67">
        <v>3193</v>
      </c>
      <c r="N20" s="67">
        <v>13939</v>
      </c>
      <c r="O20" s="67">
        <v>19971</v>
      </c>
      <c r="P20" s="67">
        <v>30.6</v>
      </c>
      <c r="Q20" s="67">
        <v>8784</v>
      </c>
      <c r="R20" s="67">
        <v>4.16</v>
      </c>
    </row>
    <row r="21" spans="1:18" x14ac:dyDescent="0.2">
      <c r="A21" s="67" t="s">
        <v>17</v>
      </c>
      <c r="B21" s="68">
        <v>59456</v>
      </c>
      <c r="C21" s="67">
        <v>3145</v>
      </c>
      <c r="D21" s="67">
        <v>3931</v>
      </c>
      <c r="E21" s="67">
        <v>59484</v>
      </c>
      <c r="F21" s="67"/>
      <c r="G21" s="67"/>
      <c r="H21" s="67">
        <v>55579</v>
      </c>
      <c r="I21" s="67"/>
      <c r="J21" s="67">
        <v>56340</v>
      </c>
      <c r="K21" s="67">
        <v>98.87</v>
      </c>
      <c r="L21" s="67"/>
      <c r="M21" s="67">
        <v>14495</v>
      </c>
      <c r="N21" s="67">
        <v>36265</v>
      </c>
      <c r="O21" s="67">
        <v>10061</v>
      </c>
      <c r="P21" s="67">
        <v>75.19</v>
      </c>
      <c r="Q21" s="67">
        <v>22929</v>
      </c>
      <c r="R21" s="67">
        <v>87.82</v>
      </c>
    </row>
    <row r="22" spans="1:18" x14ac:dyDescent="0.2">
      <c r="A22" s="67" t="s">
        <v>18</v>
      </c>
      <c r="B22" s="68">
        <v>12901</v>
      </c>
      <c r="C22" s="67">
        <v>58</v>
      </c>
      <c r="D22" s="67">
        <v>17</v>
      </c>
      <c r="E22" s="67">
        <v>12276</v>
      </c>
      <c r="F22" s="67"/>
      <c r="G22" s="67"/>
      <c r="H22" s="67">
        <v>12103</v>
      </c>
      <c r="I22" s="67"/>
      <c r="J22" s="67">
        <v>12840</v>
      </c>
      <c r="K22" s="67">
        <v>93.28</v>
      </c>
      <c r="L22" s="67"/>
      <c r="M22" s="67">
        <v>12020</v>
      </c>
      <c r="N22" s="67">
        <v>7823</v>
      </c>
      <c r="O22" s="67">
        <v>177</v>
      </c>
      <c r="P22" s="67">
        <v>64.239999999999995</v>
      </c>
      <c r="Q22" s="67">
        <v>2004</v>
      </c>
      <c r="R22" s="67">
        <v>66.83</v>
      </c>
    </row>
    <row r="23" spans="1:18" ht="30" x14ac:dyDescent="0.2">
      <c r="A23" s="67" t="s">
        <v>19</v>
      </c>
      <c r="B23" s="68">
        <v>46</v>
      </c>
      <c r="C23" s="67">
        <v>1</v>
      </c>
      <c r="D23" s="67">
        <v>0</v>
      </c>
      <c r="E23" s="67">
        <v>3</v>
      </c>
      <c r="F23" s="67"/>
      <c r="G23" s="67"/>
      <c r="H23" s="67">
        <v>40</v>
      </c>
      <c r="I23" s="67"/>
      <c r="J23" s="67">
        <v>46</v>
      </c>
      <c r="K23" s="67">
        <v>97.83</v>
      </c>
      <c r="L23" s="67"/>
      <c r="M23" s="67">
        <v>44</v>
      </c>
      <c r="N23" s="67">
        <v>27</v>
      </c>
      <c r="O23" s="67">
        <v>12</v>
      </c>
      <c r="P23" s="67">
        <v>69.569999999999993</v>
      </c>
      <c r="Q23" s="67">
        <v>2</v>
      </c>
      <c r="R23" s="67">
        <v>95.65</v>
      </c>
    </row>
    <row r="24" spans="1:18" ht="30" x14ac:dyDescent="0.2">
      <c r="A24" s="67" t="s">
        <v>20</v>
      </c>
      <c r="B24" s="68">
        <v>135815</v>
      </c>
      <c r="C24" s="67">
        <v>4873</v>
      </c>
      <c r="D24" s="67">
        <v>20485</v>
      </c>
      <c r="E24" s="67">
        <v>137113</v>
      </c>
      <c r="F24" s="67"/>
      <c r="G24" s="67"/>
      <c r="H24" s="67">
        <v>98791</v>
      </c>
      <c r="I24" s="67"/>
      <c r="J24" s="67">
        <v>125007</v>
      </c>
      <c r="K24" s="67">
        <v>95.96</v>
      </c>
      <c r="L24" s="67"/>
      <c r="M24" s="67">
        <v>13882</v>
      </c>
      <c r="N24" s="67">
        <v>73768</v>
      </c>
      <c r="O24" s="67">
        <v>30322</v>
      </c>
      <c r="P24" s="67">
        <v>56.04</v>
      </c>
      <c r="Q24" s="67">
        <v>33952</v>
      </c>
      <c r="R24" s="67">
        <v>87.99</v>
      </c>
    </row>
    <row r="25" spans="1:18" x14ac:dyDescent="0.2">
      <c r="A25" s="67" t="s">
        <v>21</v>
      </c>
      <c r="B25" s="68">
        <v>97225</v>
      </c>
      <c r="C25" s="67">
        <v>4562</v>
      </c>
      <c r="D25" s="67">
        <v>3221</v>
      </c>
      <c r="E25" s="67">
        <v>92062</v>
      </c>
      <c r="F25" s="67"/>
      <c r="G25" s="67"/>
      <c r="H25" s="67">
        <v>88209</v>
      </c>
      <c r="I25" s="67"/>
      <c r="J25" s="67">
        <v>89649</v>
      </c>
      <c r="K25" s="67">
        <v>91.28</v>
      </c>
      <c r="L25" s="67"/>
      <c r="M25" s="67">
        <v>39694</v>
      </c>
      <c r="N25" s="67">
        <v>63339</v>
      </c>
      <c r="O25" s="67">
        <v>14623</v>
      </c>
      <c r="P25" s="67">
        <v>29.79</v>
      </c>
      <c r="Q25" s="67">
        <v>36748</v>
      </c>
      <c r="R25" s="67">
        <v>87.09</v>
      </c>
    </row>
    <row r="26" spans="1:18" x14ac:dyDescent="0.2">
      <c r="A26" s="67" t="s">
        <v>22</v>
      </c>
      <c r="B26" s="68">
        <v>3760</v>
      </c>
      <c r="C26" s="67">
        <v>48</v>
      </c>
      <c r="D26" s="67">
        <v>403</v>
      </c>
      <c r="E26" s="67">
        <v>3650</v>
      </c>
      <c r="F26" s="67"/>
      <c r="G26" s="67"/>
      <c r="H26" s="67">
        <v>2328</v>
      </c>
      <c r="I26" s="67"/>
      <c r="J26" s="67">
        <v>3459</v>
      </c>
      <c r="K26" s="67">
        <v>97.98</v>
      </c>
      <c r="L26" s="67"/>
      <c r="M26" s="67">
        <v>705</v>
      </c>
      <c r="N26" s="67">
        <v>205</v>
      </c>
      <c r="O26" s="67">
        <v>240</v>
      </c>
      <c r="P26" s="67">
        <v>69.95</v>
      </c>
      <c r="Q26" s="67">
        <v>1240</v>
      </c>
      <c r="R26" s="67">
        <v>51.33</v>
      </c>
    </row>
    <row r="27" spans="1:18" x14ac:dyDescent="0.2">
      <c r="A27" s="67" t="s">
        <v>23</v>
      </c>
      <c r="B27" s="68">
        <v>12377</v>
      </c>
      <c r="C27" s="67">
        <v>2185</v>
      </c>
      <c r="D27" s="67">
        <v>1184</v>
      </c>
      <c r="E27" s="67">
        <v>8387</v>
      </c>
      <c r="F27" s="67"/>
      <c r="G27" s="67"/>
      <c r="H27" s="67">
        <v>6605</v>
      </c>
      <c r="I27" s="67"/>
      <c r="J27" s="67">
        <v>7270</v>
      </c>
      <c r="K27" s="67">
        <v>89.17</v>
      </c>
      <c r="L27" s="67"/>
      <c r="M27" s="67">
        <v>881</v>
      </c>
      <c r="N27" s="67">
        <v>2046</v>
      </c>
      <c r="O27" s="67">
        <v>4215</v>
      </c>
      <c r="P27" s="67">
        <v>20.75</v>
      </c>
      <c r="Q27" s="67">
        <v>8340</v>
      </c>
      <c r="R27" s="67">
        <v>67.430000000000007</v>
      </c>
    </row>
    <row r="28" spans="1:18" x14ac:dyDescent="0.2">
      <c r="A28" s="67" t="s">
        <v>24</v>
      </c>
      <c r="B28" s="68">
        <v>2892</v>
      </c>
      <c r="C28" s="67">
        <v>26</v>
      </c>
      <c r="D28" s="67">
        <v>119</v>
      </c>
      <c r="E28" s="67">
        <v>0</v>
      </c>
      <c r="F28" s="67"/>
      <c r="G28" s="67"/>
      <c r="H28" s="67">
        <v>2601</v>
      </c>
      <c r="I28" s="67"/>
      <c r="J28" s="67">
        <v>2499</v>
      </c>
      <c r="K28" s="67">
        <v>96.63</v>
      </c>
      <c r="L28" s="67"/>
      <c r="M28" s="67">
        <v>669</v>
      </c>
      <c r="N28" s="67">
        <v>1178</v>
      </c>
      <c r="O28" s="67">
        <v>754</v>
      </c>
      <c r="P28" s="67">
        <v>41.61</v>
      </c>
      <c r="Q28" s="67">
        <v>1160</v>
      </c>
      <c r="R28" s="67">
        <v>0</v>
      </c>
    </row>
    <row r="29" spans="1:18" x14ac:dyDescent="0.2">
      <c r="A29" s="67" t="s">
        <v>25</v>
      </c>
      <c r="B29" s="68">
        <v>2826</v>
      </c>
      <c r="C29" s="67">
        <v>34</v>
      </c>
      <c r="D29" s="67">
        <v>85</v>
      </c>
      <c r="E29" s="67">
        <v>2338</v>
      </c>
      <c r="F29" s="67"/>
      <c r="G29" s="67"/>
      <c r="H29" s="67">
        <v>2540</v>
      </c>
      <c r="I29" s="67"/>
      <c r="J29" s="67">
        <v>2122</v>
      </c>
      <c r="K29" s="67">
        <v>90.62</v>
      </c>
      <c r="L29" s="67"/>
      <c r="M29" s="67">
        <v>936</v>
      </c>
      <c r="N29" s="67">
        <v>755</v>
      </c>
      <c r="O29" s="67">
        <v>395</v>
      </c>
      <c r="P29" s="67">
        <v>75.430000000000007</v>
      </c>
      <c r="Q29" s="67">
        <v>761</v>
      </c>
      <c r="R29" s="67">
        <v>57.59</v>
      </c>
    </row>
    <row r="30" spans="1:18" x14ac:dyDescent="0.2">
      <c r="A30" s="67" t="s">
        <v>26</v>
      </c>
      <c r="B30" s="68">
        <v>64239</v>
      </c>
      <c r="C30" s="67">
        <v>3436</v>
      </c>
      <c r="D30" s="67">
        <v>8380</v>
      </c>
      <c r="E30" s="67">
        <v>65730</v>
      </c>
      <c r="F30" s="67"/>
      <c r="G30" s="67"/>
      <c r="H30" s="67">
        <v>51944</v>
      </c>
      <c r="I30" s="67"/>
      <c r="J30" s="67">
        <v>58268</v>
      </c>
      <c r="K30" s="67">
        <v>76.48</v>
      </c>
      <c r="L30" s="67"/>
      <c r="M30" s="67">
        <v>5565</v>
      </c>
      <c r="N30" s="67">
        <v>25070</v>
      </c>
      <c r="O30" s="67">
        <v>10777</v>
      </c>
      <c r="P30" s="67">
        <v>22.24</v>
      </c>
      <c r="Q30" s="67">
        <v>22326</v>
      </c>
      <c r="R30" s="67">
        <v>6.69</v>
      </c>
    </row>
    <row r="31" spans="1:18" x14ac:dyDescent="0.2">
      <c r="A31" s="67" t="s">
        <v>27</v>
      </c>
      <c r="B31" s="68">
        <v>709</v>
      </c>
      <c r="C31" s="67">
        <v>20</v>
      </c>
      <c r="D31" s="67">
        <v>6</v>
      </c>
      <c r="E31" s="67">
        <v>708</v>
      </c>
      <c r="F31" s="67"/>
      <c r="G31" s="67"/>
      <c r="H31" s="67">
        <v>667</v>
      </c>
      <c r="I31" s="67"/>
      <c r="J31" s="67">
        <v>709</v>
      </c>
      <c r="K31" s="67">
        <v>87.97</v>
      </c>
      <c r="L31" s="67"/>
      <c r="M31" s="67">
        <v>643</v>
      </c>
      <c r="N31" s="67">
        <v>363</v>
      </c>
      <c r="O31" s="67">
        <v>102</v>
      </c>
      <c r="P31" s="67">
        <v>25.95</v>
      </c>
      <c r="Q31" s="67">
        <v>123</v>
      </c>
      <c r="R31" s="67">
        <v>91.56</v>
      </c>
    </row>
    <row r="32" spans="1:18" x14ac:dyDescent="0.2">
      <c r="A32" s="67" t="s">
        <v>28</v>
      </c>
      <c r="B32" s="68">
        <v>23442</v>
      </c>
      <c r="C32" s="67">
        <v>603</v>
      </c>
      <c r="D32" s="67">
        <v>1367</v>
      </c>
      <c r="E32" s="67">
        <v>30782</v>
      </c>
      <c r="F32" s="67"/>
      <c r="G32" s="67"/>
      <c r="H32" s="67">
        <v>30304</v>
      </c>
      <c r="I32" s="67"/>
      <c r="J32" s="67">
        <v>30790</v>
      </c>
      <c r="K32" s="67">
        <v>79.7</v>
      </c>
      <c r="L32" s="67"/>
      <c r="M32" s="67">
        <v>14541</v>
      </c>
      <c r="N32" s="67">
        <v>16586</v>
      </c>
      <c r="O32" s="67">
        <v>5786</v>
      </c>
      <c r="P32" s="67">
        <v>17.559999999999999</v>
      </c>
      <c r="Q32" s="67">
        <v>8539</v>
      </c>
      <c r="R32" s="67">
        <v>92.73</v>
      </c>
    </row>
    <row r="33" spans="1:18" x14ac:dyDescent="0.2">
      <c r="A33" s="67" t="s">
        <v>29</v>
      </c>
      <c r="B33" s="68">
        <v>103748</v>
      </c>
      <c r="C33" s="67">
        <v>2571</v>
      </c>
      <c r="D33" s="67">
        <v>16160</v>
      </c>
      <c r="E33" s="67">
        <v>63935</v>
      </c>
      <c r="F33" s="67"/>
      <c r="G33" s="67"/>
      <c r="H33" s="67">
        <v>96824</v>
      </c>
      <c r="I33" s="67"/>
      <c r="J33" s="67">
        <v>99598</v>
      </c>
      <c r="K33" s="67">
        <v>82.5</v>
      </c>
      <c r="L33" s="67"/>
      <c r="M33" s="67">
        <v>22858</v>
      </c>
      <c r="N33" s="67">
        <v>58107</v>
      </c>
      <c r="O33" s="67">
        <v>31543</v>
      </c>
      <c r="P33" s="67">
        <v>36.92</v>
      </c>
      <c r="Q33" s="67">
        <v>29182</v>
      </c>
      <c r="R33" s="67">
        <v>76.41</v>
      </c>
    </row>
    <row r="34" spans="1:18" x14ac:dyDescent="0.2">
      <c r="A34" s="67" t="s">
        <v>30</v>
      </c>
      <c r="B34" s="68">
        <v>1201</v>
      </c>
      <c r="C34" s="67">
        <v>13</v>
      </c>
      <c r="D34" s="67">
        <v>20</v>
      </c>
      <c r="E34" s="67">
        <v>1201</v>
      </c>
      <c r="F34" s="67"/>
      <c r="G34" s="67"/>
      <c r="H34" s="67">
        <v>1119</v>
      </c>
      <c r="I34" s="67"/>
      <c r="J34" s="67">
        <v>1179</v>
      </c>
      <c r="K34" s="67">
        <v>92.26</v>
      </c>
      <c r="L34" s="67"/>
      <c r="M34" s="67">
        <v>492</v>
      </c>
      <c r="N34" s="67">
        <v>66</v>
      </c>
      <c r="O34" s="67">
        <v>251</v>
      </c>
      <c r="P34" s="67">
        <v>30.93</v>
      </c>
      <c r="Q34" s="67">
        <v>523</v>
      </c>
      <c r="R34" s="67">
        <v>0</v>
      </c>
    </row>
    <row r="35" spans="1:18" x14ac:dyDescent="0.2">
      <c r="A35" s="67" t="s">
        <v>31</v>
      </c>
      <c r="B35" s="68">
        <v>55029</v>
      </c>
      <c r="C35" s="67">
        <v>4</v>
      </c>
      <c r="D35" s="67">
        <v>1451</v>
      </c>
      <c r="E35" s="67">
        <v>53088</v>
      </c>
      <c r="F35" s="67"/>
      <c r="G35" s="67"/>
      <c r="H35" s="67">
        <v>51209</v>
      </c>
      <c r="I35" s="67"/>
      <c r="J35" s="67">
        <v>55175</v>
      </c>
      <c r="K35" s="67">
        <v>98.01</v>
      </c>
      <c r="L35" s="67"/>
      <c r="M35" s="67">
        <v>26167</v>
      </c>
      <c r="N35" s="67">
        <v>32449</v>
      </c>
      <c r="O35" s="67">
        <v>6808</v>
      </c>
      <c r="P35" s="67">
        <v>88.6</v>
      </c>
      <c r="Q35" s="67">
        <v>16549</v>
      </c>
      <c r="R35" s="67">
        <v>97.72</v>
      </c>
    </row>
    <row r="36" spans="1:18" x14ac:dyDescent="0.2">
      <c r="A36" s="67" t="s">
        <v>32</v>
      </c>
      <c r="B36" s="68">
        <v>0</v>
      </c>
      <c r="C36" s="67"/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</row>
    <row r="37" spans="1:18" x14ac:dyDescent="0.2">
      <c r="A37" s="67" t="s">
        <v>33</v>
      </c>
      <c r="B37" s="68">
        <v>4386</v>
      </c>
      <c r="C37" s="67">
        <v>62</v>
      </c>
      <c r="D37" s="67">
        <v>40</v>
      </c>
      <c r="E37" s="67">
        <v>3598</v>
      </c>
      <c r="F37" s="67"/>
      <c r="G37" s="67"/>
      <c r="H37" s="67">
        <v>3470</v>
      </c>
      <c r="I37" s="67"/>
      <c r="J37" s="67">
        <v>3613</v>
      </c>
      <c r="K37" s="67">
        <v>98.41</v>
      </c>
      <c r="L37" s="67"/>
      <c r="M37" s="67">
        <v>511</v>
      </c>
      <c r="N37" s="67">
        <v>2509</v>
      </c>
      <c r="O37" s="67">
        <v>1243</v>
      </c>
      <c r="P37" s="67">
        <v>58.73</v>
      </c>
      <c r="Q37" s="67">
        <v>1391</v>
      </c>
      <c r="R37" s="67">
        <v>15.5</v>
      </c>
    </row>
    <row r="38" spans="1:18" ht="30" x14ac:dyDescent="0.2">
      <c r="A38" s="67" t="s">
        <v>34</v>
      </c>
      <c r="B38" s="68">
        <v>201042</v>
      </c>
      <c r="C38" s="67">
        <v>1929</v>
      </c>
      <c r="D38" s="67">
        <v>17232</v>
      </c>
      <c r="E38" s="67">
        <v>201475</v>
      </c>
      <c r="F38" s="67"/>
      <c r="G38" s="67"/>
      <c r="H38" s="67">
        <v>178127</v>
      </c>
      <c r="I38" s="67"/>
      <c r="J38" s="67">
        <v>197764</v>
      </c>
      <c r="K38" s="67">
        <v>78.95</v>
      </c>
      <c r="L38" s="67"/>
      <c r="M38" s="67">
        <v>10984</v>
      </c>
      <c r="N38" s="67">
        <v>144730</v>
      </c>
      <c r="O38" s="67">
        <v>66067</v>
      </c>
      <c r="P38" s="67">
        <v>47.2</v>
      </c>
      <c r="Q38" s="67">
        <v>24620</v>
      </c>
      <c r="R38" s="67">
        <v>8.52</v>
      </c>
    </row>
    <row r="39" spans="1:18" x14ac:dyDescent="0.2">
      <c r="A39" s="67" t="s">
        <v>35</v>
      </c>
      <c r="B39" s="68">
        <v>22369</v>
      </c>
      <c r="C39" s="67">
        <v>440</v>
      </c>
      <c r="D39" s="67">
        <v>3288</v>
      </c>
      <c r="E39" s="67">
        <v>17545</v>
      </c>
      <c r="F39" s="67"/>
      <c r="G39" s="67"/>
      <c r="H39" s="67">
        <v>20230</v>
      </c>
      <c r="I39" s="67"/>
      <c r="J39" s="67">
        <v>21126</v>
      </c>
      <c r="K39" s="67">
        <v>95.02</v>
      </c>
      <c r="L39" s="67"/>
      <c r="M39" s="67">
        <v>5711</v>
      </c>
      <c r="N39" s="67">
        <v>8329</v>
      </c>
      <c r="O39" s="67">
        <v>4813</v>
      </c>
      <c r="P39" s="67">
        <v>54.45</v>
      </c>
      <c r="Q39" s="67">
        <v>13021</v>
      </c>
      <c r="R39" s="67">
        <v>93.08</v>
      </c>
    </row>
    <row r="40" spans="1:18" x14ac:dyDescent="0.2">
      <c r="A40" s="67" t="s">
        <v>36</v>
      </c>
      <c r="B40" s="68">
        <v>87839</v>
      </c>
      <c r="C40" s="67">
        <v>11370</v>
      </c>
      <c r="D40" s="67">
        <v>2535</v>
      </c>
      <c r="E40" s="67">
        <v>90187</v>
      </c>
      <c r="F40" s="67"/>
      <c r="G40" s="67"/>
      <c r="H40" s="67">
        <v>79928</v>
      </c>
      <c r="I40" s="67"/>
      <c r="J40" s="67">
        <v>86014</v>
      </c>
      <c r="K40" s="67">
        <v>87.64</v>
      </c>
      <c r="L40" s="67"/>
      <c r="M40" s="67">
        <v>7862</v>
      </c>
      <c r="N40" s="67">
        <v>44350</v>
      </c>
      <c r="O40" s="67">
        <v>18278</v>
      </c>
      <c r="P40" s="67">
        <v>50.69</v>
      </c>
      <c r="Q40" s="67">
        <v>16692</v>
      </c>
      <c r="R40" s="67">
        <v>12.28</v>
      </c>
    </row>
    <row r="41" spans="1:18" x14ac:dyDescent="0.2">
      <c r="A41" s="67" t="s">
        <v>37</v>
      </c>
      <c r="B41" s="68">
        <v>1329307</v>
      </c>
      <c r="C41" s="67">
        <v>88209</v>
      </c>
      <c r="D41" s="67">
        <v>120648</v>
      </c>
      <c r="E41" s="67">
        <v>1269498</v>
      </c>
      <c r="F41" s="67">
        <v>0</v>
      </c>
      <c r="G41" s="67">
        <v>0</v>
      </c>
      <c r="H41" s="67">
        <v>1105381</v>
      </c>
      <c r="I41" s="67">
        <v>0</v>
      </c>
      <c r="J41" s="67">
        <v>1263008</v>
      </c>
      <c r="K41" s="69">
        <v>90.667142857142835</v>
      </c>
      <c r="L41" s="67"/>
      <c r="M41" s="67">
        <v>254720</v>
      </c>
      <c r="N41" s="67">
        <v>686426</v>
      </c>
      <c r="O41" s="67">
        <v>319740</v>
      </c>
      <c r="P41" s="67">
        <v>1358.7800000000002</v>
      </c>
      <c r="Q41" s="67">
        <v>378995</v>
      </c>
      <c r="R41" s="67" t="e">
        <v>#N/A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Schools</vt:lpstr>
      <vt:lpstr>Enrolment</vt:lpstr>
      <vt:lpstr>Teachers</vt:lpstr>
      <vt:lpstr>Performance Indicators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</dc:creator>
  <cp:lastModifiedBy>Ranveer Nagaich</cp:lastModifiedBy>
  <cp:lastPrinted>2017-07-14T07:11:34Z</cp:lastPrinted>
  <dcterms:created xsi:type="dcterms:W3CDTF">2017-07-12T10:56:49Z</dcterms:created>
  <dcterms:modified xsi:type="dcterms:W3CDTF">2017-07-17T05:48:21Z</dcterms:modified>
</cp:coreProperties>
</file>