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rnagaich/Documents/Dropbox/Key Information on States/Final Files/Education/Primary/"/>
    </mc:Choice>
  </mc:AlternateContent>
  <bookViews>
    <workbookView xWindow="240" yWindow="460" windowWidth="28560" windowHeight="17440" activeTab="3"/>
  </bookViews>
  <sheets>
    <sheet name="Schools" sheetId="1" r:id="rId1"/>
    <sheet name="Enrolment" sheetId="2" r:id="rId2"/>
    <sheet name="Teachers" sheetId="3" r:id="rId3"/>
    <sheet name="Performance Indicators" sheetId="5" r:id="rId4"/>
    <sheet name="Performance Indicators (Raw)" sheetId="4" r:id="rId5"/>
  </sheets>
  <externalReferences>
    <externalReference r:id="rId6"/>
  </externalReferenc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5" l="1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6" i="5"/>
  <c r="P37" i="5"/>
  <c r="P38" i="5"/>
  <c r="P39" i="5"/>
  <c r="P40" i="5"/>
  <c r="P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6" i="5"/>
  <c r="O37" i="5"/>
  <c r="O38" i="5"/>
  <c r="O39" i="5"/>
  <c r="O4" i="5"/>
  <c r="K40" i="5"/>
  <c r="L40" i="5"/>
  <c r="M40" i="5"/>
  <c r="N40" i="5"/>
  <c r="K5" i="5"/>
  <c r="L5" i="5"/>
  <c r="M5" i="5"/>
  <c r="N5" i="5"/>
  <c r="K6" i="5"/>
  <c r="L6" i="5"/>
  <c r="M6" i="5"/>
  <c r="N6" i="5"/>
  <c r="K7" i="5"/>
  <c r="L7" i="5"/>
  <c r="M7" i="5"/>
  <c r="N7" i="5"/>
  <c r="K8" i="5"/>
  <c r="L8" i="5"/>
  <c r="M8" i="5"/>
  <c r="N8" i="5"/>
  <c r="K9" i="5"/>
  <c r="L9" i="5"/>
  <c r="M9" i="5"/>
  <c r="N9" i="5"/>
  <c r="K10" i="5"/>
  <c r="L10" i="5"/>
  <c r="M10" i="5"/>
  <c r="N10" i="5"/>
  <c r="K11" i="5"/>
  <c r="L11" i="5"/>
  <c r="M11" i="5"/>
  <c r="N11" i="5"/>
  <c r="K12" i="5"/>
  <c r="L12" i="5"/>
  <c r="M12" i="5"/>
  <c r="N12" i="5"/>
  <c r="K13" i="5"/>
  <c r="L13" i="5"/>
  <c r="M13" i="5"/>
  <c r="N13" i="5"/>
  <c r="K14" i="5"/>
  <c r="L14" i="5"/>
  <c r="M14" i="5"/>
  <c r="N14" i="5"/>
  <c r="K15" i="5"/>
  <c r="L15" i="5"/>
  <c r="M15" i="5"/>
  <c r="N15" i="5"/>
  <c r="K16" i="5"/>
  <c r="L16" i="5"/>
  <c r="M16" i="5"/>
  <c r="N16" i="5"/>
  <c r="K17" i="5"/>
  <c r="L17" i="5"/>
  <c r="M17" i="5"/>
  <c r="N17" i="5"/>
  <c r="K18" i="5"/>
  <c r="L18" i="5"/>
  <c r="M18" i="5"/>
  <c r="N18" i="5"/>
  <c r="K19" i="5"/>
  <c r="L19" i="5"/>
  <c r="M19" i="5"/>
  <c r="N19" i="5"/>
  <c r="K20" i="5"/>
  <c r="L20" i="5"/>
  <c r="M20" i="5"/>
  <c r="N20" i="5"/>
  <c r="K21" i="5"/>
  <c r="L21" i="5"/>
  <c r="M21" i="5"/>
  <c r="N21" i="5"/>
  <c r="K22" i="5"/>
  <c r="L22" i="5"/>
  <c r="M22" i="5"/>
  <c r="N22" i="5"/>
  <c r="K23" i="5"/>
  <c r="L23" i="5"/>
  <c r="M23" i="5"/>
  <c r="N23" i="5"/>
  <c r="K24" i="5"/>
  <c r="L24" i="5"/>
  <c r="M24" i="5"/>
  <c r="N24" i="5"/>
  <c r="K25" i="5"/>
  <c r="L25" i="5"/>
  <c r="M25" i="5"/>
  <c r="N25" i="5"/>
  <c r="K26" i="5"/>
  <c r="L26" i="5"/>
  <c r="M26" i="5"/>
  <c r="N26" i="5"/>
  <c r="K27" i="5"/>
  <c r="L27" i="5"/>
  <c r="M27" i="5"/>
  <c r="N27" i="5"/>
  <c r="K28" i="5"/>
  <c r="L28" i="5"/>
  <c r="M28" i="5"/>
  <c r="N28" i="5"/>
  <c r="K29" i="5"/>
  <c r="L29" i="5"/>
  <c r="M29" i="5"/>
  <c r="N29" i="5"/>
  <c r="K30" i="5"/>
  <c r="L30" i="5"/>
  <c r="M30" i="5"/>
  <c r="N30" i="5"/>
  <c r="K31" i="5"/>
  <c r="L31" i="5"/>
  <c r="M31" i="5"/>
  <c r="N31" i="5"/>
  <c r="K32" i="5"/>
  <c r="L32" i="5"/>
  <c r="M32" i="5"/>
  <c r="N32" i="5"/>
  <c r="K33" i="5"/>
  <c r="L33" i="5"/>
  <c r="M33" i="5"/>
  <c r="N33" i="5"/>
  <c r="K34" i="5"/>
  <c r="L34" i="5"/>
  <c r="M34" i="5"/>
  <c r="N34" i="5"/>
  <c r="K36" i="5"/>
  <c r="L36" i="5"/>
  <c r="M36" i="5"/>
  <c r="N36" i="5"/>
  <c r="K37" i="5"/>
  <c r="L37" i="5"/>
  <c r="M37" i="5"/>
  <c r="N37" i="5"/>
  <c r="K38" i="5"/>
  <c r="L38" i="5"/>
  <c r="M38" i="5"/>
  <c r="N38" i="5"/>
  <c r="K39" i="5"/>
  <c r="L39" i="5"/>
  <c r="M39" i="5"/>
  <c r="N39" i="5"/>
  <c r="L4" i="5"/>
  <c r="M4" i="5"/>
  <c r="N4" i="5"/>
  <c r="K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6" i="5"/>
  <c r="J37" i="5"/>
  <c r="J38" i="5"/>
  <c r="J39" i="5"/>
  <c r="J4" i="5"/>
  <c r="Q41" i="4"/>
  <c r="M41" i="4"/>
  <c r="N41" i="4"/>
  <c r="O41" i="4"/>
  <c r="L41" i="4"/>
  <c r="J41" i="4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6" i="5"/>
  <c r="I37" i="5"/>
  <c r="I38" i="5"/>
  <c r="I39" i="5"/>
  <c r="I40" i="5"/>
  <c r="I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6" i="5"/>
  <c r="H36" i="5"/>
  <c r="G37" i="5"/>
  <c r="H37" i="5"/>
  <c r="G38" i="5"/>
  <c r="H38" i="5"/>
  <c r="G39" i="5"/>
  <c r="H39" i="5"/>
  <c r="H4" i="5"/>
  <c r="G4" i="5"/>
  <c r="D41" i="4"/>
  <c r="E41" i="4"/>
  <c r="F41" i="4"/>
  <c r="G41" i="4"/>
  <c r="C41" i="4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C4" i="5"/>
  <c r="D4" i="5"/>
  <c r="E4" i="5"/>
  <c r="F4" i="5"/>
  <c r="B4" i="5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5" i="4"/>
  <c r="H41" i="4"/>
  <c r="I41" i="4"/>
  <c r="K41" i="4"/>
  <c r="P41" i="4"/>
  <c r="R41" i="4"/>
  <c r="S41" i="4"/>
  <c r="T41" i="4"/>
  <c r="U41" i="4"/>
  <c r="V41" i="4"/>
  <c r="W41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C5" i="4"/>
  <c r="C40" i="3"/>
  <c r="D40" i="3"/>
  <c r="E40" i="3"/>
  <c r="B40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6" i="3"/>
  <c r="D36" i="3"/>
  <c r="C37" i="3"/>
  <c r="D37" i="3"/>
  <c r="C38" i="3"/>
  <c r="D38" i="3"/>
  <c r="C39" i="3"/>
  <c r="D39" i="3"/>
  <c r="D4" i="3"/>
  <c r="C4" i="3"/>
  <c r="C40" i="2"/>
  <c r="D40" i="2"/>
  <c r="E40" i="2"/>
  <c r="F40" i="2"/>
  <c r="G40" i="2"/>
  <c r="H40" i="2"/>
  <c r="B40" i="2"/>
  <c r="G5" i="2"/>
  <c r="H5" i="2"/>
  <c r="F5" i="2"/>
  <c r="G6" i="2"/>
  <c r="H6" i="2"/>
  <c r="F6" i="2"/>
  <c r="G7" i="2"/>
  <c r="H7" i="2"/>
  <c r="F7" i="2"/>
  <c r="G8" i="2"/>
  <c r="H8" i="2"/>
  <c r="F8" i="2"/>
  <c r="G9" i="2"/>
  <c r="H9" i="2"/>
  <c r="F9" i="2"/>
  <c r="G10" i="2"/>
  <c r="H10" i="2"/>
  <c r="F10" i="2"/>
  <c r="G11" i="2"/>
  <c r="H11" i="2"/>
  <c r="F11" i="2"/>
  <c r="G12" i="2"/>
  <c r="H12" i="2"/>
  <c r="F12" i="2"/>
  <c r="G13" i="2"/>
  <c r="H13" i="2"/>
  <c r="F13" i="2"/>
  <c r="G14" i="2"/>
  <c r="H14" i="2"/>
  <c r="F14" i="2"/>
  <c r="G15" i="2"/>
  <c r="H15" i="2"/>
  <c r="F15" i="2"/>
  <c r="G16" i="2"/>
  <c r="H16" i="2"/>
  <c r="F16" i="2"/>
  <c r="G17" i="2"/>
  <c r="H17" i="2"/>
  <c r="F17" i="2"/>
  <c r="G18" i="2"/>
  <c r="H18" i="2"/>
  <c r="F18" i="2"/>
  <c r="G19" i="2"/>
  <c r="H19" i="2"/>
  <c r="F19" i="2"/>
  <c r="G20" i="2"/>
  <c r="H20" i="2"/>
  <c r="F20" i="2"/>
  <c r="G21" i="2"/>
  <c r="H21" i="2"/>
  <c r="F21" i="2"/>
  <c r="G22" i="2"/>
  <c r="H22" i="2"/>
  <c r="F22" i="2"/>
  <c r="G23" i="2"/>
  <c r="H23" i="2"/>
  <c r="F23" i="2"/>
  <c r="G24" i="2"/>
  <c r="H24" i="2"/>
  <c r="F24" i="2"/>
  <c r="G25" i="2"/>
  <c r="H25" i="2"/>
  <c r="F25" i="2"/>
  <c r="G26" i="2"/>
  <c r="H26" i="2"/>
  <c r="F26" i="2"/>
  <c r="G27" i="2"/>
  <c r="H27" i="2"/>
  <c r="F27" i="2"/>
  <c r="G28" i="2"/>
  <c r="H28" i="2"/>
  <c r="F28" i="2"/>
  <c r="G29" i="2"/>
  <c r="H29" i="2"/>
  <c r="F29" i="2"/>
  <c r="G30" i="2"/>
  <c r="H30" i="2"/>
  <c r="F30" i="2"/>
  <c r="G31" i="2"/>
  <c r="H31" i="2"/>
  <c r="F31" i="2"/>
  <c r="G32" i="2"/>
  <c r="H32" i="2"/>
  <c r="F32" i="2"/>
  <c r="G33" i="2"/>
  <c r="H33" i="2"/>
  <c r="F33" i="2"/>
  <c r="G34" i="2"/>
  <c r="H34" i="2"/>
  <c r="F34" i="2"/>
  <c r="G36" i="2"/>
  <c r="H36" i="2"/>
  <c r="F36" i="2"/>
  <c r="G37" i="2"/>
  <c r="H37" i="2"/>
  <c r="F37" i="2"/>
  <c r="G38" i="2"/>
  <c r="H38" i="2"/>
  <c r="F38" i="2"/>
  <c r="G39" i="2"/>
  <c r="H39" i="2"/>
  <c r="F39" i="2"/>
  <c r="G4" i="2"/>
  <c r="H4" i="2"/>
  <c r="F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6" i="2"/>
  <c r="D36" i="2"/>
  <c r="C37" i="2"/>
  <c r="D37" i="2"/>
  <c r="C38" i="2"/>
  <c r="D38" i="2"/>
  <c r="C39" i="2"/>
  <c r="D39" i="2"/>
  <c r="D4" i="2"/>
  <c r="C4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D3" i="1"/>
  <c r="E3" i="1"/>
  <c r="B3" i="1"/>
  <c r="D4" i="1"/>
  <c r="E4" i="1"/>
  <c r="B4" i="1"/>
  <c r="D5" i="1"/>
  <c r="E5" i="1"/>
  <c r="B5" i="1"/>
  <c r="D6" i="1"/>
  <c r="E6" i="1"/>
  <c r="B6" i="1"/>
  <c r="D7" i="1"/>
  <c r="E7" i="1"/>
  <c r="B7" i="1"/>
  <c r="D8" i="1"/>
  <c r="E8" i="1"/>
  <c r="B8" i="1"/>
  <c r="D9" i="1"/>
  <c r="E9" i="1"/>
  <c r="B9" i="1"/>
  <c r="D10" i="1"/>
  <c r="E10" i="1"/>
  <c r="B10" i="1"/>
  <c r="D11" i="1"/>
  <c r="E11" i="1"/>
  <c r="B11" i="1"/>
  <c r="D12" i="1"/>
  <c r="E12" i="1"/>
  <c r="B12" i="1"/>
  <c r="D13" i="1"/>
  <c r="E13" i="1"/>
  <c r="B13" i="1"/>
  <c r="D14" i="1"/>
  <c r="E14" i="1"/>
  <c r="B14" i="1"/>
  <c r="D15" i="1"/>
  <c r="E15" i="1"/>
  <c r="B15" i="1"/>
  <c r="D16" i="1"/>
  <c r="E16" i="1"/>
  <c r="B16" i="1"/>
  <c r="D17" i="1"/>
  <c r="E17" i="1"/>
  <c r="B17" i="1"/>
  <c r="D18" i="1"/>
  <c r="E18" i="1"/>
  <c r="B18" i="1"/>
  <c r="D19" i="1"/>
  <c r="E19" i="1"/>
  <c r="B19" i="1"/>
  <c r="D20" i="1"/>
  <c r="E20" i="1"/>
  <c r="B20" i="1"/>
  <c r="D21" i="1"/>
  <c r="E21" i="1"/>
  <c r="B21" i="1"/>
  <c r="D22" i="1"/>
  <c r="E22" i="1"/>
  <c r="B22" i="1"/>
  <c r="D23" i="1"/>
  <c r="E23" i="1"/>
  <c r="B23" i="1"/>
  <c r="D24" i="1"/>
  <c r="E24" i="1"/>
  <c r="B24" i="1"/>
  <c r="D25" i="1"/>
  <c r="E25" i="1"/>
  <c r="B25" i="1"/>
  <c r="D26" i="1"/>
  <c r="E26" i="1"/>
  <c r="B26" i="1"/>
  <c r="D27" i="1"/>
  <c r="E27" i="1"/>
  <c r="B27" i="1"/>
  <c r="D28" i="1"/>
  <c r="E28" i="1"/>
  <c r="B28" i="1"/>
  <c r="D29" i="1"/>
  <c r="E29" i="1"/>
  <c r="B29" i="1"/>
  <c r="D30" i="1"/>
  <c r="E30" i="1"/>
  <c r="B30" i="1"/>
  <c r="D31" i="1"/>
  <c r="E31" i="1"/>
  <c r="B31" i="1"/>
  <c r="D32" i="1"/>
  <c r="E32" i="1"/>
  <c r="B32" i="1"/>
  <c r="D33" i="1"/>
  <c r="E33" i="1"/>
  <c r="B33" i="1"/>
  <c r="D35" i="1"/>
  <c r="E35" i="1"/>
  <c r="B35" i="1"/>
  <c r="D36" i="1"/>
  <c r="E36" i="1"/>
  <c r="B36" i="1"/>
  <c r="D37" i="1"/>
  <c r="E37" i="1"/>
  <c r="B37" i="1"/>
  <c r="D38" i="1"/>
  <c r="E38" i="1"/>
  <c r="B38" i="1"/>
  <c r="B39" i="1"/>
  <c r="I39" i="1"/>
  <c r="D39" i="1"/>
  <c r="J39" i="1"/>
  <c r="E39" i="1"/>
  <c r="K39" i="1"/>
  <c r="G3" i="1"/>
  <c r="H3" i="1"/>
  <c r="F3" i="1"/>
  <c r="G4" i="1"/>
  <c r="H4" i="1"/>
  <c r="F4" i="1"/>
  <c r="G5" i="1"/>
  <c r="H5" i="1"/>
  <c r="F5" i="1"/>
  <c r="G6" i="1"/>
  <c r="H6" i="1"/>
  <c r="F6" i="1"/>
  <c r="G7" i="1"/>
  <c r="H7" i="1"/>
  <c r="F7" i="1"/>
  <c r="G8" i="1"/>
  <c r="H8" i="1"/>
  <c r="F8" i="1"/>
  <c r="G9" i="1"/>
  <c r="H9" i="1"/>
  <c r="F9" i="1"/>
  <c r="G10" i="1"/>
  <c r="H10" i="1"/>
  <c r="F10" i="1"/>
  <c r="G11" i="1"/>
  <c r="H11" i="1"/>
  <c r="F11" i="1"/>
  <c r="G12" i="1"/>
  <c r="H12" i="1"/>
  <c r="F12" i="1"/>
  <c r="G13" i="1"/>
  <c r="H13" i="1"/>
  <c r="F13" i="1"/>
  <c r="G14" i="1"/>
  <c r="H14" i="1"/>
  <c r="F14" i="1"/>
  <c r="G15" i="1"/>
  <c r="H15" i="1"/>
  <c r="F15" i="1"/>
  <c r="G16" i="1"/>
  <c r="H16" i="1"/>
  <c r="F16" i="1"/>
  <c r="G17" i="1"/>
  <c r="H17" i="1"/>
  <c r="F17" i="1"/>
  <c r="G18" i="1"/>
  <c r="H18" i="1"/>
  <c r="F18" i="1"/>
  <c r="G19" i="1"/>
  <c r="H19" i="1"/>
  <c r="F19" i="1"/>
  <c r="G20" i="1"/>
  <c r="H20" i="1"/>
  <c r="F20" i="1"/>
  <c r="G21" i="1"/>
  <c r="H21" i="1"/>
  <c r="F21" i="1"/>
  <c r="G22" i="1"/>
  <c r="H22" i="1"/>
  <c r="F22" i="1"/>
  <c r="G23" i="1"/>
  <c r="H23" i="1"/>
  <c r="F23" i="1"/>
  <c r="G24" i="1"/>
  <c r="H24" i="1"/>
  <c r="F24" i="1"/>
  <c r="G25" i="1"/>
  <c r="H25" i="1"/>
  <c r="F25" i="1"/>
  <c r="G26" i="1"/>
  <c r="H26" i="1"/>
  <c r="F26" i="1"/>
  <c r="G27" i="1"/>
  <c r="H27" i="1"/>
  <c r="F27" i="1"/>
  <c r="G28" i="1"/>
  <c r="H28" i="1"/>
  <c r="F28" i="1"/>
  <c r="G29" i="1"/>
  <c r="H29" i="1"/>
  <c r="F29" i="1"/>
  <c r="G30" i="1"/>
  <c r="H30" i="1"/>
  <c r="F30" i="1"/>
  <c r="G31" i="1"/>
  <c r="H31" i="1"/>
  <c r="F31" i="1"/>
  <c r="G32" i="1"/>
  <c r="H32" i="1"/>
  <c r="F32" i="1"/>
  <c r="G33" i="1"/>
  <c r="H33" i="1"/>
  <c r="F33" i="1"/>
  <c r="G35" i="1"/>
  <c r="H35" i="1"/>
  <c r="F35" i="1"/>
  <c r="G36" i="1"/>
  <c r="H36" i="1"/>
  <c r="F36" i="1"/>
  <c r="G37" i="1"/>
  <c r="H37" i="1"/>
  <c r="F37" i="1"/>
  <c r="G38" i="1"/>
  <c r="H38" i="1"/>
  <c r="F38" i="1"/>
  <c r="F39" i="1"/>
  <c r="L39" i="1"/>
  <c r="G39" i="1"/>
  <c r="M39" i="1"/>
  <c r="H39" i="1"/>
  <c r="N39" i="1"/>
  <c r="O39" i="1"/>
  <c r="P39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5" i="1"/>
  <c r="M35" i="1"/>
  <c r="N35" i="1"/>
  <c r="L36" i="1"/>
  <c r="M36" i="1"/>
  <c r="N36" i="1"/>
  <c r="L37" i="1"/>
  <c r="M37" i="1"/>
  <c r="N37" i="1"/>
  <c r="L38" i="1"/>
  <c r="M38" i="1"/>
  <c r="N38" i="1"/>
  <c r="M3" i="1"/>
  <c r="N3" i="1"/>
  <c r="L3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6" i="3"/>
  <c r="B37" i="3"/>
  <c r="B38" i="3"/>
  <c r="B39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G4" i="3"/>
  <c r="I4" i="3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6" i="2"/>
  <c r="P36" i="2"/>
  <c r="O37" i="2"/>
  <c r="P37" i="2"/>
  <c r="O38" i="2"/>
  <c r="P38" i="2"/>
  <c r="O39" i="2"/>
  <c r="P39" i="2"/>
  <c r="O40" i="2"/>
  <c r="P40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M4" i="2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5" i="1"/>
  <c r="P35" i="1"/>
  <c r="O36" i="1"/>
  <c r="P36" i="1"/>
  <c r="O37" i="1"/>
  <c r="P37" i="1"/>
  <c r="O38" i="1"/>
  <c r="P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5" i="1"/>
  <c r="K35" i="1"/>
  <c r="J36" i="1"/>
  <c r="K36" i="1"/>
  <c r="J37" i="1"/>
  <c r="K37" i="1"/>
  <c r="J38" i="1"/>
  <c r="K38" i="1"/>
  <c r="P3" i="1"/>
  <c r="O3" i="1"/>
  <c r="I3" i="1"/>
  <c r="J3" i="1"/>
  <c r="K3" i="1"/>
  <c r="B4" i="2"/>
  <c r="I4" i="2"/>
  <c r="K4" i="2"/>
  <c r="J4" i="2"/>
  <c r="L4" i="2"/>
  <c r="N4" i="2"/>
  <c r="O4" i="2"/>
  <c r="P4" i="2"/>
  <c r="H4" i="3"/>
  <c r="B4" i="3"/>
  <c r="F4" i="3"/>
</calcChain>
</file>

<file path=xl/sharedStrings.xml><?xml version="1.0" encoding="utf-8"?>
<sst xmlns="http://schemas.openxmlformats.org/spreadsheetml/2006/main" count="286" uniqueCount="99">
  <si>
    <t>State</t>
  </si>
  <si>
    <t>A &amp; N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</si>
  <si>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</si>
  <si>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</si>
  <si>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</si>
  <si>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</si>
  <si>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</si>
  <si>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</si>
  <si>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</si>
  <si>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</si>
  <si>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</si>
  <si>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</si>
  <si>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</si>
  <si>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</si>
  <si>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</si>
  <si>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</si>
  <si>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</si>
  <si>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</si>
  <si>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</si>
  <si>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</si>
  <si>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</si>
  <si>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</si>
  <si>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</si>
  <si>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</si>
  <si>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</si>
  <si>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</si>
  <si>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</si>
  <si>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</si>
  <si>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</si>
  <si>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</si>
  <si>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</si>
  <si>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</si>
  <si>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</si>
  <si>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</si>
  <si>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</si>
  <si>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</si>
  <si>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</si>
  <si>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India</t>
  </si>
  <si>
    <t>Goverment Schools</t>
  </si>
  <si>
    <t>Private Schools</t>
  </si>
  <si>
    <t>Madarsas &amp; Unrecognised Schools</t>
  </si>
  <si>
    <t>Numbers</t>
  </si>
  <si>
    <t>Rural Schools</t>
  </si>
  <si>
    <t>Total Schools</t>
  </si>
  <si>
    <t>Breakdown of School by Management (as a % to Total Schools)</t>
  </si>
  <si>
    <t>Proportion of Rural Schools (as a % of total)</t>
  </si>
  <si>
    <t>Composition of Rural Schools</t>
  </si>
  <si>
    <t>Rural Government</t>
  </si>
  <si>
    <t>Rural Private</t>
  </si>
  <si>
    <t>Rural Total</t>
  </si>
  <si>
    <t>Source: DISE State Report Cards, 2013-14</t>
  </si>
  <si>
    <t>Notes: Since data for Madrasas/Unregonised Schools are not available for Rural India, Rural totals are simply the sum of government and private</t>
  </si>
  <si>
    <t>Primary Enrolment Statistics in 2011-12</t>
  </si>
  <si>
    <t>Enrolment</t>
  </si>
  <si>
    <t>Rural</t>
  </si>
  <si>
    <t>Enrolment by Management (as a % to Total Enrolment)</t>
  </si>
  <si>
    <t>Rural Enrolment (as a % to total)</t>
  </si>
  <si>
    <t>Composition of Rural Enrolment</t>
  </si>
  <si>
    <t>Total Enrolment</t>
  </si>
  <si>
    <t>Enrolment in Goverment Schools</t>
  </si>
  <si>
    <t>Enrolment in Private Schools</t>
  </si>
  <si>
    <t>Enrolment in Madarsas &amp; Unrecog.</t>
  </si>
  <si>
    <t>Total Enrolment (Rural)</t>
  </si>
  <si>
    <t>Enrolment in Goverment Schools (Rural)</t>
  </si>
  <si>
    <t>Enrolment in Private Schools (Rural)</t>
  </si>
  <si>
    <t>Primary Teachers' Statistics 2012-13</t>
  </si>
  <si>
    <t>Source: DISE State Report Cards, 2012-13</t>
  </si>
  <si>
    <t>Teachers</t>
  </si>
  <si>
    <t>Student-Teacher Ratios</t>
  </si>
  <si>
    <t>Total Teachers</t>
  </si>
  <si>
    <t>Teachers in Goverment Schools</t>
  </si>
  <si>
    <t>Teachers in Private Schools</t>
  </si>
  <si>
    <t>Teachers in Madarsas &amp; Unrecog.</t>
  </si>
  <si>
    <t>Government Schools</t>
  </si>
  <si>
    <t xml:space="preserve">Madrasas &amp; Unrecog. </t>
  </si>
  <si>
    <t>Primary School Performance Indicators 2012-13 (as a % of total schools)</t>
  </si>
  <si>
    <t>Single-Classroom Schools</t>
  </si>
  <si>
    <t>Single-Teacher Schools</t>
  </si>
  <si>
    <t>Schools Approachable by All Weather Road</t>
  </si>
  <si>
    <t>Schools with Playground Facility</t>
  </si>
  <si>
    <t>Schools with Boundary wall</t>
  </si>
  <si>
    <t>Schools with Girls' Toilet</t>
  </si>
  <si>
    <t>Schools with Boys' Toilet</t>
  </si>
  <si>
    <t>Schools with Drinking Water</t>
  </si>
  <si>
    <t>Schools Provided MDM</t>
  </si>
  <si>
    <t>Schools with Electricity</t>
  </si>
  <si>
    <t>Schools with Computer</t>
  </si>
  <si>
    <t>Schools with Ramp, if needed</t>
  </si>
  <si>
    <t>Schools Established Since 2001</t>
  </si>
  <si>
    <t>Schools with Kitchen-shed</t>
  </si>
  <si>
    <t>Schools with Enrolment &lt;=50</t>
  </si>
  <si>
    <t>Schools with SMC</t>
  </si>
  <si>
    <t>Pupil-Teacher Ratio</t>
  </si>
  <si>
    <t>Student-Classroom Ratio</t>
  </si>
  <si>
    <t>Average Teachers per School</t>
  </si>
  <si>
    <t>Female Teachers</t>
  </si>
  <si>
    <t>Girls Enrolment</t>
  </si>
  <si>
    <t>Performance Indicators</t>
  </si>
  <si>
    <t>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</si>
</sst>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Border="1" applyAlignment="1">
      <alignment horizontal="left" wrapText="1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0" xfId="0" applyFont="1" applyBorder="1" applyAlignment="1">
      <alignment horizontal="centerContinuous" wrapText="1"/>
    </xf>
    <xf numFmtId="0" fontId="1" fillId="0" borderId="0" xfId="0" applyFont="1" applyBorder="1" applyAlignment="1">
      <alignment horizontal="centerContinuous" wrapText="1"/>
    </xf>
    <xf numFmtId="0" fontId="8" fillId="0" borderId="0" xfId="0" applyFont="1" applyAlignment="1">
      <alignment horizontal="centerContinuous" wrapText="1"/>
    </xf>
    <xf numFmtId="0" fontId="0" fillId="0" borderId="0" xfId="0" applyAlignment="1">
      <alignment horizontal="centerContinuous" wrapText="1"/>
    </xf>
    <xf numFmtId="0" fontId="5" fillId="0" borderId="0" xfId="0" applyNumberFormat="1" applyFont="1" applyFill="1" applyBorder="1" applyAlignment="1" applyProtection="1">
      <alignment horizontal="right" wrapText="1"/>
    </xf>
    <xf numFmtId="0" fontId="1" fillId="0" borderId="0" xfId="0" applyFont="1" applyAlignment="1">
      <alignment horizontal="right" wrapText="1"/>
    </xf>
    <xf numFmtId="0" fontId="8" fillId="0" borderId="0" xfId="0" applyFont="1"/>
    <xf numFmtId="0" fontId="1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Continuous" wrapText="1"/>
    </xf>
    <xf numFmtId="0" fontId="1" fillId="0" borderId="4" xfId="0" applyFont="1" applyBorder="1" applyAlignment="1">
      <alignment horizontal="centerContinuous" wrapText="1"/>
    </xf>
    <xf numFmtId="0" fontId="1" fillId="0" borderId="2" xfId="0" applyFont="1" applyBorder="1" applyAlignment="1">
      <alignment horizontal="centerContinuous" wrapText="1"/>
    </xf>
    <xf numFmtId="0" fontId="7" fillId="0" borderId="4" xfId="0" applyFont="1" applyBorder="1" applyAlignment="1">
      <alignment horizontal="centerContinuous" wrapText="1"/>
    </xf>
    <xf numFmtId="0" fontId="0" fillId="0" borderId="4" xfId="0" applyFont="1" applyBorder="1" applyAlignment="1">
      <alignment horizontal="centerContinuous" wrapText="1"/>
    </xf>
    <xf numFmtId="0" fontId="0" fillId="0" borderId="2" xfId="0" applyFont="1" applyBorder="1" applyAlignment="1">
      <alignment horizontal="centerContinuous" wrapText="1"/>
    </xf>
    <xf numFmtId="0" fontId="5" fillId="0" borderId="3" xfId="0" applyNumberFormat="1" applyFont="1" applyFill="1" applyBorder="1" applyAlignment="1" applyProtection="1">
      <alignment horizontal="right" wrapText="1"/>
    </xf>
    <xf numFmtId="0" fontId="5" fillId="0" borderId="4" xfId="0" applyNumberFormat="1" applyFont="1" applyFill="1" applyBorder="1" applyAlignment="1" applyProtection="1">
      <alignment horizontal="right" wrapText="1"/>
    </xf>
    <xf numFmtId="0" fontId="5" fillId="0" borderId="2" xfId="0" applyNumberFormat="1" applyFont="1" applyFill="1" applyBorder="1" applyAlignment="1" applyProtection="1">
      <alignment horizontal="right" wrapText="1"/>
    </xf>
    <xf numFmtId="0" fontId="4" fillId="0" borderId="0" xfId="0" applyFont="1" applyAlignment="1">
      <alignment horizontal="left" vertical="center"/>
    </xf>
    <xf numFmtId="0" fontId="7" fillId="0" borderId="0" xfId="0" applyFont="1" applyBorder="1" applyAlignment="1">
      <alignment horizontal="right" wrapText="1"/>
    </xf>
    <xf numFmtId="0" fontId="9" fillId="0" borderId="0" xfId="0" applyNumberFormat="1" applyFont="1" applyFill="1" applyBorder="1" applyAlignment="1" applyProtection="1">
      <alignment horizontal="right" wrapTex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 applyProtection="1">
      <alignment horizontal="center" vertical="top" wrapText="1"/>
    </xf>
    <xf numFmtId="9" fontId="0" fillId="0" borderId="0" xfId="1" applyFont="1"/>
    <xf numFmtId="0" fontId="8" fillId="0" borderId="1" xfId="0" applyFont="1" applyBorder="1"/>
    <xf numFmtId="9" fontId="8" fillId="0" borderId="1" xfId="1" applyFont="1" applyBorder="1"/>
    <xf numFmtId="3" fontId="0" fillId="0" borderId="0" xfId="0" applyNumberFormat="1"/>
    <xf numFmtId="164" fontId="0" fillId="0" borderId="0" xfId="1" applyNumberFormat="1" applyFont="1"/>
    <xf numFmtId="3" fontId="8" fillId="0" borderId="1" xfId="0" applyNumberFormat="1" applyFont="1" applyBorder="1"/>
    <xf numFmtId="164" fontId="8" fillId="0" borderId="1" xfId="1" applyNumberFormat="1" applyFont="1" applyBorder="1"/>
    <xf numFmtId="164" fontId="0" fillId="0" borderId="6" xfId="1" applyNumberFormat="1" applyFont="1" applyBorder="1"/>
    <xf numFmtId="164" fontId="8" fillId="0" borderId="5" xfId="1" applyNumberFormat="1" applyFont="1" applyBorder="1"/>
    <xf numFmtId="3" fontId="0" fillId="0" borderId="8" xfId="0" applyNumberFormat="1" applyBorder="1"/>
    <xf numFmtId="3" fontId="8" fillId="0" borderId="7" xfId="0" applyNumberFormat="1" applyFont="1" applyBorder="1"/>
    <xf numFmtId="3" fontId="0" fillId="0" borderId="0" xfId="0" applyNumberFormat="1" applyBorder="1"/>
    <xf numFmtId="3" fontId="0" fillId="0" borderId="6" xfId="0" applyNumberFormat="1" applyBorder="1"/>
    <xf numFmtId="3" fontId="8" fillId="0" borderId="3" xfId="0" applyNumberFormat="1" applyFont="1" applyBorder="1"/>
    <xf numFmtId="3" fontId="8" fillId="0" borderId="4" xfId="0" applyNumberFormat="1" applyFont="1" applyBorder="1"/>
    <xf numFmtId="3" fontId="8" fillId="0" borderId="2" xfId="0" applyNumberFormat="1" applyFont="1" applyBorder="1"/>
    <xf numFmtId="164" fontId="0" fillId="0" borderId="8" xfId="1" applyNumberFormat="1" applyFont="1" applyBorder="1"/>
    <xf numFmtId="164" fontId="0" fillId="0" borderId="0" xfId="1" applyNumberFormat="1" applyFont="1" applyBorder="1"/>
    <xf numFmtId="164" fontId="8" fillId="0" borderId="3" xfId="1" applyNumberFormat="1" applyFont="1" applyBorder="1"/>
    <xf numFmtId="164" fontId="8" fillId="0" borderId="4" xfId="1" applyNumberFormat="1" applyFont="1" applyBorder="1"/>
    <xf numFmtId="164" fontId="8" fillId="0" borderId="2" xfId="1" applyNumberFormat="1" applyFont="1" applyBorder="1"/>
    <xf numFmtId="167" fontId="0" fillId="0" borderId="0" xfId="0" applyNumberFormat="1"/>
    <xf numFmtId="9" fontId="0" fillId="0" borderId="0" xfId="1" applyNumberFormat="1" applyFont="1"/>
    <xf numFmtId="0" fontId="4" fillId="0" borderId="1" xfId="0" applyFont="1" applyFill="1" applyBorder="1" applyAlignment="1">
      <alignment horizontal="left" vertical="center"/>
    </xf>
    <xf numFmtId="0" fontId="8" fillId="0" borderId="4" xfId="0" applyFont="1" applyBorder="1"/>
    <xf numFmtId="0" fontId="9" fillId="0" borderId="4" xfId="0" applyNumberFormat="1" applyFont="1" applyFill="1" applyBorder="1" applyAlignment="1" applyProtection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nagaich/Downloads/SRC_Rawdata_2011-12%20(1)/SRC_Rawdata_2011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Data"/>
      <sheetName val="School Facilities"/>
      <sheetName val="School Facilities (part2)"/>
      <sheetName val="School Condition"/>
      <sheetName val="Enrolment"/>
      <sheetName val="Teacher"/>
    </sheetNames>
    <sheetDataSet>
      <sheetData sheetId="0"/>
      <sheetData sheetId="1">
        <row r="16">
          <cell r="J16" t="str">
            <v>Goverment Schools</v>
          </cell>
          <cell r="K16" t="str">
            <v>Primary Only</v>
          </cell>
          <cell r="L16" t="str">
            <v>Primary with Upper Primary</v>
          </cell>
          <cell r="M16" t="str">
            <v>Primary with upper Primary Sec/H.Sec</v>
          </cell>
          <cell r="N16" t="str">
            <v>Upper Primary Only</v>
          </cell>
          <cell r="O16" t="str">
            <v>Upper Primary with Sec./H.Sec</v>
          </cell>
          <cell r="P16" t="str">
            <v>No Response</v>
          </cell>
          <cell r="Q16" t="str">
            <v>Private Schools</v>
          </cell>
          <cell r="R16" t="str">
            <v>Primary Only</v>
          </cell>
          <cell r="S16" t="str">
            <v>Primary with Upper Primary</v>
          </cell>
          <cell r="T16" t="str">
            <v>Primary with upper Primary Sec/H.Sec</v>
          </cell>
          <cell r="U16" t="str">
            <v>Upper Primary Only</v>
          </cell>
          <cell r="V16" t="str">
            <v>Upper Primary with Sec./H.Sec</v>
          </cell>
          <cell r="W16" t="str">
            <v>no response</v>
          </cell>
          <cell r="X16" t="str">
            <v>Madarsas &amp; Unrecognised Schools</v>
          </cell>
          <cell r="Y16" t="str">
            <v>Primary Only</v>
          </cell>
          <cell r="Z16" t="str">
            <v>Primary with Upper Primary</v>
          </cell>
          <cell r="AA16" t="str">
            <v>Primary with upper Primary Sec/H.Sec</v>
          </cell>
          <cell r="AB16" t="str">
            <v>Upper Primary Only</v>
          </cell>
          <cell r="AC16" t="str">
            <v>Upper Primary with Sec./H.Sec</v>
          </cell>
          <cell r="AD16" t="str">
            <v>No Response</v>
          </cell>
          <cell r="AE16" t="str">
            <v>Rural Government</v>
          </cell>
          <cell r="AF16" t="str">
            <v>Primary Only</v>
          </cell>
          <cell r="AG16" t="str">
            <v>Primary with Upper Primary</v>
          </cell>
          <cell r="AH16" t="str">
            <v>Primary with upper Primary Sec/H.Sec</v>
          </cell>
          <cell r="AI16" t="str">
            <v>Upper Primary Only</v>
          </cell>
          <cell r="AJ16" t="str">
            <v>Upper Primary with Sec./H.Sec</v>
          </cell>
          <cell r="AK16" t="str">
            <v>No Response</v>
          </cell>
          <cell r="AL16" t="str">
            <v>Rural Private</v>
          </cell>
          <cell r="AR16" t="str">
            <v>Single-Classroom Schools</v>
          </cell>
          <cell r="AS16" t="str">
            <v>Primary Only</v>
          </cell>
          <cell r="AT16" t="str">
            <v>Primary with Upper Primary</v>
          </cell>
          <cell r="AU16" t="str">
            <v>Primary with upper Primary Sec/H.Sec</v>
          </cell>
          <cell r="AV16" t="str">
            <v>Upper Primary Only</v>
          </cell>
          <cell r="AW16" t="str">
            <v>Upper Primary with Sec./H.Sec</v>
          </cell>
          <cell r="AX16" t="str">
            <v>Single-Teacher Schools</v>
          </cell>
          <cell r="AY16" t="str">
            <v>Primary Only</v>
          </cell>
          <cell r="AZ16" t="str">
            <v>Primary with Upper Primary</v>
          </cell>
          <cell r="BA16" t="str">
            <v>Primary with upper Primary Sec/H.Sec</v>
          </cell>
          <cell r="BB16" t="str">
            <v>Upper Primary Only</v>
          </cell>
          <cell r="BC16" t="str">
            <v>Upper Primary with Sec./H.Sec</v>
          </cell>
          <cell r="BD16" t="str">
            <v>Schools with Boys' Toilet</v>
          </cell>
          <cell r="BE16" t="str">
            <v>Primary Only</v>
          </cell>
          <cell r="BF16" t="str">
            <v>Primary with Upper Primary</v>
          </cell>
          <cell r="BG16" t="str">
            <v>Primary with upper Primary Sec/H.Sec</v>
          </cell>
          <cell r="BH16" t="str">
            <v>Upper Primary Only</v>
          </cell>
          <cell r="BI16" t="str">
            <v>Upper Primary with Sec./H.Sec</v>
          </cell>
          <cell r="BJ16" t="str">
            <v>Schools with Girls' Toilet</v>
          </cell>
          <cell r="BK16" t="str">
            <v>Primary Only</v>
          </cell>
          <cell r="BL16" t="str">
            <v>Primary with Upper Primary</v>
          </cell>
          <cell r="BM16" t="str">
            <v>Primary with upper Primary Sec/H.Sec</v>
          </cell>
          <cell r="BN16" t="str">
            <v>Upper Primary Only</v>
          </cell>
          <cell r="BO16" t="str">
            <v>Upper Primary with Sec./H.Sec</v>
          </cell>
          <cell r="BP16" t="str">
            <v>Schools with Drinking Water</v>
          </cell>
          <cell r="BQ16" t="str">
            <v>Primary Only</v>
          </cell>
          <cell r="BR16" t="str">
            <v>Primary with Upper Primary</v>
          </cell>
          <cell r="BS16" t="str">
            <v>Primary with upper Primary Sec/H.Sec</v>
          </cell>
          <cell r="BT16" t="str">
            <v>Upper Primary Only</v>
          </cell>
          <cell r="BU16" t="str">
            <v>Upper Primary with Sec./H.Sec</v>
          </cell>
          <cell r="BV16" t="str">
            <v>Schools with Ramp, if needed</v>
          </cell>
          <cell r="BW16" t="str">
            <v>Primary Only</v>
          </cell>
          <cell r="BX16" t="str">
            <v>Primary with Upper Primary</v>
          </cell>
          <cell r="BY16" t="str">
            <v>Primary with upper Primary Sec/H.Sec</v>
          </cell>
          <cell r="BZ16" t="str">
            <v>Upper Primary Only</v>
          </cell>
          <cell r="CA16" t="str">
            <v>Upper Primary with Sec./H.Sec</v>
          </cell>
          <cell r="CB16" t="str">
            <v>Total</v>
          </cell>
          <cell r="CC16" t="str">
            <v>Primary Only</v>
          </cell>
          <cell r="CD16" t="str">
            <v>Primary with Upper Primary</v>
          </cell>
          <cell r="CE16" t="str">
            <v>Primary with upper Primary Sec/H.Sec</v>
          </cell>
          <cell r="CF16" t="str">
            <v>Upper Primary Only</v>
          </cell>
          <cell r="CG16" t="str">
            <v>Upper Primary with Sec./H.Sec</v>
          </cell>
          <cell r="CH16" t="str">
            <v>Schools with Enrolment &lt;=50</v>
          </cell>
          <cell r="CI16" t="str">
            <v>Primary Only</v>
          </cell>
          <cell r="CJ16" t="str">
            <v>Primary with Upper Primary</v>
          </cell>
          <cell r="CK16" t="str">
            <v>Primary with upper Primary Sec/H.Sec</v>
          </cell>
          <cell r="CL16" t="str">
            <v>Upper Primary Only</v>
          </cell>
          <cell r="CM16" t="str">
            <v>Upper Primary with Sec./H.Sec</v>
          </cell>
          <cell r="CN16" t="str">
            <v>Schools Established Since 2001</v>
          </cell>
          <cell r="CO16" t="str">
            <v>Primary Only</v>
          </cell>
          <cell r="CP16" t="str">
            <v>Primary with Upper Primary</v>
          </cell>
          <cell r="CQ16" t="str">
            <v>Primary with upper Primary Sec/H.Sec</v>
          </cell>
          <cell r="CR16" t="str">
            <v>Upper Primary Only</v>
          </cell>
          <cell r="CS16" t="str">
            <v>Upper Primary with Sec./H.Sec</v>
          </cell>
          <cell r="CT16" t="str">
            <v>Schools with Kitchen-shed</v>
          </cell>
          <cell r="CU16" t="str">
            <v>Primary Only</v>
          </cell>
          <cell r="CV16" t="str">
            <v>Primary with Upper Primary</v>
          </cell>
          <cell r="CW16" t="str">
            <v>Primary with upper Primary Sec/H.Sec</v>
          </cell>
          <cell r="CX16" t="str">
            <v>Upper Primary Only</v>
          </cell>
          <cell r="CY16" t="str">
            <v>Upper Primary with Sec./H.Sec</v>
          </cell>
          <cell r="CZ16" t="str">
            <v>Schools with Electricity</v>
          </cell>
          <cell r="DA16" t="str">
            <v>Primary Only</v>
          </cell>
          <cell r="DB16" t="str">
            <v>Primary with Upper Primary</v>
          </cell>
          <cell r="DC16" t="str">
            <v>Primary with upper Primary Sec/H.Sec</v>
          </cell>
          <cell r="DD16" t="str">
            <v>Upper Primary Only</v>
          </cell>
          <cell r="DE16" t="str">
            <v>Upper Primary with Sec./H.Sec</v>
          </cell>
          <cell r="DF16" t="str">
            <v>Schools with Computer</v>
          </cell>
          <cell r="DG16" t="str">
            <v>Primary Only</v>
          </cell>
          <cell r="DH16" t="str">
            <v>Primary with Upper Primary</v>
          </cell>
          <cell r="DI16" t="str">
            <v>Primary with upper Primary Sec/H.Sec</v>
          </cell>
          <cell r="DJ16" t="str">
            <v>Upper Primary Only</v>
          </cell>
          <cell r="DK16" t="str">
            <v>Upper Primary with Sec./H.Sec</v>
          </cell>
          <cell r="DL16" t="str">
            <v>Schools Provided MDM</v>
          </cell>
          <cell r="DM16" t="str">
            <v>Primary Only</v>
          </cell>
          <cell r="DN16" t="str">
            <v>Primary with Upper Primary</v>
          </cell>
          <cell r="DO16" t="str">
            <v>Primary with upper Primary Sec/H.Sec</v>
          </cell>
          <cell r="DP16" t="str">
            <v>Upper Primary Only</v>
          </cell>
          <cell r="DQ16" t="str">
            <v>Upper Primary with Sec./H.Sec</v>
          </cell>
          <cell r="DR16" t="str">
            <v>Schools with SMC</v>
          </cell>
          <cell r="DS16" t="str">
            <v>Primary Only</v>
          </cell>
          <cell r="DT16" t="str">
            <v>Primary with Upper Primary</v>
          </cell>
          <cell r="DU16" t="str">
            <v>Primary with upper Primary Sec/H.Sec</v>
          </cell>
          <cell r="DV16" t="str">
            <v>Upper Primary Only</v>
          </cell>
          <cell r="DW16" t="str">
            <v>Upper Primary with Sec./H.Sec</v>
          </cell>
          <cell r="DX16" t="str">
            <v>Schools Approachable by All Weather Road</v>
          </cell>
          <cell r="DY16" t="str">
            <v>Primary Only</v>
          </cell>
          <cell r="DZ16" t="str">
            <v>Primary with Upper Primary</v>
          </cell>
          <cell r="EA16" t="str">
            <v>Primary with upper Primary Sec/H.Sec</v>
          </cell>
          <cell r="EB16" t="str">
            <v>Upper Primary Only</v>
          </cell>
          <cell r="EC16" t="str">
            <v>Upper Primary with Sec./H.Sec</v>
          </cell>
          <cell r="ED16" t="str">
            <v>Schools with Playground Facility</v>
          </cell>
          <cell r="EE16" t="str">
            <v>Primary Only</v>
          </cell>
          <cell r="EF16" t="str">
            <v>Primary with Upper Primary</v>
          </cell>
          <cell r="EG16" t="str">
            <v>Primary with upper Primary Sec/H.Sec</v>
          </cell>
          <cell r="EH16" t="str">
            <v>Upper Primary Only</v>
          </cell>
          <cell r="EI16" t="str">
            <v>Upper Primary with Sec./H.Sec</v>
          </cell>
          <cell r="EJ16" t="str">
            <v>Schools with Boundary wall</v>
          </cell>
        </row>
        <row r="18">
          <cell r="C18" t="str">
            <v>JAMMU &amp; KASHMIR</v>
          </cell>
          <cell r="J18">
            <v>22538</v>
          </cell>
          <cell r="K18">
            <v>1275</v>
          </cell>
          <cell r="L18">
            <v>2095</v>
          </cell>
          <cell r="M18">
            <v>1579</v>
          </cell>
          <cell r="N18">
            <v>1</v>
          </cell>
          <cell r="O18">
            <v>5</v>
          </cell>
          <cell r="P18">
            <v>0</v>
          </cell>
          <cell r="Q18">
            <v>4955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12371</v>
          </cell>
          <cell r="Z18">
            <v>7178</v>
          </cell>
          <cell r="AA18">
            <v>980</v>
          </cell>
          <cell r="AB18">
            <v>114</v>
          </cell>
          <cell r="AC18">
            <v>406</v>
          </cell>
          <cell r="AD18">
            <v>0</v>
          </cell>
          <cell r="AE18">
            <v>21049</v>
          </cell>
          <cell r="AF18">
            <v>1071</v>
          </cell>
          <cell r="AG18">
            <v>1548</v>
          </cell>
          <cell r="AH18">
            <v>835</v>
          </cell>
          <cell r="AI18">
            <v>0</v>
          </cell>
          <cell r="AJ18">
            <v>4</v>
          </cell>
          <cell r="AK18">
            <v>0</v>
          </cell>
          <cell r="AL18">
            <v>3458</v>
          </cell>
          <cell r="AR18">
            <v>3067</v>
          </cell>
          <cell r="AS18">
            <v>2135</v>
          </cell>
          <cell r="AT18">
            <v>43</v>
          </cell>
          <cell r="AU18">
            <v>0</v>
          </cell>
          <cell r="AV18">
            <v>0</v>
          </cell>
          <cell r="AW18">
            <v>0</v>
          </cell>
          <cell r="AX18">
            <v>2178</v>
          </cell>
          <cell r="AY18">
            <v>32.5</v>
          </cell>
          <cell r="AZ18">
            <v>64.42</v>
          </cell>
          <cell r="BA18">
            <v>88.79</v>
          </cell>
          <cell r="BB18">
            <v>52.63</v>
          </cell>
          <cell r="BC18">
            <v>81.11</v>
          </cell>
          <cell r="BD18">
            <v>49.69</v>
          </cell>
          <cell r="BE18">
            <v>33.32</v>
          </cell>
          <cell r="BF18">
            <v>65.989999999999995</v>
          </cell>
          <cell r="BG18">
            <v>90.95</v>
          </cell>
          <cell r="BH18">
            <v>54.7</v>
          </cell>
          <cell r="BI18">
            <v>85.04</v>
          </cell>
          <cell r="BJ18">
            <v>51.54</v>
          </cell>
          <cell r="BK18">
            <v>11031</v>
          </cell>
          <cell r="BL18">
            <v>8558</v>
          </cell>
          <cell r="BM18">
            <v>2616</v>
          </cell>
          <cell r="BN18">
            <v>114</v>
          </cell>
          <cell r="BO18">
            <v>417</v>
          </cell>
          <cell r="BP18">
            <v>22736</v>
          </cell>
          <cell r="BQ18">
            <v>840</v>
          </cell>
          <cell r="BR18">
            <v>2004</v>
          </cell>
          <cell r="BS18">
            <v>495</v>
          </cell>
          <cell r="BT18">
            <v>18</v>
          </cell>
          <cell r="BU18">
            <v>85</v>
          </cell>
          <cell r="BV18">
            <v>3442</v>
          </cell>
          <cell r="BW18">
            <v>4963</v>
          </cell>
          <cell r="BX18">
            <v>2228</v>
          </cell>
          <cell r="BY18">
            <v>346</v>
          </cell>
          <cell r="BZ18">
            <v>9</v>
          </cell>
          <cell r="CA18">
            <v>123</v>
          </cell>
          <cell r="CB18">
            <v>7669</v>
          </cell>
          <cell r="CC18">
            <v>12871</v>
          </cell>
          <cell r="CD18">
            <v>2631</v>
          </cell>
          <cell r="CE18">
            <v>162</v>
          </cell>
          <cell r="CF18">
            <v>82</v>
          </cell>
          <cell r="CG18">
            <v>175</v>
          </cell>
          <cell r="CH18">
            <v>15921</v>
          </cell>
          <cell r="CI18">
            <v>9806</v>
          </cell>
          <cell r="CJ18">
            <v>1551</v>
          </cell>
          <cell r="CK18">
            <v>200</v>
          </cell>
          <cell r="CL18">
            <v>101</v>
          </cell>
          <cell r="CM18">
            <v>7</v>
          </cell>
          <cell r="CN18">
            <v>11665</v>
          </cell>
          <cell r="CO18">
            <v>0.79</v>
          </cell>
          <cell r="CP18">
            <v>2.19</v>
          </cell>
          <cell r="CQ18">
            <v>5.26</v>
          </cell>
          <cell r="CR18">
            <v>6.25</v>
          </cell>
          <cell r="CS18">
            <v>5.82</v>
          </cell>
          <cell r="CT18">
            <v>1.62</v>
          </cell>
          <cell r="CU18">
            <v>1241</v>
          </cell>
          <cell r="CV18">
            <v>1964</v>
          </cell>
          <cell r="CW18">
            <v>1862</v>
          </cell>
          <cell r="CX18">
            <v>40</v>
          </cell>
          <cell r="CY18">
            <v>192</v>
          </cell>
          <cell r="CZ18">
            <v>5299</v>
          </cell>
          <cell r="DA18">
            <v>455</v>
          </cell>
          <cell r="DB18">
            <v>1690</v>
          </cell>
          <cell r="DC18">
            <v>1665</v>
          </cell>
          <cell r="DD18">
            <v>9</v>
          </cell>
          <cell r="DE18">
            <v>166</v>
          </cell>
          <cell r="DF18">
            <v>3985</v>
          </cell>
          <cell r="DG18">
            <v>96.14</v>
          </cell>
          <cell r="DH18">
            <v>99.06</v>
          </cell>
          <cell r="DI18">
            <v>93.65</v>
          </cell>
          <cell r="DJ18">
            <v>82.03</v>
          </cell>
          <cell r="DK18">
            <v>93.96</v>
          </cell>
          <cell r="DL18">
            <v>96.9</v>
          </cell>
          <cell r="DM18">
            <v>46.14</v>
          </cell>
          <cell r="DN18">
            <v>53.1</v>
          </cell>
          <cell r="DO18">
            <v>50.14</v>
          </cell>
          <cell r="DP18">
            <v>44.53</v>
          </cell>
          <cell r="DQ18">
            <v>55.93</v>
          </cell>
          <cell r="DR18">
            <v>48.92</v>
          </cell>
          <cell r="DS18">
            <v>14371</v>
          </cell>
          <cell r="DT18">
            <v>9859</v>
          </cell>
          <cell r="DU18">
            <v>2682</v>
          </cell>
          <cell r="DV18">
            <v>129</v>
          </cell>
          <cell r="DW18">
            <v>452</v>
          </cell>
          <cell r="DX18">
            <v>27493</v>
          </cell>
          <cell r="DY18">
            <v>3002</v>
          </cell>
          <cell r="DZ18">
            <v>4422</v>
          </cell>
          <cell r="EA18">
            <v>2220</v>
          </cell>
          <cell r="EB18">
            <v>40</v>
          </cell>
          <cell r="EC18">
            <v>293</v>
          </cell>
          <cell r="ED18">
            <v>9977</v>
          </cell>
          <cell r="EE18">
            <v>2718</v>
          </cell>
          <cell r="EF18">
            <v>3518</v>
          </cell>
          <cell r="EG18">
            <v>1991</v>
          </cell>
          <cell r="EH18">
            <v>51</v>
          </cell>
          <cell r="EI18">
            <v>275</v>
          </cell>
          <cell r="EJ18">
            <v>8553</v>
          </cell>
        </row>
        <row r="19">
          <cell r="C19" t="str">
            <v>HIMACHAL PRADESH</v>
          </cell>
          <cell r="J19">
            <v>15001</v>
          </cell>
          <cell r="K19">
            <v>636</v>
          </cell>
          <cell r="L19">
            <v>708</v>
          </cell>
          <cell r="M19">
            <v>1019</v>
          </cell>
          <cell r="N19">
            <v>4</v>
          </cell>
          <cell r="O19">
            <v>17</v>
          </cell>
          <cell r="P19">
            <v>0</v>
          </cell>
          <cell r="Q19">
            <v>2384</v>
          </cell>
          <cell r="R19">
            <v>2</v>
          </cell>
          <cell r="S19">
            <v>1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3</v>
          </cell>
          <cell r="Y19">
            <v>10323</v>
          </cell>
          <cell r="Z19">
            <v>5</v>
          </cell>
          <cell r="AA19">
            <v>15</v>
          </cell>
          <cell r="AB19">
            <v>2218</v>
          </cell>
          <cell r="AC19">
            <v>2015</v>
          </cell>
          <cell r="AD19">
            <v>0</v>
          </cell>
          <cell r="AE19">
            <v>14576</v>
          </cell>
          <cell r="AF19">
            <v>579</v>
          </cell>
          <cell r="AG19">
            <v>629</v>
          </cell>
          <cell r="AH19">
            <v>793</v>
          </cell>
          <cell r="AI19">
            <v>3</v>
          </cell>
          <cell r="AJ19">
            <v>9</v>
          </cell>
          <cell r="AK19">
            <v>0</v>
          </cell>
          <cell r="AL19">
            <v>2013</v>
          </cell>
          <cell r="AR19">
            <v>646</v>
          </cell>
          <cell r="AS19">
            <v>883</v>
          </cell>
          <cell r="AT19">
            <v>0</v>
          </cell>
          <cell r="AU19">
            <v>0</v>
          </cell>
          <cell r="AV19">
            <v>46</v>
          </cell>
          <cell r="AW19">
            <v>4</v>
          </cell>
          <cell r="AX19">
            <v>933</v>
          </cell>
          <cell r="AY19">
            <v>76.69</v>
          </cell>
          <cell r="AZ19">
            <v>95.26</v>
          </cell>
          <cell r="BA19">
            <v>98.37</v>
          </cell>
          <cell r="BB19">
            <v>79.13</v>
          </cell>
          <cell r="BC19">
            <v>89.07</v>
          </cell>
          <cell r="BD19">
            <v>80.5</v>
          </cell>
          <cell r="BE19">
            <v>96.71</v>
          </cell>
          <cell r="BF19">
            <v>98.89</v>
          </cell>
          <cell r="BG19">
            <v>99.52</v>
          </cell>
          <cell r="BH19">
            <v>97.71</v>
          </cell>
          <cell r="BI19">
            <v>99.33</v>
          </cell>
          <cell r="BJ19">
            <v>97.42</v>
          </cell>
          <cell r="BK19">
            <v>11070</v>
          </cell>
          <cell r="BL19">
            <v>717</v>
          </cell>
          <cell r="BM19">
            <v>1043</v>
          </cell>
          <cell r="BN19">
            <v>2222</v>
          </cell>
          <cell r="BO19">
            <v>2125</v>
          </cell>
          <cell r="BP19">
            <v>17177</v>
          </cell>
          <cell r="BQ19">
            <v>6370</v>
          </cell>
          <cell r="BR19">
            <v>81</v>
          </cell>
          <cell r="BS19">
            <v>118</v>
          </cell>
          <cell r="BT19">
            <v>1054</v>
          </cell>
          <cell r="BU19">
            <v>1367</v>
          </cell>
          <cell r="BV19">
            <v>8990</v>
          </cell>
          <cell r="BW19">
            <v>3622</v>
          </cell>
          <cell r="BX19">
            <v>3</v>
          </cell>
          <cell r="BY19">
            <v>6</v>
          </cell>
          <cell r="BZ19">
            <v>833</v>
          </cell>
          <cell r="CA19">
            <v>505</v>
          </cell>
          <cell r="CB19">
            <v>4969</v>
          </cell>
          <cell r="CC19">
            <v>8669</v>
          </cell>
          <cell r="CD19">
            <v>174</v>
          </cell>
          <cell r="CE19">
            <v>77</v>
          </cell>
          <cell r="CF19">
            <v>1643</v>
          </cell>
          <cell r="CG19">
            <v>454</v>
          </cell>
          <cell r="CH19">
            <v>11017</v>
          </cell>
          <cell r="CI19">
            <v>788</v>
          </cell>
          <cell r="CJ19">
            <v>481</v>
          </cell>
          <cell r="CK19">
            <v>367</v>
          </cell>
          <cell r="CL19">
            <v>1136</v>
          </cell>
          <cell r="CM19">
            <v>191</v>
          </cell>
          <cell r="CN19">
            <v>2963</v>
          </cell>
          <cell r="CO19">
            <v>18.670000000000002</v>
          </cell>
          <cell r="CP19">
            <v>0</v>
          </cell>
          <cell r="CQ19">
            <v>23.08</v>
          </cell>
          <cell r="CR19">
            <v>1.8</v>
          </cell>
          <cell r="CS19">
            <v>3.15</v>
          </cell>
          <cell r="CT19">
            <v>13.92</v>
          </cell>
          <cell r="CU19">
            <v>7233</v>
          </cell>
          <cell r="CV19">
            <v>694</v>
          </cell>
          <cell r="CW19">
            <v>1027</v>
          </cell>
          <cell r="CX19">
            <v>1520</v>
          </cell>
          <cell r="CY19">
            <v>2050</v>
          </cell>
          <cell r="CZ19">
            <v>12524</v>
          </cell>
          <cell r="DA19">
            <v>483</v>
          </cell>
          <cell r="DB19">
            <v>603</v>
          </cell>
          <cell r="DC19">
            <v>991</v>
          </cell>
          <cell r="DD19">
            <v>86</v>
          </cell>
          <cell r="DE19">
            <v>1096</v>
          </cell>
          <cell r="DF19">
            <v>3259</v>
          </cell>
          <cell r="DG19">
            <v>99.77</v>
          </cell>
          <cell r="DH19">
            <v>9.09</v>
          </cell>
          <cell r="DI19">
            <v>28.21</v>
          </cell>
          <cell r="DJ19">
            <v>99.52</v>
          </cell>
          <cell r="DK19">
            <v>99.25</v>
          </cell>
          <cell r="DL19">
            <v>99.41</v>
          </cell>
          <cell r="DM19">
            <v>99.75</v>
          </cell>
          <cell r="DN19">
            <v>45.45</v>
          </cell>
          <cell r="DO19">
            <v>56.41</v>
          </cell>
          <cell r="DP19">
            <v>99.69</v>
          </cell>
          <cell r="DQ19">
            <v>99.58</v>
          </cell>
          <cell r="DR19">
            <v>99.57</v>
          </cell>
          <cell r="DS19">
            <v>11215</v>
          </cell>
          <cell r="DT19">
            <v>718</v>
          </cell>
          <cell r="DU19">
            <v>1045</v>
          </cell>
          <cell r="DV19">
            <v>2275</v>
          </cell>
          <cell r="DW19">
            <v>2135</v>
          </cell>
          <cell r="DX19">
            <v>17388</v>
          </cell>
          <cell r="DY19">
            <v>6745</v>
          </cell>
          <cell r="DZ19">
            <v>688</v>
          </cell>
          <cell r="EA19">
            <v>1014</v>
          </cell>
          <cell r="EB19">
            <v>1339</v>
          </cell>
          <cell r="EC19">
            <v>1800</v>
          </cell>
          <cell r="ED19">
            <v>11586</v>
          </cell>
          <cell r="EE19">
            <v>5359</v>
          </cell>
          <cell r="EF19">
            <v>495</v>
          </cell>
          <cell r="EG19">
            <v>789</v>
          </cell>
          <cell r="EH19">
            <v>1113</v>
          </cell>
          <cell r="EI19">
            <v>1270</v>
          </cell>
          <cell r="EJ19">
            <v>9026</v>
          </cell>
        </row>
        <row r="20">
          <cell r="C20" t="str">
            <v>PUNJAB</v>
          </cell>
          <cell r="J20">
            <v>20370</v>
          </cell>
          <cell r="K20">
            <v>465</v>
          </cell>
          <cell r="L20">
            <v>600</v>
          </cell>
          <cell r="M20">
            <v>2322</v>
          </cell>
          <cell r="N20">
            <v>4</v>
          </cell>
          <cell r="O20">
            <v>203</v>
          </cell>
          <cell r="P20">
            <v>0</v>
          </cell>
          <cell r="Q20">
            <v>3594</v>
          </cell>
          <cell r="R20">
            <v>1784</v>
          </cell>
          <cell r="S20">
            <v>1985</v>
          </cell>
          <cell r="T20">
            <v>2397</v>
          </cell>
          <cell r="U20">
            <v>4</v>
          </cell>
          <cell r="V20">
            <v>47</v>
          </cell>
          <cell r="W20">
            <v>0</v>
          </cell>
          <cell r="X20">
            <v>6217</v>
          </cell>
          <cell r="Y20">
            <v>12277</v>
          </cell>
          <cell r="Z20">
            <v>68</v>
          </cell>
          <cell r="AA20">
            <v>293</v>
          </cell>
          <cell r="AB20">
            <v>2822</v>
          </cell>
          <cell r="AC20">
            <v>2913</v>
          </cell>
          <cell r="AD20">
            <v>0</v>
          </cell>
          <cell r="AE20">
            <v>18373</v>
          </cell>
          <cell r="AF20">
            <v>243</v>
          </cell>
          <cell r="AG20">
            <v>344</v>
          </cell>
          <cell r="AH20">
            <v>1205</v>
          </cell>
          <cell r="AI20">
            <v>1</v>
          </cell>
          <cell r="AJ20">
            <v>102</v>
          </cell>
          <cell r="AK20">
            <v>0</v>
          </cell>
          <cell r="AL20">
            <v>1895</v>
          </cell>
          <cell r="AR20">
            <v>498</v>
          </cell>
          <cell r="AS20">
            <v>1853</v>
          </cell>
          <cell r="AT20">
            <v>12</v>
          </cell>
          <cell r="AU20">
            <v>5</v>
          </cell>
          <cell r="AV20">
            <v>58</v>
          </cell>
          <cell r="AW20">
            <v>7</v>
          </cell>
          <cell r="AX20">
            <v>1935</v>
          </cell>
          <cell r="AY20">
            <v>96.79</v>
          </cell>
          <cell r="AZ20">
            <v>98.29</v>
          </cell>
          <cell r="BA20">
            <v>99.35</v>
          </cell>
          <cell r="BB20">
            <v>97.41</v>
          </cell>
          <cell r="BC20">
            <v>98.46</v>
          </cell>
          <cell r="BD20">
            <v>96.94</v>
          </cell>
          <cell r="BE20">
            <v>97.22</v>
          </cell>
          <cell r="BF20">
            <v>98.88</v>
          </cell>
          <cell r="BG20">
            <v>99.58</v>
          </cell>
          <cell r="BH20">
            <v>97.56</v>
          </cell>
          <cell r="BI20">
            <v>99.12</v>
          </cell>
          <cell r="BJ20">
            <v>98.03</v>
          </cell>
          <cell r="BK20">
            <v>15697</v>
          </cell>
          <cell r="BL20">
            <v>2688</v>
          </cell>
          <cell r="BM20">
            <v>5235</v>
          </cell>
          <cell r="BN20">
            <v>3001</v>
          </cell>
          <cell r="BO20">
            <v>3541</v>
          </cell>
          <cell r="BP20">
            <v>30162</v>
          </cell>
          <cell r="BQ20">
            <v>11942</v>
          </cell>
          <cell r="BR20">
            <v>391</v>
          </cell>
          <cell r="BS20">
            <v>1114</v>
          </cell>
          <cell r="BT20">
            <v>2606</v>
          </cell>
          <cell r="BU20">
            <v>3065</v>
          </cell>
          <cell r="BV20">
            <v>19118</v>
          </cell>
          <cell r="BW20">
            <v>1639</v>
          </cell>
          <cell r="BX20">
            <v>21</v>
          </cell>
          <cell r="BY20">
            <v>12</v>
          </cell>
          <cell r="BZ20">
            <v>251</v>
          </cell>
          <cell r="CA20">
            <v>77</v>
          </cell>
          <cell r="CB20">
            <v>2000</v>
          </cell>
          <cell r="CC20">
            <v>6221</v>
          </cell>
          <cell r="CD20">
            <v>603</v>
          </cell>
          <cell r="CE20">
            <v>334</v>
          </cell>
          <cell r="CF20">
            <v>893</v>
          </cell>
          <cell r="CG20">
            <v>157</v>
          </cell>
          <cell r="CH20">
            <v>8210</v>
          </cell>
          <cell r="CI20">
            <v>1293</v>
          </cell>
          <cell r="CJ20">
            <v>1180</v>
          </cell>
          <cell r="CK20">
            <v>1704</v>
          </cell>
          <cell r="CL20">
            <v>1192</v>
          </cell>
          <cell r="CM20">
            <v>217</v>
          </cell>
          <cell r="CN20">
            <v>5586</v>
          </cell>
          <cell r="CO20">
            <v>25.27</v>
          </cell>
          <cell r="CP20">
            <v>5.19</v>
          </cell>
          <cell r="CQ20">
            <v>7.63</v>
          </cell>
          <cell r="CR20">
            <v>1.74</v>
          </cell>
          <cell r="CS20">
            <v>2.85</v>
          </cell>
          <cell r="CT20">
            <v>17.43</v>
          </cell>
          <cell r="CU20">
            <v>15237</v>
          </cell>
          <cell r="CV20">
            <v>2672</v>
          </cell>
          <cell r="CW20">
            <v>5220</v>
          </cell>
          <cell r="CX20">
            <v>2921</v>
          </cell>
          <cell r="CY20">
            <v>3537</v>
          </cell>
          <cell r="CZ20">
            <v>29587</v>
          </cell>
          <cell r="DA20">
            <v>1891</v>
          </cell>
          <cell r="DB20">
            <v>2045</v>
          </cell>
          <cell r="DC20">
            <v>4874</v>
          </cell>
          <cell r="DD20">
            <v>2172</v>
          </cell>
          <cell r="DE20">
            <v>3501</v>
          </cell>
          <cell r="DF20">
            <v>14483</v>
          </cell>
          <cell r="DG20">
            <v>90.88</v>
          </cell>
          <cell r="DH20">
            <v>17.78</v>
          </cell>
          <cell r="DI20">
            <v>18.690000000000001</v>
          </cell>
          <cell r="DJ20">
            <v>90.96</v>
          </cell>
          <cell r="DK20">
            <v>88.88</v>
          </cell>
          <cell r="DL20">
            <v>87.49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15702</v>
          </cell>
          <cell r="DT20">
            <v>2690</v>
          </cell>
          <cell r="DU20">
            <v>5244</v>
          </cell>
          <cell r="DV20">
            <v>3001</v>
          </cell>
          <cell r="DW20">
            <v>3542</v>
          </cell>
          <cell r="DX20">
            <v>30181</v>
          </cell>
          <cell r="DY20">
            <v>11377</v>
          </cell>
          <cell r="DZ20">
            <v>1865</v>
          </cell>
          <cell r="EA20">
            <v>4384</v>
          </cell>
          <cell r="EB20">
            <v>2461</v>
          </cell>
          <cell r="EC20">
            <v>3115</v>
          </cell>
          <cell r="ED20">
            <v>23202</v>
          </cell>
          <cell r="EE20">
            <v>15190</v>
          </cell>
          <cell r="EF20">
            <v>2635</v>
          </cell>
          <cell r="EG20">
            <v>5161</v>
          </cell>
          <cell r="EH20">
            <v>2812</v>
          </cell>
          <cell r="EI20">
            <v>3473</v>
          </cell>
          <cell r="EJ20">
            <v>29273</v>
          </cell>
        </row>
        <row r="21">
          <cell r="C21" t="str">
            <v>CHANDIGARH</v>
          </cell>
          <cell r="J21">
            <v>111</v>
          </cell>
          <cell r="K21">
            <v>5</v>
          </cell>
          <cell r="L21">
            <v>15</v>
          </cell>
          <cell r="M21">
            <v>54</v>
          </cell>
          <cell r="N21">
            <v>0</v>
          </cell>
          <cell r="O21">
            <v>2</v>
          </cell>
          <cell r="P21">
            <v>0</v>
          </cell>
          <cell r="Q21">
            <v>76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3</v>
          </cell>
          <cell r="Z21">
            <v>6</v>
          </cell>
          <cell r="AA21">
            <v>17</v>
          </cell>
          <cell r="AB21">
            <v>0</v>
          </cell>
          <cell r="AC21">
            <v>0</v>
          </cell>
          <cell r="AD21">
            <v>0</v>
          </cell>
          <cell r="AE21">
            <v>26</v>
          </cell>
          <cell r="AF21">
            <v>0</v>
          </cell>
          <cell r="AG21">
            <v>1</v>
          </cell>
          <cell r="AH21">
            <v>2</v>
          </cell>
          <cell r="AI21">
            <v>0</v>
          </cell>
          <cell r="AJ21">
            <v>0</v>
          </cell>
          <cell r="AK21">
            <v>0</v>
          </cell>
          <cell r="AL21">
            <v>3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100</v>
          </cell>
          <cell r="AZ21">
            <v>100</v>
          </cell>
          <cell r="BA21">
            <v>100</v>
          </cell>
          <cell r="BB21">
            <v>0</v>
          </cell>
          <cell r="BC21">
            <v>100</v>
          </cell>
          <cell r="BD21">
            <v>98.92</v>
          </cell>
          <cell r="BE21">
            <v>100</v>
          </cell>
          <cell r="BF21">
            <v>100</v>
          </cell>
          <cell r="BG21">
            <v>100</v>
          </cell>
          <cell r="BH21">
            <v>0</v>
          </cell>
          <cell r="BI21">
            <v>100</v>
          </cell>
          <cell r="BJ21">
            <v>100</v>
          </cell>
          <cell r="BK21">
            <v>14</v>
          </cell>
          <cell r="BL21">
            <v>29</v>
          </cell>
          <cell r="BM21">
            <v>140</v>
          </cell>
          <cell r="BN21">
            <v>0</v>
          </cell>
          <cell r="BO21">
            <v>4</v>
          </cell>
          <cell r="BP21">
            <v>187</v>
          </cell>
          <cell r="BQ21">
            <v>3</v>
          </cell>
          <cell r="BR21">
            <v>13</v>
          </cell>
          <cell r="BS21">
            <v>69</v>
          </cell>
          <cell r="BT21">
            <v>0</v>
          </cell>
          <cell r="BU21">
            <v>2</v>
          </cell>
          <cell r="BV21">
            <v>87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2</v>
          </cell>
          <cell r="CD21">
            <v>0</v>
          </cell>
          <cell r="CE21">
            <v>2</v>
          </cell>
          <cell r="CF21">
            <v>0</v>
          </cell>
          <cell r="CG21">
            <v>0</v>
          </cell>
          <cell r="CH21">
            <v>4</v>
          </cell>
          <cell r="CI21">
            <v>2</v>
          </cell>
          <cell r="CJ21">
            <v>10</v>
          </cell>
          <cell r="CK21">
            <v>13</v>
          </cell>
          <cell r="CL21">
            <v>0</v>
          </cell>
          <cell r="CM21">
            <v>1</v>
          </cell>
          <cell r="CN21">
            <v>26</v>
          </cell>
          <cell r="CO21">
            <v>0</v>
          </cell>
          <cell r="CP21">
            <v>46.67</v>
          </cell>
          <cell r="CQ21">
            <v>23.08</v>
          </cell>
          <cell r="CR21">
            <v>0</v>
          </cell>
          <cell r="CS21">
            <v>66.67</v>
          </cell>
          <cell r="CT21">
            <v>25.42</v>
          </cell>
          <cell r="CU21">
            <v>14</v>
          </cell>
          <cell r="CV21">
            <v>29</v>
          </cell>
          <cell r="CW21">
            <v>140</v>
          </cell>
          <cell r="CX21">
            <v>0</v>
          </cell>
          <cell r="CY21">
            <v>4</v>
          </cell>
          <cell r="CZ21">
            <v>187</v>
          </cell>
          <cell r="DA21">
            <v>8</v>
          </cell>
          <cell r="DB21">
            <v>26</v>
          </cell>
          <cell r="DC21">
            <v>139</v>
          </cell>
          <cell r="DD21">
            <v>0</v>
          </cell>
          <cell r="DE21">
            <v>4</v>
          </cell>
          <cell r="DF21">
            <v>177</v>
          </cell>
          <cell r="DG21">
            <v>100</v>
          </cell>
          <cell r="DH21">
            <v>93.33</v>
          </cell>
          <cell r="DI21">
            <v>93.41</v>
          </cell>
          <cell r="DJ21">
            <v>0</v>
          </cell>
          <cell r="DK21">
            <v>66.67</v>
          </cell>
          <cell r="DL21">
            <v>93.22</v>
          </cell>
          <cell r="DM21">
            <v>100</v>
          </cell>
          <cell r="DN21">
            <v>93.33</v>
          </cell>
          <cell r="DO21">
            <v>92.31</v>
          </cell>
          <cell r="DP21">
            <v>0</v>
          </cell>
          <cell r="DQ21">
            <v>66.67</v>
          </cell>
          <cell r="DR21">
            <v>92.37</v>
          </cell>
          <cell r="DS21">
            <v>14</v>
          </cell>
          <cell r="DT21">
            <v>29</v>
          </cell>
          <cell r="DU21">
            <v>140</v>
          </cell>
          <cell r="DV21">
            <v>0</v>
          </cell>
          <cell r="DW21">
            <v>4</v>
          </cell>
          <cell r="DX21">
            <v>187</v>
          </cell>
          <cell r="DY21">
            <v>13</v>
          </cell>
          <cell r="DZ21">
            <v>25</v>
          </cell>
          <cell r="EA21">
            <v>135</v>
          </cell>
          <cell r="EB21">
            <v>0</v>
          </cell>
          <cell r="EC21">
            <v>4</v>
          </cell>
          <cell r="ED21">
            <v>177</v>
          </cell>
          <cell r="EE21">
            <v>14</v>
          </cell>
          <cell r="EF21">
            <v>29</v>
          </cell>
          <cell r="EG21">
            <v>140</v>
          </cell>
          <cell r="EH21">
            <v>0</v>
          </cell>
          <cell r="EI21">
            <v>4</v>
          </cell>
          <cell r="EJ21">
            <v>187</v>
          </cell>
        </row>
        <row r="22">
          <cell r="C22" t="str">
            <v>Uttarakhand</v>
          </cell>
          <cell r="J22">
            <v>17500</v>
          </cell>
          <cell r="K22">
            <v>2917</v>
          </cell>
          <cell r="L22">
            <v>775</v>
          </cell>
          <cell r="M22">
            <v>357</v>
          </cell>
          <cell r="N22">
            <v>873</v>
          </cell>
          <cell r="O22">
            <v>404</v>
          </cell>
          <cell r="P22">
            <v>0</v>
          </cell>
          <cell r="Q22">
            <v>5326</v>
          </cell>
          <cell r="R22">
            <v>309</v>
          </cell>
          <cell r="S22">
            <v>33</v>
          </cell>
          <cell r="T22">
            <v>2</v>
          </cell>
          <cell r="U22">
            <v>36</v>
          </cell>
          <cell r="V22">
            <v>1</v>
          </cell>
          <cell r="W22">
            <v>0</v>
          </cell>
          <cell r="X22">
            <v>381</v>
          </cell>
          <cell r="Y22">
            <v>12235</v>
          </cell>
          <cell r="Z22">
            <v>23</v>
          </cell>
          <cell r="AA22">
            <v>24</v>
          </cell>
          <cell r="AB22">
            <v>2878</v>
          </cell>
          <cell r="AC22">
            <v>1694</v>
          </cell>
          <cell r="AD22">
            <v>0</v>
          </cell>
          <cell r="AE22">
            <v>16854</v>
          </cell>
          <cell r="AF22">
            <v>2277</v>
          </cell>
          <cell r="AG22">
            <v>500</v>
          </cell>
          <cell r="AH22">
            <v>185</v>
          </cell>
          <cell r="AI22">
            <v>675</v>
          </cell>
          <cell r="AJ22">
            <v>308</v>
          </cell>
          <cell r="AK22">
            <v>0</v>
          </cell>
          <cell r="AL22">
            <v>3945</v>
          </cell>
          <cell r="AR22">
            <v>453</v>
          </cell>
          <cell r="AS22">
            <v>3818</v>
          </cell>
          <cell r="AT22">
            <v>10</v>
          </cell>
          <cell r="AU22">
            <v>1</v>
          </cell>
          <cell r="AV22">
            <v>189</v>
          </cell>
          <cell r="AW22">
            <v>16</v>
          </cell>
          <cell r="AX22">
            <v>4034</v>
          </cell>
          <cell r="AY22">
            <v>93.46</v>
          </cell>
          <cell r="AZ22">
            <v>95.57</v>
          </cell>
          <cell r="BA22">
            <v>96.07</v>
          </cell>
          <cell r="BB22">
            <v>91.5</v>
          </cell>
          <cell r="BC22">
            <v>92.44</v>
          </cell>
          <cell r="BD22">
            <v>92.53</v>
          </cell>
          <cell r="BE22">
            <v>94.36</v>
          </cell>
          <cell r="BF22">
            <v>95.45</v>
          </cell>
          <cell r="BG22">
            <v>96.71</v>
          </cell>
          <cell r="BH22">
            <v>93.03</v>
          </cell>
          <cell r="BI22">
            <v>92.76</v>
          </cell>
          <cell r="BJ22">
            <v>94.08</v>
          </cell>
          <cell r="BK22">
            <v>15209</v>
          </cell>
          <cell r="BL22">
            <v>830</v>
          </cell>
          <cell r="BM22">
            <v>403</v>
          </cell>
          <cell r="BN22">
            <v>3655</v>
          </cell>
          <cell r="BO22">
            <v>2080</v>
          </cell>
          <cell r="BP22">
            <v>22177</v>
          </cell>
          <cell r="BQ22">
            <v>7583</v>
          </cell>
          <cell r="BR22">
            <v>108</v>
          </cell>
          <cell r="BS22">
            <v>84</v>
          </cell>
          <cell r="BT22">
            <v>1649</v>
          </cell>
          <cell r="BU22">
            <v>671</v>
          </cell>
          <cell r="BV22">
            <v>10095</v>
          </cell>
          <cell r="BW22">
            <v>2649</v>
          </cell>
          <cell r="BX22">
            <v>52</v>
          </cell>
          <cell r="BY22">
            <v>19</v>
          </cell>
          <cell r="BZ22">
            <v>1542</v>
          </cell>
          <cell r="CA22">
            <v>1047</v>
          </cell>
          <cell r="CB22">
            <v>5309</v>
          </cell>
          <cell r="CC22">
            <v>10771</v>
          </cell>
          <cell r="CD22">
            <v>99</v>
          </cell>
          <cell r="CE22">
            <v>26</v>
          </cell>
          <cell r="CF22">
            <v>2315</v>
          </cell>
          <cell r="CG22">
            <v>500</v>
          </cell>
          <cell r="CH22">
            <v>13711</v>
          </cell>
          <cell r="CI22">
            <v>3139</v>
          </cell>
          <cell r="CJ22">
            <v>216</v>
          </cell>
          <cell r="CK22">
            <v>71</v>
          </cell>
          <cell r="CL22">
            <v>1590</v>
          </cell>
          <cell r="CM22">
            <v>178</v>
          </cell>
          <cell r="CN22">
            <v>5194</v>
          </cell>
          <cell r="CO22">
            <v>73.62</v>
          </cell>
          <cell r="CP22">
            <v>22.22</v>
          </cell>
          <cell r="CQ22">
            <v>22.5</v>
          </cell>
          <cell r="CR22">
            <v>7.14</v>
          </cell>
          <cell r="CS22">
            <v>6.27</v>
          </cell>
          <cell r="CT22">
            <v>53.79</v>
          </cell>
          <cell r="CU22">
            <v>6922</v>
          </cell>
          <cell r="CV22">
            <v>720</v>
          </cell>
          <cell r="CW22">
            <v>388</v>
          </cell>
          <cell r="CX22">
            <v>2561</v>
          </cell>
          <cell r="CY22">
            <v>1858</v>
          </cell>
          <cell r="CZ22">
            <v>12449</v>
          </cell>
          <cell r="DA22">
            <v>2045</v>
          </cell>
          <cell r="DB22">
            <v>642</v>
          </cell>
          <cell r="DC22">
            <v>366</v>
          </cell>
          <cell r="DD22">
            <v>2085</v>
          </cell>
          <cell r="DE22">
            <v>1715</v>
          </cell>
          <cell r="DF22">
            <v>6853</v>
          </cell>
          <cell r="DG22">
            <v>98.12</v>
          </cell>
          <cell r="DH22">
            <v>50</v>
          </cell>
          <cell r="DI22">
            <v>50</v>
          </cell>
          <cell r="DJ22">
            <v>96.1</v>
          </cell>
          <cell r="DK22">
            <v>96.99</v>
          </cell>
          <cell r="DL22">
            <v>97.33</v>
          </cell>
          <cell r="DM22">
            <v>86.63</v>
          </cell>
          <cell r="DN22">
            <v>69.44</v>
          </cell>
          <cell r="DO22">
            <v>66.25</v>
          </cell>
          <cell r="DP22">
            <v>84.16</v>
          </cell>
          <cell r="DQ22">
            <v>85.26</v>
          </cell>
          <cell r="DR22">
            <v>85.91</v>
          </cell>
          <cell r="DS22">
            <v>15893</v>
          </cell>
          <cell r="DT22">
            <v>838</v>
          </cell>
          <cell r="DU22">
            <v>404</v>
          </cell>
          <cell r="DV22">
            <v>3878</v>
          </cell>
          <cell r="DW22">
            <v>2194</v>
          </cell>
          <cell r="DX22">
            <v>23207</v>
          </cell>
          <cell r="DY22">
            <v>8790</v>
          </cell>
          <cell r="DZ22">
            <v>686</v>
          </cell>
          <cell r="EA22">
            <v>362</v>
          </cell>
          <cell r="EB22">
            <v>2149</v>
          </cell>
          <cell r="EC22">
            <v>1225</v>
          </cell>
          <cell r="ED22">
            <v>13212</v>
          </cell>
          <cell r="EE22">
            <v>13040</v>
          </cell>
          <cell r="EF22">
            <v>712</v>
          </cell>
          <cell r="EG22">
            <v>387</v>
          </cell>
          <cell r="EH22">
            <v>3239</v>
          </cell>
          <cell r="EI22">
            <v>1426</v>
          </cell>
          <cell r="EJ22">
            <v>18804</v>
          </cell>
        </row>
        <row r="23">
          <cell r="C23" t="str">
            <v>HARYANA</v>
          </cell>
          <cell r="J23">
            <v>15021</v>
          </cell>
          <cell r="K23">
            <v>680</v>
          </cell>
          <cell r="L23">
            <v>1245</v>
          </cell>
          <cell r="M23">
            <v>3579</v>
          </cell>
          <cell r="N23">
            <v>28</v>
          </cell>
          <cell r="O23">
            <v>143</v>
          </cell>
          <cell r="P23">
            <v>0</v>
          </cell>
          <cell r="Q23">
            <v>5675</v>
          </cell>
          <cell r="R23">
            <v>242</v>
          </cell>
          <cell r="S23">
            <v>239</v>
          </cell>
          <cell r="T23">
            <v>120</v>
          </cell>
          <cell r="U23">
            <v>0</v>
          </cell>
          <cell r="V23">
            <v>3</v>
          </cell>
          <cell r="W23">
            <v>0</v>
          </cell>
          <cell r="X23">
            <v>604</v>
          </cell>
          <cell r="Y23">
            <v>8645</v>
          </cell>
          <cell r="Z23">
            <v>18</v>
          </cell>
          <cell r="AA23">
            <v>50</v>
          </cell>
          <cell r="AB23">
            <v>2349</v>
          </cell>
          <cell r="AC23">
            <v>2800</v>
          </cell>
          <cell r="AD23">
            <v>0</v>
          </cell>
          <cell r="AE23">
            <v>13862</v>
          </cell>
          <cell r="AF23">
            <v>426</v>
          </cell>
          <cell r="AG23">
            <v>809</v>
          </cell>
          <cell r="AH23">
            <v>2261</v>
          </cell>
          <cell r="AI23">
            <v>18</v>
          </cell>
          <cell r="AJ23">
            <v>55</v>
          </cell>
          <cell r="AK23">
            <v>0</v>
          </cell>
          <cell r="AL23">
            <v>3569</v>
          </cell>
          <cell r="AR23">
            <v>324</v>
          </cell>
          <cell r="AS23">
            <v>206</v>
          </cell>
          <cell r="AT23">
            <v>1</v>
          </cell>
          <cell r="AU23">
            <v>2</v>
          </cell>
          <cell r="AV23">
            <v>197</v>
          </cell>
          <cell r="AW23">
            <v>0</v>
          </cell>
          <cell r="AX23">
            <v>406</v>
          </cell>
          <cell r="AY23">
            <v>92.04</v>
          </cell>
          <cell r="AZ23">
            <v>98.33</v>
          </cell>
          <cell r="BA23">
            <v>99.28</v>
          </cell>
          <cell r="BB23">
            <v>80.010000000000005</v>
          </cell>
          <cell r="BC23">
            <v>92.82</v>
          </cell>
          <cell r="BD23">
            <v>90.61</v>
          </cell>
          <cell r="BE23">
            <v>96.47</v>
          </cell>
          <cell r="BF23">
            <v>98.93</v>
          </cell>
          <cell r="BG23">
            <v>99.47</v>
          </cell>
          <cell r="BH23">
            <v>88.33</v>
          </cell>
          <cell r="BI23">
            <v>98.54</v>
          </cell>
          <cell r="BJ23">
            <v>96.51</v>
          </cell>
          <cell r="BK23">
            <v>10267</v>
          </cell>
          <cell r="BL23">
            <v>1502</v>
          </cell>
          <cell r="BM23">
            <v>3767</v>
          </cell>
          <cell r="BN23">
            <v>2468</v>
          </cell>
          <cell r="BO23">
            <v>3200</v>
          </cell>
          <cell r="BP23">
            <v>21204</v>
          </cell>
          <cell r="BQ23">
            <v>6594</v>
          </cell>
          <cell r="BR23">
            <v>556</v>
          </cell>
          <cell r="BS23">
            <v>1670</v>
          </cell>
          <cell r="BT23">
            <v>1627</v>
          </cell>
          <cell r="BU23">
            <v>2511</v>
          </cell>
          <cell r="BV23">
            <v>12958</v>
          </cell>
          <cell r="BW23">
            <v>2790</v>
          </cell>
          <cell r="BX23">
            <v>91</v>
          </cell>
          <cell r="BY23">
            <v>110</v>
          </cell>
          <cell r="BZ23">
            <v>683</v>
          </cell>
          <cell r="CA23">
            <v>329</v>
          </cell>
          <cell r="CB23">
            <v>4003</v>
          </cell>
          <cell r="CC23">
            <v>2179</v>
          </cell>
          <cell r="CD23">
            <v>71</v>
          </cell>
          <cell r="CE23">
            <v>73</v>
          </cell>
          <cell r="CF23">
            <v>689</v>
          </cell>
          <cell r="CG23">
            <v>121</v>
          </cell>
          <cell r="CH23">
            <v>3133</v>
          </cell>
          <cell r="CI23">
            <v>840</v>
          </cell>
          <cell r="CJ23">
            <v>637</v>
          </cell>
          <cell r="CK23">
            <v>1243</v>
          </cell>
          <cell r="CL23">
            <v>353</v>
          </cell>
          <cell r="CM23">
            <v>50</v>
          </cell>
          <cell r="CN23">
            <v>3123</v>
          </cell>
          <cell r="CO23">
            <v>20.48</v>
          </cell>
          <cell r="CP23">
            <v>20.59</v>
          </cell>
          <cell r="CQ23">
            <v>17.78</v>
          </cell>
          <cell r="CR23">
            <v>13.21</v>
          </cell>
          <cell r="CS23">
            <v>15.15</v>
          </cell>
          <cell r="CT23">
            <v>18.18</v>
          </cell>
          <cell r="CU23">
            <v>9979</v>
          </cell>
          <cell r="CV23">
            <v>1472</v>
          </cell>
          <cell r="CW23">
            <v>3724</v>
          </cell>
          <cell r="CX23">
            <v>2119</v>
          </cell>
          <cell r="CY23">
            <v>3140</v>
          </cell>
          <cell r="CZ23">
            <v>20434</v>
          </cell>
          <cell r="DA23">
            <v>712</v>
          </cell>
          <cell r="DB23">
            <v>1020</v>
          </cell>
          <cell r="DC23">
            <v>3234</v>
          </cell>
          <cell r="DD23">
            <v>193</v>
          </cell>
          <cell r="DE23">
            <v>2691</v>
          </cell>
          <cell r="DF23">
            <v>7850</v>
          </cell>
          <cell r="DG23">
            <v>98.15</v>
          </cell>
          <cell r="DH23">
            <v>50</v>
          </cell>
          <cell r="DI23">
            <v>50.22</v>
          </cell>
          <cell r="DJ23">
            <v>98.25</v>
          </cell>
          <cell r="DK23">
            <v>97.11</v>
          </cell>
          <cell r="DL23">
            <v>97.14</v>
          </cell>
          <cell r="DM23">
            <v>90.69</v>
          </cell>
          <cell r="DN23">
            <v>38.24</v>
          </cell>
          <cell r="DO23">
            <v>46.22</v>
          </cell>
          <cell r="DP23">
            <v>91.87</v>
          </cell>
          <cell r="DQ23">
            <v>90.6</v>
          </cell>
          <cell r="DR23">
            <v>90.09</v>
          </cell>
          <cell r="DS23">
            <v>10335</v>
          </cell>
          <cell r="DT23">
            <v>1503</v>
          </cell>
          <cell r="DU23">
            <v>3768</v>
          </cell>
          <cell r="DV23">
            <v>2489</v>
          </cell>
          <cell r="DW23">
            <v>3205</v>
          </cell>
          <cell r="DX23">
            <v>21300</v>
          </cell>
          <cell r="DY23">
            <v>7301</v>
          </cell>
          <cell r="DZ23">
            <v>1274</v>
          </cell>
          <cell r="EA23">
            <v>3463</v>
          </cell>
          <cell r="EB23">
            <v>1713</v>
          </cell>
          <cell r="EC23">
            <v>2570</v>
          </cell>
          <cell r="ED23">
            <v>16321</v>
          </cell>
          <cell r="EE23">
            <v>9776</v>
          </cell>
          <cell r="EF23">
            <v>1481</v>
          </cell>
          <cell r="EG23">
            <v>3747</v>
          </cell>
          <cell r="EH23">
            <v>2280</v>
          </cell>
          <cell r="EI23">
            <v>3151</v>
          </cell>
          <cell r="EJ23">
            <v>20435</v>
          </cell>
        </row>
        <row r="24">
          <cell r="C24" t="str">
            <v>DELHI</v>
          </cell>
          <cell r="J24">
            <v>2782</v>
          </cell>
          <cell r="K24">
            <v>819</v>
          </cell>
          <cell r="L24">
            <v>510</v>
          </cell>
          <cell r="M24">
            <v>833</v>
          </cell>
          <cell r="N24">
            <v>19</v>
          </cell>
          <cell r="O24">
            <v>101</v>
          </cell>
          <cell r="P24">
            <v>0</v>
          </cell>
          <cell r="Q24">
            <v>2282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287</v>
          </cell>
          <cell r="Z24">
            <v>0</v>
          </cell>
          <cell r="AA24">
            <v>54</v>
          </cell>
          <cell r="AB24">
            <v>2</v>
          </cell>
          <cell r="AC24">
            <v>88</v>
          </cell>
          <cell r="AD24">
            <v>0</v>
          </cell>
          <cell r="AE24">
            <v>431</v>
          </cell>
          <cell r="AF24">
            <v>123</v>
          </cell>
          <cell r="AG24">
            <v>80</v>
          </cell>
          <cell r="AH24">
            <v>118</v>
          </cell>
          <cell r="AI24">
            <v>0</v>
          </cell>
          <cell r="AJ24">
            <v>4</v>
          </cell>
          <cell r="AK24">
            <v>0</v>
          </cell>
          <cell r="AL24">
            <v>325</v>
          </cell>
          <cell r="AR24">
            <v>0</v>
          </cell>
          <cell r="AS24">
            <v>2</v>
          </cell>
          <cell r="AT24">
            <v>0</v>
          </cell>
          <cell r="AU24">
            <v>0</v>
          </cell>
          <cell r="AV24">
            <v>0</v>
          </cell>
          <cell r="AW24">
            <v>1</v>
          </cell>
          <cell r="AX24">
            <v>3</v>
          </cell>
          <cell r="AY24">
            <v>100</v>
          </cell>
          <cell r="AZ24">
            <v>100</v>
          </cell>
          <cell r="BA24">
            <v>100</v>
          </cell>
          <cell r="BB24">
            <v>100</v>
          </cell>
          <cell r="BC24">
            <v>100</v>
          </cell>
          <cell r="BD24">
            <v>103.33</v>
          </cell>
          <cell r="BE24">
            <v>98.89</v>
          </cell>
          <cell r="BF24">
            <v>100</v>
          </cell>
          <cell r="BG24">
            <v>100</v>
          </cell>
          <cell r="BH24">
            <v>100</v>
          </cell>
          <cell r="BI24">
            <v>100</v>
          </cell>
          <cell r="BJ24">
            <v>99.46</v>
          </cell>
          <cell r="BK24">
            <v>2574</v>
          </cell>
          <cell r="BL24">
            <v>525</v>
          </cell>
          <cell r="BM24">
            <v>1274</v>
          </cell>
          <cell r="BN24">
            <v>41</v>
          </cell>
          <cell r="BO24">
            <v>650</v>
          </cell>
          <cell r="BP24">
            <v>5064</v>
          </cell>
          <cell r="BQ24">
            <v>1568</v>
          </cell>
          <cell r="BR24">
            <v>273</v>
          </cell>
          <cell r="BS24">
            <v>894</v>
          </cell>
          <cell r="BT24">
            <v>25</v>
          </cell>
          <cell r="BU24">
            <v>552</v>
          </cell>
          <cell r="BV24">
            <v>3312</v>
          </cell>
          <cell r="BW24">
            <v>115</v>
          </cell>
          <cell r="BX24">
            <v>0</v>
          </cell>
          <cell r="BY24">
            <v>43</v>
          </cell>
          <cell r="BZ24">
            <v>8</v>
          </cell>
          <cell r="CA24">
            <v>213</v>
          </cell>
          <cell r="CB24">
            <v>379</v>
          </cell>
          <cell r="CC24">
            <v>32</v>
          </cell>
          <cell r="CD24">
            <v>6</v>
          </cell>
          <cell r="CE24">
            <v>0</v>
          </cell>
          <cell r="CF24">
            <v>2</v>
          </cell>
          <cell r="CG24">
            <v>13</v>
          </cell>
          <cell r="CH24">
            <v>53</v>
          </cell>
          <cell r="CI24">
            <v>305</v>
          </cell>
          <cell r="CJ24">
            <v>71</v>
          </cell>
          <cell r="CK24">
            <v>134</v>
          </cell>
          <cell r="CL24">
            <v>3</v>
          </cell>
          <cell r="CM24">
            <v>96</v>
          </cell>
          <cell r="CN24">
            <v>609</v>
          </cell>
          <cell r="CO24">
            <v>2</v>
          </cell>
          <cell r="CP24">
            <v>29.63</v>
          </cell>
          <cell r="CQ24">
            <v>14.76</v>
          </cell>
          <cell r="CR24">
            <v>14.29</v>
          </cell>
          <cell r="CS24">
            <v>10.3</v>
          </cell>
          <cell r="CT24">
            <v>6.39</v>
          </cell>
          <cell r="CU24">
            <v>2566</v>
          </cell>
          <cell r="CV24">
            <v>523</v>
          </cell>
          <cell r="CW24">
            <v>1274</v>
          </cell>
          <cell r="CX24">
            <v>41</v>
          </cell>
          <cell r="CY24">
            <v>650</v>
          </cell>
          <cell r="CZ24">
            <v>5054</v>
          </cell>
          <cell r="DA24">
            <v>2348</v>
          </cell>
          <cell r="DB24">
            <v>491</v>
          </cell>
          <cell r="DC24">
            <v>1254</v>
          </cell>
          <cell r="DD24">
            <v>29</v>
          </cell>
          <cell r="DE24">
            <v>609</v>
          </cell>
          <cell r="DF24">
            <v>4731</v>
          </cell>
          <cell r="DG24">
            <v>5.77</v>
          </cell>
          <cell r="DH24">
            <v>22.22</v>
          </cell>
          <cell r="DI24">
            <v>16.05</v>
          </cell>
          <cell r="DJ24">
            <v>14.29</v>
          </cell>
          <cell r="DK24">
            <v>9.67</v>
          </cell>
          <cell r="DL24">
            <v>8.66</v>
          </cell>
          <cell r="DM24">
            <v>18.52</v>
          </cell>
          <cell r="DN24">
            <v>51.85</v>
          </cell>
          <cell r="DO24">
            <v>23.06</v>
          </cell>
          <cell r="DP24">
            <v>25.71</v>
          </cell>
          <cell r="DQ24">
            <v>12.68</v>
          </cell>
          <cell r="DR24">
            <v>18.5</v>
          </cell>
          <cell r="DS24">
            <v>2574</v>
          </cell>
          <cell r="DT24">
            <v>525</v>
          </cell>
          <cell r="DU24">
            <v>1274</v>
          </cell>
          <cell r="DV24">
            <v>41</v>
          </cell>
          <cell r="DW24">
            <v>650</v>
          </cell>
          <cell r="DX24">
            <v>5064</v>
          </cell>
          <cell r="DY24">
            <v>1917</v>
          </cell>
          <cell r="DZ24">
            <v>423</v>
          </cell>
          <cell r="EA24">
            <v>1175</v>
          </cell>
          <cell r="EB24">
            <v>24</v>
          </cell>
          <cell r="EC24">
            <v>516</v>
          </cell>
          <cell r="ED24">
            <v>4055</v>
          </cell>
          <cell r="EE24">
            <v>2517</v>
          </cell>
          <cell r="EF24">
            <v>511</v>
          </cell>
          <cell r="EG24">
            <v>1266</v>
          </cell>
          <cell r="EH24">
            <v>39</v>
          </cell>
          <cell r="EI24">
            <v>646</v>
          </cell>
          <cell r="EJ24">
            <v>4979</v>
          </cell>
        </row>
        <row r="25">
          <cell r="C25" t="str">
            <v>RAJASTHAN</v>
          </cell>
          <cell r="J25">
            <v>77833</v>
          </cell>
          <cell r="K25">
            <v>4513</v>
          </cell>
          <cell r="L25">
            <v>16577</v>
          </cell>
          <cell r="M25">
            <v>8099</v>
          </cell>
          <cell r="N25">
            <v>29</v>
          </cell>
          <cell r="O25">
            <v>548</v>
          </cell>
          <cell r="P25">
            <v>0</v>
          </cell>
          <cell r="Q25">
            <v>29766</v>
          </cell>
          <cell r="R25">
            <v>1399</v>
          </cell>
          <cell r="S25">
            <v>166</v>
          </cell>
          <cell r="T25">
            <v>20</v>
          </cell>
          <cell r="U25">
            <v>2</v>
          </cell>
          <cell r="V25">
            <v>3</v>
          </cell>
          <cell r="W25">
            <v>0</v>
          </cell>
          <cell r="X25">
            <v>1590</v>
          </cell>
          <cell r="Y25">
            <v>41673</v>
          </cell>
          <cell r="Z25">
            <v>21526</v>
          </cell>
          <cell r="AA25">
            <v>4160</v>
          </cell>
          <cell r="AB25">
            <v>197</v>
          </cell>
          <cell r="AC25">
            <v>5398</v>
          </cell>
          <cell r="AD25">
            <v>0</v>
          </cell>
          <cell r="AE25">
            <v>72954</v>
          </cell>
          <cell r="AF25">
            <v>3477</v>
          </cell>
          <cell r="AG25">
            <v>11572</v>
          </cell>
          <cell r="AH25">
            <v>4712</v>
          </cell>
          <cell r="AI25">
            <v>15</v>
          </cell>
          <cell r="AJ25">
            <v>185</v>
          </cell>
          <cell r="AK25">
            <v>0</v>
          </cell>
          <cell r="AL25">
            <v>19961</v>
          </cell>
          <cell r="AR25">
            <v>2465</v>
          </cell>
          <cell r="AS25">
            <v>15558</v>
          </cell>
          <cell r="AT25">
            <v>560</v>
          </cell>
          <cell r="AU25">
            <v>48</v>
          </cell>
          <cell r="AV25">
            <v>7</v>
          </cell>
          <cell r="AW25">
            <v>296</v>
          </cell>
          <cell r="AX25">
            <v>16469</v>
          </cell>
          <cell r="AY25">
            <v>67.72</v>
          </cell>
          <cell r="AZ25">
            <v>84.4</v>
          </cell>
          <cell r="BA25">
            <v>90.51</v>
          </cell>
          <cell r="BB25">
            <v>76.67</v>
          </cell>
          <cell r="BC25">
            <v>81.599999999999994</v>
          </cell>
          <cell r="BD25">
            <v>76</v>
          </cell>
          <cell r="BE25">
            <v>93.18</v>
          </cell>
          <cell r="BF25">
            <v>97.26</v>
          </cell>
          <cell r="BG25">
            <v>98.56</v>
          </cell>
          <cell r="BH25">
            <v>96.75</v>
          </cell>
          <cell r="BI25">
            <v>97.32</v>
          </cell>
          <cell r="BJ25">
            <v>95.55</v>
          </cell>
          <cell r="BK25">
            <v>45860</v>
          </cell>
          <cell r="BL25">
            <v>39131</v>
          </cell>
          <cell r="BM25">
            <v>12201</v>
          </cell>
          <cell r="BN25">
            <v>277</v>
          </cell>
          <cell r="BO25">
            <v>6337</v>
          </cell>
          <cell r="BP25">
            <v>103806</v>
          </cell>
          <cell r="BQ25">
            <v>26430</v>
          </cell>
          <cell r="BR25">
            <v>23835</v>
          </cell>
          <cell r="BS25">
            <v>6915</v>
          </cell>
          <cell r="BT25">
            <v>190</v>
          </cell>
          <cell r="BU25">
            <v>4745</v>
          </cell>
          <cell r="BV25">
            <v>62115</v>
          </cell>
          <cell r="BW25">
            <v>16340</v>
          </cell>
          <cell r="BX25">
            <v>14860</v>
          </cell>
          <cell r="BY25">
            <v>3681</v>
          </cell>
          <cell r="BZ25">
            <v>55</v>
          </cell>
          <cell r="CA25">
            <v>3354</v>
          </cell>
          <cell r="CB25">
            <v>38290</v>
          </cell>
          <cell r="CC25">
            <v>26637</v>
          </cell>
          <cell r="CD25">
            <v>2457</v>
          </cell>
          <cell r="CE25">
            <v>346</v>
          </cell>
          <cell r="CF25">
            <v>43</v>
          </cell>
          <cell r="CG25">
            <v>1688</v>
          </cell>
          <cell r="CH25">
            <v>31172</v>
          </cell>
          <cell r="CI25">
            <v>20265</v>
          </cell>
          <cell r="CJ25">
            <v>12140</v>
          </cell>
          <cell r="CK25">
            <v>2796</v>
          </cell>
          <cell r="CL25">
            <v>175</v>
          </cell>
          <cell r="CM25">
            <v>205</v>
          </cell>
          <cell r="CN25">
            <v>35581</v>
          </cell>
          <cell r="CO25">
            <v>35.22</v>
          </cell>
          <cell r="CP25">
            <v>41.95</v>
          </cell>
          <cell r="CQ25">
            <v>45.14</v>
          </cell>
          <cell r="CR25">
            <v>33.200000000000003</v>
          </cell>
          <cell r="CS25">
            <v>17.93</v>
          </cell>
          <cell r="CT25">
            <v>36.479999999999997</v>
          </cell>
          <cell r="CU25">
            <v>7716</v>
          </cell>
          <cell r="CV25">
            <v>24994</v>
          </cell>
          <cell r="CW25">
            <v>9886</v>
          </cell>
          <cell r="CX25">
            <v>243</v>
          </cell>
          <cell r="CY25">
            <v>5751</v>
          </cell>
          <cell r="CZ25">
            <v>48590</v>
          </cell>
          <cell r="DA25">
            <v>1723</v>
          </cell>
          <cell r="DB25">
            <v>10424</v>
          </cell>
          <cell r="DC25">
            <v>4705</v>
          </cell>
          <cell r="DD25">
            <v>201</v>
          </cell>
          <cell r="DE25">
            <v>2639</v>
          </cell>
          <cell r="DF25">
            <v>19692</v>
          </cell>
          <cell r="DG25">
            <v>75.819999999999993</v>
          </cell>
          <cell r="DH25">
            <v>77.86</v>
          </cell>
          <cell r="DI25">
            <v>76.62</v>
          </cell>
          <cell r="DJ25">
            <v>66.67</v>
          </cell>
          <cell r="DK25">
            <v>78.319999999999993</v>
          </cell>
          <cell r="DL25">
            <v>76.650000000000006</v>
          </cell>
          <cell r="DM25">
            <v>97.16</v>
          </cell>
          <cell r="DN25">
            <v>97.45</v>
          </cell>
          <cell r="DO25">
            <v>89.86</v>
          </cell>
          <cell r="DP25">
            <v>92.4</v>
          </cell>
          <cell r="DQ25">
            <v>90.07</v>
          </cell>
          <cell r="DR25">
            <v>96.28</v>
          </cell>
          <cell r="DS25">
            <v>49642</v>
          </cell>
          <cell r="DT25">
            <v>40322</v>
          </cell>
          <cell r="DU25">
            <v>12424</v>
          </cell>
          <cell r="DV25">
            <v>280</v>
          </cell>
          <cell r="DW25">
            <v>6520</v>
          </cell>
          <cell r="DX25">
            <v>109189</v>
          </cell>
          <cell r="DY25">
            <v>15482</v>
          </cell>
          <cell r="DZ25">
            <v>21335</v>
          </cell>
          <cell r="EA25">
            <v>9131</v>
          </cell>
          <cell r="EB25">
            <v>160</v>
          </cell>
          <cell r="EC25">
            <v>4412</v>
          </cell>
          <cell r="ED25">
            <v>50520</v>
          </cell>
          <cell r="EE25">
            <v>31802</v>
          </cell>
          <cell r="EF25">
            <v>37100</v>
          </cell>
          <cell r="EG25">
            <v>11711</v>
          </cell>
          <cell r="EH25">
            <v>263</v>
          </cell>
          <cell r="EI25">
            <v>6102</v>
          </cell>
          <cell r="EJ25">
            <v>86978</v>
          </cell>
        </row>
        <row r="26">
          <cell r="C26" t="str">
            <v>UTTAR PRADESH</v>
          </cell>
          <cell r="J26">
            <v>154757</v>
          </cell>
          <cell r="K26">
            <v>37298</v>
          </cell>
          <cell r="L26">
            <v>9162</v>
          </cell>
          <cell r="M26">
            <v>687</v>
          </cell>
          <cell r="N26">
            <v>16347</v>
          </cell>
          <cell r="O26">
            <v>2219</v>
          </cell>
          <cell r="P26">
            <v>0</v>
          </cell>
          <cell r="Q26">
            <v>65713</v>
          </cell>
          <cell r="R26">
            <v>707</v>
          </cell>
          <cell r="S26">
            <v>344</v>
          </cell>
          <cell r="T26">
            <v>51</v>
          </cell>
          <cell r="U26">
            <v>72</v>
          </cell>
          <cell r="V26">
            <v>9</v>
          </cell>
          <cell r="W26">
            <v>0</v>
          </cell>
          <cell r="X26">
            <v>1183</v>
          </cell>
          <cell r="Y26">
            <v>102420</v>
          </cell>
          <cell r="Z26">
            <v>645</v>
          </cell>
          <cell r="AA26">
            <v>99</v>
          </cell>
          <cell r="AB26">
            <v>44491</v>
          </cell>
          <cell r="AC26">
            <v>381</v>
          </cell>
          <cell r="AD26">
            <v>0</v>
          </cell>
          <cell r="AE26">
            <v>148036</v>
          </cell>
          <cell r="AF26">
            <v>27779</v>
          </cell>
          <cell r="AG26">
            <v>5425</v>
          </cell>
          <cell r="AH26">
            <v>438</v>
          </cell>
          <cell r="AI26">
            <v>13214</v>
          </cell>
          <cell r="AJ26">
            <v>1833</v>
          </cell>
          <cell r="AK26">
            <v>0</v>
          </cell>
          <cell r="AL26">
            <v>48689</v>
          </cell>
          <cell r="AR26">
            <v>1783</v>
          </cell>
          <cell r="AS26">
            <v>6560</v>
          </cell>
          <cell r="AT26">
            <v>269</v>
          </cell>
          <cell r="AU26">
            <v>37</v>
          </cell>
          <cell r="AV26">
            <v>12967</v>
          </cell>
          <cell r="AW26">
            <v>175</v>
          </cell>
          <cell r="AX26">
            <v>20009</v>
          </cell>
          <cell r="AY26">
            <v>87.85</v>
          </cell>
          <cell r="AZ26">
            <v>88.51</v>
          </cell>
          <cell r="BA26">
            <v>91.76</v>
          </cell>
          <cell r="BB26">
            <v>87.51</v>
          </cell>
          <cell r="BC26">
            <v>87.6</v>
          </cell>
          <cell r="BD26">
            <v>86.88</v>
          </cell>
          <cell r="BE26">
            <v>89.13</v>
          </cell>
          <cell r="BF26">
            <v>91.5</v>
          </cell>
          <cell r="BG26">
            <v>91.76</v>
          </cell>
          <cell r="BH26">
            <v>88.89</v>
          </cell>
          <cell r="BI26">
            <v>89.8</v>
          </cell>
          <cell r="BJ26">
            <v>89.19</v>
          </cell>
          <cell r="BK26">
            <v>144302</v>
          </cell>
          <cell r="BL26">
            <v>10352</v>
          </cell>
          <cell r="BM26">
            <v>929</v>
          </cell>
          <cell r="BN26">
            <v>59893</v>
          </cell>
          <cell r="BO26">
            <v>2740</v>
          </cell>
          <cell r="BP26">
            <v>218220</v>
          </cell>
          <cell r="BQ26">
            <v>113111</v>
          </cell>
          <cell r="BR26">
            <v>4895</v>
          </cell>
          <cell r="BS26">
            <v>445</v>
          </cell>
          <cell r="BT26">
            <v>42818</v>
          </cell>
          <cell r="BU26">
            <v>1245</v>
          </cell>
          <cell r="BV26">
            <v>162525</v>
          </cell>
          <cell r="BW26">
            <v>20883</v>
          </cell>
          <cell r="BX26">
            <v>2851</v>
          </cell>
          <cell r="BY26">
            <v>289</v>
          </cell>
          <cell r="BZ26">
            <v>22525</v>
          </cell>
          <cell r="CA26">
            <v>1713</v>
          </cell>
          <cell r="CB26">
            <v>48261</v>
          </cell>
          <cell r="CC26">
            <v>12028</v>
          </cell>
          <cell r="CD26">
            <v>234</v>
          </cell>
          <cell r="CE26">
            <v>34</v>
          </cell>
          <cell r="CF26">
            <v>15411</v>
          </cell>
          <cell r="CG26">
            <v>232</v>
          </cell>
          <cell r="CH26">
            <v>28021</v>
          </cell>
          <cell r="CI26">
            <v>40187</v>
          </cell>
          <cell r="CJ26">
            <v>3457</v>
          </cell>
          <cell r="CK26">
            <v>214</v>
          </cell>
          <cell r="CL26">
            <v>36162</v>
          </cell>
          <cell r="CM26">
            <v>297</v>
          </cell>
          <cell r="CN26">
            <v>80317</v>
          </cell>
          <cell r="CO26">
            <v>61.39</v>
          </cell>
          <cell r="CP26">
            <v>8.5299999999999994</v>
          </cell>
          <cell r="CQ26">
            <v>10.07</v>
          </cell>
          <cell r="CR26">
            <v>13.52</v>
          </cell>
          <cell r="CS26">
            <v>6.84</v>
          </cell>
          <cell r="CT26">
            <v>45.57</v>
          </cell>
          <cell r="CU26">
            <v>46894</v>
          </cell>
          <cell r="CV26">
            <v>6964</v>
          </cell>
          <cell r="CW26">
            <v>668</v>
          </cell>
          <cell r="CX26">
            <v>20814</v>
          </cell>
          <cell r="CY26">
            <v>1873</v>
          </cell>
          <cell r="CZ26">
            <v>77213</v>
          </cell>
          <cell r="DA26">
            <v>6347</v>
          </cell>
          <cell r="DB26">
            <v>2267</v>
          </cell>
          <cell r="DC26">
            <v>313</v>
          </cell>
          <cell r="DD26">
            <v>6938</v>
          </cell>
          <cell r="DE26">
            <v>746</v>
          </cell>
          <cell r="DF26">
            <v>16611</v>
          </cell>
          <cell r="DG26">
            <v>91.48</v>
          </cell>
          <cell r="DH26">
            <v>33.950000000000003</v>
          </cell>
          <cell r="DI26">
            <v>35.270000000000003</v>
          </cell>
          <cell r="DJ26">
            <v>89.39</v>
          </cell>
          <cell r="DK26">
            <v>39.380000000000003</v>
          </cell>
          <cell r="DL26">
            <v>89.35</v>
          </cell>
          <cell r="DM26">
            <v>57.22</v>
          </cell>
          <cell r="DN26">
            <v>18.54</v>
          </cell>
          <cell r="DO26">
            <v>21.65</v>
          </cell>
          <cell r="DP26">
            <v>56.16</v>
          </cell>
          <cell r="DQ26">
            <v>23.13</v>
          </cell>
          <cell r="DR26">
            <v>55.91</v>
          </cell>
          <cell r="DS26">
            <v>145255</v>
          </cell>
          <cell r="DT26">
            <v>10375</v>
          </cell>
          <cell r="DU26">
            <v>930</v>
          </cell>
          <cell r="DV26">
            <v>62258</v>
          </cell>
          <cell r="DW26">
            <v>2747</v>
          </cell>
          <cell r="DX26">
            <v>221653</v>
          </cell>
          <cell r="DY26">
            <v>112433</v>
          </cell>
          <cell r="DZ26">
            <v>8867</v>
          </cell>
          <cell r="EA26">
            <v>783</v>
          </cell>
          <cell r="EB26">
            <v>48792</v>
          </cell>
          <cell r="EC26">
            <v>2394</v>
          </cell>
          <cell r="ED26">
            <v>173279</v>
          </cell>
          <cell r="EE26">
            <v>89997</v>
          </cell>
          <cell r="EF26">
            <v>9045</v>
          </cell>
          <cell r="EG26">
            <v>836</v>
          </cell>
          <cell r="EH26">
            <v>35913</v>
          </cell>
          <cell r="EI26">
            <v>2535</v>
          </cell>
          <cell r="EJ26">
            <v>138403</v>
          </cell>
        </row>
        <row r="27">
          <cell r="C27" t="str">
            <v>BIHAR</v>
          </cell>
          <cell r="J27">
            <v>69366</v>
          </cell>
          <cell r="K27">
            <v>15</v>
          </cell>
          <cell r="L27">
            <v>55</v>
          </cell>
          <cell r="M27">
            <v>6</v>
          </cell>
          <cell r="N27">
            <v>8</v>
          </cell>
          <cell r="O27">
            <v>2</v>
          </cell>
          <cell r="P27">
            <v>0</v>
          </cell>
          <cell r="Q27">
            <v>86</v>
          </cell>
          <cell r="R27">
            <v>13</v>
          </cell>
          <cell r="S27">
            <v>728</v>
          </cell>
          <cell r="T27">
            <v>297</v>
          </cell>
          <cell r="U27">
            <v>3</v>
          </cell>
          <cell r="V27">
            <v>8</v>
          </cell>
          <cell r="W27">
            <v>0</v>
          </cell>
          <cell r="X27">
            <v>1049</v>
          </cell>
          <cell r="Y27">
            <v>38700</v>
          </cell>
          <cell r="Z27">
            <v>26478</v>
          </cell>
          <cell r="AA27">
            <v>178</v>
          </cell>
          <cell r="AB27">
            <v>206</v>
          </cell>
          <cell r="AC27">
            <v>77</v>
          </cell>
          <cell r="AD27">
            <v>0</v>
          </cell>
          <cell r="AE27">
            <v>65639</v>
          </cell>
          <cell r="AF27">
            <v>12</v>
          </cell>
          <cell r="AG27">
            <v>36</v>
          </cell>
          <cell r="AH27">
            <v>5</v>
          </cell>
          <cell r="AI27">
            <v>6</v>
          </cell>
          <cell r="AJ27">
            <v>2</v>
          </cell>
          <cell r="AK27">
            <v>0</v>
          </cell>
          <cell r="AL27">
            <v>61</v>
          </cell>
          <cell r="AR27">
            <v>2267</v>
          </cell>
          <cell r="AS27">
            <v>2182</v>
          </cell>
          <cell r="AT27">
            <v>331</v>
          </cell>
          <cell r="AU27">
            <v>26</v>
          </cell>
          <cell r="AV27">
            <v>6</v>
          </cell>
          <cell r="AW27">
            <v>9</v>
          </cell>
          <cell r="AX27">
            <v>2554</v>
          </cell>
          <cell r="AY27">
            <v>59.05</v>
          </cell>
          <cell r="AZ27">
            <v>86.35</v>
          </cell>
          <cell r="BA27">
            <v>65.73</v>
          </cell>
          <cell r="BB27">
            <v>82.4</v>
          </cell>
          <cell r="BC27">
            <v>77.42</v>
          </cell>
          <cell r="BD27">
            <v>70.09</v>
          </cell>
          <cell r="BE27">
            <v>60.56</v>
          </cell>
          <cell r="BF27">
            <v>87.66</v>
          </cell>
          <cell r="BG27">
            <v>67.2</v>
          </cell>
          <cell r="BH27">
            <v>89.13</v>
          </cell>
          <cell r="BI27">
            <v>82.47</v>
          </cell>
          <cell r="BJ27">
            <v>71.78</v>
          </cell>
          <cell r="BK27">
            <v>36322</v>
          </cell>
          <cell r="BL27">
            <v>28453</v>
          </cell>
          <cell r="BM27">
            <v>483</v>
          </cell>
          <cell r="BN27">
            <v>235</v>
          </cell>
          <cell r="BO27">
            <v>96</v>
          </cell>
          <cell r="BP27">
            <v>65589</v>
          </cell>
          <cell r="BQ27">
            <v>18446</v>
          </cell>
          <cell r="BR27">
            <v>21771</v>
          </cell>
          <cell r="BS27">
            <v>110</v>
          </cell>
          <cell r="BT27">
            <v>184</v>
          </cell>
          <cell r="BU27">
            <v>35</v>
          </cell>
          <cell r="BV27">
            <v>40546</v>
          </cell>
          <cell r="BW27">
            <v>6770</v>
          </cell>
          <cell r="BX27">
            <v>4222</v>
          </cell>
          <cell r="BY27">
            <v>339</v>
          </cell>
          <cell r="BZ27">
            <v>59</v>
          </cell>
          <cell r="CA27">
            <v>38</v>
          </cell>
          <cell r="CB27">
            <v>11428</v>
          </cell>
          <cell r="CC27">
            <v>1561</v>
          </cell>
          <cell r="CD27">
            <v>217</v>
          </cell>
          <cell r="CE27">
            <v>29</v>
          </cell>
          <cell r="CF27">
            <v>5</v>
          </cell>
          <cell r="CG27">
            <v>13</v>
          </cell>
          <cell r="CH27">
            <v>1827</v>
          </cell>
          <cell r="CI27">
            <v>18671</v>
          </cell>
          <cell r="CJ27">
            <v>642</v>
          </cell>
          <cell r="CK27">
            <v>22</v>
          </cell>
          <cell r="CL27">
            <v>0</v>
          </cell>
          <cell r="CM27">
            <v>4</v>
          </cell>
          <cell r="CN27">
            <v>19339</v>
          </cell>
          <cell r="CO27">
            <v>9.06</v>
          </cell>
          <cell r="CP27">
            <v>21.04</v>
          </cell>
          <cell r="CQ27">
            <v>8.0399999999999991</v>
          </cell>
          <cell r="CR27">
            <v>12.88</v>
          </cell>
          <cell r="CS27">
            <v>16.670000000000002</v>
          </cell>
          <cell r="CT27">
            <v>13.9</v>
          </cell>
          <cell r="CU27">
            <v>1131</v>
          </cell>
          <cell r="CV27">
            <v>2023</v>
          </cell>
          <cell r="CW27">
            <v>71</v>
          </cell>
          <cell r="CX27">
            <v>25</v>
          </cell>
          <cell r="CY27">
            <v>8</v>
          </cell>
          <cell r="CZ27">
            <v>3258</v>
          </cell>
          <cell r="DA27">
            <v>242</v>
          </cell>
          <cell r="DB27">
            <v>791</v>
          </cell>
          <cell r="DC27">
            <v>17</v>
          </cell>
          <cell r="DD27">
            <v>20</v>
          </cell>
          <cell r="DE27">
            <v>3</v>
          </cell>
          <cell r="DF27">
            <v>1073</v>
          </cell>
          <cell r="DG27">
            <v>90.68</v>
          </cell>
          <cell r="DH27">
            <v>95.51</v>
          </cell>
          <cell r="DI27">
            <v>49.75</v>
          </cell>
          <cell r="DJ27">
            <v>91.85</v>
          </cell>
          <cell r="DK27">
            <v>63.33</v>
          </cell>
          <cell r="DL27">
            <v>92.47</v>
          </cell>
          <cell r="DM27">
            <v>71.459999999999994</v>
          </cell>
          <cell r="DN27">
            <v>73.03</v>
          </cell>
          <cell r="DO27">
            <v>53.77</v>
          </cell>
          <cell r="DP27">
            <v>70.39</v>
          </cell>
          <cell r="DQ27">
            <v>65.56</v>
          </cell>
          <cell r="DR27">
            <v>72.03</v>
          </cell>
          <cell r="DS27">
            <v>40934</v>
          </cell>
          <cell r="DT27">
            <v>28730</v>
          </cell>
          <cell r="DU27">
            <v>501</v>
          </cell>
          <cell r="DV27">
            <v>236</v>
          </cell>
          <cell r="DW27">
            <v>98</v>
          </cell>
          <cell r="DX27">
            <v>70501</v>
          </cell>
          <cell r="DY27">
            <v>9441</v>
          </cell>
          <cell r="DZ27">
            <v>12823</v>
          </cell>
          <cell r="EA27">
            <v>243</v>
          </cell>
          <cell r="EB27">
            <v>125</v>
          </cell>
          <cell r="EC27">
            <v>59</v>
          </cell>
          <cell r="ED27">
            <v>22691</v>
          </cell>
          <cell r="EE27">
            <v>17039</v>
          </cell>
          <cell r="EF27">
            <v>19583</v>
          </cell>
          <cell r="EG27">
            <v>314</v>
          </cell>
          <cell r="EH27">
            <v>169</v>
          </cell>
          <cell r="EI27">
            <v>60</v>
          </cell>
          <cell r="EJ27">
            <v>37167</v>
          </cell>
        </row>
        <row r="28">
          <cell r="C28" t="str">
            <v>SIKKIM</v>
          </cell>
          <cell r="J28">
            <v>902</v>
          </cell>
          <cell r="K28">
            <v>194</v>
          </cell>
          <cell r="L28">
            <v>111</v>
          </cell>
          <cell r="M28">
            <v>28</v>
          </cell>
          <cell r="N28">
            <v>0</v>
          </cell>
          <cell r="O28">
            <v>0</v>
          </cell>
          <cell r="P28">
            <v>0</v>
          </cell>
          <cell r="Q28">
            <v>333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518</v>
          </cell>
          <cell r="Z28">
            <v>208</v>
          </cell>
          <cell r="AA28">
            <v>144</v>
          </cell>
          <cell r="AB28">
            <v>1</v>
          </cell>
          <cell r="AC28">
            <v>6</v>
          </cell>
          <cell r="AD28">
            <v>0</v>
          </cell>
          <cell r="AE28">
            <v>877</v>
          </cell>
          <cell r="AF28">
            <v>167</v>
          </cell>
          <cell r="AG28">
            <v>96</v>
          </cell>
          <cell r="AH28">
            <v>16</v>
          </cell>
          <cell r="AI28">
            <v>0</v>
          </cell>
          <cell r="AJ28">
            <v>0</v>
          </cell>
          <cell r="AK28">
            <v>0</v>
          </cell>
          <cell r="AL28">
            <v>279</v>
          </cell>
          <cell r="AR28">
            <v>15</v>
          </cell>
          <cell r="AS28">
            <v>35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35</v>
          </cell>
          <cell r="AY28">
            <v>93.02</v>
          </cell>
          <cell r="AZ28">
            <v>98.75</v>
          </cell>
          <cell r="BA28">
            <v>98.36</v>
          </cell>
          <cell r="BB28">
            <v>100</v>
          </cell>
          <cell r="BC28">
            <v>100</v>
          </cell>
          <cell r="BD28">
            <v>101.21</v>
          </cell>
          <cell r="BE28">
            <v>96.73</v>
          </cell>
          <cell r="BF28">
            <v>98.75</v>
          </cell>
          <cell r="BG28">
            <v>98.91</v>
          </cell>
          <cell r="BH28">
            <v>100</v>
          </cell>
          <cell r="BI28">
            <v>100</v>
          </cell>
          <cell r="BJ28">
            <v>97.66</v>
          </cell>
          <cell r="BK28">
            <v>681</v>
          </cell>
          <cell r="BL28">
            <v>319</v>
          </cell>
          <cell r="BM28">
            <v>184</v>
          </cell>
          <cell r="BN28">
            <v>1</v>
          </cell>
          <cell r="BO28">
            <v>7</v>
          </cell>
          <cell r="BP28">
            <v>1192</v>
          </cell>
          <cell r="BQ28">
            <v>27</v>
          </cell>
          <cell r="BR28">
            <v>18</v>
          </cell>
          <cell r="BS28">
            <v>19</v>
          </cell>
          <cell r="BT28">
            <v>0</v>
          </cell>
          <cell r="BU28">
            <v>0</v>
          </cell>
          <cell r="BV28">
            <v>64</v>
          </cell>
          <cell r="BW28">
            <v>126</v>
          </cell>
          <cell r="BX28">
            <v>13</v>
          </cell>
          <cell r="BY28">
            <v>1</v>
          </cell>
          <cell r="BZ28">
            <v>0</v>
          </cell>
          <cell r="CA28">
            <v>0</v>
          </cell>
          <cell r="CB28">
            <v>140</v>
          </cell>
          <cell r="CC28">
            <v>521</v>
          </cell>
          <cell r="CD28">
            <v>42</v>
          </cell>
          <cell r="CE28">
            <v>0</v>
          </cell>
          <cell r="CF28">
            <v>0</v>
          </cell>
          <cell r="CG28">
            <v>2</v>
          </cell>
          <cell r="CH28">
            <v>565</v>
          </cell>
          <cell r="CI28">
            <v>214</v>
          </cell>
          <cell r="CJ28">
            <v>57</v>
          </cell>
          <cell r="CK28">
            <v>5</v>
          </cell>
          <cell r="CL28">
            <v>0</v>
          </cell>
          <cell r="CM28">
            <v>1</v>
          </cell>
          <cell r="CN28">
            <v>277</v>
          </cell>
          <cell r="CO28">
            <v>25.94</v>
          </cell>
          <cell r="CP28">
            <v>36.770000000000003</v>
          </cell>
          <cell r="CQ28">
            <v>37.72</v>
          </cell>
          <cell r="CR28">
            <v>100</v>
          </cell>
          <cell r="CS28">
            <v>42.86</v>
          </cell>
          <cell r="CT28">
            <v>30.86</v>
          </cell>
          <cell r="CU28">
            <v>317</v>
          </cell>
          <cell r="CV28">
            <v>226</v>
          </cell>
          <cell r="CW28">
            <v>151</v>
          </cell>
          <cell r="CX28">
            <v>1</v>
          </cell>
          <cell r="CY28">
            <v>5</v>
          </cell>
          <cell r="CZ28">
            <v>700</v>
          </cell>
          <cell r="DA28">
            <v>155</v>
          </cell>
          <cell r="DB28">
            <v>229</v>
          </cell>
          <cell r="DC28">
            <v>178</v>
          </cell>
          <cell r="DD28">
            <v>1</v>
          </cell>
          <cell r="DE28">
            <v>4</v>
          </cell>
          <cell r="DF28">
            <v>567</v>
          </cell>
          <cell r="DG28">
            <v>93.61</v>
          </cell>
          <cell r="DH28">
            <v>88.79</v>
          </cell>
          <cell r="DI28">
            <v>88.02</v>
          </cell>
          <cell r="DJ28">
            <v>0</v>
          </cell>
          <cell r="DK28">
            <v>57.14</v>
          </cell>
          <cell r="DL28">
            <v>91.08</v>
          </cell>
          <cell r="DM28">
            <v>45.11</v>
          </cell>
          <cell r="DN28">
            <v>38.119999999999997</v>
          </cell>
          <cell r="DO28">
            <v>47.31</v>
          </cell>
          <cell r="DP28">
            <v>100</v>
          </cell>
          <cell r="DQ28">
            <v>42.86</v>
          </cell>
          <cell r="DR28">
            <v>43.87</v>
          </cell>
          <cell r="DS28">
            <v>717</v>
          </cell>
          <cell r="DT28">
            <v>323</v>
          </cell>
          <cell r="DU28">
            <v>187</v>
          </cell>
          <cell r="DV28">
            <v>1</v>
          </cell>
          <cell r="DW28">
            <v>7</v>
          </cell>
          <cell r="DX28">
            <v>1235</v>
          </cell>
          <cell r="DY28">
            <v>357</v>
          </cell>
          <cell r="DZ28">
            <v>245</v>
          </cell>
          <cell r="EA28">
            <v>157</v>
          </cell>
          <cell r="EB28">
            <v>1</v>
          </cell>
          <cell r="EC28">
            <v>5</v>
          </cell>
          <cell r="ED28">
            <v>765</v>
          </cell>
          <cell r="EE28">
            <v>154</v>
          </cell>
          <cell r="EF28">
            <v>115</v>
          </cell>
          <cell r="EG28">
            <v>84</v>
          </cell>
          <cell r="EH28">
            <v>1</v>
          </cell>
          <cell r="EI28">
            <v>2</v>
          </cell>
          <cell r="EJ28">
            <v>356</v>
          </cell>
        </row>
        <row r="29">
          <cell r="C29" t="str">
            <v>ARUNACHAL PRADESH</v>
          </cell>
          <cell r="J29">
            <v>3951</v>
          </cell>
          <cell r="K29">
            <v>139</v>
          </cell>
          <cell r="L29">
            <v>180</v>
          </cell>
          <cell r="M29">
            <v>67</v>
          </cell>
          <cell r="N29">
            <v>1</v>
          </cell>
          <cell r="O29">
            <v>5</v>
          </cell>
          <cell r="P29">
            <v>0</v>
          </cell>
          <cell r="Q29">
            <v>392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1993</v>
          </cell>
          <cell r="Z29">
            <v>734</v>
          </cell>
          <cell r="AA29">
            <v>131</v>
          </cell>
          <cell r="AB29">
            <v>35</v>
          </cell>
          <cell r="AC29">
            <v>857</v>
          </cell>
          <cell r="AD29">
            <v>0</v>
          </cell>
          <cell r="AE29">
            <v>3750</v>
          </cell>
          <cell r="AF29">
            <v>102</v>
          </cell>
          <cell r="AG29">
            <v>116</v>
          </cell>
          <cell r="AH29">
            <v>37</v>
          </cell>
          <cell r="AI29">
            <v>1</v>
          </cell>
          <cell r="AJ29">
            <v>4</v>
          </cell>
          <cell r="AK29">
            <v>0</v>
          </cell>
          <cell r="AL29">
            <v>260</v>
          </cell>
          <cell r="AR29">
            <v>912</v>
          </cell>
          <cell r="AS29">
            <v>1003</v>
          </cell>
          <cell r="AT29">
            <v>38</v>
          </cell>
          <cell r="AU29">
            <v>0</v>
          </cell>
          <cell r="AV29">
            <v>0</v>
          </cell>
          <cell r="AW29">
            <v>831</v>
          </cell>
          <cell r="AX29">
            <v>1872</v>
          </cell>
          <cell r="AY29">
            <v>51.89</v>
          </cell>
          <cell r="AZ29">
            <v>80.040000000000006</v>
          </cell>
          <cell r="BA29">
            <v>91.16</v>
          </cell>
          <cell r="BB29">
            <v>42.86</v>
          </cell>
          <cell r="BC29">
            <v>11.41</v>
          </cell>
          <cell r="BD29">
            <v>50.95</v>
          </cell>
          <cell r="BE29">
            <v>54.41</v>
          </cell>
          <cell r="BF29">
            <v>84.88</v>
          </cell>
          <cell r="BG29">
            <v>94.91</v>
          </cell>
          <cell r="BH29">
            <v>81.58</v>
          </cell>
          <cell r="BI29">
            <v>11.52</v>
          </cell>
          <cell r="BJ29">
            <v>54.61</v>
          </cell>
          <cell r="BK29">
            <v>1635</v>
          </cell>
          <cell r="BL29">
            <v>895</v>
          </cell>
          <cell r="BM29">
            <v>205</v>
          </cell>
          <cell r="BN29">
            <v>36</v>
          </cell>
          <cell r="BO29">
            <v>615</v>
          </cell>
          <cell r="BP29">
            <v>3386</v>
          </cell>
          <cell r="BQ29">
            <v>108</v>
          </cell>
          <cell r="BR29">
            <v>68</v>
          </cell>
          <cell r="BS29">
            <v>20</v>
          </cell>
          <cell r="BT29">
            <v>5</v>
          </cell>
          <cell r="BU29">
            <v>8</v>
          </cell>
          <cell r="BV29">
            <v>209</v>
          </cell>
          <cell r="BW29">
            <v>454</v>
          </cell>
          <cell r="BX29">
            <v>210</v>
          </cell>
          <cell r="BY29">
            <v>16</v>
          </cell>
          <cell r="BZ29">
            <v>3</v>
          </cell>
          <cell r="CA29">
            <v>5</v>
          </cell>
          <cell r="CB29">
            <v>688</v>
          </cell>
          <cell r="CC29">
            <v>1584</v>
          </cell>
          <cell r="CD29">
            <v>137</v>
          </cell>
          <cell r="CE29">
            <v>3</v>
          </cell>
          <cell r="CF29">
            <v>5</v>
          </cell>
          <cell r="CG29">
            <v>842</v>
          </cell>
          <cell r="CH29">
            <v>2572</v>
          </cell>
          <cell r="CI29">
            <v>1280</v>
          </cell>
          <cell r="CJ29">
            <v>241</v>
          </cell>
          <cell r="CK29">
            <v>17</v>
          </cell>
          <cell r="CL29">
            <v>34</v>
          </cell>
          <cell r="CM29">
            <v>826</v>
          </cell>
          <cell r="CN29">
            <v>2398</v>
          </cell>
          <cell r="CO29">
            <v>30.95</v>
          </cell>
          <cell r="CP29">
            <v>46.31</v>
          </cell>
          <cell r="CQ29">
            <v>48.3</v>
          </cell>
          <cell r="CR29">
            <v>47.37</v>
          </cell>
          <cell r="CS29">
            <v>11.1</v>
          </cell>
          <cell r="CT29">
            <v>30.53</v>
          </cell>
          <cell r="CU29">
            <v>291</v>
          </cell>
          <cell r="CV29">
            <v>433</v>
          </cell>
          <cell r="CW29">
            <v>170</v>
          </cell>
          <cell r="CX29">
            <v>27</v>
          </cell>
          <cell r="CY29">
            <v>73</v>
          </cell>
          <cell r="CZ29">
            <v>994</v>
          </cell>
          <cell r="DA29">
            <v>92</v>
          </cell>
          <cell r="DB29">
            <v>451</v>
          </cell>
          <cell r="DC29">
            <v>178</v>
          </cell>
          <cell r="DD29">
            <v>26</v>
          </cell>
          <cell r="DE29">
            <v>60</v>
          </cell>
          <cell r="DF29">
            <v>807</v>
          </cell>
          <cell r="DG29">
            <v>86.54</v>
          </cell>
          <cell r="DH29">
            <v>95.45</v>
          </cell>
          <cell r="DI29">
            <v>84.09</v>
          </cell>
          <cell r="DJ29">
            <v>52.63</v>
          </cell>
          <cell r="DK29">
            <v>70.37</v>
          </cell>
          <cell r="DL29">
            <v>84.26</v>
          </cell>
          <cell r="DM29">
            <v>86.55</v>
          </cell>
          <cell r="DN29">
            <v>94.59</v>
          </cell>
          <cell r="DO29">
            <v>84.09</v>
          </cell>
          <cell r="DP29">
            <v>60.53</v>
          </cell>
          <cell r="DQ29">
            <v>11.88</v>
          </cell>
          <cell r="DR29">
            <v>71</v>
          </cell>
          <cell r="DS29">
            <v>2202</v>
          </cell>
          <cell r="DT29">
            <v>981</v>
          </cell>
          <cell r="DU29">
            <v>218</v>
          </cell>
          <cell r="DV29">
            <v>38</v>
          </cell>
          <cell r="DW29">
            <v>903</v>
          </cell>
          <cell r="DX29">
            <v>4343</v>
          </cell>
          <cell r="DY29">
            <v>598</v>
          </cell>
          <cell r="DZ29">
            <v>532</v>
          </cell>
          <cell r="EA29">
            <v>165</v>
          </cell>
          <cell r="EB29">
            <v>14</v>
          </cell>
          <cell r="EC29">
            <v>104</v>
          </cell>
          <cell r="ED29">
            <v>1413</v>
          </cell>
          <cell r="EE29">
            <v>618</v>
          </cell>
          <cell r="EF29">
            <v>532</v>
          </cell>
          <cell r="EG29">
            <v>155</v>
          </cell>
          <cell r="EH29">
            <v>27</v>
          </cell>
          <cell r="EI29">
            <v>120</v>
          </cell>
          <cell r="EJ29">
            <v>1453</v>
          </cell>
        </row>
        <row r="30">
          <cell r="C30" t="str">
            <v>NAGALAND</v>
          </cell>
          <cell r="J30">
            <v>2671</v>
          </cell>
          <cell r="K30">
            <v>151</v>
          </cell>
          <cell r="L30">
            <v>233</v>
          </cell>
          <cell r="M30">
            <v>311</v>
          </cell>
          <cell r="N30">
            <v>2</v>
          </cell>
          <cell r="O30">
            <v>2</v>
          </cell>
          <cell r="P30">
            <v>0</v>
          </cell>
          <cell r="Q30">
            <v>699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1617</v>
          </cell>
          <cell r="Z30">
            <v>26</v>
          </cell>
          <cell r="AA30">
            <v>9</v>
          </cell>
          <cell r="AB30">
            <v>663</v>
          </cell>
          <cell r="AC30">
            <v>122</v>
          </cell>
          <cell r="AD30">
            <v>0</v>
          </cell>
          <cell r="AE30">
            <v>2437</v>
          </cell>
          <cell r="AF30">
            <v>135</v>
          </cell>
          <cell r="AG30">
            <v>173</v>
          </cell>
          <cell r="AH30">
            <v>137</v>
          </cell>
          <cell r="AI30">
            <v>1</v>
          </cell>
          <cell r="AJ30">
            <v>1</v>
          </cell>
          <cell r="AK30">
            <v>0</v>
          </cell>
          <cell r="AL30">
            <v>447</v>
          </cell>
          <cell r="AR30">
            <v>29</v>
          </cell>
          <cell r="AS30">
            <v>59</v>
          </cell>
          <cell r="AT30">
            <v>0</v>
          </cell>
          <cell r="AU30">
            <v>0</v>
          </cell>
          <cell r="AV30">
            <v>7</v>
          </cell>
          <cell r="AW30">
            <v>0</v>
          </cell>
          <cell r="AX30">
            <v>66</v>
          </cell>
          <cell r="AY30">
            <v>76.069999999999993</v>
          </cell>
          <cell r="AZ30">
            <v>92.59</v>
          </cell>
          <cell r="BA30">
            <v>96.31</v>
          </cell>
          <cell r="BB30">
            <v>40.25</v>
          </cell>
          <cell r="BC30">
            <v>77.78</v>
          </cell>
          <cell r="BD30">
            <v>71.760000000000005</v>
          </cell>
          <cell r="BE30">
            <v>80.52</v>
          </cell>
          <cell r="BF30">
            <v>92.96</v>
          </cell>
          <cell r="BG30">
            <v>96.64</v>
          </cell>
          <cell r="BH30">
            <v>42.48</v>
          </cell>
          <cell r="BI30">
            <v>81.819999999999993</v>
          </cell>
          <cell r="BJ30">
            <v>75.03</v>
          </cell>
          <cell r="BK30">
            <v>1259</v>
          </cell>
          <cell r="BL30">
            <v>231</v>
          </cell>
          <cell r="BM30">
            <v>288</v>
          </cell>
          <cell r="BN30">
            <v>306</v>
          </cell>
          <cell r="BO30">
            <v>94</v>
          </cell>
          <cell r="BP30">
            <v>2178</v>
          </cell>
          <cell r="BQ30">
            <v>177</v>
          </cell>
          <cell r="BR30">
            <v>22</v>
          </cell>
          <cell r="BS30">
            <v>22</v>
          </cell>
          <cell r="BT30">
            <v>48</v>
          </cell>
          <cell r="BU30">
            <v>8</v>
          </cell>
          <cell r="BV30">
            <v>277</v>
          </cell>
          <cell r="BW30">
            <v>338</v>
          </cell>
          <cell r="BX30">
            <v>5</v>
          </cell>
          <cell r="BY30">
            <v>2</v>
          </cell>
          <cell r="BZ30">
            <v>68</v>
          </cell>
          <cell r="CA30">
            <v>15</v>
          </cell>
          <cell r="CB30">
            <v>428</v>
          </cell>
          <cell r="CC30">
            <v>709</v>
          </cell>
          <cell r="CD30">
            <v>11</v>
          </cell>
          <cell r="CE30">
            <v>0</v>
          </cell>
          <cell r="CF30">
            <v>495</v>
          </cell>
          <cell r="CG30">
            <v>15</v>
          </cell>
          <cell r="CH30">
            <v>1230</v>
          </cell>
          <cell r="CI30">
            <v>445</v>
          </cell>
          <cell r="CJ30">
            <v>66</v>
          </cell>
          <cell r="CK30">
            <v>18</v>
          </cell>
          <cell r="CL30">
            <v>170</v>
          </cell>
          <cell r="CM30">
            <v>10</v>
          </cell>
          <cell r="CN30">
            <v>709</v>
          </cell>
          <cell r="CO30">
            <v>67.77</v>
          </cell>
          <cell r="CP30">
            <v>72.97</v>
          </cell>
          <cell r="CQ30">
            <v>31.25</v>
          </cell>
          <cell r="CR30">
            <v>34.22</v>
          </cell>
          <cell r="CS30">
            <v>80.28</v>
          </cell>
          <cell r="CT30">
            <v>59.29</v>
          </cell>
          <cell r="CU30">
            <v>256</v>
          </cell>
          <cell r="CV30">
            <v>161</v>
          </cell>
          <cell r="CW30">
            <v>298</v>
          </cell>
          <cell r="CX30">
            <v>198</v>
          </cell>
          <cell r="CY30">
            <v>101</v>
          </cell>
          <cell r="CZ30">
            <v>1014</v>
          </cell>
          <cell r="DA30">
            <v>109</v>
          </cell>
          <cell r="DB30">
            <v>146</v>
          </cell>
          <cell r="DC30">
            <v>309</v>
          </cell>
          <cell r="DD30">
            <v>296</v>
          </cell>
          <cell r="DE30">
            <v>131</v>
          </cell>
          <cell r="DF30">
            <v>991</v>
          </cell>
          <cell r="DG30">
            <v>84.55</v>
          </cell>
          <cell r="DH30">
            <v>91.89</v>
          </cell>
          <cell r="DI30">
            <v>6.25</v>
          </cell>
          <cell r="DJ30">
            <v>45.67</v>
          </cell>
          <cell r="DK30">
            <v>91.55</v>
          </cell>
          <cell r="DL30">
            <v>74.13</v>
          </cell>
          <cell r="DM30">
            <v>35.11</v>
          </cell>
          <cell r="DN30">
            <v>40.54</v>
          </cell>
          <cell r="DO30">
            <v>0</v>
          </cell>
          <cell r="DP30">
            <v>24.3</v>
          </cell>
          <cell r="DQ30">
            <v>30.99</v>
          </cell>
          <cell r="DR30">
            <v>31.86</v>
          </cell>
          <cell r="DS30">
            <v>1911</v>
          </cell>
          <cell r="DT30">
            <v>270</v>
          </cell>
          <cell r="DU30">
            <v>327</v>
          </cell>
          <cell r="DV30">
            <v>718</v>
          </cell>
          <cell r="DW30">
            <v>144</v>
          </cell>
          <cell r="DX30">
            <v>3370</v>
          </cell>
          <cell r="DY30">
            <v>680</v>
          </cell>
          <cell r="DZ30">
            <v>171</v>
          </cell>
          <cell r="EA30">
            <v>239</v>
          </cell>
          <cell r="EB30">
            <v>196</v>
          </cell>
          <cell r="EC30">
            <v>79</v>
          </cell>
          <cell r="ED30">
            <v>1365</v>
          </cell>
          <cell r="EE30">
            <v>1303</v>
          </cell>
          <cell r="EF30">
            <v>199</v>
          </cell>
          <cell r="EG30">
            <v>276</v>
          </cell>
          <cell r="EH30">
            <v>276</v>
          </cell>
          <cell r="EI30">
            <v>79</v>
          </cell>
          <cell r="EJ30">
            <v>2133</v>
          </cell>
        </row>
        <row r="31">
          <cell r="C31" t="str">
            <v>MANIPUR</v>
          </cell>
          <cell r="J31">
            <v>2479</v>
          </cell>
          <cell r="K31">
            <v>463</v>
          </cell>
          <cell r="L31">
            <v>319</v>
          </cell>
          <cell r="M31">
            <v>495</v>
          </cell>
          <cell r="N31">
            <v>41</v>
          </cell>
          <cell r="O31">
            <v>45</v>
          </cell>
          <cell r="P31">
            <v>0</v>
          </cell>
          <cell r="Q31">
            <v>1363</v>
          </cell>
          <cell r="R31">
            <v>52</v>
          </cell>
          <cell r="S31">
            <v>45</v>
          </cell>
          <cell r="T31">
            <v>17</v>
          </cell>
          <cell r="U31">
            <v>1</v>
          </cell>
          <cell r="V31">
            <v>0</v>
          </cell>
          <cell r="W31">
            <v>0</v>
          </cell>
          <cell r="X31">
            <v>115</v>
          </cell>
          <cell r="Y31">
            <v>1749</v>
          </cell>
          <cell r="Z31">
            <v>241</v>
          </cell>
          <cell r="AA31">
            <v>126</v>
          </cell>
          <cell r="AB31">
            <v>5</v>
          </cell>
          <cell r="AC31">
            <v>64</v>
          </cell>
          <cell r="AD31">
            <v>0</v>
          </cell>
          <cell r="AE31">
            <v>2185</v>
          </cell>
          <cell r="AF31">
            <v>392</v>
          </cell>
          <cell r="AG31">
            <v>264</v>
          </cell>
          <cell r="AH31">
            <v>345</v>
          </cell>
          <cell r="AI31">
            <v>34</v>
          </cell>
          <cell r="AJ31">
            <v>30</v>
          </cell>
          <cell r="AK31">
            <v>0</v>
          </cell>
          <cell r="AL31">
            <v>1065</v>
          </cell>
          <cell r="AR31">
            <v>56</v>
          </cell>
          <cell r="AS31">
            <v>386</v>
          </cell>
          <cell r="AT31">
            <v>7</v>
          </cell>
          <cell r="AU31">
            <v>3</v>
          </cell>
          <cell r="AV31">
            <v>0</v>
          </cell>
          <cell r="AW31">
            <v>5</v>
          </cell>
          <cell r="AX31">
            <v>401</v>
          </cell>
          <cell r="AY31">
            <v>91.16</v>
          </cell>
          <cell r="AZ31">
            <v>93.98</v>
          </cell>
          <cell r="BA31">
            <v>98.61</v>
          </cell>
          <cell r="BB31">
            <v>91.3</v>
          </cell>
          <cell r="BC31">
            <v>97.95</v>
          </cell>
          <cell r="BD31">
            <v>92.56</v>
          </cell>
          <cell r="BE31">
            <v>90.96</v>
          </cell>
          <cell r="BF31">
            <v>94.02</v>
          </cell>
          <cell r="BG31">
            <v>98.93</v>
          </cell>
          <cell r="BH31">
            <v>91.49</v>
          </cell>
          <cell r="BI31">
            <v>96.79</v>
          </cell>
          <cell r="BJ31">
            <v>93.02</v>
          </cell>
          <cell r="BK31">
            <v>2278</v>
          </cell>
          <cell r="BL31">
            <v>628</v>
          </cell>
          <cell r="BM31">
            <v>642</v>
          </cell>
          <cell r="BN31">
            <v>47</v>
          </cell>
          <cell r="BO31">
            <v>155</v>
          </cell>
          <cell r="BP31">
            <v>3750</v>
          </cell>
          <cell r="BQ31">
            <v>119</v>
          </cell>
          <cell r="BR31">
            <v>53</v>
          </cell>
          <cell r="BS31">
            <v>72</v>
          </cell>
          <cell r="BT31">
            <v>3</v>
          </cell>
          <cell r="BU31">
            <v>16</v>
          </cell>
          <cell r="BV31">
            <v>263</v>
          </cell>
          <cell r="BW31">
            <v>403</v>
          </cell>
          <cell r="BX31">
            <v>64</v>
          </cell>
          <cell r="BY31">
            <v>31</v>
          </cell>
          <cell r="BZ31">
            <v>16</v>
          </cell>
          <cell r="CA31">
            <v>17</v>
          </cell>
          <cell r="CB31">
            <v>531</v>
          </cell>
          <cell r="CC31">
            <v>1220</v>
          </cell>
          <cell r="CD31">
            <v>57</v>
          </cell>
          <cell r="CE31">
            <v>11</v>
          </cell>
          <cell r="CF31">
            <v>20</v>
          </cell>
          <cell r="CG31">
            <v>53</v>
          </cell>
          <cell r="CH31">
            <v>1361</v>
          </cell>
          <cell r="CI31">
            <v>161</v>
          </cell>
          <cell r="CJ31">
            <v>82</v>
          </cell>
          <cell r="CK31">
            <v>65</v>
          </cell>
          <cell r="CL31">
            <v>5</v>
          </cell>
          <cell r="CM31">
            <v>1</v>
          </cell>
          <cell r="CN31">
            <v>314</v>
          </cell>
          <cell r="CO31">
            <v>67.02</v>
          </cell>
          <cell r="CP31">
            <v>67.599999999999994</v>
          </cell>
          <cell r="CQ31">
            <v>69.540000000000006</v>
          </cell>
          <cell r="CR31">
            <v>14.71</v>
          </cell>
          <cell r="CS31">
            <v>23.84</v>
          </cell>
          <cell r="CT31">
            <v>64.52</v>
          </cell>
          <cell r="CU31">
            <v>132</v>
          </cell>
          <cell r="CV31">
            <v>233</v>
          </cell>
          <cell r="CW31">
            <v>476</v>
          </cell>
          <cell r="CX31">
            <v>13</v>
          </cell>
          <cell r="CY31">
            <v>101</v>
          </cell>
          <cell r="CZ31">
            <v>955</v>
          </cell>
          <cell r="DA31">
            <v>33</v>
          </cell>
          <cell r="DB31">
            <v>215</v>
          </cell>
          <cell r="DC31">
            <v>484</v>
          </cell>
          <cell r="DD31">
            <v>8</v>
          </cell>
          <cell r="DE31">
            <v>85</v>
          </cell>
          <cell r="DF31">
            <v>825</v>
          </cell>
          <cell r="DG31">
            <v>96.27</v>
          </cell>
          <cell r="DH31">
            <v>98.32</v>
          </cell>
          <cell r="DI31">
            <v>95.4</v>
          </cell>
          <cell r="DJ31">
            <v>94.12</v>
          </cell>
          <cell r="DK31">
            <v>94.04</v>
          </cell>
          <cell r="DL31">
            <v>96.33</v>
          </cell>
          <cell r="DM31">
            <v>90.71</v>
          </cell>
          <cell r="DN31">
            <v>91.62</v>
          </cell>
          <cell r="DO31">
            <v>89.08</v>
          </cell>
          <cell r="DP31">
            <v>88.24</v>
          </cell>
          <cell r="DQ31">
            <v>90.73</v>
          </cell>
          <cell r="DR31">
            <v>90.69</v>
          </cell>
          <cell r="DS31">
            <v>2447</v>
          </cell>
          <cell r="DT31">
            <v>652</v>
          </cell>
          <cell r="DU31">
            <v>654</v>
          </cell>
          <cell r="DV31">
            <v>47</v>
          </cell>
          <cell r="DW31">
            <v>157</v>
          </cell>
          <cell r="DX31">
            <v>3957</v>
          </cell>
          <cell r="DY31">
            <v>1236</v>
          </cell>
          <cell r="DZ31">
            <v>383</v>
          </cell>
          <cell r="EA31">
            <v>474</v>
          </cell>
          <cell r="EB31">
            <v>28</v>
          </cell>
          <cell r="EC31">
            <v>131</v>
          </cell>
          <cell r="ED31">
            <v>2252</v>
          </cell>
          <cell r="EE31">
            <v>351</v>
          </cell>
          <cell r="EF31">
            <v>276</v>
          </cell>
          <cell r="EG31">
            <v>472</v>
          </cell>
          <cell r="EH31">
            <v>22</v>
          </cell>
          <cell r="EI31">
            <v>105</v>
          </cell>
          <cell r="EJ31">
            <v>1226</v>
          </cell>
        </row>
        <row r="32">
          <cell r="C32" t="str">
            <v>MIZORAM</v>
          </cell>
          <cell r="J32">
            <v>2479</v>
          </cell>
          <cell r="K32">
            <v>147</v>
          </cell>
          <cell r="L32">
            <v>185</v>
          </cell>
          <cell r="M32">
            <v>21</v>
          </cell>
          <cell r="N32">
            <v>94</v>
          </cell>
          <cell r="O32">
            <v>3</v>
          </cell>
          <cell r="P32">
            <v>0</v>
          </cell>
          <cell r="Q32">
            <v>450</v>
          </cell>
          <cell r="R32">
            <v>4</v>
          </cell>
          <cell r="S32">
            <v>0</v>
          </cell>
          <cell r="T32">
            <v>0</v>
          </cell>
          <cell r="U32">
            <v>2</v>
          </cell>
          <cell r="V32">
            <v>0</v>
          </cell>
          <cell r="W32">
            <v>0</v>
          </cell>
          <cell r="X32">
            <v>6</v>
          </cell>
          <cell r="Y32">
            <v>1066</v>
          </cell>
          <cell r="Z32">
            <v>97</v>
          </cell>
          <cell r="AA32">
            <v>1</v>
          </cell>
          <cell r="AB32">
            <v>663</v>
          </cell>
          <cell r="AC32">
            <v>2</v>
          </cell>
          <cell r="AD32">
            <v>0</v>
          </cell>
          <cell r="AE32">
            <v>1829</v>
          </cell>
          <cell r="AF32">
            <v>73</v>
          </cell>
          <cell r="AG32">
            <v>67</v>
          </cell>
          <cell r="AH32">
            <v>1</v>
          </cell>
          <cell r="AI32">
            <v>35</v>
          </cell>
          <cell r="AJ32">
            <v>0</v>
          </cell>
          <cell r="AK32">
            <v>0</v>
          </cell>
          <cell r="AL32">
            <v>176</v>
          </cell>
          <cell r="AR32">
            <v>31</v>
          </cell>
          <cell r="AS32">
            <v>39</v>
          </cell>
          <cell r="AT32">
            <v>0</v>
          </cell>
          <cell r="AU32">
            <v>0</v>
          </cell>
          <cell r="AV32">
            <v>6</v>
          </cell>
          <cell r="AW32">
            <v>0</v>
          </cell>
          <cell r="AX32">
            <v>45</v>
          </cell>
          <cell r="AY32">
            <v>70.5</v>
          </cell>
          <cell r="AZ32">
            <v>84.31</v>
          </cell>
          <cell r="BA32">
            <v>96.15</v>
          </cell>
          <cell r="BB32">
            <v>72.38</v>
          </cell>
          <cell r="BC32">
            <v>80</v>
          </cell>
          <cell r="BD32">
            <v>72.930000000000007</v>
          </cell>
          <cell r="BE32">
            <v>92.26</v>
          </cell>
          <cell r="BF32">
            <v>95.69</v>
          </cell>
          <cell r="BG32">
            <v>96.15</v>
          </cell>
          <cell r="BH32">
            <v>96.86</v>
          </cell>
          <cell r="BI32">
            <v>80</v>
          </cell>
          <cell r="BJ32">
            <v>94.26</v>
          </cell>
          <cell r="BK32">
            <v>1389</v>
          </cell>
          <cell r="BL32">
            <v>290</v>
          </cell>
          <cell r="BM32">
            <v>25</v>
          </cell>
          <cell r="BN32">
            <v>934</v>
          </cell>
          <cell r="BO32">
            <v>5</v>
          </cell>
          <cell r="BP32">
            <v>2643</v>
          </cell>
          <cell r="BQ32">
            <v>779</v>
          </cell>
          <cell r="BR32">
            <v>28</v>
          </cell>
          <cell r="BS32">
            <v>1</v>
          </cell>
          <cell r="BT32">
            <v>560</v>
          </cell>
          <cell r="BU32">
            <v>0</v>
          </cell>
          <cell r="BV32">
            <v>1368</v>
          </cell>
          <cell r="BW32">
            <v>309</v>
          </cell>
          <cell r="BX32">
            <v>6</v>
          </cell>
          <cell r="BY32">
            <v>0</v>
          </cell>
          <cell r="BZ32">
            <v>114</v>
          </cell>
          <cell r="CA32">
            <v>1</v>
          </cell>
          <cell r="CB32">
            <v>430</v>
          </cell>
          <cell r="CC32">
            <v>541</v>
          </cell>
          <cell r="CD32">
            <v>27</v>
          </cell>
          <cell r="CE32">
            <v>0</v>
          </cell>
          <cell r="CF32">
            <v>361</v>
          </cell>
          <cell r="CG32">
            <v>0</v>
          </cell>
          <cell r="CH32">
            <v>935</v>
          </cell>
          <cell r="CI32">
            <v>337</v>
          </cell>
          <cell r="CJ32">
            <v>180</v>
          </cell>
          <cell r="CK32">
            <v>9</v>
          </cell>
          <cell r="CL32">
            <v>247</v>
          </cell>
          <cell r="CM32">
            <v>4</v>
          </cell>
          <cell r="CN32">
            <v>777</v>
          </cell>
          <cell r="CO32">
            <v>52.81</v>
          </cell>
          <cell r="CP32">
            <v>16.2</v>
          </cell>
          <cell r="CQ32">
            <v>0</v>
          </cell>
          <cell r="CR32">
            <v>6.18</v>
          </cell>
          <cell r="CS32">
            <v>0</v>
          </cell>
          <cell r="CT32">
            <v>32.85</v>
          </cell>
          <cell r="CU32">
            <v>641</v>
          </cell>
          <cell r="CV32">
            <v>217</v>
          </cell>
          <cell r="CW32">
            <v>26</v>
          </cell>
          <cell r="CX32">
            <v>589</v>
          </cell>
          <cell r="CY32">
            <v>4</v>
          </cell>
          <cell r="CZ32">
            <v>1477</v>
          </cell>
          <cell r="DA32">
            <v>186</v>
          </cell>
          <cell r="DB32">
            <v>184</v>
          </cell>
          <cell r="DC32">
            <v>22</v>
          </cell>
          <cell r="DD32">
            <v>442</v>
          </cell>
          <cell r="DE32">
            <v>2</v>
          </cell>
          <cell r="DF32">
            <v>836</v>
          </cell>
          <cell r="DG32">
            <v>96.37</v>
          </cell>
          <cell r="DH32">
            <v>33.1</v>
          </cell>
          <cell r="DI32">
            <v>0</v>
          </cell>
          <cell r="DJ32">
            <v>98.21</v>
          </cell>
          <cell r="DK32">
            <v>50</v>
          </cell>
          <cell r="DL32">
            <v>93.03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1550</v>
          </cell>
          <cell r="DT32">
            <v>325</v>
          </cell>
          <cell r="DU32">
            <v>26</v>
          </cell>
          <cell r="DV32">
            <v>1023</v>
          </cell>
          <cell r="DW32">
            <v>5</v>
          </cell>
          <cell r="DX32">
            <v>2935</v>
          </cell>
          <cell r="DY32">
            <v>567</v>
          </cell>
          <cell r="DZ32">
            <v>153</v>
          </cell>
          <cell r="EA32">
            <v>15</v>
          </cell>
          <cell r="EB32">
            <v>446</v>
          </cell>
          <cell r="EC32">
            <v>3</v>
          </cell>
          <cell r="ED32">
            <v>1184</v>
          </cell>
          <cell r="EE32">
            <v>929</v>
          </cell>
          <cell r="EF32">
            <v>172</v>
          </cell>
          <cell r="EG32">
            <v>20</v>
          </cell>
          <cell r="EH32">
            <v>678</v>
          </cell>
          <cell r="EI32">
            <v>4</v>
          </cell>
          <cell r="EJ32">
            <v>1809</v>
          </cell>
        </row>
        <row r="33">
          <cell r="C33" t="str">
            <v>TRIPURA</v>
          </cell>
          <cell r="J33">
            <v>4275</v>
          </cell>
          <cell r="K33">
            <v>100</v>
          </cell>
          <cell r="L33">
            <v>40</v>
          </cell>
          <cell r="M33">
            <v>79</v>
          </cell>
          <cell r="N33">
            <v>0</v>
          </cell>
          <cell r="O33">
            <v>9</v>
          </cell>
          <cell r="P33">
            <v>0</v>
          </cell>
          <cell r="Q33">
            <v>228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2141</v>
          </cell>
          <cell r="Z33">
            <v>1212</v>
          </cell>
          <cell r="AA33">
            <v>638</v>
          </cell>
          <cell r="AB33">
            <v>1</v>
          </cell>
          <cell r="AC33">
            <v>48</v>
          </cell>
          <cell r="AD33">
            <v>0</v>
          </cell>
          <cell r="AE33">
            <v>4040</v>
          </cell>
          <cell r="AF33">
            <v>73</v>
          </cell>
          <cell r="AG33">
            <v>31</v>
          </cell>
          <cell r="AH33">
            <v>42</v>
          </cell>
          <cell r="AI33">
            <v>0</v>
          </cell>
          <cell r="AJ33">
            <v>4</v>
          </cell>
          <cell r="AK33">
            <v>0</v>
          </cell>
          <cell r="AL33">
            <v>150</v>
          </cell>
          <cell r="AR33">
            <v>143</v>
          </cell>
          <cell r="AS33">
            <v>69</v>
          </cell>
          <cell r="AT33">
            <v>2</v>
          </cell>
          <cell r="AU33">
            <v>0</v>
          </cell>
          <cell r="AV33">
            <v>0</v>
          </cell>
          <cell r="AW33">
            <v>0</v>
          </cell>
          <cell r="AX33">
            <v>71</v>
          </cell>
          <cell r="AY33">
            <v>69.400000000000006</v>
          </cell>
          <cell r="AZ33">
            <v>81.19</v>
          </cell>
          <cell r="BA33">
            <v>94.58</v>
          </cell>
          <cell r="BB33">
            <v>100</v>
          </cell>
          <cell r="BC33">
            <v>92.19</v>
          </cell>
          <cell r="BD33">
            <v>77.55</v>
          </cell>
          <cell r="BE33">
            <v>70.569999999999993</v>
          </cell>
          <cell r="BF33">
            <v>89.95</v>
          </cell>
          <cell r="BG33">
            <v>97.67</v>
          </cell>
          <cell r="BH33">
            <v>100</v>
          </cell>
          <cell r="BI33">
            <v>91.18</v>
          </cell>
          <cell r="BJ33">
            <v>81.38</v>
          </cell>
          <cell r="BK33">
            <v>1547</v>
          </cell>
          <cell r="BL33">
            <v>1005</v>
          </cell>
          <cell r="BM33">
            <v>768</v>
          </cell>
          <cell r="BN33">
            <v>1</v>
          </cell>
          <cell r="BO33">
            <v>72</v>
          </cell>
          <cell r="BP33">
            <v>3393</v>
          </cell>
          <cell r="BQ33">
            <v>1183</v>
          </cell>
          <cell r="BR33">
            <v>678</v>
          </cell>
          <cell r="BS33">
            <v>619</v>
          </cell>
          <cell r="BT33">
            <v>0</v>
          </cell>
          <cell r="BU33">
            <v>57</v>
          </cell>
          <cell r="BV33">
            <v>2537</v>
          </cell>
          <cell r="BW33">
            <v>1220</v>
          </cell>
          <cell r="BX33">
            <v>395</v>
          </cell>
          <cell r="BY33">
            <v>121</v>
          </cell>
          <cell r="BZ33">
            <v>0</v>
          </cell>
          <cell r="CA33">
            <v>20</v>
          </cell>
          <cell r="CB33">
            <v>1756</v>
          </cell>
          <cell r="CC33">
            <v>1457</v>
          </cell>
          <cell r="CD33">
            <v>109</v>
          </cell>
          <cell r="CE33">
            <v>5</v>
          </cell>
          <cell r="CF33">
            <v>0</v>
          </cell>
          <cell r="CG33">
            <v>2</v>
          </cell>
          <cell r="CH33">
            <v>1573</v>
          </cell>
          <cell r="CI33">
            <v>1173</v>
          </cell>
          <cell r="CJ33">
            <v>93</v>
          </cell>
          <cell r="CK33">
            <v>10</v>
          </cell>
          <cell r="CL33">
            <v>1</v>
          </cell>
          <cell r="CM33">
            <v>4</v>
          </cell>
          <cell r="CN33">
            <v>1281</v>
          </cell>
          <cell r="CO33">
            <v>43.85</v>
          </cell>
          <cell r="CP33">
            <v>69.7</v>
          </cell>
          <cell r="CQ33">
            <v>76.63</v>
          </cell>
          <cell r="CR33">
            <v>0</v>
          </cell>
          <cell r="CS33">
            <v>52</v>
          </cell>
          <cell r="CT33">
            <v>57.19</v>
          </cell>
          <cell r="CU33">
            <v>76</v>
          </cell>
          <cell r="CV33">
            <v>80</v>
          </cell>
          <cell r="CW33">
            <v>487</v>
          </cell>
          <cell r="CX33">
            <v>1</v>
          </cell>
          <cell r="CY33">
            <v>67</v>
          </cell>
          <cell r="CZ33">
            <v>711</v>
          </cell>
          <cell r="DA33">
            <v>32</v>
          </cell>
          <cell r="DB33">
            <v>38</v>
          </cell>
          <cell r="DC33">
            <v>389</v>
          </cell>
          <cell r="DD33">
            <v>1</v>
          </cell>
          <cell r="DE33">
            <v>62</v>
          </cell>
          <cell r="DF33">
            <v>522</v>
          </cell>
          <cell r="DG33">
            <v>99.69</v>
          </cell>
          <cell r="DH33">
            <v>99.76</v>
          </cell>
          <cell r="DI33">
            <v>98.69</v>
          </cell>
          <cell r="DJ33">
            <v>0</v>
          </cell>
          <cell r="DK33">
            <v>94.67</v>
          </cell>
          <cell r="DL33">
            <v>99.43</v>
          </cell>
          <cell r="DM33">
            <v>93.21</v>
          </cell>
          <cell r="DN33">
            <v>95.89</v>
          </cell>
          <cell r="DO33">
            <v>97</v>
          </cell>
          <cell r="DP33">
            <v>100</v>
          </cell>
          <cell r="DQ33">
            <v>94.67</v>
          </cell>
          <cell r="DR33">
            <v>94.67</v>
          </cell>
          <cell r="DS33">
            <v>2317</v>
          </cell>
          <cell r="DT33">
            <v>1294</v>
          </cell>
          <cell r="DU33">
            <v>816</v>
          </cell>
          <cell r="DV33">
            <v>1</v>
          </cell>
          <cell r="DW33">
            <v>75</v>
          </cell>
          <cell r="DX33">
            <v>4503</v>
          </cell>
          <cell r="DY33">
            <v>1157</v>
          </cell>
          <cell r="DZ33">
            <v>838</v>
          </cell>
          <cell r="EA33">
            <v>657</v>
          </cell>
          <cell r="EB33">
            <v>1</v>
          </cell>
          <cell r="EC33">
            <v>64</v>
          </cell>
          <cell r="ED33">
            <v>2717</v>
          </cell>
          <cell r="EE33">
            <v>122</v>
          </cell>
          <cell r="EF33">
            <v>132</v>
          </cell>
          <cell r="EG33">
            <v>321</v>
          </cell>
          <cell r="EH33">
            <v>0</v>
          </cell>
          <cell r="EI33">
            <v>44</v>
          </cell>
          <cell r="EJ33">
            <v>619</v>
          </cell>
        </row>
        <row r="34">
          <cell r="C34" t="str">
            <v>MEGHALAYA</v>
          </cell>
          <cell r="J34">
            <v>7803</v>
          </cell>
          <cell r="K34">
            <v>3561</v>
          </cell>
          <cell r="L34">
            <v>192</v>
          </cell>
          <cell r="M34">
            <v>114</v>
          </cell>
          <cell r="N34">
            <v>981</v>
          </cell>
          <cell r="O34">
            <v>126</v>
          </cell>
          <cell r="P34">
            <v>0</v>
          </cell>
          <cell r="Q34">
            <v>4974</v>
          </cell>
          <cell r="R34">
            <v>15</v>
          </cell>
          <cell r="S34">
            <v>3</v>
          </cell>
          <cell r="T34">
            <v>0</v>
          </cell>
          <cell r="U34">
            <v>1</v>
          </cell>
          <cell r="V34">
            <v>0</v>
          </cell>
          <cell r="W34">
            <v>0</v>
          </cell>
          <cell r="X34">
            <v>19</v>
          </cell>
          <cell r="Y34">
            <v>5308</v>
          </cell>
          <cell r="Z34">
            <v>12</v>
          </cell>
          <cell r="AA34">
            <v>2</v>
          </cell>
          <cell r="AB34">
            <v>2135</v>
          </cell>
          <cell r="AC34">
            <v>11</v>
          </cell>
          <cell r="AD34">
            <v>0</v>
          </cell>
          <cell r="AE34">
            <v>7468</v>
          </cell>
          <cell r="AF34">
            <v>3355</v>
          </cell>
          <cell r="AG34">
            <v>158</v>
          </cell>
          <cell r="AH34">
            <v>67</v>
          </cell>
          <cell r="AI34">
            <v>885</v>
          </cell>
          <cell r="AJ34">
            <v>99</v>
          </cell>
          <cell r="AK34">
            <v>0</v>
          </cell>
          <cell r="AL34">
            <v>4564</v>
          </cell>
          <cell r="AR34">
            <v>2083</v>
          </cell>
          <cell r="AS34">
            <v>877</v>
          </cell>
          <cell r="AT34">
            <v>2</v>
          </cell>
          <cell r="AU34">
            <v>0</v>
          </cell>
          <cell r="AV34">
            <v>5</v>
          </cell>
          <cell r="AW34">
            <v>3</v>
          </cell>
          <cell r="AX34">
            <v>887</v>
          </cell>
          <cell r="AY34">
            <v>58.69</v>
          </cell>
          <cell r="AZ34">
            <v>80.09</v>
          </cell>
          <cell r="BA34">
            <v>97.46</v>
          </cell>
          <cell r="BB34">
            <v>60.52</v>
          </cell>
          <cell r="BC34">
            <v>83.21</v>
          </cell>
          <cell r="BD34">
            <v>59.93</v>
          </cell>
          <cell r="BE34">
            <v>58.72</v>
          </cell>
          <cell r="BF34">
            <v>80.84</v>
          </cell>
          <cell r="BG34">
            <v>99.15</v>
          </cell>
          <cell r="BH34">
            <v>60.18</v>
          </cell>
          <cell r="BI34">
            <v>82.61</v>
          </cell>
          <cell r="BJ34">
            <v>60.09</v>
          </cell>
          <cell r="BK34">
            <v>5439</v>
          </cell>
          <cell r="BL34">
            <v>152</v>
          </cell>
          <cell r="BM34">
            <v>114</v>
          </cell>
          <cell r="BN34">
            <v>1851</v>
          </cell>
          <cell r="BO34">
            <v>108</v>
          </cell>
          <cell r="BP34">
            <v>7664</v>
          </cell>
          <cell r="BQ34">
            <v>1667</v>
          </cell>
          <cell r="BR34">
            <v>23</v>
          </cell>
          <cell r="BS34">
            <v>12</v>
          </cell>
          <cell r="BT34">
            <v>757</v>
          </cell>
          <cell r="BU34">
            <v>23</v>
          </cell>
          <cell r="BV34">
            <v>2482</v>
          </cell>
          <cell r="BW34">
            <v>1980</v>
          </cell>
          <cell r="BX34">
            <v>6</v>
          </cell>
          <cell r="BY34">
            <v>1</v>
          </cell>
          <cell r="BZ34">
            <v>486</v>
          </cell>
          <cell r="CA34">
            <v>5</v>
          </cell>
          <cell r="CB34">
            <v>2478</v>
          </cell>
          <cell r="CC34">
            <v>6201</v>
          </cell>
          <cell r="CD34">
            <v>36</v>
          </cell>
          <cell r="CE34">
            <v>5</v>
          </cell>
          <cell r="CF34">
            <v>2114</v>
          </cell>
          <cell r="CG34">
            <v>26</v>
          </cell>
          <cell r="CH34">
            <v>8382</v>
          </cell>
          <cell r="CI34">
            <v>2684</v>
          </cell>
          <cell r="CJ34">
            <v>78</v>
          </cell>
          <cell r="CK34">
            <v>14</v>
          </cell>
          <cell r="CL34">
            <v>1908</v>
          </cell>
          <cell r="CM34">
            <v>15</v>
          </cell>
          <cell r="CN34">
            <v>4699</v>
          </cell>
          <cell r="CO34">
            <v>24.68</v>
          </cell>
          <cell r="CP34">
            <v>9.7100000000000009</v>
          </cell>
          <cell r="CQ34">
            <v>14.93</v>
          </cell>
          <cell r="CR34">
            <v>9.85</v>
          </cell>
          <cell r="CS34">
            <v>6.84</v>
          </cell>
          <cell r="CT34">
            <v>20.21</v>
          </cell>
          <cell r="CU34">
            <v>734</v>
          </cell>
          <cell r="CV34">
            <v>113</v>
          </cell>
          <cell r="CW34">
            <v>116</v>
          </cell>
          <cell r="CX34">
            <v>724</v>
          </cell>
          <cell r="CY34">
            <v>108</v>
          </cell>
          <cell r="CZ34">
            <v>1795</v>
          </cell>
          <cell r="DA34">
            <v>262</v>
          </cell>
          <cell r="DB34">
            <v>79</v>
          </cell>
          <cell r="DC34">
            <v>98</v>
          </cell>
          <cell r="DD34">
            <v>421</v>
          </cell>
          <cell r="DE34">
            <v>95</v>
          </cell>
          <cell r="DF34">
            <v>955</v>
          </cell>
          <cell r="DG34">
            <v>94.61</v>
          </cell>
          <cell r="DH34">
            <v>86.41</v>
          </cell>
          <cell r="DI34">
            <v>59.7</v>
          </cell>
          <cell r="DJ34">
            <v>79.08</v>
          </cell>
          <cell r="DK34">
            <v>35.04</v>
          </cell>
          <cell r="DL34">
            <v>89.43</v>
          </cell>
          <cell r="DM34">
            <v>70.03</v>
          </cell>
          <cell r="DN34">
            <v>88.35</v>
          </cell>
          <cell r="DO34">
            <v>73.13</v>
          </cell>
          <cell r="DP34">
            <v>69.23</v>
          </cell>
          <cell r="DQ34">
            <v>63.25</v>
          </cell>
          <cell r="DR34">
            <v>69.92</v>
          </cell>
          <cell r="DS34">
            <v>9081</v>
          </cell>
          <cell r="DT34">
            <v>214</v>
          </cell>
          <cell r="DU34">
            <v>122</v>
          </cell>
          <cell r="DV34">
            <v>3236</v>
          </cell>
          <cell r="DW34">
            <v>143</v>
          </cell>
          <cell r="DX34">
            <v>12796</v>
          </cell>
          <cell r="DY34">
            <v>2948</v>
          </cell>
          <cell r="DZ34">
            <v>106</v>
          </cell>
          <cell r="EA34">
            <v>87</v>
          </cell>
          <cell r="EB34">
            <v>1350</v>
          </cell>
          <cell r="EC34">
            <v>95</v>
          </cell>
          <cell r="ED34">
            <v>4586</v>
          </cell>
          <cell r="EE34">
            <v>1351</v>
          </cell>
          <cell r="EF34">
            <v>129</v>
          </cell>
          <cell r="EG34">
            <v>103</v>
          </cell>
          <cell r="EH34">
            <v>613</v>
          </cell>
          <cell r="EI34">
            <v>72</v>
          </cell>
          <cell r="EJ34">
            <v>2268</v>
          </cell>
        </row>
        <row r="35">
          <cell r="C35" t="str">
            <v>ASSAM</v>
          </cell>
          <cell r="J35">
            <v>42917</v>
          </cell>
          <cell r="K35">
            <v>742</v>
          </cell>
          <cell r="L35">
            <v>518</v>
          </cell>
          <cell r="M35">
            <v>887</v>
          </cell>
          <cell r="N35">
            <v>5479</v>
          </cell>
          <cell r="O35">
            <v>304</v>
          </cell>
          <cell r="P35">
            <v>0</v>
          </cell>
          <cell r="Q35">
            <v>7930</v>
          </cell>
          <cell r="R35">
            <v>9442</v>
          </cell>
          <cell r="S35">
            <v>89</v>
          </cell>
          <cell r="T35">
            <v>61</v>
          </cell>
          <cell r="U35">
            <v>574</v>
          </cell>
          <cell r="V35">
            <v>97</v>
          </cell>
          <cell r="W35">
            <v>0</v>
          </cell>
          <cell r="X35">
            <v>10263</v>
          </cell>
          <cell r="Y35">
            <v>34058</v>
          </cell>
          <cell r="Z35">
            <v>886</v>
          </cell>
          <cell r="AA35">
            <v>20</v>
          </cell>
          <cell r="AB35">
            <v>4514</v>
          </cell>
          <cell r="AC35">
            <v>1165</v>
          </cell>
          <cell r="AD35">
            <v>0</v>
          </cell>
          <cell r="AE35">
            <v>40643</v>
          </cell>
          <cell r="AF35">
            <v>697</v>
          </cell>
          <cell r="AG35">
            <v>470</v>
          </cell>
          <cell r="AH35">
            <v>668</v>
          </cell>
          <cell r="AI35">
            <v>5309</v>
          </cell>
          <cell r="AJ35">
            <v>271</v>
          </cell>
          <cell r="AK35">
            <v>0</v>
          </cell>
          <cell r="AL35">
            <v>7415</v>
          </cell>
          <cell r="AR35">
            <v>15124</v>
          </cell>
          <cell r="AS35">
            <v>9365</v>
          </cell>
          <cell r="AT35">
            <v>6</v>
          </cell>
          <cell r="AU35">
            <v>10</v>
          </cell>
          <cell r="AV35">
            <v>10</v>
          </cell>
          <cell r="AW35">
            <v>2</v>
          </cell>
          <cell r="AX35">
            <v>9393</v>
          </cell>
          <cell r="AY35">
            <v>56.17</v>
          </cell>
          <cell r="AZ35">
            <v>75.37</v>
          </cell>
          <cell r="BA35">
            <v>83.9</v>
          </cell>
          <cell r="BB35">
            <v>51.57</v>
          </cell>
          <cell r="BC35">
            <v>76.27</v>
          </cell>
          <cell r="BD35">
            <v>55.9</v>
          </cell>
          <cell r="BE35">
            <v>65.849999999999994</v>
          </cell>
          <cell r="BF35">
            <v>85.26</v>
          </cell>
          <cell r="BG35">
            <v>85.57</v>
          </cell>
          <cell r="BH35">
            <v>62.23</v>
          </cell>
          <cell r="BI35">
            <v>80.87</v>
          </cell>
          <cell r="BJ35">
            <v>66.45</v>
          </cell>
          <cell r="BK35">
            <v>34877</v>
          </cell>
          <cell r="BL35">
            <v>1394</v>
          </cell>
          <cell r="BM35">
            <v>905</v>
          </cell>
          <cell r="BN35">
            <v>8301</v>
          </cell>
          <cell r="BO35">
            <v>1774</v>
          </cell>
          <cell r="BP35">
            <v>47251</v>
          </cell>
          <cell r="BQ35">
            <v>23134</v>
          </cell>
          <cell r="BR35">
            <v>813</v>
          </cell>
          <cell r="BS35">
            <v>55</v>
          </cell>
          <cell r="BT35">
            <v>4075</v>
          </cell>
          <cell r="BU35">
            <v>247</v>
          </cell>
          <cell r="BV35">
            <v>28324</v>
          </cell>
          <cell r="BW35">
            <v>15427</v>
          </cell>
          <cell r="BX35">
            <v>238</v>
          </cell>
          <cell r="BY35">
            <v>41</v>
          </cell>
          <cell r="BZ35">
            <v>3330</v>
          </cell>
          <cell r="CA35">
            <v>246</v>
          </cell>
          <cell r="CB35">
            <v>19282</v>
          </cell>
          <cell r="CC35">
            <v>17396</v>
          </cell>
          <cell r="CD35">
            <v>183</v>
          </cell>
          <cell r="CE35">
            <v>55</v>
          </cell>
          <cell r="CF35">
            <v>1547</v>
          </cell>
          <cell r="CG35">
            <v>121</v>
          </cell>
          <cell r="CH35">
            <v>19302</v>
          </cell>
          <cell r="CI35">
            <v>5529</v>
          </cell>
          <cell r="CJ35">
            <v>403</v>
          </cell>
          <cell r="CK35">
            <v>387</v>
          </cell>
          <cell r="CL35">
            <v>460</v>
          </cell>
          <cell r="CM35">
            <v>59</v>
          </cell>
          <cell r="CN35">
            <v>6838</v>
          </cell>
          <cell r="CO35">
            <v>64.02</v>
          </cell>
          <cell r="CP35">
            <v>64.459999999999994</v>
          </cell>
          <cell r="CQ35">
            <v>8.89</v>
          </cell>
          <cell r="CR35">
            <v>3.35</v>
          </cell>
          <cell r="CS35">
            <v>4.67</v>
          </cell>
          <cell r="CT35">
            <v>49.03</v>
          </cell>
          <cell r="CU35">
            <v>2624</v>
          </cell>
          <cell r="CV35">
            <v>659</v>
          </cell>
          <cell r="CW35">
            <v>680</v>
          </cell>
          <cell r="CX35">
            <v>2170</v>
          </cell>
          <cell r="CY35">
            <v>1310</v>
          </cell>
          <cell r="CZ35">
            <v>7443</v>
          </cell>
          <cell r="DA35">
            <v>390</v>
          </cell>
          <cell r="DB35">
            <v>432</v>
          </cell>
          <cell r="DC35">
            <v>431</v>
          </cell>
          <cell r="DD35">
            <v>1696</v>
          </cell>
          <cell r="DE35">
            <v>1021</v>
          </cell>
          <cell r="DF35">
            <v>3970</v>
          </cell>
          <cell r="DG35">
            <v>98.36</v>
          </cell>
          <cell r="DH35">
            <v>97.37</v>
          </cell>
          <cell r="DI35">
            <v>11.11</v>
          </cell>
          <cell r="DJ35">
            <v>61.49</v>
          </cell>
          <cell r="DK35">
            <v>81.39</v>
          </cell>
          <cell r="DL35">
            <v>89.87</v>
          </cell>
          <cell r="DM35">
            <v>79.150000000000006</v>
          </cell>
          <cell r="DN35">
            <v>81.489999999999995</v>
          </cell>
          <cell r="DO35">
            <v>37.78</v>
          </cell>
          <cell r="DP35">
            <v>78.19</v>
          </cell>
          <cell r="DQ35">
            <v>71.599999999999994</v>
          </cell>
          <cell r="DR35">
            <v>78.680000000000007</v>
          </cell>
          <cell r="DS35">
            <v>45735</v>
          </cell>
          <cell r="DT35">
            <v>1555</v>
          </cell>
          <cell r="DU35">
            <v>982</v>
          </cell>
          <cell r="DV35">
            <v>10940</v>
          </cell>
          <cell r="DW35">
            <v>1898</v>
          </cell>
          <cell r="DX35">
            <v>61110</v>
          </cell>
          <cell r="DY35">
            <v>21855</v>
          </cell>
          <cell r="DZ35">
            <v>834</v>
          </cell>
          <cell r="EA35">
            <v>570</v>
          </cell>
          <cell r="EB35">
            <v>7320</v>
          </cell>
          <cell r="EC35">
            <v>1445</v>
          </cell>
          <cell r="ED35">
            <v>32024</v>
          </cell>
          <cell r="EE35">
            <v>10599</v>
          </cell>
          <cell r="EF35">
            <v>709</v>
          </cell>
          <cell r="EG35">
            <v>715</v>
          </cell>
          <cell r="EH35">
            <v>2067</v>
          </cell>
          <cell r="EI35">
            <v>1225</v>
          </cell>
          <cell r="EJ35">
            <v>15315</v>
          </cell>
        </row>
        <row r="36">
          <cell r="C36" t="str">
            <v>WEST BENGAL</v>
          </cell>
          <cell r="J36">
            <v>81363</v>
          </cell>
          <cell r="K36">
            <v>6676</v>
          </cell>
          <cell r="L36">
            <v>731</v>
          </cell>
          <cell r="M36">
            <v>473</v>
          </cell>
          <cell r="N36">
            <v>192</v>
          </cell>
          <cell r="O36">
            <v>180</v>
          </cell>
          <cell r="P36">
            <v>21</v>
          </cell>
          <cell r="Q36">
            <v>8273</v>
          </cell>
          <cell r="R36">
            <v>1486</v>
          </cell>
          <cell r="S36">
            <v>214</v>
          </cell>
          <cell r="T36">
            <v>181</v>
          </cell>
          <cell r="U36">
            <v>168</v>
          </cell>
          <cell r="V36">
            <v>381</v>
          </cell>
          <cell r="W36">
            <v>0</v>
          </cell>
          <cell r="X36">
            <v>2430</v>
          </cell>
          <cell r="Y36">
            <v>60056</v>
          </cell>
          <cell r="Z36">
            <v>77</v>
          </cell>
          <cell r="AA36">
            <v>51</v>
          </cell>
          <cell r="AB36">
            <v>5145</v>
          </cell>
          <cell r="AC36">
            <v>6248</v>
          </cell>
          <cell r="AD36">
            <v>0</v>
          </cell>
          <cell r="AE36">
            <v>71577</v>
          </cell>
          <cell r="AF36">
            <v>4688</v>
          </cell>
          <cell r="AG36">
            <v>425</v>
          </cell>
          <cell r="AH36">
            <v>170</v>
          </cell>
          <cell r="AI36">
            <v>118</v>
          </cell>
          <cell r="AJ36">
            <v>51</v>
          </cell>
          <cell r="AK36">
            <v>21</v>
          </cell>
          <cell r="AL36">
            <v>5473</v>
          </cell>
          <cell r="AR36">
            <v>11028</v>
          </cell>
          <cell r="AS36">
            <v>2461</v>
          </cell>
          <cell r="AT36">
            <v>9</v>
          </cell>
          <cell r="AU36">
            <v>7</v>
          </cell>
          <cell r="AV36">
            <v>252</v>
          </cell>
          <cell r="AW36">
            <v>1</v>
          </cell>
          <cell r="AX36">
            <v>2730</v>
          </cell>
          <cell r="AY36">
            <v>85.8</v>
          </cell>
          <cell r="AZ36">
            <v>87.16</v>
          </cell>
          <cell r="BA36">
            <v>89.23</v>
          </cell>
          <cell r="BB36">
            <v>67.599999999999994</v>
          </cell>
          <cell r="BC36">
            <v>94.15</v>
          </cell>
          <cell r="BD36">
            <v>84.08</v>
          </cell>
          <cell r="BE36">
            <v>88.2</v>
          </cell>
          <cell r="BF36">
            <v>87.37</v>
          </cell>
          <cell r="BG36">
            <v>91.07</v>
          </cell>
          <cell r="BH36">
            <v>73.459999999999994</v>
          </cell>
          <cell r="BI36">
            <v>97.57</v>
          </cell>
          <cell r="BJ36">
            <v>88.12</v>
          </cell>
          <cell r="BK36">
            <v>73531</v>
          </cell>
          <cell r="BL36">
            <v>998</v>
          </cell>
          <cell r="BM36">
            <v>808</v>
          </cell>
          <cell r="BN36">
            <v>5234</v>
          </cell>
          <cell r="BO36">
            <v>8882</v>
          </cell>
          <cell r="BP36">
            <v>89474</v>
          </cell>
          <cell r="BQ36">
            <v>36992</v>
          </cell>
          <cell r="BR36">
            <v>90</v>
          </cell>
          <cell r="BS36">
            <v>177</v>
          </cell>
          <cell r="BT36">
            <v>866</v>
          </cell>
          <cell r="BU36">
            <v>5812</v>
          </cell>
          <cell r="BV36">
            <v>43937</v>
          </cell>
          <cell r="BW36">
            <v>19696</v>
          </cell>
          <cell r="BX36">
            <v>258</v>
          </cell>
          <cell r="BY36">
            <v>104</v>
          </cell>
          <cell r="BZ36">
            <v>2725</v>
          </cell>
          <cell r="CA36">
            <v>257</v>
          </cell>
          <cell r="CB36">
            <v>23040</v>
          </cell>
          <cell r="CC36">
            <v>16232</v>
          </cell>
          <cell r="CD36">
            <v>255</v>
          </cell>
          <cell r="CE36">
            <v>150</v>
          </cell>
          <cell r="CF36">
            <v>1460</v>
          </cell>
          <cell r="CG36">
            <v>125</v>
          </cell>
          <cell r="CH36">
            <v>18243</v>
          </cell>
          <cell r="CI36">
            <v>14691</v>
          </cell>
          <cell r="CJ36">
            <v>337</v>
          </cell>
          <cell r="CK36">
            <v>138</v>
          </cell>
          <cell r="CL36">
            <v>4740</v>
          </cell>
          <cell r="CM36">
            <v>144</v>
          </cell>
          <cell r="CN36">
            <v>20050</v>
          </cell>
          <cell r="CO36">
            <v>56.59</v>
          </cell>
          <cell r="CP36">
            <v>5.43</v>
          </cell>
          <cell r="CQ36">
            <v>18.52</v>
          </cell>
          <cell r="CR36">
            <v>4.8899999999999997</v>
          </cell>
          <cell r="CS36">
            <v>21.7</v>
          </cell>
          <cell r="CT36">
            <v>49.43</v>
          </cell>
          <cell r="CU36">
            <v>18697</v>
          </cell>
          <cell r="CV36">
            <v>703</v>
          </cell>
          <cell r="CW36">
            <v>700</v>
          </cell>
          <cell r="CX36">
            <v>1107</v>
          </cell>
          <cell r="CY36">
            <v>7987</v>
          </cell>
          <cell r="CZ36">
            <v>29194</v>
          </cell>
          <cell r="DA36">
            <v>2048</v>
          </cell>
          <cell r="DB36">
            <v>323</v>
          </cell>
          <cell r="DC36">
            <v>431</v>
          </cell>
          <cell r="DD36">
            <v>433</v>
          </cell>
          <cell r="DE36">
            <v>4901</v>
          </cell>
          <cell r="DF36">
            <v>8136</v>
          </cell>
          <cell r="DG36">
            <v>91.26</v>
          </cell>
          <cell r="DH36">
            <v>37.21</v>
          </cell>
          <cell r="DI36">
            <v>35.979999999999997</v>
          </cell>
          <cell r="DJ36">
            <v>61.86</v>
          </cell>
          <cell r="DK36">
            <v>69</v>
          </cell>
          <cell r="DL36">
            <v>86.82</v>
          </cell>
          <cell r="DM36">
            <v>31.18</v>
          </cell>
          <cell r="DN36">
            <v>26.36</v>
          </cell>
          <cell r="DO36">
            <v>28.57</v>
          </cell>
          <cell r="DP36">
            <v>42.08</v>
          </cell>
          <cell r="DQ36">
            <v>55.27</v>
          </cell>
          <cell r="DR36">
            <v>34.36</v>
          </cell>
          <cell r="DS36">
            <v>75516</v>
          </cell>
          <cell r="DT36">
            <v>1048</v>
          </cell>
          <cell r="DU36">
            <v>816</v>
          </cell>
          <cell r="DV36">
            <v>5732</v>
          </cell>
          <cell r="DW36">
            <v>8933</v>
          </cell>
          <cell r="DX36">
            <v>92066</v>
          </cell>
          <cell r="DY36">
            <v>21228</v>
          </cell>
          <cell r="DZ36">
            <v>392</v>
          </cell>
          <cell r="EA36">
            <v>433</v>
          </cell>
          <cell r="EB36">
            <v>2009</v>
          </cell>
          <cell r="EC36">
            <v>5674</v>
          </cell>
          <cell r="ED36">
            <v>29736</v>
          </cell>
          <cell r="EE36">
            <v>23588</v>
          </cell>
          <cell r="EF36">
            <v>698</v>
          </cell>
          <cell r="EG36">
            <v>644</v>
          </cell>
          <cell r="EH36">
            <v>1510</v>
          </cell>
          <cell r="EI36">
            <v>6357</v>
          </cell>
          <cell r="EJ36">
            <v>32797</v>
          </cell>
        </row>
        <row r="37">
          <cell r="C37" t="str">
            <v>JHARKHAND</v>
          </cell>
          <cell r="J37">
            <v>40343</v>
          </cell>
          <cell r="K37">
            <v>674</v>
          </cell>
          <cell r="L37">
            <v>742</v>
          </cell>
          <cell r="M37">
            <v>664</v>
          </cell>
          <cell r="N37">
            <v>14</v>
          </cell>
          <cell r="O37">
            <v>381</v>
          </cell>
          <cell r="P37">
            <v>0</v>
          </cell>
          <cell r="Q37">
            <v>2475</v>
          </cell>
          <cell r="R37">
            <v>712</v>
          </cell>
          <cell r="S37">
            <v>842</v>
          </cell>
          <cell r="T37">
            <v>387</v>
          </cell>
          <cell r="U37">
            <v>7</v>
          </cell>
          <cell r="V37">
            <v>69</v>
          </cell>
          <cell r="W37">
            <v>0</v>
          </cell>
          <cell r="X37">
            <v>2017</v>
          </cell>
          <cell r="Y37">
            <v>24722</v>
          </cell>
          <cell r="Z37">
            <v>12621</v>
          </cell>
          <cell r="AA37">
            <v>760</v>
          </cell>
          <cell r="AB37">
            <v>26</v>
          </cell>
          <cell r="AC37">
            <v>401</v>
          </cell>
          <cell r="AD37">
            <v>0</v>
          </cell>
          <cell r="AE37">
            <v>38530</v>
          </cell>
          <cell r="AF37">
            <v>587</v>
          </cell>
          <cell r="AG37">
            <v>497</v>
          </cell>
          <cell r="AH37">
            <v>364</v>
          </cell>
          <cell r="AI37">
            <v>12</v>
          </cell>
          <cell r="AJ37">
            <v>288</v>
          </cell>
          <cell r="AK37">
            <v>0</v>
          </cell>
          <cell r="AL37">
            <v>1748</v>
          </cell>
          <cell r="AR37">
            <v>510</v>
          </cell>
          <cell r="AS37">
            <v>5188</v>
          </cell>
          <cell r="AT37">
            <v>352</v>
          </cell>
          <cell r="AU37">
            <v>12</v>
          </cell>
          <cell r="AV37">
            <v>7</v>
          </cell>
          <cell r="AW37">
            <v>14</v>
          </cell>
          <cell r="AX37">
            <v>5573</v>
          </cell>
          <cell r="AY37">
            <v>71.38</v>
          </cell>
          <cell r="AZ37">
            <v>81.63</v>
          </cell>
          <cell r="BA37">
            <v>86.13</v>
          </cell>
          <cell r="BB37">
            <v>61.9</v>
          </cell>
          <cell r="BC37">
            <v>68.41</v>
          </cell>
          <cell r="BD37">
            <v>74.78</v>
          </cell>
          <cell r="BE37">
            <v>72.790000000000006</v>
          </cell>
          <cell r="BF37">
            <v>84.07</v>
          </cell>
          <cell r="BG37">
            <v>88.17</v>
          </cell>
          <cell r="BH37">
            <v>65.22</v>
          </cell>
          <cell r="BI37">
            <v>78.88</v>
          </cell>
          <cell r="BJ37">
            <v>77.28</v>
          </cell>
          <cell r="BK37">
            <v>23558</v>
          </cell>
          <cell r="BL37">
            <v>14039</v>
          </cell>
          <cell r="BM37">
            <v>1796</v>
          </cell>
          <cell r="BN37">
            <v>46</v>
          </cell>
          <cell r="BO37">
            <v>931</v>
          </cell>
          <cell r="BP37">
            <v>40370</v>
          </cell>
          <cell r="BQ37">
            <v>8149</v>
          </cell>
          <cell r="BR37">
            <v>7551</v>
          </cell>
          <cell r="BS37">
            <v>572</v>
          </cell>
          <cell r="BT37">
            <v>11</v>
          </cell>
          <cell r="BU37">
            <v>110</v>
          </cell>
          <cell r="BV37">
            <v>16393</v>
          </cell>
          <cell r="BW37">
            <v>11721</v>
          </cell>
          <cell r="BX37">
            <v>5985</v>
          </cell>
          <cell r="BY37">
            <v>421</v>
          </cell>
          <cell r="BZ37">
            <v>5</v>
          </cell>
          <cell r="CA37">
            <v>205</v>
          </cell>
          <cell r="CB37">
            <v>18337</v>
          </cell>
          <cell r="CC37">
            <v>9495</v>
          </cell>
          <cell r="CD37">
            <v>473</v>
          </cell>
          <cell r="CE37">
            <v>43</v>
          </cell>
          <cell r="CF37">
            <v>3</v>
          </cell>
          <cell r="CG37">
            <v>151</v>
          </cell>
          <cell r="CH37">
            <v>10165</v>
          </cell>
          <cell r="CI37">
            <v>18596</v>
          </cell>
          <cell r="CJ37">
            <v>1517</v>
          </cell>
          <cell r="CK37">
            <v>255</v>
          </cell>
          <cell r="CL37">
            <v>6</v>
          </cell>
          <cell r="CM37">
            <v>256</v>
          </cell>
          <cell r="CN37">
            <v>20630</v>
          </cell>
          <cell r="CO37">
            <v>23.89</v>
          </cell>
          <cell r="CP37">
            <v>42.68</v>
          </cell>
          <cell r="CQ37">
            <v>42.11</v>
          </cell>
          <cell r="CR37">
            <v>23.08</v>
          </cell>
          <cell r="CS37">
            <v>29.31</v>
          </cell>
          <cell r="CT37">
            <v>30.57</v>
          </cell>
          <cell r="CU37">
            <v>1203</v>
          </cell>
          <cell r="CV37">
            <v>1942</v>
          </cell>
          <cell r="CW37">
            <v>968</v>
          </cell>
          <cell r="CX37">
            <v>12</v>
          </cell>
          <cell r="CY37">
            <v>535</v>
          </cell>
          <cell r="CZ37">
            <v>4660</v>
          </cell>
          <cell r="DA37">
            <v>920</v>
          </cell>
          <cell r="DB37">
            <v>1320</v>
          </cell>
          <cell r="DC37">
            <v>857</v>
          </cell>
          <cell r="DD37">
            <v>8</v>
          </cell>
          <cell r="DE37">
            <v>509</v>
          </cell>
          <cell r="DF37">
            <v>3614</v>
          </cell>
          <cell r="DG37">
            <v>97.57</v>
          </cell>
          <cell r="DH37">
            <v>98.88</v>
          </cell>
          <cell r="DI37">
            <v>87.97</v>
          </cell>
          <cell r="DJ37">
            <v>87.18</v>
          </cell>
          <cell r="DK37">
            <v>58.05</v>
          </cell>
          <cell r="DL37">
            <v>97.13</v>
          </cell>
          <cell r="DM37">
            <v>85.6</v>
          </cell>
          <cell r="DN37">
            <v>85.8</v>
          </cell>
          <cell r="DO37">
            <v>78.430000000000007</v>
          </cell>
          <cell r="DP37">
            <v>82.05</v>
          </cell>
          <cell r="DQ37">
            <v>73.989999999999995</v>
          </cell>
          <cell r="DR37">
            <v>85.32</v>
          </cell>
          <cell r="DS37">
            <v>27070</v>
          </cell>
          <cell r="DT37">
            <v>14874</v>
          </cell>
          <cell r="DU37">
            <v>1868</v>
          </cell>
          <cell r="DV37">
            <v>48</v>
          </cell>
          <cell r="DW37">
            <v>975</v>
          </cell>
          <cell r="DX37">
            <v>44835</v>
          </cell>
          <cell r="DY37">
            <v>7087</v>
          </cell>
          <cell r="DZ37">
            <v>4595</v>
          </cell>
          <cell r="EA37">
            <v>1060</v>
          </cell>
          <cell r="EB37">
            <v>30</v>
          </cell>
          <cell r="EC37">
            <v>665</v>
          </cell>
          <cell r="ED37">
            <v>13437</v>
          </cell>
          <cell r="EE37">
            <v>4842</v>
          </cell>
          <cell r="EF37">
            <v>5099</v>
          </cell>
          <cell r="EG37">
            <v>1255</v>
          </cell>
          <cell r="EH37">
            <v>31</v>
          </cell>
          <cell r="EI37">
            <v>643</v>
          </cell>
          <cell r="EJ37">
            <v>11870</v>
          </cell>
        </row>
        <row r="38">
          <cell r="C38" t="str">
            <v>Odisha</v>
          </cell>
          <cell r="J38">
            <v>58023</v>
          </cell>
          <cell r="K38">
            <v>877</v>
          </cell>
          <cell r="L38">
            <v>863</v>
          </cell>
          <cell r="M38">
            <v>426</v>
          </cell>
          <cell r="N38">
            <v>1620</v>
          </cell>
          <cell r="O38">
            <v>3416</v>
          </cell>
          <cell r="P38">
            <v>0</v>
          </cell>
          <cell r="Q38">
            <v>7202</v>
          </cell>
          <cell r="R38">
            <v>603</v>
          </cell>
          <cell r="S38">
            <v>531</v>
          </cell>
          <cell r="T38">
            <v>128</v>
          </cell>
          <cell r="U38">
            <v>66</v>
          </cell>
          <cell r="V38">
            <v>136</v>
          </cell>
          <cell r="W38">
            <v>0</v>
          </cell>
          <cell r="X38">
            <v>1464</v>
          </cell>
          <cell r="Y38">
            <v>34015</v>
          </cell>
          <cell r="Z38">
            <v>14599</v>
          </cell>
          <cell r="AA38">
            <v>478</v>
          </cell>
          <cell r="AB38">
            <v>2270</v>
          </cell>
          <cell r="AC38">
            <v>3437</v>
          </cell>
          <cell r="AD38">
            <v>0</v>
          </cell>
          <cell r="AE38">
            <v>54799</v>
          </cell>
          <cell r="AF38">
            <v>706</v>
          </cell>
          <cell r="AG38">
            <v>601</v>
          </cell>
          <cell r="AH38">
            <v>159</v>
          </cell>
          <cell r="AI38">
            <v>1554</v>
          </cell>
          <cell r="AJ38">
            <v>3265</v>
          </cell>
          <cell r="AK38">
            <v>0</v>
          </cell>
          <cell r="AL38">
            <v>6285</v>
          </cell>
          <cell r="AR38">
            <v>3367</v>
          </cell>
          <cell r="AS38">
            <v>4782</v>
          </cell>
          <cell r="AT38">
            <v>224</v>
          </cell>
          <cell r="AU38">
            <v>38</v>
          </cell>
          <cell r="AV38">
            <v>199</v>
          </cell>
          <cell r="AW38">
            <v>26</v>
          </cell>
          <cell r="AX38">
            <v>5269</v>
          </cell>
          <cell r="AY38">
            <v>74.87</v>
          </cell>
          <cell r="AZ38">
            <v>83.51</v>
          </cell>
          <cell r="BA38">
            <v>76.42</v>
          </cell>
          <cell r="BB38">
            <v>72.28</v>
          </cell>
          <cell r="BC38">
            <v>72.08</v>
          </cell>
          <cell r="BD38">
            <v>75.64</v>
          </cell>
          <cell r="BE38">
            <v>76.010000000000005</v>
          </cell>
          <cell r="BF38">
            <v>86.77</v>
          </cell>
          <cell r="BG38">
            <v>86.36</v>
          </cell>
          <cell r="BH38">
            <v>79.27</v>
          </cell>
          <cell r="BI38">
            <v>83.37</v>
          </cell>
          <cell r="BJ38">
            <v>79.900000000000006</v>
          </cell>
          <cell r="BK38">
            <v>34633</v>
          </cell>
          <cell r="BL38">
            <v>16264</v>
          </cell>
          <cell r="BM38">
            <v>1070</v>
          </cell>
          <cell r="BN38">
            <v>3798</v>
          </cell>
          <cell r="BO38">
            <v>7166</v>
          </cell>
          <cell r="BP38">
            <v>62931</v>
          </cell>
          <cell r="BQ38">
            <v>17013</v>
          </cell>
          <cell r="BR38">
            <v>10804</v>
          </cell>
          <cell r="BS38">
            <v>379</v>
          </cell>
          <cell r="BT38">
            <v>1795</v>
          </cell>
          <cell r="BU38">
            <v>842</v>
          </cell>
          <cell r="BV38">
            <v>30833</v>
          </cell>
          <cell r="BW38">
            <v>12790</v>
          </cell>
          <cell r="BX38">
            <v>3857</v>
          </cell>
          <cell r="BY38">
            <v>132</v>
          </cell>
          <cell r="BZ38">
            <v>2057</v>
          </cell>
          <cell r="CA38">
            <v>2598</v>
          </cell>
          <cell r="CB38">
            <v>21434</v>
          </cell>
          <cell r="CC38">
            <v>19221</v>
          </cell>
          <cell r="CD38">
            <v>866</v>
          </cell>
          <cell r="CE38">
            <v>41</v>
          </cell>
          <cell r="CF38">
            <v>1126</v>
          </cell>
          <cell r="CG38">
            <v>3088</v>
          </cell>
          <cell r="CH38">
            <v>24342</v>
          </cell>
          <cell r="CI38">
            <v>10487</v>
          </cell>
          <cell r="CJ38">
            <v>941</v>
          </cell>
          <cell r="CK38">
            <v>89</v>
          </cell>
          <cell r="CL38">
            <v>49</v>
          </cell>
          <cell r="CM38">
            <v>208</v>
          </cell>
          <cell r="CN38">
            <v>11774</v>
          </cell>
          <cell r="CO38">
            <v>20.02</v>
          </cell>
          <cell r="CP38">
            <v>32.979999999999997</v>
          </cell>
          <cell r="CQ38">
            <v>43.53</v>
          </cell>
          <cell r="CR38">
            <v>7.99</v>
          </cell>
          <cell r="CS38">
            <v>11.78</v>
          </cell>
          <cell r="CT38">
            <v>21.83</v>
          </cell>
          <cell r="CU38">
            <v>3417</v>
          </cell>
          <cell r="CV38">
            <v>5169</v>
          </cell>
          <cell r="CW38">
            <v>760</v>
          </cell>
          <cell r="CX38">
            <v>991</v>
          </cell>
          <cell r="CY38">
            <v>4200</v>
          </cell>
          <cell r="CZ38">
            <v>14537</v>
          </cell>
          <cell r="DA38">
            <v>1396</v>
          </cell>
          <cell r="DB38">
            <v>2310</v>
          </cell>
          <cell r="DC38">
            <v>580</v>
          </cell>
          <cell r="DD38">
            <v>277</v>
          </cell>
          <cell r="DE38">
            <v>1408</v>
          </cell>
          <cell r="DF38">
            <v>5971</v>
          </cell>
          <cell r="DG38">
            <v>94.87</v>
          </cell>
          <cell r="DH38">
            <v>95.59</v>
          </cell>
          <cell r="DI38">
            <v>87.98</v>
          </cell>
          <cell r="DJ38">
            <v>95.27</v>
          </cell>
          <cell r="DK38">
            <v>89.45</v>
          </cell>
          <cell r="DL38">
            <v>94.45</v>
          </cell>
          <cell r="DM38">
            <v>65.45</v>
          </cell>
          <cell r="DN38">
            <v>67.81</v>
          </cell>
          <cell r="DO38">
            <v>56.65</v>
          </cell>
          <cell r="DP38">
            <v>71.989999999999995</v>
          </cell>
          <cell r="DQ38">
            <v>50.78</v>
          </cell>
          <cell r="DR38">
            <v>64.849999999999994</v>
          </cell>
          <cell r="DS38">
            <v>37293</v>
          </cell>
          <cell r="DT38">
            <v>16731</v>
          </cell>
          <cell r="DU38">
            <v>1087</v>
          </cell>
          <cell r="DV38">
            <v>4107</v>
          </cell>
          <cell r="DW38">
            <v>7471</v>
          </cell>
          <cell r="DX38">
            <v>66689</v>
          </cell>
          <cell r="DY38">
            <v>6770</v>
          </cell>
          <cell r="DZ38">
            <v>4952</v>
          </cell>
          <cell r="EA38">
            <v>619</v>
          </cell>
          <cell r="EB38">
            <v>2093</v>
          </cell>
          <cell r="EC38">
            <v>5342</v>
          </cell>
          <cell r="ED38">
            <v>19776</v>
          </cell>
          <cell r="EE38">
            <v>20705</v>
          </cell>
          <cell r="EF38">
            <v>12306</v>
          </cell>
          <cell r="EG38">
            <v>911</v>
          </cell>
          <cell r="EH38">
            <v>2569</v>
          </cell>
          <cell r="EI38">
            <v>5128</v>
          </cell>
          <cell r="EJ38">
            <v>41619</v>
          </cell>
        </row>
        <row r="39">
          <cell r="C39" t="str">
            <v>CHHATTISGARH</v>
          </cell>
          <cell r="J39">
            <v>47210</v>
          </cell>
          <cell r="K39">
            <v>2079</v>
          </cell>
          <cell r="L39">
            <v>2376</v>
          </cell>
          <cell r="M39">
            <v>483</v>
          </cell>
          <cell r="N39">
            <v>490</v>
          </cell>
          <cell r="O39">
            <v>76</v>
          </cell>
          <cell r="P39">
            <v>0</v>
          </cell>
          <cell r="Q39">
            <v>5504</v>
          </cell>
          <cell r="R39">
            <v>83</v>
          </cell>
          <cell r="S39">
            <v>13</v>
          </cell>
          <cell r="T39">
            <v>1</v>
          </cell>
          <cell r="U39">
            <v>11</v>
          </cell>
          <cell r="V39">
            <v>0</v>
          </cell>
          <cell r="W39">
            <v>0</v>
          </cell>
          <cell r="X39">
            <v>108</v>
          </cell>
          <cell r="Y39">
            <v>31567</v>
          </cell>
          <cell r="Z39">
            <v>49</v>
          </cell>
          <cell r="AA39">
            <v>4</v>
          </cell>
          <cell r="AB39">
            <v>12767</v>
          </cell>
          <cell r="AC39">
            <v>62</v>
          </cell>
          <cell r="AD39">
            <v>0</v>
          </cell>
          <cell r="AE39">
            <v>44449</v>
          </cell>
          <cell r="AF39">
            <v>1586</v>
          </cell>
          <cell r="AG39">
            <v>1193</v>
          </cell>
          <cell r="AH39">
            <v>159</v>
          </cell>
          <cell r="AI39">
            <v>319</v>
          </cell>
          <cell r="AJ39">
            <v>45</v>
          </cell>
          <cell r="AK39">
            <v>0</v>
          </cell>
          <cell r="AL39">
            <v>3302</v>
          </cell>
          <cell r="AR39">
            <v>1360</v>
          </cell>
          <cell r="AS39">
            <v>2477</v>
          </cell>
          <cell r="AT39">
            <v>8</v>
          </cell>
          <cell r="AU39">
            <v>1</v>
          </cell>
          <cell r="AV39">
            <v>770</v>
          </cell>
          <cell r="AW39">
            <v>5</v>
          </cell>
          <cell r="AX39">
            <v>3261</v>
          </cell>
          <cell r="AY39">
            <v>51.05</v>
          </cell>
          <cell r="AZ39">
            <v>75.48</v>
          </cell>
          <cell r="BA39">
            <v>91.38</v>
          </cell>
          <cell r="BB39">
            <v>58.2</v>
          </cell>
          <cell r="BC39">
            <v>69.010000000000005</v>
          </cell>
          <cell r="BD39">
            <v>54.32</v>
          </cell>
          <cell r="BE39">
            <v>52.62</v>
          </cell>
          <cell r="BF39">
            <v>79.959999999999994</v>
          </cell>
          <cell r="BG39">
            <v>93.98</v>
          </cell>
          <cell r="BH39">
            <v>64.510000000000005</v>
          </cell>
          <cell r="BI39">
            <v>70.5</v>
          </cell>
          <cell r="BJ39">
            <v>57.57</v>
          </cell>
          <cell r="BK39">
            <v>33238</v>
          </cell>
          <cell r="BL39">
            <v>2410</v>
          </cell>
          <cell r="BM39">
            <v>498</v>
          </cell>
          <cell r="BN39">
            <v>13054</v>
          </cell>
          <cell r="BO39">
            <v>144</v>
          </cell>
          <cell r="BP39">
            <v>49344</v>
          </cell>
          <cell r="BQ39">
            <v>14196</v>
          </cell>
          <cell r="BR39">
            <v>443</v>
          </cell>
          <cell r="BS39">
            <v>108</v>
          </cell>
          <cell r="BT39">
            <v>6413</v>
          </cell>
          <cell r="BU39">
            <v>37</v>
          </cell>
          <cell r="BV39">
            <v>21221</v>
          </cell>
          <cell r="BW39">
            <v>12251</v>
          </cell>
          <cell r="BX39">
            <v>84</v>
          </cell>
          <cell r="BY39">
            <v>14</v>
          </cell>
          <cell r="BZ39">
            <v>4689</v>
          </cell>
          <cell r="CA39">
            <v>32</v>
          </cell>
          <cell r="CB39">
            <v>17070</v>
          </cell>
          <cell r="CC39">
            <v>15587</v>
          </cell>
          <cell r="CD39">
            <v>192</v>
          </cell>
          <cell r="CE39">
            <v>31</v>
          </cell>
          <cell r="CF39">
            <v>3821</v>
          </cell>
          <cell r="CG39">
            <v>31</v>
          </cell>
          <cell r="CH39">
            <v>19681</v>
          </cell>
          <cell r="CI39">
            <v>8730</v>
          </cell>
          <cell r="CJ39">
            <v>1105</v>
          </cell>
          <cell r="CK39">
            <v>141</v>
          </cell>
          <cell r="CL39">
            <v>8237</v>
          </cell>
          <cell r="CM39">
            <v>61</v>
          </cell>
          <cell r="CN39">
            <v>18274</v>
          </cell>
          <cell r="CO39">
            <v>49.88</v>
          </cell>
          <cell r="CP39">
            <v>39.200000000000003</v>
          </cell>
          <cell r="CQ39">
            <v>54.17</v>
          </cell>
          <cell r="CR39">
            <v>18.510000000000002</v>
          </cell>
          <cell r="CS39">
            <v>30.68</v>
          </cell>
          <cell r="CT39">
            <v>40.729999999999997</v>
          </cell>
          <cell r="CU39">
            <v>6013</v>
          </cell>
          <cell r="CV39">
            <v>2036</v>
          </cell>
          <cell r="CW39">
            <v>476</v>
          </cell>
          <cell r="CX39">
            <v>4877</v>
          </cell>
          <cell r="CY39">
            <v>115</v>
          </cell>
          <cell r="CZ39">
            <v>13517</v>
          </cell>
          <cell r="DA39">
            <v>1029</v>
          </cell>
          <cell r="DB39">
            <v>988</v>
          </cell>
          <cell r="DC39">
            <v>329</v>
          </cell>
          <cell r="DD39">
            <v>1426</v>
          </cell>
          <cell r="DE39">
            <v>44</v>
          </cell>
          <cell r="DF39">
            <v>3816</v>
          </cell>
          <cell r="DG39">
            <v>97.23</v>
          </cell>
          <cell r="DH39">
            <v>59.84</v>
          </cell>
          <cell r="DI39">
            <v>20.83</v>
          </cell>
          <cell r="DJ39">
            <v>97.51</v>
          </cell>
          <cell r="DK39">
            <v>62.35</v>
          </cell>
          <cell r="DL39">
            <v>97.07</v>
          </cell>
          <cell r="DM39">
            <v>88.25</v>
          </cell>
          <cell r="DN39">
            <v>51.2</v>
          </cell>
          <cell r="DO39">
            <v>50</v>
          </cell>
          <cell r="DP39">
            <v>90.54</v>
          </cell>
          <cell r="DQ39">
            <v>70.45</v>
          </cell>
          <cell r="DR39">
            <v>88.72</v>
          </cell>
          <cell r="DS39">
            <v>35477</v>
          </cell>
          <cell r="DT39">
            <v>2470</v>
          </cell>
          <cell r="DU39">
            <v>500</v>
          </cell>
          <cell r="DV39">
            <v>14199</v>
          </cell>
          <cell r="DW39">
            <v>152</v>
          </cell>
          <cell r="DX39">
            <v>52822</v>
          </cell>
          <cell r="DY39">
            <v>11726</v>
          </cell>
          <cell r="DZ39">
            <v>1782</v>
          </cell>
          <cell r="EA39">
            <v>418</v>
          </cell>
          <cell r="EB39">
            <v>6372</v>
          </cell>
          <cell r="EC39">
            <v>106</v>
          </cell>
          <cell r="ED39">
            <v>20428</v>
          </cell>
          <cell r="EE39">
            <v>18269</v>
          </cell>
          <cell r="EF39">
            <v>2078</v>
          </cell>
          <cell r="EG39">
            <v>453</v>
          </cell>
          <cell r="EH39">
            <v>7294</v>
          </cell>
          <cell r="EI39">
            <v>114</v>
          </cell>
          <cell r="EJ39">
            <v>28232</v>
          </cell>
        </row>
        <row r="40">
          <cell r="C40" t="str">
            <v>MADHYA PRADESH</v>
          </cell>
          <cell r="J40">
            <v>112079</v>
          </cell>
          <cell r="K40">
            <v>7542</v>
          </cell>
          <cell r="L40">
            <v>15796</v>
          </cell>
          <cell r="M40">
            <v>2419</v>
          </cell>
          <cell r="N40">
            <v>1226</v>
          </cell>
          <cell r="O40">
            <v>165</v>
          </cell>
          <cell r="P40">
            <v>0</v>
          </cell>
          <cell r="Q40">
            <v>27148</v>
          </cell>
          <cell r="R40">
            <v>1104</v>
          </cell>
          <cell r="S40">
            <v>612</v>
          </cell>
          <cell r="T40">
            <v>25</v>
          </cell>
          <cell r="U40">
            <v>25</v>
          </cell>
          <cell r="V40">
            <v>0</v>
          </cell>
          <cell r="W40">
            <v>0</v>
          </cell>
          <cell r="X40">
            <v>1766</v>
          </cell>
          <cell r="Y40">
            <v>79149</v>
          </cell>
          <cell r="Z40">
            <v>12</v>
          </cell>
          <cell r="AA40">
            <v>10</v>
          </cell>
          <cell r="AB40">
            <v>26349</v>
          </cell>
          <cell r="AC40">
            <v>20</v>
          </cell>
          <cell r="AD40">
            <v>0</v>
          </cell>
          <cell r="AE40">
            <v>105540</v>
          </cell>
          <cell r="AF40">
            <v>5020</v>
          </cell>
          <cell r="AG40">
            <v>7685</v>
          </cell>
          <cell r="AH40">
            <v>707</v>
          </cell>
          <cell r="AI40">
            <v>595</v>
          </cell>
          <cell r="AJ40">
            <v>56</v>
          </cell>
          <cell r="AK40">
            <v>0</v>
          </cell>
          <cell r="AL40">
            <v>14063</v>
          </cell>
          <cell r="AR40">
            <v>4797</v>
          </cell>
          <cell r="AS40">
            <v>15327</v>
          </cell>
          <cell r="AT40">
            <v>702</v>
          </cell>
          <cell r="AU40">
            <v>10</v>
          </cell>
          <cell r="AV40">
            <v>5010</v>
          </cell>
          <cell r="AW40">
            <v>6</v>
          </cell>
          <cell r="AX40">
            <v>21055</v>
          </cell>
          <cell r="AY40">
            <v>90.59</v>
          </cell>
          <cell r="AZ40">
            <v>91.23</v>
          </cell>
          <cell r="BA40">
            <v>96.6</v>
          </cell>
          <cell r="BB40">
            <v>85.21</v>
          </cell>
          <cell r="BC40">
            <v>93.85</v>
          </cell>
          <cell r="BD40">
            <v>89.17</v>
          </cell>
          <cell r="BE40">
            <v>86.93</v>
          </cell>
          <cell r="BF40">
            <v>91.37</v>
          </cell>
          <cell r="BG40">
            <v>96.61</v>
          </cell>
          <cell r="BH40">
            <v>83.36</v>
          </cell>
          <cell r="BI40">
            <v>96.43</v>
          </cell>
          <cell r="BJ40">
            <v>86.91</v>
          </cell>
          <cell r="BK40">
            <v>90114</v>
          </cell>
          <cell r="BL40">
            <v>16403</v>
          </cell>
          <cell r="BM40">
            <v>2477</v>
          </cell>
          <cell r="BN40">
            <v>28998</v>
          </cell>
          <cell r="BO40">
            <v>193</v>
          </cell>
          <cell r="BP40">
            <v>138185</v>
          </cell>
          <cell r="BQ40">
            <v>50212</v>
          </cell>
          <cell r="BR40">
            <v>6227</v>
          </cell>
          <cell r="BS40">
            <v>1203</v>
          </cell>
          <cell r="BT40">
            <v>19886</v>
          </cell>
          <cell r="BU40">
            <v>93</v>
          </cell>
          <cell r="BV40">
            <v>77621</v>
          </cell>
          <cell r="BW40">
            <v>33079</v>
          </cell>
          <cell r="BX40">
            <v>2055</v>
          </cell>
          <cell r="BY40">
            <v>87</v>
          </cell>
          <cell r="BZ40">
            <v>9507</v>
          </cell>
          <cell r="CA40">
            <v>33</v>
          </cell>
          <cell r="CB40">
            <v>44761</v>
          </cell>
          <cell r="CC40">
            <v>31279</v>
          </cell>
          <cell r="CD40">
            <v>1337</v>
          </cell>
          <cell r="CE40">
            <v>106</v>
          </cell>
          <cell r="CF40">
            <v>5416</v>
          </cell>
          <cell r="CG40">
            <v>56</v>
          </cell>
          <cell r="CH40">
            <v>38194</v>
          </cell>
          <cell r="CI40">
            <v>12500</v>
          </cell>
          <cell r="CJ40">
            <v>8037</v>
          </cell>
          <cell r="CK40">
            <v>561</v>
          </cell>
          <cell r="CL40">
            <v>13145</v>
          </cell>
          <cell r="CM40">
            <v>36</v>
          </cell>
          <cell r="CN40">
            <v>34279</v>
          </cell>
          <cell r="CO40">
            <v>66.08</v>
          </cell>
          <cell r="CP40">
            <v>19.440000000000001</v>
          </cell>
          <cell r="CQ40">
            <v>27.27</v>
          </cell>
          <cell r="CR40">
            <v>25.31</v>
          </cell>
          <cell r="CS40">
            <v>40.85</v>
          </cell>
          <cell r="CT40">
            <v>55.58</v>
          </cell>
          <cell r="CU40">
            <v>9774</v>
          </cell>
          <cell r="CV40">
            <v>13184</v>
          </cell>
          <cell r="CW40">
            <v>2323</v>
          </cell>
          <cell r="CX40">
            <v>6333</v>
          </cell>
          <cell r="CY40">
            <v>174</v>
          </cell>
          <cell r="CZ40">
            <v>31788</v>
          </cell>
          <cell r="DA40">
            <v>2846</v>
          </cell>
          <cell r="DB40">
            <v>6661</v>
          </cell>
          <cell r="DC40">
            <v>1862</v>
          </cell>
          <cell r="DD40">
            <v>3959</v>
          </cell>
          <cell r="DE40">
            <v>126</v>
          </cell>
          <cell r="DF40">
            <v>15454</v>
          </cell>
          <cell r="DG40">
            <v>98.06</v>
          </cell>
          <cell r="DH40">
            <v>24.23</v>
          </cell>
          <cell r="DI40">
            <v>35.96</v>
          </cell>
          <cell r="DJ40">
            <v>98.4</v>
          </cell>
          <cell r="DK40">
            <v>43.66</v>
          </cell>
          <cell r="DL40">
            <v>97.83</v>
          </cell>
          <cell r="DM40">
            <v>96.69</v>
          </cell>
          <cell r="DN40">
            <v>23.66</v>
          </cell>
          <cell r="DO40">
            <v>48.31</v>
          </cell>
          <cell r="DP40">
            <v>96.46</v>
          </cell>
          <cell r="DQ40">
            <v>56.34</v>
          </cell>
          <cell r="DR40">
            <v>96.34</v>
          </cell>
          <cell r="DS40">
            <v>92053</v>
          </cell>
          <cell r="DT40">
            <v>16483</v>
          </cell>
          <cell r="DU40">
            <v>2483</v>
          </cell>
          <cell r="DV40">
            <v>29781</v>
          </cell>
          <cell r="DW40">
            <v>193</v>
          </cell>
          <cell r="DX40">
            <v>140993</v>
          </cell>
          <cell r="DY40">
            <v>47116</v>
          </cell>
          <cell r="DZ40">
            <v>13877</v>
          </cell>
          <cell r="EA40">
            <v>2289</v>
          </cell>
          <cell r="EB40">
            <v>16535</v>
          </cell>
          <cell r="EC40">
            <v>175</v>
          </cell>
          <cell r="ED40">
            <v>79992</v>
          </cell>
          <cell r="EE40">
            <v>35207</v>
          </cell>
          <cell r="EF40">
            <v>13898</v>
          </cell>
          <cell r="EG40">
            <v>2273</v>
          </cell>
          <cell r="EH40">
            <v>11843</v>
          </cell>
          <cell r="EI40">
            <v>171</v>
          </cell>
          <cell r="EJ40">
            <v>63392</v>
          </cell>
        </row>
        <row r="41">
          <cell r="C41" t="str">
            <v>GUJARAT</v>
          </cell>
          <cell r="J41">
            <v>33496</v>
          </cell>
          <cell r="K41">
            <v>841</v>
          </cell>
          <cell r="L41">
            <v>6255</v>
          </cell>
          <cell r="M41">
            <v>137</v>
          </cell>
          <cell r="N41">
            <v>202</v>
          </cell>
          <cell r="O41">
            <v>9</v>
          </cell>
          <cell r="P41">
            <v>0</v>
          </cell>
          <cell r="Q41">
            <v>7444</v>
          </cell>
          <cell r="R41">
            <v>0</v>
          </cell>
          <cell r="S41">
            <v>3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3</v>
          </cell>
          <cell r="Y41">
            <v>9643</v>
          </cell>
          <cell r="Z41">
            <v>20824</v>
          </cell>
          <cell r="AA41">
            <v>4</v>
          </cell>
          <cell r="AB41">
            <v>42</v>
          </cell>
          <cell r="AC41">
            <v>2</v>
          </cell>
          <cell r="AD41">
            <v>0</v>
          </cell>
          <cell r="AE41">
            <v>30515</v>
          </cell>
          <cell r="AF41">
            <v>474</v>
          </cell>
          <cell r="AG41">
            <v>2593</v>
          </cell>
          <cell r="AH41">
            <v>77</v>
          </cell>
          <cell r="AI41">
            <v>154</v>
          </cell>
          <cell r="AJ41">
            <v>7</v>
          </cell>
          <cell r="AK41">
            <v>0</v>
          </cell>
          <cell r="AL41">
            <v>3305</v>
          </cell>
          <cell r="AR41">
            <v>751</v>
          </cell>
          <cell r="AS41">
            <v>214</v>
          </cell>
          <cell r="AT41">
            <v>97</v>
          </cell>
          <cell r="AU41">
            <v>0</v>
          </cell>
          <cell r="AV41">
            <v>18</v>
          </cell>
          <cell r="AW41">
            <v>3</v>
          </cell>
          <cell r="AX41">
            <v>332</v>
          </cell>
          <cell r="AY41">
            <v>54.27</v>
          </cell>
          <cell r="AZ41">
            <v>84.81</v>
          </cell>
          <cell r="BA41">
            <v>90.65</v>
          </cell>
          <cell r="BB41">
            <v>93.21</v>
          </cell>
          <cell r="BC41">
            <v>100</v>
          </cell>
          <cell r="BD41">
            <v>76.05</v>
          </cell>
          <cell r="BE41">
            <v>99.61</v>
          </cell>
          <cell r="BF41">
            <v>99.73</v>
          </cell>
          <cell r="BG41">
            <v>100</v>
          </cell>
          <cell r="BH41">
            <v>100</v>
          </cell>
          <cell r="BI41">
            <v>100</v>
          </cell>
          <cell r="BJ41">
            <v>99.7</v>
          </cell>
          <cell r="BK41">
            <v>11102</v>
          </cell>
          <cell r="BL41">
            <v>29378</v>
          </cell>
          <cell r="BM41">
            <v>143</v>
          </cell>
          <cell r="BN41">
            <v>304</v>
          </cell>
          <cell r="BO41">
            <v>11</v>
          </cell>
          <cell r="BP41">
            <v>40938</v>
          </cell>
          <cell r="BQ41">
            <v>9430</v>
          </cell>
          <cell r="BR41">
            <v>23926</v>
          </cell>
          <cell r="BS41">
            <v>67</v>
          </cell>
          <cell r="BT41">
            <v>139</v>
          </cell>
          <cell r="BU41">
            <v>3</v>
          </cell>
          <cell r="BV41">
            <v>33565</v>
          </cell>
          <cell r="BW41">
            <v>3109</v>
          </cell>
          <cell r="BX41">
            <v>2390</v>
          </cell>
          <cell r="BY41">
            <v>11</v>
          </cell>
          <cell r="BZ41">
            <v>38</v>
          </cell>
          <cell r="CA41">
            <v>0</v>
          </cell>
          <cell r="CB41">
            <v>5548</v>
          </cell>
          <cell r="CC41">
            <v>5239</v>
          </cell>
          <cell r="CD41">
            <v>2045</v>
          </cell>
          <cell r="CE41">
            <v>10</v>
          </cell>
          <cell r="CF41">
            <v>48</v>
          </cell>
          <cell r="CG41">
            <v>3</v>
          </cell>
          <cell r="CH41">
            <v>7345</v>
          </cell>
          <cell r="CI41">
            <v>2538</v>
          </cell>
          <cell r="CJ41">
            <v>3596</v>
          </cell>
          <cell r="CK41">
            <v>37</v>
          </cell>
          <cell r="CL41">
            <v>94</v>
          </cell>
          <cell r="CM41">
            <v>3</v>
          </cell>
          <cell r="CN41">
            <v>6268</v>
          </cell>
          <cell r="CO41">
            <v>39.450000000000003</v>
          </cell>
          <cell r="CP41">
            <v>47.35</v>
          </cell>
          <cell r="CQ41">
            <v>30.77</v>
          </cell>
          <cell r="CR41">
            <v>28.57</v>
          </cell>
          <cell r="CS41">
            <v>25</v>
          </cell>
          <cell r="CT41">
            <v>44.83</v>
          </cell>
          <cell r="CU41">
            <v>10836</v>
          </cell>
          <cell r="CV41">
            <v>29201</v>
          </cell>
          <cell r="CW41">
            <v>143</v>
          </cell>
          <cell r="CX41">
            <v>302</v>
          </cell>
          <cell r="CY41">
            <v>11</v>
          </cell>
          <cell r="CZ41">
            <v>40493</v>
          </cell>
          <cell r="DA41">
            <v>2058</v>
          </cell>
          <cell r="DB41">
            <v>22187</v>
          </cell>
          <cell r="DC41">
            <v>108</v>
          </cell>
          <cell r="DD41">
            <v>207</v>
          </cell>
          <cell r="DE41">
            <v>11</v>
          </cell>
          <cell r="DF41">
            <v>24571</v>
          </cell>
          <cell r="DG41">
            <v>91.78</v>
          </cell>
          <cell r="DH41">
            <v>89.39</v>
          </cell>
          <cell r="DI41">
            <v>74.36</v>
          </cell>
          <cell r="DJ41">
            <v>63.27</v>
          </cell>
          <cell r="DK41">
            <v>37.5</v>
          </cell>
          <cell r="DL41">
            <v>89.94</v>
          </cell>
          <cell r="DM41">
            <v>92.63</v>
          </cell>
          <cell r="DN41">
            <v>89.45</v>
          </cell>
          <cell r="DO41">
            <v>35.9</v>
          </cell>
          <cell r="DP41">
            <v>49.49</v>
          </cell>
          <cell r="DQ41">
            <v>37.5</v>
          </cell>
          <cell r="DR41">
            <v>90.11</v>
          </cell>
          <cell r="DS41">
            <v>11105</v>
          </cell>
          <cell r="DT41">
            <v>29380</v>
          </cell>
          <cell r="DU41">
            <v>143</v>
          </cell>
          <cell r="DV41">
            <v>304</v>
          </cell>
          <cell r="DW41">
            <v>11</v>
          </cell>
          <cell r="DX41">
            <v>40943</v>
          </cell>
          <cell r="DY41">
            <v>7206</v>
          </cell>
          <cell r="DZ41">
            <v>22655</v>
          </cell>
          <cell r="EA41">
            <v>136</v>
          </cell>
          <cell r="EB41">
            <v>278</v>
          </cell>
          <cell r="EC41">
            <v>11</v>
          </cell>
          <cell r="ED41">
            <v>30286</v>
          </cell>
          <cell r="EE41">
            <v>8660</v>
          </cell>
          <cell r="EF41">
            <v>27363</v>
          </cell>
          <cell r="EG41">
            <v>134</v>
          </cell>
          <cell r="EH41">
            <v>283</v>
          </cell>
          <cell r="EI41">
            <v>11</v>
          </cell>
          <cell r="EJ41">
            <v>36451</v>
          </cell>
        </row>
        <row r="42">
          <cell r="C42" t="str">
            <v>DAMAN &amp; DIU</v>
          </cell>
          <cell r="J42">
            <v>88</v>
          </cell>
          <cell r="K42">
            <v>12</v>
          </cell>
          <cell r="L42">
            <v>4</v>
          </cell>
          <cell r="M42">
            <v>7</v>
          </cell>
          <cell r="N42">
            <v>1</v>
          </cell>
          <cell r="O42">
            <v>1</v>
          </cell>
          <cell r="P42">
            <v>0</v>
          </cell>
          <cell r="Q42">
            <v>25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36</v>
          </cell>
          <cell r="Z42">
            <v>4</v>
          </cell>
          <cell r="AA42">
            <v>0</v>
          </cell>
          <cell r="AB42">
            <v>18</v>
          </cell>
          <cell r="AC42">
            <v>8</v>
          </cell>
          <cell r="AD42">
            <v>0</v>
          </cell>
          <cell r="AE42">
            <v>66</v>
          </cell>
          <cell r="AF42">
            <v>5</v>
          </cell>
          <cell r="AG42">
            <v>3</v>
          </cell>
          <cell r="AH42">
            <v>3</v>
          </cell>
          <cell r="AI42">
            <v>0</v>
          </cell>
          <cell r="AJ42">
            <v>0</v>
          </cell>
          <cell r="AK42">
            <v>0</v>
          </cell>
          <cell r="AL42">
            <v>11</v>
          </cell>
          <cell r="AR42">
            <v>0</v>
          </cell>
          <cell r="AS42">
            <v>2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2</v>
          </cell>
          <cell r="AY42">
            <v>98.36</v>
          </cell>
          <cell r="AZ42">
            <v>100</v>
          </cell>
          <cell r="BA42">
            <v>100</v>
          </cell>
          <cell r="BB42">
            <v>100</v>
          </cell>
          <cell r="BC42">
            <v>100</v>
          </cell>
          <cell r="BD42">
            <v>99.09</v>
          </cell>
          <cell r="BE42">
            <v>98.36</v>
          </cell>
          <cell r="BF42">
            <v>100</v>
          </cell>
          <cell r="BG42">
            <v>100</v>
          </cell>
          <cell r="BH42">
            <v>100</v>
          </cell>
          <cell r="BI42">
            <v>100</v>
          </cell>
          <cell r="BJ42">
            <v>99.09</v>
          </cell>
          <cell r="BK42">
            <v>61</v>
          </cell>
          <cell r="BL42">
            <v>8</v>
          </cell>
          <cell r="BM42">
            <v>8</v>
          </cell>
          <cell r="BN42">
            <v>25</v>
          </cell>
          <cell r="BO42">
            <v>11</v>
          </cell>
          <cell r="BP42">
            <v>113</v>
          </cell>
          <cell r="BQ42">
            <v>30</v>
          </cell>
          <cell r="BR42">
            <v>4</v>
          </cell>
          <cell r="BS42">
            <v>1</v>
          </cell>
          <cell r="BT42">
            <v>17</v>
          </cell>
          <cell r="BU42">
            <v>5</v>
          </cell>
          <cell r="BV42">
            <v>57</v>
          </cell>
          <cell r="BW42">
            <v>4</v>
          </cell>
          <cell r="BX42">
            <v>0</v>
          </cell>
          <cell r="BY42">
            <v>0</v>
          </cell>
          <cell r="BZ42">
            <v>1</v>
          </cell>
          <cell r="CA42">
            <v>1</v>
          </cell>
          <cell r="CB42">
            <v>6</v>
          </cell>
          <cell r="CC42">
            <v>10</v>
          </cell>
          <cell r="CD42">
            <v>0</v>
          </cell>
          <cell r="CE42">
            <v>0</v>
          </cell>
          <cell r="CF42">
            <v>2</v>
          </cell>
          <cell r="CG42">
            <v>0</v>
          </cell>
          <cell r="CH42">
            <v>12</v>
          </cell>
          <cell r="CI42">
            <v>16</v>
          </cell>
          <cell r="CJ42">
            <v>3</v>
          </cell>
          <cell r="CK42">
            <v>3</v>
          </cell>
          <cell r="CL42">
            <v>1</v>
          </cell>
          <cell r="CM42">
            <v>0</v>
          </cell>
          <cell r="CN42">
            <v>23</v>
          </cell>
          <cell r="CO42">
            <v>57.14</v>
          </cell>
          <cell r="CP42">
            <v>75</v>
          </cell>
          <cell r="CQ42">
            <v>33.33</v>
          </cell>
          <cell r="CR42">
            <v>60</v>
          </cell>
          <cell r="CS42">
            <v>81.819999999999993</v>
          </cell>
          <cell r="CT42">
            <v>60.87</v>
          </cell>
          <cell r="CU42">
            <v>61</v>
          </cell>
          <cell r="CV42">
            <v>8</v>
          </cell>
          <cell r="CW42">
            <v>8</v>
          </cell>
          <cell r="CX42">
            <v>25</v>
          </cell>
          <cell r="CY42">
            <v>11</v>
          </cell>
          <cell r="CZ42">
            <v>113</v>
          </cell>
          <cell r="DA42">
            <v>11</v>
          </cell>
          <cell r="DB42">
            <v>8</v>
          </cell>
          <cell r="DC42">
            <v>8</v>
          </cell>
          <cell r="DD42">
            <v>25</v>
          </cell>
          <cell r="DE42">
            <v>10</v>
          </cell>
          <cell r="DF42">
            <v>62</v>
          </cell>
          <cell r="DG42">
            <v>100</v>
          </cell>
          <cell r="DH42">
            <v>100</v>
          </cell>
          <cell r="DI42">
            <v>66.67</v>
          </cell>
          <cell r="DJ42">
            <v>96</v>
          </cell>
          <cell r="DK42">
            <v>100</v>
          </cell>
          <cell r="DL42">
            <v>97.83</v>
          </cell>
          <cell r="DM42">
            <v>95.92</v>
          </cell>
          <cell r="DN42">
            <v>100</v>
          </cell>
          <cell r="DO42">
            <v>33.33</v>
          </cell>
          <cell r="DP42">
            <v>92</v>
          </cell>
          <cell r="DQ42">
            <v>81.819999999999993</v>
          </cell>
          <cell r="DR42">
            <v>91.3</v>
          </cell>
          <cell r="DS42">
            <v>61</v>
          </cell>
          <cell r="DT42">
            <v>8</v>
          </cell>
          <cell r="DU42">
            <v>8</v>
          </cell>
          <cell r="DV42">
            <v>25</v>
          </cell>
          <cell r="DW42">
            <v>11</v>
          </cell>
          <cell r="DX42">
            <v>113</v>
          </cell>
          <cell r="DY42">
            <v>29</v>
          </cell>
          <cell r="DZ42">
            <v>5</v>
          </cell>
          <cell r="EA42">
            <v>7</v>
          </cell>
          <cell r="EB42">
            <v>15</v>
          </cell>
          <cell r="EC42">
            <v>7</v>
          </cell>
          <cell r="ED42">
            <v>63</v>
          </cell>
          <cell r="EE42">
            <v>54</v>
          </cell>
          <cell r="EF42">
            <v>7</v>
          </cell>
          <cell r="EG42">
            <v>8</v>
          </cell>
          <cell r="EH42">
            <v>24</v>
          </cell>
          <cell r="EI42">
            <v>10</v>
          </cell>
          <cell r="EJ42">
            <v>103</v>
          </cell>
        </row>
        <row r="43">
          <cell r="C43" t="str">
            <v>DADRA &amp; NAGAR HAVELI</v>
          </cell>
          <cell r="J43">
            <v>275</v>
          </cell>
          <cell r="K43">
            <v>14</v>
          </cell>
          <cell r="L43">
            <v>7</v>
          </cell>
          <cell r="M43">
            <v>7</v>
          </cell>
          <cell r="N43">
            <v>0</v>
          </cell>
          <cell r="O43">
            <v>0</v>
          </cell>
          <cell r="P43">
            <v>0</v>
          </cell>
          <cell r="Q43">
            <v>28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179</v>
          </cell>
          <cell r="Z43">
            <v>75</v>
          </cell>
          <cell r="AA43">
            <v>0</v>
          </cell>
          <cell r="AB43">
            <v>1</v>
          </cell>
          <cell r="AC43">
            <v>1</v>
          </cell>
          <cell r="AD43">
            <v>0</v>
          </cell>
          <cell r="AE43">
            <v>256</v>
          </cell>
          <cell r="AF43">
            <v>11</v>
          </cell>
          <cell r="AG43">
            <v>5</v>
          </cell>
          <cell r="AH43">
            <v>4</v>
          </cell>
          <cell r="AI43">
            <v>0</v>
          </cell>
          <cell r="AJ43">
            <v>0</v>
          </cell>
          <cell r="AK43">
            <v>0</v>
          </cell>
          <cell r="AL43">
            <v>20</v>
          </cell>
          <cell r="AR43">
            <v>23</v>
          </cell>
          <cell r="AS43">
            <v>75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75</v>
          </cell>
          <cell r="AY43">
            <v>69.31</v>
          </cell>
          <cell r="AZ43">
            <v>87.91</v>
          </cell>
          <cell r="BA43">
            <v>100</v>
          </cell>
          <cell r="BB43">
            <v>0</v>
          </cell>
          <cell r="BC43">
            <v>100</v>
          </cell>
          <cell r="BD43">
            <v>75.58</v>
          </cell>
          <cell r="BE43">
            <v>68.81</v>
          </cell>
          <cell r="BF43">
            <v>87.91</v>
          </cell>
          <cell r="BG43">
            <v>100</v>
          </cell>
          <cell r="BH43">
            <v>100</v>
          </cell>
          <cell r="BI43">
            <v>100</v>
          </cell>
          <cell r="BJ43">
            <v>75.58</v>
          </cell>
          <cell r="BK43">
            <v>198</v>
          </cell>
          <cell r="BL43">
            <v>91</v>
          </cell>
          <cell r="BM43">
            <v>8</v>
          </cell>
          <cell r="BN43">
            <v>1</v>
          </cell>
          <cell r="BO43">
            <v>1</v>
          </cell>
          <cell r="BP43">
            <v>299</v>
          </cell>
          <cell r="BQ43">
            <v>32</v>
          </cell>
          <cell r="BR43">
            <v>29</v>
          </cell>
          <cell r="BS43">
            <v>1</v>
          </cell>
          <cell r="BT43">
            <v>1</v>
          </cell>
          <cell r="BU43">
            <v>0</v>
          </cell>
          <cell r="BV43">
            <v>63</v>
          </cell>
          <cell r="BW43">
            <v>30</v>
          </cell>
          <cell r="BX43">
            <v>14</v>
          </cell>
          <cell r="BY43">
            <v>0</v>
          </cell>
          <cell r="BZ43">
            <v>0</v>
          </cell>
          <cell r="CA43">
            <v>0</v>
          </cell>
          <cell r="CB43">
            <v>44</v>
          </cell>
          <cell r="CC43">
            <v>89</v>
          </cell>
          <cell r="CD43">
            <v>0</v>
          </cell>
          <cell r="CE43">
            <v>0</v>
          </cell>
          <cell r="CF43">
            <v>1</v>
          </cell>
          <cell r="CG43">
            <v>0</v>
          </cell>
          <cell r="CH43">
            <v>90</v>
          </cell>
          <cell r="CI43">
            <v>89</v>
          </cell>
          <cell r="CJ43">
            <v>10</v>
          </cell>
          <cell r="CK43">
            <v>0</v>
          </cell>
          <cell r="CL43">
            <v>1</v>
          </cell>
          <cell r="CM43">
            <v>0</v>
          </cell>
          <cell r="CN43">
            <v>100</v>
          </cell>
          <cell r="CO43">
            <v>27.55</v>
          </cell>
          <cell r="CP43">
            <v>44.19</v>
          </cell>
          <cell r="CQ43">
            <v>33.33</v>
          </cell>
          <cell r="CR43">
            <v>0</v>
          </cell>
          <cell r="CS43">
            <v>100</v>
          </cell>
          <cell r="CT43">
            <v>32.75</v>
          </cell>
          <cell r="CU43">
            <v>151</v>
          </cell>
          <cell r="CV43">
            <v>87</v>
          </cell>
          <cell r="CW43">
            <v>8</v>
          </cell>
          <cell r="CX43">
            <v>1</v>
          </cell>
          <cell r="CY43">
            <v>1</v>
          </cell>
          <cell r="CZ43">
            <v>248</v>
          </cell>
          <cell r="DA43">
            <v>7</v>
          </cell>
          <cell r="DB43">
            <v>68</v>
          </cell>
          <cell r="DC43">
            <v>8</v>
          </cell>
          <cell r="DD43">
            <v>0</v>
          </cell>
          <cell r="DE43">
            <v>1</v>
          </cell>
          <cell r="DF43">
            <v>84</v>
          </cell>
          <cell r="DG43">
            <v>100</v>
          </cell>
          <cell r="DH43">
            <v>100</v>
          </cell>
          <cell r="DI43">
            <v>66.67</v>
          </cell>
          <cell r="DJ43">
            <v>100</v>
          </cell>
          <cell r="DK43">
            <v>100</v>
          </cell>
          <cell r="DL43">
            <v>99.65</v>
          </cell>
          <cell r="DM43">
            <v>95.41</v>
          </cell>
          <cell r="DN43">
            <v>96.51</v>
          </cell>
          <cell r="DO43">
            <v>33.33</v>
          </cell>
          <cell r="DP43">
            <v>100</v>
          </cell>
          <cell r="DQ43">
            <v>0</v>
          </cell>
          <cell r="DR43">
            <v>94.77</v>
          </cell>
          <cell r="DS43">
            <v>202</v>
          </cell>
          <cell r="DT43">
            <v>91</v>
          </cell>
          <cell r="DU43">
            <v>8</v>
          </cell>
          <cell r="DV43">
            <v>1</v>
          </cell>
          <cell r="DW43">
            <v>1</v>
          </cell>
          <cell r="DX43">
            <v>303</v>
          </cell>
          <cell r="DY43">
            <v>42</v>
          </cell>
          <cell r="DZ43">
            <v>38</v>
          </cell>
          <cell r="EA43">
            <v>8</v>
          </cell>
          <cell r="EB43">
            <v>1</v>
          </cell>
          <cell r="EC43">
            <v>1</v>
          </cell>
          <cell r="ED43">
            <v>90</v>
          </cell>
          <cell r="EE43">
            <v>50</v>
          </cell>
          <cell r="EF43">
            <v>63</v>
          </cell>
          <cell r="EG43">
            <v>8</v>
          </cell>
          <cell r="EH43">
            <v>1</v>
          </cell>
          <cell r="EI43">
            <v>1</v>
          </cell>
          <cell r="EJ43">
            <v>123</v>
          </cell>
        </row>
        <row r="44">
          <cell r="C44" t="str">
            <v>MAHARASHTRA</v>
          </cell>
          <cell r="J44">
            <v>69782</v>
          </cell>
          <cell r="K44">
            <v>5928</v>
          </cell>
          <cell r="L44">
            <v>5332</v>
          </cell>
          <cell r="M44">
            <v>1165</v>
          </cell>
          <cell r="N44">
            <v>37</v>
          </cell>
          <cell r="O44">
            <v>12026</v>
          </cell>
          <cell r="P44">
            <v>5447</v>
          </cell>
          <cell r="Q44">
            <v>29935</v>
          </cell>
          <cell r="R44">
            <v>250</v>
          </cell>
          <cell r="S44">
            <v>50</v>
          </cell>
          <cell r="T44">
            <v>16</v>
          </cell>
          <cell r="U44">
            <v>2</v>
          </cell>
          <cell r="V44">
            <v>17</v>
          </cell>
          <cell r="W44">
            <v>32</v>
          </cell>
          <cell r="X44">
            <v>367</v>
          </cell>
          <cell r="Y44">
            <v>41581</v>
          </cell>
          <cell r="Z44">
            <v>20099</v>
          </cell>
          <cell r="AA44">
            <v>808</v>
          </cell>
          <cell r="AB44">
            <v>20</v>
          </cell>
          <cell r="AC44">
            <v>604</v>
          </cell>
          <cell r="AD44">
            <v>424</v>
          </cell>
          <cell r="AE44">
            <v>63536</v>
          </cell>
          <cell r="AF44">
            <v>2014</v>
          </cell>
          <cell r="AG44">
            <v>1466</v>
          </cell>
          <cell r="AH44">
            <v>603</v>
          </cell>
          <cell r="AI44">
            <v>17</v>
          </cell>
          <cell r="AJ44">
            <v>7992</v>
          </cell>
          <cell r="AK44">
            <v>3457</v>
          </cell>
          <cell r="AL44">
            <v>15549</v>
          </cell>
          <cell r="AR44">
            <v>4519</v>
          </cell>
          <cell r="AS44">
            <v>1980</v>
          </cell>
          <cell r="AT44">
            <v>82</v>
          </cell>
          <cell r="AU44">
            <v>2</v>
          </cell>
          <cell r="AV44">
            <v>0</v>
          </cell>
          <cell r="AW44">
            <v>23</v>
          </cell>
          <cell r="AX44">
            <v>2281</v>
          </cell>
          <cell r="AY44">
            <v>90.98</v>
          </cell>
          <cell r="AZ44">
            <v>95.71</v>
          </cell>
          <cell r="BA44">
            <v>95.27</v>
          </cell>
          <cell r="BB44">
            <v>93.1</v>
          </cell>
          <cell r="BC44">
            <v>92.15</v>
          </cell>
          <cell r="BD44">
            <v>91.69</v>
          </cell>
          <cell r="BE44">
            <v>73.02</v>
          </cell>
          <cell r="BF44">
            <v>87.45</v>
          </cell>
          <cell r="BG44">
            <v>94.89</v>
          </cell>
          <cell r="BH44">
            <v>92.19</v>
          </cell>
          <cell r="BI44">
            <v>90.28</v>
          </cell>
          <cell r="BJ44">
            <v>80.69</v>
          </cell>
          <cell r="BK44">
            <v>45664</v>
          </cell>
          <cell r="BL44">
            <v>27667</v>
          </cell>
          <cell r="BM44">
            <v>2115</v>
          </cell>
          <cell r="BN44">
            <v>75</v>
          </cell>
          <cell r="BO44">
            <v>12899</v>
          </cell>
          <cell r="BP44">
            <v>94403</v>
          </cell>
          <cell r="BQ44">
            <v>39007</v>
          </cell>
          <cell r="BR44">
            <v>21680</v>
          </cell>
          <cell r="BS44">
            <v>611</v>
          </cell>
          <cell r="BT44">
            <v>25</v>
          </cell>
          <cell r="BU44">
            <v>2842</v>
          </cell>
          <cell r="BV44">
            <v>65012</v>
          </cell>
          <cell r="BW44">
            <v>20907</v>
          </cell>
          <cell r="BX44">
            <v>4880</v>
          </cell>
          <cell r="BY44">
            <v>212</v>
          </cell>
          <cell r="BZ44">
            <v>28</v>
          </cell>
          <cell r="CA44">
            <v>2459</v>
          </cell>
          <cell r="CB44">
            <v>31111</v>
          </cell>
          <cell r="CC44">
            <v>32469</v>
          </cell>
          <cell r="CD44">
            <v>2009</v>
          </cell>
          <cell r="CE44">
            <v>80</v>
          </cell>
          <cell r="CF44">
            <v>20</v>
          </cell>
          <cell r="CG44">
            <v>553</v>
          </cell>
          <cell r="CH44">
            <v>38923</v>
          </cell>
          <cell r="CI44">
            <v>10954</v>
          </cell>
          <cell r="CJ44">
            <v>2389</v>
          </cell>
          <cell r="CK44">
            <v>564</v>
          </cell>
          <cell r="CL44">
            <v>42</v>
          </cell>
          <cell r="CM44">
            <v>1161</v>
          </cell>
          <cell r="CN44">
            <v>17164</v>
          </cell>
          <cell r="CO44">
            <v>26.07</v>
          </cell>
          <cell r="CP44">
            <v>34.700000000000003</v>
          </cell>
          <cell r="CQ44">
            <v>57.53</v>
          </cell>
          <cell r="CR44">
            <v>11.54</v>
          </cell>
          <cell r="CS44">
            <v>31.14</v>
          </cell>
          <cell r="CT44">
            <v>29.25</v>
          </cell>
          <cell r="CU44">
            <v>32110</v>
          </cell>
          <cell r="CV44">
            <v>24966</v>
          </cell>
          <cell r="CW44">
            <v>2033</v>
          </cell>
          <cell r="CX44">
            <v>73</v>
          </cell>
          <cell r="CY44">
            <v>11921</v>
          </cell>
          <cell r="CZ44">
            <v>75991</v>
          </cell>
          <cell r="DA44">
            <v>8518</v>
          </cell>
          <cell r="DB44">
            <v>17779</v>
          </cell>
          <cell r="DC44">
            <v>1929</v>
          </cell>
          <cell r="DD44">
            <v>43</v>
          </cell>
          <cell r="DE44">
            <v>11864</v>
          </cell>
          <cell r="DF44">
            <v>44545</v>
          </cell>
          <cell r="DG44">
            <v>98.51</v>
          </cell>
          <cell r="DH44">
            <v>96.36</v>
          </cell>
          <cell r="DI44">
            <v>48.63</v>
          </cell>
          <cell r="DJ44">
            <v>46.15</v>
          </cell>
          <cell r="DK44">
            <v>94.68</v>
          </cell>
          <cell r="DL44">
            <v>96.2</v>
          </cell>
          <cell r="DM44">
            <v>6.88</v>
          </cell>
          <cell r="DN44">
            <v>2.5099999999999998</v>
          </cell>
          <cell r="DO44">
            <v>3.42</v>
          </cell>
          <cell r="DP44">
            <v>0</v>
          </cell>
          <cell r="DQ44">
            <v>5.27</v>
          </cell>
          <cell r="DR44">
            <v>5.19</v>
          </cell>
          <cell r="DS44">
            <v>49915</v>
          </cell>
          <cell r="DT44">
            <v>28893</v>
          </cell>
          <cell r="DU44">
            <v>2143</v>
          </cell>
          <cell r="DV44">
            <v>76</v>
          </cell>
          <cell r="DW44">
            <v>12986</v>
          </cell>
          <cell r="DX44">
            <v>100084</v>
          </cell>
          <cell r="DY44">
            <v>26263</v>
          </cell>
          <cell r="DZ44">
            <v>18530</v>
          </cell>
          <cell r="EA44">
            <v>1907</v>
          </cell>
          <cell r="EB44">
            <v>61</v>
          </cell>
          <cell r="EC44">
            <v>11552</v>
          </cell>
          <cell r="ED44">
            <v>63400</v>
          </cell>
          <cell r="EE44">
            <v>24359</v>
          </cell>
          <cell r="EF44">
            <v>20101</v>
          </cell>
          <cell r="EG44">
            <v>1734</v>
          </cell>
          <cell r="EH44">
            <v>57</v>
          </cell>
          <cell r="EI44">
            <v>9166</v>
          </cell>
          <cell r="EJ44">
            <v>59103</v>
          </cell>
        </row>
        <row r="45">
          <cell r="C45" t="str">
            <v>ANDHRA PRADESH</v>
          </cell>
          <cell r="J45">
            <v>78673</v>
          </cell>
          <cell r="K45">
            <v>10344</v>
          </cell>
          <cell r="L45">
            <v>6892</v>
          </cell>
          <cell r="M45">
            <v>274</v>
          </cell>
          <cell r="N45">
            <v>0</v>
          </cell>
          <cell r="O45">
            <v>8588</v>
          </cell>
          <cell r="P45">
            <v>0</v>
          </cell>
          <cell r="Q45">
            <v>26098</v>
          </cell>
          <cell r="R45">
            <v>1593</v>
          </cell>
          <cell r="S45">
            <v>980</v>
          </cell>
          <cell r="T45">
            <v>434</v>
          </cell>
          <cell r="U45">
            <v>0</v>
          </cell>
          <cell r="V45">
            <v>267</v>
          </cell>
          <cell r="W45">
            <v>0</v>
          </cell>
          <cell r="X45">
            <v>3274</v>
          </cell>
          <cell r="Y45">
            <v>53830</v>
          </cell>
          <cell r="Z45">
            <v>8498</v>
          </cell>
          <cell r="AA45">
            <v>500</v>
          </cell>
          <cell r="AB45">
            <v>0</v>
          </cell>
          <cell r="AC45">
            <v>9190</v>
          </cell>
          <cell r="AD45">
            <v>0</v>
          </cell>
          <cell r="AE45">
            <v>72018</v>
          </cell>
          <cell r="AF45">
            <v>5245</v>
          </cell>
          <cell r="AG45">
            <v>4190</v>
          </cell>
          <cell r="AH45">
            <v>100</v>
          </cell>
          <cell r="AI45">
            <v>0</v>
          </cell>
          <cell r="AJ45">
            <v>3757</v>
          </cell>
          <cell r="AK45">
            <v>0</v>
          </cell>
          <cell r="AL45">
            <v>13292</v>
          </cell>
          <cell r="AR45">
            <v>22413</v>
          </cell>
          <cell r="AS45">
            <v>8290</v>
          </cell>
          <cell r="AT45">
            <v>70</v>
          </cell>
          <cell r="AU45">
            <v>6</v>
          </cell>
          <cell r="AV45">
            <v>0</v>
          </cell>
          <cell r="AW45">
            <v>60</v>
          </cell>
          <cell r="AX45">
            <v>8426</v>
          </cell>
          <cell r="AY45">
            <v>70.83</v>
          </cell>
          <cell r="AZ45">
            <v>83.46</v>
          </cell>
          <cell r="BA45">
            <v>86.07</v>
          </cell>
          <cell r="BB45">
            <v>0</v>
          </cell>
          <cell r="BC45">
            <v>80.67</v>
          </cell>
          <cell r="BD45">
            <v>73.680000000000007</v>
          </cell>
          <cell r="BE45">
            <v>75.31</v>
          </cell>
          <cell r="BF45">
            <v>88.37</v>
          </cell>
          <cell r="BG45">
            <v>93.72</v>
          </cell>
          <cell r="BH45">
            <v>0</v>
          </cell>
          <cell r="BI45">
            <v>87.06</v>
          </cell>
          <cell r="BJ45">
            <v>79.62</v>
          </cell>
          <cell r="BK45">
            <v>60646</v>
          </cell>
          <cell r="BL45">
            <v>15751</v>
          </cell>
          <cell r="BM45">
            <v>1331</v>
          </cell>
          <cell r="BN45">
            <v>0</v>
          </cell>
          <cell r="BO45">
            <v>18419</v>
          </cell>
          <cell r="BP45">
            <v>96147</v>
          </cell>
          <cell r="BQ45">
            <v>11990</v>
          </cell>
          <cell r="BR45">
            <v>4254</v>
          </cell>
          <cell r="BS45">
            <v>224</v>
          </cell>
          <cell r="BT45">
            <v>0</v>
          </cell>
          <cell r="BU45">
            <v>4708</v>
          </cell>
          <cell r="BV45">
            <v>21176</v>
          </cell>
          <cell r="BW45">
            <v>17341</v>
          </cell>
          <cell r="BX45">
            <v>1425</v>
          </cell>
          <cell r="BY45">
            <v>89</v>
          </cell>
          <cell r="BZ45">
            <v>0</v>
          </cell>
          <cell r="CA45">
            <v>1440</v>
          </cell>
          <cell r="CB45">
            <v>20295</v>
          </cell>
          <cell r="CC45">
            <v>40848</v>
          </cell>
          <cell r="CD45">
            <v>1630</v>
          </cell>
          <cell r="CE45">
            <v>39</v>
          </cell>
          <cell r="CF45">
            <v>0</v>
          </cell>
          <cell r="CG45">
            <v>1877</v>
          </cell>
          <cell r="CH45">
            <v>44394</v>
          </cell>
          <cell r="CI45">
            <v>13949</v>
          </cell>
          <cell r="CJ45">
            <v>5751</v>
          </cell>
          <cell r="CK45">
            <v>595</v>
          </cell>
          <cell r="CL45">
            <v>0</v>
          </cell>
          <cell r="CM45">
            <v>7297</v>
          </cell>
          <cell r="CN45">
            <v>27592</v>
          </cell>
          <cell r="CO45">
            <v>32.44</v>
          </cell>
          <cell r="CP45">
            <v>63.26</v>
          </cell>
          <cell r="CQ45">
            <v>75.08</v>
          </cell>
          <cell r="CR45">
            <v>0</v>
          </cell>
          <cell r="CS45">
            <v>8.5399999999999991</v>
          </cell>
          <cell r="CT45">
            <v>32.979999999999997</v>
          </cell>
          <cell r="CU45">
            <v>54013</v>
          </cell>
          <cell r="CV45">
            <v>14894</v>
          </cell>
          <cell r="CW45">
            <v>1291</v>
          </cell>
          <cell r="CX45">
            <v>0</v>
          </cell>
          <cell r="CY45">
            <v>18138</v>
          </cell>
          <cell r="CZ45">
            <v>88336</v>
          </cell>
          <cell r="DA45">
            <v>8660</v>
          </cell>
          <cell r="DB45">
            <v>5928</v>
          </cell>
          <cell r="DC45">
            <v>1039</v>
          </cell>
          <cell r="DD45">
            <v>0</v>
          </cell>
          <cell r="DE45">
            <v>13601</v>
          </cell>
          <cell r="DF45">
            <v>29228</v>
          </cell>
          <cell r="DG45">
            <v>97.43</v>
          </cell>
          <cell r="DH45">
            <v>97.47</v>
          </cell>
          <cell r="DI45">
            <v>13.72</v>
          </cell>
          <cell r="DJ45">
            <v>0</v>
          </cell>
          <cell r="DK45">
            <v>91.02</v>
          </cell>
          <cell r="DL45">
            <v>95.9</v>
          </cell>
          <cell r="DM45">
            <v>83.84</v>
          </cell>
          <cell r="DN45">
            <v>88.1</v>
          </cell>
          <cell r="DO45">
            <v>34.380000000000003</v>
          </cell>
          <cell r="DP45">
            <v>0</v>
          </cell>
          <cell r="DQ45">
            <v>78.319999999999993</v>
          </cell>
          <cell r="DR45">
            <v>83.18</v>
          </cell>
          <cell r="DS45">
            <v>70620</v>
          </cell>
          <cell r="DT45">
            <v>16763</v>
          </cell>
          <cell r="DU45">
            <v>1342</v>
          </cell>
          <cell r="DV45">
            <v>0</v>
          </cell>
          <cell r="DW45">
            <v>19320</v>
          </cell>
          <cell r="DX45">
            <v>108045</v>
          </cell>
          <cell r="DY45">
            <v>34034</v>
          </cell>
          <cell r="DZ45">
            <v>11190</v>
          </cell>
          <cell r="EA45">
            <v>1090</v>
          </cell>
          <cell r="EB45">
            <v>0</v>
          </cell>
          <cell r="EC45">
            <v>15762</v>
          </cell>
          <cell r="ED45">
            <v>62076</v>
          </cell>
          <cell r="EE45">
            <v>33095</v>
          </cell>
          <cell r="EF45">
            <v>11965</v>
          </cell>
          <cell r="EG45">
            <v>1170</v>
          </cell>
          <cell r="EH45">
            <v>0</v>
          </cell>
          <cell r="EI45">
            <v>15599</v>
          </cell>
          <cell r="EJ45">
            <v>61829</v>
          </cell>
        </row>
        <row r="46">
          <cell r="C46" t="str">
            <v>KARNATAKA</v>
          </cell>
          <cell r="J46">
            <v>50885</v>
          </cell>
          <cell r="K46">
            <v>3212</v>
          </cell>
          <cell r="L46">
            <v>7522</v>
          </cell>
          <cell r="M46">
            <v>2538</v>
          </cell>
          <cell r="N46">
            <v>197</v>
          </cell>
          <cell r="O46">
            <v>6497</v>
          </cell>
          <cell r="P46">
            <v>0</v>
          </cell>
          <cell r="Q46">
            <v>19966</v>
          </cell>
          <cell r="R46">
            <v>29</v>
          </cell>
          <cell r="S46">
            <v>14</v>
          </cell>
          <cell r="T46">
            <v>2</v>
          </cell>
          <cell r="U46">
            <v>0</v>
          </cell>
          <cell r="V46">
            <v>0</v>
          </cell>
          <cell r="W46">
            <v>0</v>
          </cell>
          <cell r="X46">
            <v>45</v>
          </cell>
          <cell r="Y46">
            <v>21381</v>
          </cell>
          <cell r="Z46">
            <v>19341</v>
          </cell>
          <cell r="AA46">
            <v>28</v>
          </cell>
          <cell r="AB46">
            <v>123</v>
          </cell>
          <cell r="AC46">
            <v>4047</v>
          </cell>
          <cell r="AD46">
            <v>0</v>
          </cell>
          <cell r="AE46">
            <v>44920</v>
          </cell>
          <cell r="AF46">
            <v>1926</v>
          </cell>
          <cell r="AG46">
            <v>3340</v>
          </cell>
          <cell r="AH46">
            <v>564</v>
          </cell>
          <cell r="AI46">
            <v>93</v>
          </cell>
          <cell r="AJ46">
            <v>3531</v>
          </cell>
          <cell r="AK46">
            <v>0</v>
          </cell>
          <cell r="AL46">
            <v>9454</v>
          </cell>
          <cell r="AR46">
            <v>2989</v>
          </cell>
          <cell r="AS46">
            <v>4090</v>
          </cell>
          <cell r="AT46">
            <v>218</v>
          </cell>
          <cell r="AU46">
            <v>4</v>
          </cell>
          <cell r="AV46">
            <v>22</v>
          </cell>
          <cell r="AW46">
            <v>123</v>
          </cell>
          <cell r="AX46">
            <v>4457</v>
          </cell>
          <cell r="AY46">
            <v>97.86</v>
          </cell>
          <cell r="AZ46">
            <v>98.16</v>
          </cell>
          <cell r="BA46">
            <v>98.42</v>
          </cell>
          <cell r="BB46">
            <v>96.5</v>
          </cell>
          <cell r="BC46">
            <v>95.64</v>
          </cell>
          <cell r="BD46">
            <v>96.63</v>
          </cell>
          <cell r="BE46">
            <v>98.24</v>
          </cell>
          <cell r="BF46">
            <v>98.95</v>
          </cell>
          <cell r="BG46">
            <v>98.73</v>
          </cell>
          <cell r="BH46">
            <v>97.11</v>
          </cell>
          <cell r="BI46">
            <v>97.36</v>
          </cell>
          <cell r="BJ46">
            <v>98.41</v>
          </cell>
          <cell r="BK46">
            <v>26157</v>
          </cell>
          <cell r="BL46">
            <v>29961</v>
          </cell>
          <cell r="BM46">
            <v>2601</v>
          </cell>
          <cell r="BN46">
            <v>425</v>
          </cell>
          <cell r="BO46">
            <v>11355</v>
          </cell>
          <cell r="BP46">
            <v>70499</v>
          </cell>
          <cell r="BQ46">
            <v>15979</v>
          </cell>
          <cell r="BR46">
            <v>21722</v>
          </cell>
          <cell r="BS46">
            <v>623</v>
          </cell>
          <cell r="BT46">
            <v>184</v>
          </cell>
          <cell r="BU46">
            <v>3147</v>
          </cell>
          <cell r="BV46">
            <v>41655</v>
          </cell>
          <cell r="BW46">
            <v>6903</v>
          </cell>
          <cell r="BX46">
            <v>3062</v>
          </cell>
          <cell r="BY46">
            <v>32</v>
          </cell>
          <cell r="BZ46">
            <v>41</v>
          </cell>
          <cell r="CA46">
            <v>1691</v>
          </cell>
          <cell r="CB46">
            <v>11729</v>
          </cell>
          <cell r="CC46">
            <v>20470</v>
          </cell>
          <cell r="CD46">
            <v>2560</v>
          </cell>
          <cell r="CE46">
            <v>112</v>
          </cell>
          <cell r="CF46">
            <v>86</v>
          </cell>
          <cell r="CG46">
            <v>5775</v>
          </cell>
          <cell r="CH46">
            <v>29003</v>
          </cell>
          <cell r="CI46">
            <v>6709</v>
          </cell>
          <cell r="CJ46">
            <v>2675</v>
          </cell>
          <cell r="CK46">
            <v>841</v>
          </cell>
          <cell r="CL46">
            <v>253</v>
          </cell>
          <cell r="CM46">
            <v>3637</v>
          </cell>
          <cell r="CN46">
            <v>14115</v>
          </cell>
          <cell r="CO46">
            <v>71.94</v>
          </cell>
          <cell r="CP46">
            <v>78.349999999999994</v>
          </cell>
          <cell r="CQ46">
            <v>29.61</v>
          </cell>
          <cell r="CR46">
            <v>41.8</v>
          </cell>
          <cell r="CS46">
            <v>33.22</v>
          </cell>
          <cell r="CT46">
            <v>68.8</v>
          </cell>
          <cell r="CU46">
            <v>24518</v>
          </cell>
          <cell r="CV46">
            <v>28845</v>
          </cell>
          <cell r="CW46">
            <v>2588</v>
          </cell>
          <cell r="CX46">
            <v>399</v>
          </cell>
          <cell r="CY46">
            <v>10261</v>
          </cell>
          <cell r="CZ46">
            <v>66611</v>
          </cell>
          <cell r="DA46">
            <v>2333</v>
          </cell>
          <cell r="DB46">
            <v>10596</v>
          </cell>
          <cell r="DC46">
            <v>2425</v>
          </cell>
          <cell r="DD46">
            <v>220</v>
          </cell>
          <cell r="DE46">
            <v>7934</v>
          </cell>
          <cell r="DF46">
            <v>23508</v>
          </cell>
          <cell r="DG46">
            <v>97.17</v>
          </cell>
          <cell r="DH46">
            <v>97.34</v>
          </cell>
          <cell r="DI46">
            <v>70.39</v>
          </cell>
          <cell r="DJ46">
            <v>97.11</v>
          </cell>
          <cell r="DK46">
            <v>97.28</v>
          </cell>
          <cell r="DL46">
            <v>97.18</v>
          </cell>
          <cell r="DM46">
            <v>87.46</v>
          </cell>
          <cell r="DN46">
            <v>82.35</v>
          </cell>
          <cell r="DO46">
            <v>23.46</v>
          </cell>
          <cell r="DP46">
            <v>49.52</v>
          </cell>
          <cell r="DQ46">
            <v>59.27</v>
          </cell>
          <cell r="DR46">
            <v>80.73</v>
          </cell>
          <cell r="DS46">
            <v>26345</v>
          </cell>
          <cell r="DT46">
            <v>30044</v>
          </cell>
          <cell r="DU46">
            <v>2613</v>
          </cell>
          <cell r="DV46">
            <v>427</v>
          </cell>
          <cell r="DW46">
            <v>11467</v>
          </cell>
          <cell r="DX46">
            <v>70896</v>
          </cell>
          <cell r="DY46">
            <v>13057</v>
          </cell>
          <cell r="DZ46">
            <v>21003</v>
          </cell>
          <cell r="EA46">
            <v>2336</v>
          </cell>
          <cell r="EB46">
            <v>331</v>
          </cell>
          <cell r="EC46">
            <v>9818</v>
          </cell>
          <cell r="ED46">
            <v>46545</v>
          </cell>
          <cell r="EE46">
            <v>16071</v>
          </cell>
          <cell r="EF46">
            <v>23555</v>
          </cell>
          <cell r="EG46">
            <v>2404</v>
          </cell>
          <cell r="EH46">
            <v>327</v>
          </cell>
          <cell r="EI46">
            <v>8167</v>
          </cell>
          <cell r="EJ46">
            <v>50524</v>
          </cell>
        </row>
        <row r="47">
          <cell r="C47" t="str">
            <v>GOA</v>
          </cell>
          <cell r="J47">
            <v>1042</v>
          </cell>
          <cell r="K47">
            <v>148</v>
          </cell>
          <cell r="L47">
            <v>30</v>
          </cell>
          <cell r="M47">
            <v>149</v>
          </cell>
          <cell r="N47">
            <v>50</v>
          </cell>
          <cell r="O47">
            <v>90</v>
          </cell>
          <cell r="P47">
            <v>0</v>
          </cell>
          <cell r="Q47">
            <v>467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752</v>
          </cell>
          <cell r="Z47">
            <v>49</v>
          </cell>
          <cell r="AA47">
            <v>14</v>
          </cell>
          <cell r="AB47">
            <v>28</v>
          </cell>
          <cell r="AC47">
            <v>43</v>
          </cell>
          <cell r="AD47">
            <v>0</v>
          </cell>
          <cell r="AE47">
            <v>886</v>
          </cell>
          <cell r="AF47">
            <v>80</v>
          </cell>
          <cell r="AG47">
            <v>21</v>
          </cell>
          <cell r="AH47">
            <v>114</v>
          </cell>
          <cell r="AI47">
            <v>30</v>
          </cell>
          <cell r="AJ47">
            <v>59</v>
          </cell>
          <cell r="AK47">
            <v>0</v>
          </cell>
          <cell r="AL47">
            <v>304</v>
          </cell>
          <cell r="AR47">
            <v>224</v>
          </cell>
          <cell r="AS47">
            <v>343</v>
          </cell>
          <cell r="AT47">
            <v>5</v>
          </cell>
          <cell r="AU47">
            <v>0</v>
          </cell>
          <cell r="AV47">
            <v>0</v>
          </cell>
          <cell r="AW47">
            <v>0</v>
          </cell>
          <cell r="AX47">
            <v>348</v>
          </cell>
          <cell r="AY47">
            <v>82.76</v>
          </cell>
          <cell r="AZ47">
            <v>92.05</v>
          </cell>
          <cell r="BA47">
            <v>96.89</v>
          </cell>
          <cell r="BB47">
            <v>98.77</v>
          </cell>
          <cell r="BC47">
            <v>95.92</v>
          </cell>
          <cell r="BD47">
            <v>87.16</v>
          </cell>
          <cell r="BE47">
            <v>91.36</v>
          </cell>
          <cell r="BF47">
            <v>94.38</v>
          </cell>
          <cell r="BG47">
            <v>96.91</v>
          </cell>
          <cell r="BH47">
            <v>100</v>
          </cell>
          <cell r="BI47">
            <v>97.93</v>
          </cell>
          <cell r="BJ47">
            <v>93.24</v>
          </cell>
          <cell r="BK47">
            <v>1018</v>
          </cell>
          <cell r="BL47">
            <v>88</v>
          </cell>
          <cell r="BM47">
            <v>165</v>
          </cell>
          <cell r="BN47">
            <v>82</v>
          </cell>
          <cell r="BO47">
            <v>147</v>
          </cell>
          <cell r="BP47">
            <v>1500</v>
          </cell>
          <cell r="BQ47">
            <v>476</v>
          </cell>
          <cell r="BR47">
            <v>49</v>
          </cell>
          <cell r="BS47">
            <v>25</v>
          </cell>
          <cell r="BT47">
            <v>19</v>
          </cell>
          <cell r="BU47">
            <v>35</v>
          </cell>
          <cell r="BV47">
            <v>604</v>
          </cell>
          <cell r="BW47">
            <v>16</v>
          </cell>
          <cell r="BX47">
            <v>1</v>
          </cell>
          <cell r="BY47">
            <v>1</v>
          </cell>
          <cell r="BZ47">
            <v>1</v>
          </cell>
          <cell r="CA47">
            <v>1</v>
          </cell>
          <cell r="CB47">
            <v>20</v>
          </cell>
          <cell r="CC47">
            <v>758</v>
          </cell>
          <cell r="CD47">
            <v>35</v>
          </cell>
          <cell r="CE47">
            <v>8</v>
          </cell>
          <cell r="CF47">
            <v>16</v>
          </cell>
          <cell r="CG47">
            <v>12</v>
          </cell>
          <cell r="CH47">
            <v>831</v>
          </cell>
          <cell r="CI47">
            <v>41</v>
          </cell>
          <cell r="CJ47">
            <v>10</v>
          </cell>
          <cell r="CK47">
            <v>7</v>
          </cell>
          <cell r="CL47">
            <v>4</v>
          </cell>
          <cell r="CM47">
            <v>1</v>
          </cell>
          <cell r="CN47">
            <v>63</v>
          </cell>
          <cell r="CO47">
            <v>1.04</v>
          </cell>
          <cell r="CP47">
            <v>5.19</v>
          </cell>
          <cell r="CQ47">
            <v>10.26</v>
          </cell>
          <cell r="CR47">
            <v>9.8800000000000008</v>
          </cell>
          <cell r="CS47">
            <v>9.59</v>
          </cell>
          <cell r="CT47">
            <v>3.66</v>
          </cell>
          <cell r="CU47">
            <v>1001</v>
          </cell>
          <cell r="CV47">
            <v>89</v>
          </cell>
          <cell r="CW47">
            <v>166</v>
          </cell>
          <cell r="CX47">
            <v>82</v>
          </cell>
          <cell r="CY47">
            <v>147</v>
          </cell>
          <cell r="CZ47">
            <v>1485</v>
          </cell>
          <cell r="DA47">
            <v>118</v>
          </cell>
          <cell r="DB47">
            <v>59</v>
          </cell>
          <cell r="DC47">
            <v>159</v>
          </cell>
          <cell r="DD47">
            <v>74</v>
          </cell>
          <cell r="DE47">
            <v>145</v>
          </cell>
          <cell r="DF47">
            <v>555</v>
          </cell>
          <cell r="DG47">
            <v>97.6</v>
          </cell>
          <cell r="DH47">
            <v>98.68</v>
          </cell>
          <cell r="DI47">
            <v>96.79</v>
          </cell>
          <cell r="DJ47">
            <v>95.06</v>
          </cell>
          <cell r="DK47">
            <v>95.86</v>
          </cell>
          <cell r="DL47">
            <v>97.18</v>
          </cell>
          <cell r="DM47">
            <v>33.159999999999997</v>
          </cell>
          <cell r="DN47">
            <v>35.06</v>
          </cell>
          <cell r="DO47">
            <v>50</v>
          </cell>
          <cell r="DP47">
            <v>58.02</v>
          </cell>
          <cell r="DQ47">
            <v>57.53</v>
          </cell>
          <cell r="DR47">
            <v>38.99</v>
          </cell>
          <cell r="DS47">
            <v>1023</v>
          </cell>
          <cell r="DT47">
            <v>89</v>
          </cell>
          <cell r="DU47">
            <v>166</v>
          </cell>
          <cell r="DV47">
            <v>82</v>
          </cell>
          <cell r="DW47">
            <v>147</v>
          </cell>
          <cell r="DX47">
            <v>1509</v>
          </cell>
          <cell r="DY47">
            <v>411</v>
          </cell>
          <cell r="DZ47">
            <v>53</v>
          </cell>
          <cell r="EA47">
            <v>136</v>
          </cell>
          <cell r="EB47">
            <v>52</v>
          </cell>
          <cell r="EC47">
            <v>97</v>
          </cell>
          <cell r="ED47">
            <v>749</v>
          </cell>
          <cell r="EE47">
            <v>746</v>
          </cell>
          <cell r="EF47">
            <v>78</v>
          </cell>
          <cell r="EG47">
            <v>139</v>
          </cell>
          <cell r="EH47">
            <v>62</v>
          </cell>
          <cell r="EI47">
            <v>101</v>
          </cell>
          <cell r="EJ47">
            <v>1128</v>
          </cell>
        </row>
        <row r="48">
          <cell r="C48" t="str">
            <v>LAKSHADWEEP</v>
          </cell>
          <cell r="J48">
            <v>46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16</v>
          </cell>
          <cell r="Z48">
            <v>8</v>
          </cell>
          <cell r="AA48">
            <v>6</v>
          </cell>
          <cell r="AB48">
            <v>0</v>
          </cell>
          <cell r="AC48">
            <v>6</v>
          </cell>
          <cell r="AD48">
            <v>0</v>
          </cell>
          <cell r="AE48">
            <v>36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85</v>
          </cell>
          <cell r="AZ48">
            <v>90</v>
          </cell>
          <cell r="BA48">
            <v>83.33</v>
          </cell>
          <cell r="BB48">
            <v>100</v>
          </cell>
          <cell r="BC48">
            <v>100</v>
          </cell>
          <cell r="BD48">
            <v>89.13</v>
          </cell>
          <cell r="BE48">
            <v>85</v>
          </cell>
          <cell r="BF48">
            <v>90</v>
          </cell>
          <cell r="BG48">
            <v>83.33</v>
          </cell>
          <cell r="BH48">
            <v>100</v>
          </cell>
          <cell r="BI48">
            <v>100</v>
          </cell>
          <cell r="BJ48">
            <v>89.13</v>
          </cell>
          <cell r="BK48">
            <v>20</v>
          </cell>
          <cell r="BL48">
            <v>10</v>
          </cell>
          <cell r="BM48">
            <v>6</v>
          </cell>
          <cell r="BN48">
            <v>2</v>
          </cell>
          <cell r="BO48">
            <v>8</v>
          </cell>
          <cell r="BP48">
            <v>46</v>
          </cell>
          <cell r="BQ48">
            <v>9</v>
          </cell>
          <cell r="BR48">
            <v>8</v>
          </cell>
          <cell r="BS48">
            <v>4</v>
          </cell>
          <cell r="BT48">
            <v>0</v>
          </cell>
          <cell r="BU48">
            <v>7</v>
          </cell>
          <cell r="BV48">
            <v>28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2</v>
          </cell>
          <cell r="CD48">
            <v>0</v>
          </cell>
          <cell r="CE48">
            <v>0</v>
          </cell>
          <cell r="CF48">
            <v>0</v>
          </cell>
          <cell r="CG48">
            <v>1</v>
          </cell>
          <cell r="CH48">
            <v>3</v>
          </cell>
          <cell r="CI48">
            <v>7</v>
          </cell>
          <cell r="CJ48">
            <v>1</v>
          </cell>
          <cell r="CK48">
            <v>1</v>
          </cell>
          <cell r="CL48">
            <v>1</v>
          </cell>
          <cell r="CM48">
            <v>0</v>
          </cell>
          <cell r="CN48">
            <v>10</v>
          </cell>
          <cell r="CO48">
            <v>65</v>
          </cell>
          <cell r="CP48">
            <v>80</v>
          </cell>
          <cell r="CQ48">
            <v>50</v>
          </cell>
          <cell r="CR48">
            <v>50</v>
          </cell>
          <cell r="CS48">
            <v>87.5</v>
          </cell>
          <cell r="CT48">
            <v>69.569999999999993</v>
          </cell>
          <cell r="CU48">
            <v>20</v>
          </cell>
          <cell r="CV48">
            <v>10</v>
          </cell>
          <cell r="CW48">
            <v>6</v>
          </cell>
          <cell r="CX48">
            <v>2</v>
          </cell>
          <cell r="CY48">
            <v>8</v>
          </cell>
          <cell r="CZ48">
            <v>46</v>
          </cell>
          <cell r="DA48">
            <v>19</v>
          </cell>
          <cell r="DB48">
            <v>10</v>
          </cell>
          <cell r="DC48">
            <v>6</v>
          </cell>
          <cell r="DD48">
            <v>2</v>
          </cell>
          <cell r="DE48">
            <v>8</v>
          </cell>
          <cell r="DF48">
            <v>45</v>
          </cell>
          <cell r="DG48">
            <v>100</v>
          </cell>
          <cell r="DH48">
            <v>100</v>
          </cell>
          <cell r="DI48">
            <v>83.33</v>
          </cell>
          <cell r="DJ48">
            <v>100</v>
          </cell>
          <cell r="DK48">
            <v>100</v>
          </cell>
          <cell r="DL48">
            <v>97.83</v>
          </cell>
          <cell r="DM48">
            <v>100</v>
          </cell>
          <cell r="DN48">
            <v>100</v>
          </cell>
          <cell r="DO48">
            <v>83.33</v>
          </cell>
          <cell r="DP48">
            <v>100</v>
          </cell>
          <cell r="DQ48">
            <v>87.5</v>
          </cell>
          <cell r="DR48">
            <v>95.65</v>
          </cell>
          <cell r="DS48">
            <v>20</v>
          </cell>
          <cell r="DT48">
            <v>10</v>
          </cell>
          <cell r="DU48">
            <v>6</v>
          </cell>
          <cell r="DV48">
            <v>2</v>
          </cell>
          <cell r="DW48">
            <v>8</v>
          </cell>
          <cell r="DX48">
            <v>46</v>
          </cell>
          <cell r="DY48">
            <v>0</v>
          </cell>
          <cell r="DZ48">
            <v>2</v>
          </cell>
          <cell r="EA48">
            <v>1</v>
          </cell>
          <cell r="EB48">
            <v>0</v>
          </cell>
          <cell r="EC48">
            <v>8</v>
          </cell>
          <cell r="ED48">
            <v>11</v>
          </cell>
          <cell r="EE48">
            <v>7</v>
          </cell>
          <cell r="EF48">
            <v>4</v>
          </cell>
          <cell r="EG48">
            <v>4</v>
          </cell>
          <cell r="EH48">
            <v>2</v>
          </cell>
          <cell r="EI48">
            <v>3</v>
          </cell>
          <cell r="EJ48">
            <v>20</v>
          </cell>
        </row>
        <row r="49">
          <cell r="C49" t="str">
            <v>KERALA</v>
          </cell>
          <cell r="J49">
            <v>5333</v>
          </cell>
          <cell r="K49">
            <v>4483</v>
          </cell>
          <cell r="L49">
            <v>1815</v>
          </cell>
          <cell r="M49">
            <v>1019</v>
          </cell>
          <cell r="N49">
            <v>591</v>
          </cell>
          <cell r="O49">
            <v>1314</v>
          </cell>
          <cell r="P49">
            <v>8</v>
          </cell>
          <cell r="Q49">
            <v>9230</v>
          </cell>
          <cell r="R49">
            <v>491</v>
          </cell>
          <cell r="S49">
            <v>291</v>
          </cell>
          <cell r="T49">
            <v>114</v>
          </cell>
          <cell r="U49">
            <v>14</v>
          </cell>
          <cell r="V49">
            <v>19</v>
          </cell>
          <cell r="W49">
            <v>42</v>
          </cell>
          <cell r="X49">
            <v>971</v>
          </cell>
          <cell r="Y49">
            <v>2543</v>
          </cell>
          <cell r="Z49">
            <v>809</v>
          </cell>
          <cell r="AA49">
            <v>454</v>
          </cell>
          <cell r="AB49">
            <v>69</v>
          </cell>
          <cell r="AC49">
            <v>481</v>
          </cell>
          <cell r="AD49">
            <v>14</v>
          </cell>
          <cell r="AE49">
            <v>4370</v>
          </cell>
          <cell r="AF49">
            <v>3859</v>
          </cell>
          <cell r="AG49">
            <v>1532</v>
          </cell>
          <cell r="AH49">
            <v>779</v>
          </cell>
          <cell r="AI49">
            <v>546</v>
          </cell>
          <cell r="AJ49">
            <v>1061</v>
          </cell>
          <cell r="AK49">
            <v>3</v>
          </cell>
          <cell r="AL49">
            <v>7780</v>
          </cell>
          <cell r="AR49">
            <v>364</v>
          </cell>
          <cell r="AS49">
            <v>344</v>
          </cell>
          <cell r="AT49">
            <v>5</v>
          </cell>
          <cell r="AU49">
            <v>6</v>
          </cell>
          <cell r="AV49">
            <v>1</v>
          </cell>
          <cell r="AW49">
            <v>3</v>
          </cell>
          <cell r="AX49">
            <v>359</v>
          </cell>
          <cell r="AY49">
            <v>87.83</v>
          </cell>
          <cell r="AZ49">
            <v>87.2</v>
          </cell>
          <cell r="BA49">
            <v>86.12</v>
          </cell>
          <cell r="BB49">
            <v>91.96</v>
          </cell>
          <cell r="BC49">
            <v>90.39</v>
          </cell>
          <cell r="BD49">
            <v>87.6</v>
          </cell>
          <cell r="BE49">
            <v>91.4</v>
          </cell>
          <cell r="BF49">
            <v>91.85</v>
          </cell>
          <cell r="BG49">
            <v>89.53</v>
          </cell>
          <cell r="BH49">
            <v>96.74</v>
          </cell>
          <cell r="BI49">
            <v>96.17</v>
          </cell>
          <cell r="BJ49">
            <v>92.07</v>
          </cell>
          <cell r="BK49">
            <v>7627</v>
          </cell>
          <cell r="BL49">
            <v>3019</v>
          </cell>
          <cell r="BM49">
            <v>1601</v>
          </cell>
          <cell r="BN49">
            <v>684</v>
          </cell>
          <cell r="BO49">
            <v>1955</v>
          </cell>
          <cell r="BP49">
            <v>14890</v>
          </cell>
          <cell r="BQ49">
            <v>4544</v>
          </cell>
          <cell r="BR49">
            <v>1795</v>
          </cell>
          <cell r="BS49">
            <v>685</v>
          </cell>
          <cell r="BT49">
            <v>440</v>
          </cell>
          <cell r="BU49">
            <v>983</v>
          </cell>
          <cell r="BV49">
            <v>8448</v>
          </cell>
          <cell r="BW49">
            <v>52</v>
          </cell>
          <cell r="BX49">
            <v>7</v>
          </cell>
          <cell r="BY49">
            <v>1</v>
          </cell>
          <cell r="BZ49">
            <v>0</v>
          </cell>
          <cell r="CA49">
            <v>5</v>
          </cell>
          <cell r="CB49">
            <v>66</v>
          </cell>
          <cell r="CC49">
            <v>2603</v>
          </cell>
          <cell r="CD49">
            <v>209</v>
          </cell>
          <cell r="CE49">
            <v>89</v>
          </cell>
          <cell r="CF49">
            <v>106</v>
          </cell>
          <cell r="CG49">
            <v>153</v>
          </cell>
          <cell r="CH49">
            <v>3389</v>
          </cell>
          <cell r="CI49">
            <v>541</v>
          </cell>
          <cell r="CJ49">
            <v>356</v>
          </cell>
          <cell r="CK49">
            <v>209</v>
          </cell>
          <cell r="CL49">
            <v>19</v>
          </cell>
          <cell r="CM49">
            <v>63</v>
          </cell>
          <cell r="CN49">
            <v>1190</v>
          </cell>
          <cell r="CO49">
            <v>61.94</v>
          </cell>
          <cell r="CP49">
            <v>62.95</v>
          </cell>
          <cell r="CQ49">
            <v>62.64</v>
          </cell>
          <cell r="CR49">
            <v>66.040000000000006</v>
          </cell>
          <cell r="CS49">
            <v>60.88</v>
          </cell>
          <cell r="CT49">
            <v>62.22</v>
          </cell>
          <cell r="CU49">
            <v>6743</v>
          </cell>
          <cell r="CV49">
            <v>2803</v>
          </cell>
          <cell r="CW49">
            <v>1533</v>
          </cell>
          <cell r="CX49">
            <v>636</v>
          </cell>
          <cell r="CY49">
            <v>1869</v>
          </cell>
          <cell r="CZ49">
            <v>13588</v>
          </cell>
          <cell r="DA49">
            <v>6625</v>
          </cell>
          <cell r="DB49">
            <v>2866</v>
          </cell>
          <cell r="DC49">
            <v>1541</v>
          </cell>
          <cell r="DD49">
            <v>664</v>
          </cell>
          <cell r="DE49">
            <v>1928</v>
          </cell>
          <cell r="DF49">
            <v>13626</v>
          </cell>
          <cell r="DG49">
            <v>96.33</v>
          </cell>
          <cell r="DH49">
            <v>96.11</v>
          </cell>
          <cell r="DI49">
            <v>89.43</v>
          </cell>
          <cell r="DJ49">
            <v>98.58</v>
          </cell>
          <cell r="DK49">
            <v>95.01</v>
          </cell>
          <cell r="DL49">
            <v>94.33</v>
          </cell>
          <cell r="DM49">
            <v>56.72</v>
          </cell>
          <cell r="DN49">
            <v>53.7</v>
          </cell>
          <cell r="DO49">
            <v>60.95</v>
          </cell>
          <cell r="DP49">
            <v>54.56</v>
          </cell>
          <cell r="DQ49">
            <v>55.99</v>
          </cell>
          <cell r="DR49">
            <v>55.37</v>
          </cell>
          <cell r="DS49">
            <v>7872</v>
          </cell>
          <cell r="DT49">
            <v>3087</v>
          </cell>
          <cell r="DU49">
            <v>1679</v>
          </cell>
          <cell r="DV49">
            <v>686</v>
          </cell>
          <cell r="DW49">
            <v>1971</v>
          </cell>
          <cell r="DX49">
            <v>15534</v>
          </cell>
          <cell r="DY49">
            <v>4470</v>
          </cell>
          <cell r="DZ49">
            <v>2180</v>
          </cell>
          <cell r="EA49">
            <v>1361</v>
          </cell>
          <cell r="EB49">
            <v>587</v>
          </cell>
          <cell r="EC49">
            <v>1714</v>
          </cell>
          <cell r="ED49">
            <v>10317</v>
          </cell>
          <cell r="EE49">
            <v>6067</v>
          </cell>
          <cell r="EF49">
            <v>2660</v>
          </cell>
          <cell r="EG49">
            <v>1546</v>
          </cell>
          <cell r="EH49">
            <v>493</v>
          </cell>
          <cell r="EI49">
            <v>1715</v>
          </cell>
          <cell r="EJ49">
            <v>12720</v>
          </cell>
        </row>
        <row r="50">
          <cell r="C50" t="str">
            <v>TAMIL NADU</v>
          </cell>
          <cell r="J50">
            <v>36575</v>
          </cell>
          <cell r="K50">
            <v>11205</v>
          </cell>
          <cell r="L50">
            <v>2102</v>
          </cell>
          <cell r="M50">
            <v>3531</v>
          </cell>
          <cell r="N50">
            <v>52</v>
          </cell>
          <cell r="O50">
            <v>2076</v>
          </cell>
          <cell r="P50">
            <v>0</v>
          </cell>
          <cell r="Q50">
            <v>18966</v>
          </cell>
          <cell r="R50">
            <v>180</v>
          </cell>
          <cell r="S50">
            <v>21</v>
          </cell>
          <cell r="T50">
            <v>5</v>
          </cell>
          <cell r="U50">
            <v>2</v>
          </cell>
          <cell r="V50">
            <v>4</v>
          </cell>
          <cell r="W50">
            <v>0</v>
          </cell>
          <cell r="X50">
            <v>212</v>
          </cell>
          <cell r="Y50">
            <v>20877</v>
          </cell>
          <cell r="Z50">
            <v>6959</v>
          </cell>
          <cell r="AA50">
            <v>110</v>
          </cell>
          <cell r="AB50">
            <v>12</v>
          </cell>
          <cell r="AC50">
            <v>3956</v>
          </cell>
          <cell r="AD50">
            <v>0</v>
          </cell>
          <cell r="AE50">
            <v>31914</v>
          </cell>
          <cell r="AF50">
            <v>6702</v>
          </cell>
          <cell r="AG50">
            <v>1205</v>
          </cell>
          <cell r="AH50">
            <v>1524</v>
          </cell>
          <cell r="AI50">
            <v>40</v>
          </cell>
          <cell r="AJ50">
            <v>966</v>
          </cell>
          <cell r="AK50">
            <v>0</v>
          </cell>
          <cell r="AL50">
            <v>10437</v>
          </cell>
          <cell r="AR50">
            <v>0</v>
          </cell>
          <cell r="AS50">
            <v>1700</v>
          </cell>
          <cell r="AT50">
            <v>40</v>
          </cell>
          <cell r="AU50">
            <v>0</v>
          </cell>
          <cell r="AV50">
            <v>1</v>
          </cell>
          <cell r="AW50">
            <v>146</v>
          </cell>
          <cell r="AX50">
            <v>1887</v>
          </cell>
          <cell r="AY50">
            <v>84.07</v>
          </cell>
          <cell r="AZ50">
            <v>86.32</v>
          </cell>
          <cell r="BA50">
            <v>96</v>
          </cell>
          <cell r="BB50">
            <v>88.06</v>
          </cell>
          <cell r="BC50">
            <v>80.75</v>
          </cell>
          <cell r="BD50">
            <v>84.33</v>
          </cell>
          <cell r="BE50">
            <v>91.02</v>
          </cell>
          <cell r="BF50">
            <v>95.04</v>
          </cell>
          <cell r="BG50">
            <v>96.18</v>
          </cell>
          <cell r="BH50">
            <v>92.19</v>
          </cell>
          <cell r="BI50">
            <v>90.83</v>
          </cell>
          <cell r="BJ50">
            <v>92.1</v>
          </cell>
          <cell r="BK50">
            <v>34638</v>
          </cell>
          <cell r="BL50">
            <v>10170</v>
          </cell>
          <cell r="BM50">
            <v>3816</v>
          </cell>
          <cell r="BN50">
            <v>68</v>
          </cell>
          <cell r="BO50">
            <v>7061</v>
          </cell>
          <cell r="BP50">
            <v>55753</v>
          </cell>
          <cell r="BQ50">
            <v>20499</v>
          </cell>
          <cell r="BR50">
            <v>8537</v>
          </cell>
          <cell r="BS50">
            <v>875</v>
          </cell>
          <cell r="BT50">
            <v>38</v>
          </cell>
          <cell r="BU50">
            <v>4801</v>
          </cell>
          <cell r="BV50">
            <v>34750</v>
          </cell>
          <cell r="BW50">
            <v>2088</v>
          </cell>
          <cell r="BX50">
            <v>193</v>
          </cell>
          <cell r="BY50">
            <v>4</v>
          </cell>
          <cell r="BZ50">
            <v>6</v>
          </cell>
          <cell r="CA50">
            <v>373</v>
          </cell>
          <cell r="CB50">
            <v>2664</v>
          </cell>
          <cell r="CC50">
            <v>16984</v>
          </cell>
          <cell r="CD50">
            <v>310</v>
          </cell>
          <cell r="CE50">
            <v>55</v>
          </cell>
          <cell r="CF50">
            <v>15</v>
          </cell>
          <cell r="CG50">
            <v>244</v>
          </cell>
          <cell r="CH50">
            <v>17608</v>
          </cell>
          <cell r="CI50">
            <v>4488</v>
          </cell>
          <cell r="CJ50">
            <v>552</v>
          </cell>
          <cell r="CK50">
            <v>747</v>
          </cell>
          <cell r="CL50">
            <v>13</v>
          </cell>
          <cell r="CM50">
            <v>1616</v>
          </cell>
          <cell r="CN50">
            <v>7416</v>
          </cell>
          <cell r="CO50">
            <v>94.39</v>
          </cell>
          <cell r="CP50">
            <v>96.41</v>
          </cell>
          <cell r="CQ50">
            <v>97.94</v>
          </cell>
          <cell r="CR50">
            <v>96</v>
          </cell>
          <cell r="CS50">
            <v>91.85</v>
          </cell>
          <cell r="CT50">
            <v>94.48</v>
          </cell>
          <cell r="CU50">
            <v>33109</v>
          </cell>
          <cell r="CV50">
            <v>10023</v>
          </cell>
          <cell r="CW50">
            <v>3804</v>
          </cell>
          <cell r="CX50">
            <v>62</v>
          </cell>
          <cell r="CY50">
            <v>6851</v>
          </cell>
          <cell r="CZ50">
            <v>53849</v>
          </cell>
          <cell r="DA50">
            <v>9428</v>
          </cell>
          <cell r="DB50">
            <v>8654</v>
          </cell>
          <cell r="DC50">
            <v>3761</v>
          </cell>
          <cell r="DD50">
            <v>30</v>
          </cell>
          <cell r="DE50">
            <v>5780</v>
          </cell>
          <cell r="DF50">
            <v>27653</v>
          </cell>
          <cell r="DG50">
            <v>98.46</v>
          </cell>
          <cell r="DH50">
            <v>98.21</v>
          </cell>
          <cell r="DI50">
            <v>24.68</v>
          </cell>
          <cell r="DJ50">
            <v>96</v>
          </cell>
          <cell r="DK50">
            <v>97.57</v>
          </cell>
          <cell r="DL50">
            <v>97.64</v>
          </cell>
          <cell r="DM50">
            <v>98.51</v>
          </cell>
          <cell r="DN50">
            <v>97.68</v>
          </cell>
          <cell r="DO50">
            <v>28.79</v>
          </cell>
          <cell r="DP50">
            <v>96</v>
          </cell>
          <cell r="DQ50">
            <v>96.4</v>
          </cell>
          <cell r="DR50">
            <v>97.41</v>
          </cell>
          <cell r="DS50">
            <v>34638</v>
          </cell>
          <cell r="DT50">
            <v>10170</v>
          </cell>
          <cell r="DU50">
            <v>3816</v>
          </cell>
          <cell r="DV50">
            <v>68</v>
          </cell>
          <cell r="DW50">
            <v>7061</v>
          </cell>
          <cell r="DX50">
            <v>55753</v>
          </cell>
          <cell r="DY50">
            <v>25935</v>
          </cell>
          <cell r="DZ50">
            <v>7598</v>
          </cell>
          <cell r="EA50">
            <v>3747</v>
          </cell>
          <cell r="EB50">
            <v>57</v>
          </cell>
          <cell r="EC50">
            <v>5934</v>
          </cell>
          <cell r="ED50">
            <v>43271</v>
          </cell>
          <cell r="EE50">
            <v>24191</v>
          </cell>
          <cell r="EF50">
            <v>7740</v>
          </cell>
          <cell r="EG50">
            <v>3727</v>
          </cell>
          <cell r="EH50">
            <v>54</v>
          </cell>
          <cell r="EI50">
            <v>5858</v>
          </cell>
          <cell r="EJ50">
            <v>41570</v>
          </cell>
        </row>
        <row r="51">
          <cell r="C51" t="str">
            <v>PUDUCHERRY</v>
          </cell>
          <cell r="J51">
            <v>435</v>
          </cell>
          <cell r="K51">
            <v>38</v>
          </cell>
          <cell r="L51">
            <v>55</v>
          </cell>
          <cell r="M51">
            <v>178</v>
          </cell>
          <cell r="N51">
            <v>0</v>
          </cell>
          <cell r="O51">
            <v>1</v>
          </cell>
          <cell r="P51">
            <v>0</v>
          </cell>
          <cell r="Q51">
            <v>272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147</v>
          </cell>
          <cell r="Z51">
            <v>34</v>
          </cell>
          <cell r="AA51">
            <v>23</v>
          </cell>
          <cell r="AB51">
            <v>0</v>
          </cell>
          <cell r="AC51">
            <v>40</v>
          </cell>
          <cell r="AD51">
            <v>0</v>
          </cell>
          <cell r="AE51">
            <v>244</v>
          </cell>
          <cell r="AF51">
            <v>14</v>
          </cell>
          <cell r="AG51">
            <v>31</v>
          </cell>
          <cell r="AH51">
            <v>81</v>
          </cell>
          <cell r="AI51">
            <v>0</v>
          </cell>
          <cell r="AJ51">
            <v>1</v>
          </cell>
          <cell r="AK51">
            <v>0</v>
          </cell>
          <cell r="AL51">
            <v>127</v>
          </cell>
          <cell r="AR51">
            <v>16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98.58</v>
          </cell>
          <cell r="AZ51">
            <v>100</v>
          </cell>
          <cell r="BA51">
            <v>98.62</v>
          </cell>
          <cell r="BB51">
            <v>0</v>
          </cell>
          <cell r="BC51">
            <v>95.95</v>
          </cell>
          <cell r="BD51">
            <v>97.64</v>
          </cell>
          <cell r="BE51">
            <v>99.65</v>
          </cell>
          <cell r="BF51">
            <v>100</v>
          </cell>
          <cell r="BG51">
            <v>100</v>
          </cell>
          <cell r="BH51">
            <v>0</v>
          </cell>
          <cell r="BI51">
            <v>97.37</v>
          </cell>
          <cell r="BJ51">
            <v>99.56</v>
          </cell>
          <cell r="BK51">
            <v>288</v>
          </cell>
          <cell r="BL51">
            <v>108</v>
          </cell>
          <cell r="BM51">
            <v>220</v>
          </cell>
          <cell r="BN51">
            <v>0</v>
          </cell>
          <cell r="BO51">
            <v>91</v>
          </cell>
          <cell r="BP51">
            <v>707</v>
          </cell>
          <cell r="BQ51">
            <v>172</v>
          </cell>
          <cell r="BR51">
            <v>45</v>
          </cell>
          <cell r="BS51">
            <v>80</v>
          </cell>
          <cell r="BT51">
            <v>0</v>
          </cell>
          <cell r="BU51">
            <v>66</v>
          </cell>
          <cell r="BV51">
            <v>363</v>
          </cell>
          <cell r="BW51">
            <v>18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18</v>
          </cell>
          <cell r="CC51">
            <v>108</v>
          </cell>
          <cell r="CD51">
            <v>6</v>
          </cell>
          <cell r="CE51">
            <v>2</v>
          </cell>
          <cell r="CF51">
            <v>0</v>
          </cell>
          <cell r="CG51">
            <v>5</v>
          </cell>
          <cell r="CH51">
            <v>121</v>
          </cell>
          <cell r="CI51">
            <v>42</v>
          </cell>
          <cell r="CJ51">
            <v>29</v>
          </cell>
          <cell r="CK51">
            <v>35</v>
          </cell>
          <cell r="CL51">
            <v>0</v>
          </cell>
          <cell r="CM51">
            <v>0</v>
          </cell>
          <cell r="CN51">
            <v>106</v>
          </cell>
          <cell r="CO51">
            <v>25.3</v>
          </cell>
          <cell r="CP51">
            <v>42.59</v>
          </cell>
          <cell r="CQ51">
            <v>36.11</v>
          </cell>
          <cell r="CR51">
            <v>0</v>
          </cell>
          <cell r="CS51">
            <v>11.11</v>
          </cell>
          <cell r="CT51">
            <v>26.23</v>
          </cell>
          <cell r="CU51">
            <v>287</v>
          </cell>
          <cell r="CV51">
            <v>108</v>
          </cell>
          <cell r="CW51">
            <v>220</v>
          </cell>
          <cell r="CX51">
            <v>0</v>
          </cell>
          <cell r="CY51">
            <v>91</v>
          </cell>
          <cell r="CZ51">
            <v>706</v>
          </cell>
          <cell r="DA51">
            <v>278</v>
          </cell>
          <cell r="DB51">
            <v>99</v>
          </cell>
          <cell r="DC51">
            <v>211</v>
          </cell>
          <cell r="DD51">
            <v>0</v>
          </cell>
          <cell r="DE51">
            <v>81</v>
          </cell>
          <cell r="DF51">
            <v>669</v>
          </cell>
          <cell r="DG51">
            <v>98.81</v>
          </cell>
          <cell r="DH51">
            <v>98.15</v>
          </cell>
          <cell r="DI51">
            <v>87.5</v>
          </cell>
          <cell r="DJ51">
            <v>0</v>
          </cell>
          <cell r="DK51">
            <v>96.67</v>
          </cell>
          <cell r="DL51">
            <v>96.59</v>
          </cell>
          <cell r="DM51">
            <v>96.84</v>
          </cell>
          <cell r="DN51">
            <v>92.59</v>
          </cell>
          <cell r="DO51">
            <v>88.89</v>
          </cell>
          <cell r="DP51">
            <v>0</v>
          </cell>
          <cell r="DQ51">
            <v>96.67</v>
          </cell>
          <cell r="DR51">
            <v>95.1</v>
          </cell>
          <cell r="DS51">
            <v>288</v>
          </cell>
          <cell r="DT51">
            <v>108</v>
          </cell>
          <cell r="DU51">
            <v>220</v>
          </cell>
          <cell r="DV51">
            <v>0</v>
          </cell>
          <cell r="DW51">
            <v>91</v>
          </cell>
          <cell r="DX51">
            <v>707</v>
          </cell>
          <cell r="DY51">
            <v>128</v>
          </cell>
          <cell r="DZ51">
            <v>78</v>
          </cell>
          <cell r="EA51">
            <v>196</v>
          </cell>
          <cell r="EB51">
            <v>0</v>
          </cell>
          <cell r="EC51">
            <v>66</v>
          </cell>
          <cell r="ED51">
            <v>468</v>
          </cell>
          <cell r="EE51">
            <v>242</v>
          </cell>
          <cell r="EF51">
            <v>103</v>
          </cell>
          <cell r="EG51">
            <v>204</v>
          </cell>
          <cell r="EH51">
            <v>0</v>
          </cell>
          <cell r="EI51">
            <v>90</v>
          </cell>
          <cell r="EJ51">
            <v>639</v>
          </cell>
        </row>
        <row r="52">
          <cell r="C52" t="str">
            <v>A &amp; N Islands</v>
          </cell>
          <cell r="J52">
            <v>330</v>
          </cell>
          <cell r="K52">
            <v>74</v>
          </cell>
          <cell r="L52">
            <v>12</v>
          </cell>
          <cell r="M52">
            <v>0</v>
          </cell>
          <cell r="N52">
            <v>0</v>
          </cell>
          <cell r="O52">
            <v>12</v>
          </cell>
          <cell r="P52">
            <v>0</v>
          </cell>
          <cell r="Q52">
            <v>98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165</v>
          </cell>
          <cell r="Z52">
            <v>60</v>
          </cell>
          <cell r="AA52">
            <v>0</v>
          </cell>
          <cell r="AB52">
            <v>0</v>
          </cell>
          <cell r="AC52">
            <v>72</v>
          </cell>
          <cell r="AD52">
            <v>0</v>
          </cell>
          <cell r="AE52">
            <v>297</v>
          </cell>
          <cell r="AF52">
            <v>47</v>
          </cell>
          <cell r="AG52">
            <v>9</v>
          </cell>
          <cell r="AH52">
            <v>0</v>
          </cell>
          <cell r="AI52">
            <v>0</v>
          </cell>
          <cell r="AJ52">
            <v>6</v>
          </cell>
          <cell r="AK52">
            <v>0</v>
          </cell>
          <cell r="AL52">
            <v>62</v>
          </cell>
          <cell r="AR52">
            <v>10</v>
          </cell>
          <cell r="AS52">
            <v>12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12</v>
          </cell>
          <cell r="AY52">
            <v>80.48</v>
          </cell>
          <cell r="AZ52">
            <v>92</v>
          </cell>
          <cell r="BA52">
            <v>0</v>
          </cell>
          <cell r="BB52">
            <v>0</v>
          </cell>
          <cell r="BC52">
            <v>98.02</v>
          </cell>
          <cell r="BD52">
            <v>86.45</v>
          </cell>
          <cell r="BE52">
            <v>82.87</v>
          </cell>
          <cell r="BF52">
            <v>93.33</v>
          </cell>
          <cell r="BG52">
            <v>0</v>
          </cell>
          <cell r="BH52">
            <v>0</v>
          </cell>
          <cell r="BI52">
            <v>98.04</v>
          </cell>
          <cell r="BJ52">
            <v>88.32</v>
          </cell>
          <cell r="BK52">
            <v>244</v>
          </cell>
          <cell r="BL52">
            <v>70</v>
          </cell>
          <cell r="BM52">
            <v>0</v>
          </cell>
          <cell r="BN52">
            <v>0</v>
          </cell>
          <cell r="BO52">
            <v>101</v>
          </cell>
          <cell r="BP52">
            <v>415</v>
          </cell>
          <cell r="BQ52">
            <v>45</v>
          </cell>
          <cell r="BR52">
            <v>20</v>
          </cell>
          <cell r="BS52">
            <v>0</v>
          </cell>
          <cell r="BT52">
            <v>0</v>
          </cell>
          <cell r="BU52">
            <v>29</v>
          </cell>
          <cell r="BV52">
            <v>94</v>
          </cell>
          <cell r="BW52">
            <v>48</v>
          </cell>
          <cell r="BX52">
            <v>5</v>
          </cell>
          <cell r="BY52">
            <v>0</v>
          </cell>
          <cell r="BZ52">
            <v>0</v>
          </cell>
          <cell r="CA52">
            <v>1</v>
          </cell>
          <cell r="CB52">
            <v>54</v>
          </cell>
          <cell r="CC52">
            <v>189</v>
          </cell>
          <cell r="CD52">
            <v>10</v>
          </cell>
          <cell r="CE52">
            <v>0</v>
          </cell>
          <cell r="CF52">
            <v>0</v>
          </cell>
          <cell r="CG52">
            <v>8</v>
          </cell>
          <cell r="CH52">
            <v>207</v>
          </cell>
          <cell r="CI52">
            <v>57</v>
          </cell>
          <cell r="CJ52">
            <v>7</v>
          </cell>
          <cell r="CK52">
            <v>0</v>
          </cell>
          <cell r="CL52">
            <v>0</v>
          </cell>
          <cell r="CM52">
            <v>5</v>
          </cell>
          <cell r="CN52">
            <v>69</v>
          </cell>
          <cell r="CO52">
            <v>17.510000000000002</v>
          </cell>
          <cell r="CP52">
            <v>31.75</v>
          </cell>
          <cell r="CQ52">
            <v>0</v>
          </cell>
          <cell r="CR52">
            <v>0</v>
          </cell>
          <cell r="CS52">
            <v>30.43</v>
          </cell>
          <cell r="CT52">
            <v>23.8</v>
          </cell>
          <cell r="CU52">
            <v>201</v>
          </cell>
          <cell r="CV52">
            <v>70</v>
          </cell>
          <cell r="CW52">
            <v>0</v>
          </cell>
          <cell r="CX52">
            <v>0</v>
          </cell>
          <cell r="CY52">
            <v>98</v>
          </cell>
          <cell r="CZ52">
            <v>369</v>
          </cell>
          <cell r="DA52">
            <v>97</v>
          </cell>
          <cell r="DB52">
            <v>60</v>
          </cell>
          <cell r="DC52">
            <v>0</v>
          </cell>
          <cell r="DD52">
            <v>0</v>
          </cell>
          <cell r="DE52">
            <v>97</v>
          </cell>
          <cell r="DF52">
            <v>254</v>
          </cell>
          <cell r="DG52">
            <v>95.48</v>
          </cell>
          <cell r="DH52">
            <v>96.83</v>
          </cell>
          <cell r="DI52">
            <v>0</v>
          </cell>
          <cell r="DJ52">
            <v>0</v>
          </cell>
          <cell r="DK52">
            <v>90.22</v>
          </cell>
          <cell r="DL52">
            <v>94.28</v>
          </cell>
          <cell r="DM52">
            <v>85.88</v>
          </cell>
          <cell r="DN52">
            <v>90.48</v>
          </cell>
          <cell r="DO52">
            <v>0</v>
          </cell>
          <cell r="DP52">
            <v>0</v>
          </cell>
          <cell r="DQ52">
            <v>89.13</v>
          </cell>
          <cell r="DR52">
            <v>87.65</v>
          </cell>
          <cell r="DS52">
            <v>251</v>
          </cell>
          <cell r="DT52">
            <v>75</v>
          </cell>
          <cell r="DU52">
            <v>0</v>
          </cell>
          <cell r="DV52">
            <v>0</v>
          </cell>
          <cell r="DW52">
            <v>102</v>
          </cell>
          <cell r="DX52">
            <v>428</v>
          </cell>
          <cell r="DY52">
            <v>130</v>
          </cell>
          <cell r="DZ52">
            <v>46</v>
          </cell>
          <cell r="EA52">
            <v>0</v>
          </cell>
          <cell r="EB52">
            <v>0</v>
          </cell>
          <cell r="EC52">
            <v>71</v>
          </cell>
          <cell r="ED52">
            <v>247</v>
          </cell>
          <cell r="EE52">
            <v>129</v>
          </cell>
          <cell r="EF52">
            <v>29</v>
          </cell>
          <cell r="EG52">
            <v>0</v>
          </cell>
          <cell r="EH52">
            <v>0</v>
          </cell>
          <cell r="EI52">
            <v>50</v>
          </cell>
          <cell r="EJ52">
            <v>208</v>
          </cell>
        </row>
      </sheetData>
      <sheetData sheetId="2"/>
      <sheetData sheetId="3"/>
      <sheetData sheetId="4">
        <row r="15">
          <cell r="J15" t="str">
            <v>Enrolment in Goverment Schools</v>
          </cell>
          <cell r="K15" t="str">
            <v>Primary Only</v>
          </cell>
          <cell r="L15" t="str">
            <v>Primary with Upper Primary</v>
          </cell>
          <cell r="M15" t="str">
            <v>Primary with upper Primary Sec/H.Sec</v>
          </cell>
          <cell r="N15" t="str">
            <v>Upper Primary Only</v>
          </cell>
          <cell r="O15" t="str">
            <v>Upper Primary with Sec./H.Sec</v>
          </cell>
          <cell r="P15" t="str">
            <v>No Response</v>
          </cell>
          <cell r="Q15" t="str">
            <v>Enrolment in Private Schools</v>
          </cell>
          <cell r="R15" t="str">
            <v>Primary Only</v>
          </cell>
          <cell r="S15" t="str">
            <v>Primary with Upper Primary</v>
          </cell>
          <cell r="T15" t="str">
            <v>Primary with upper Primary Sec/H.Sec</v>
          </cell>
          <cell r="U15" t="str">
            <v>Upper Primary Only</v>
          </cell>
          <cell r="V15" t="str">
            <v>Upper Primary with Sec./H.Sec</v>
          </cell>
          <cell r="W15" t="str">
            <v>No Response</v>
          </cell>
          <cell r="X15" t="str">
            <v>Enrolment in Goverment Schools (Rural)</v>
          </cell>
          <cell r="Y15" t="str">
            <v>Primary Only</v>
          </cell>
          <cell r="Z15" t="str">
            <v>Primary with Upper Primary</v>
          </cell>
          <cell r="AA15" t="str">
            <v>Primary with upper Primary Sec/H.Sec</v>
          </cell>
          <cell r="AB15" t="str">
            <v>Upper Primary Only</v>
          </cell>
          <cell r="AC15" t="str">
            <v>Upper Primary with Sec./H.Sec</v>
          </cell>
          <cell r="AD15" t="str">
            <v>No Response</v>
          </cell>
          <cell r="AE15" t="str">
            <v>Enrolment in Private Schools (Rural)</v>
          </cell>
        </row>
        <row r="17">
          <cell r="C17" t="str">
            <v>A &amp; N Islands</v>
          </cell>
          <cell r="J17">
            <v>42393</v>
          </cell>
          <cell r="K17">
            <v>2554</v>
          </cell>
          <cell r="L17">
            <v>2328</v>
          </cell>
          <cell r="M17">
            <v>0</v>
          </cell>
          <cell r="N17">
            <v>0</v>
          </cell>
          <cell r="O17">
            <v>6057</v>
          </cell>
          <cell r="P17">
            <v>0</v>
          </cell>
          <cell r="Q17">
            <v>10939</v>
          </cell>
          <cell r="R17">
            <v>7544</v>
          </cell>
          <cell r="S17">
            <v>7933</v>
          </cell>
          <cell r="T17">
            <v>0</v>
          </cell>
          <cell r="U17">
            <v>0</v>
          </cell>
          <cell r="V17">
            <v>14545</v>
          </cell>
          <cell r="W17">
            <v>0</v>
          </cell>
          <cell r="X17">
            <v>30022</v>
          </cell>
          <cell r="Y17">
            <v>1896</v>
          </cell>
          <cell r="Z17">
            <v>1159</v>
          </cell>
          <cell r="AA17">
            <v>0</v>
          </cell>
          <cell r="AB17">
            <v>0</v>
          </cell>
          <cell r="AC17">
            <v>2897</v>
          </cell>
          <cell r="AD17">
            <v>0</v>
          </cell>
          <cell r="AE17">
            <v>5952</v>
          </cell>
        </row>
        <row r="18">
          <cell r="C18" t="str">
            <v>ANDHRA PRADESH</v>
          </cell>
          <cell r="J18">
            <v>6175060</v>
          </cell>
          <cell r="K18">
            <v>2131447</v>
          </cell>
          <cell r="L18">
            <v>1121158</v>
          </cell>
          <cell r="M18">
            <v>154070</v>
          </cell>
          <cell r="N18">
            <v>0</v>
          </cell>
          <cell r="O18">
            <v>1286205</v>
          </cell>
          <cell r="P18">
            <v>0</v>
          </cell>
          <cell r="Q18">
            <v>4692880</v>
          </cell>
          <cell r="R18">
            <v>2750524</v>
          </cell>
          <cell r="S18">
            <v>972205</v>
          </cell>
          <cell r="T18">
            <v>144791</v>
          </cell>
          <cell r="U18">
            <v>0</v>
          </cell>
          <cell r="V18">
            <v>1452648</v>
          </cell>
          <cell r="W18">
            <v>0</v>
          </cell>
          <cell r="X18">
            <v>5320168</v>
          </cell>
          <cell r="Y18">
            <v>928059</v>
          </cell>
          <cell r="Z18">
            <v>640967</v>
          </cell>
          <cell r="AA18">
            <v>35785</v>
          </cell>
          <cell r="AB18">
            <v>0</v>
          </cell>
          <cell r="AC18">
            <v>480016</v>
          </cell>
          <cell r="AD18">
            <v>0</v>
          </cell>
          <cell r="AE18">
            <v>2084827</v>
          </cell>
        </row>
        <row r="19">
          <cell r="C19" t="str">
            <v>ARUNACHAL PRADESH</v>
          </cell>
          <cell r="J19">
            <v>266355</v>
          </cell>
          <cell r="K19">
            <v>13799</v>
          </cell>
          <cell r="L19">
            <v>39680</v>
          </cell>
          <cell r="M19">
            <v>20565</v>
          </cell>
          <cell r="N19">
            <v>96</v>
          </cell>
          <cell r="O19">
            <v>816</v>
          </cell>
          <cell r="P19">
            <v>0</v>
          </cell>
          <cell r="Q19">
            <v>74956</v>
          </cell>
          <cell r="R19">
            <v>78053</v>
          </cell>
          <cell r="S19">
            <v>93193</v>
          </cell>
          <cell r="T19">
            <v>29757</v>
          </cell>
          <cell r="U19">
            <v>3182</v>
          </cell>
          <cell r="V19">
            <v>16067</v>
          </cell>
          <cell r="W19">
            <v>0</v>
          </cell>
          <cell r="X19">
            <v>220252</v>
          </cell>
          <cell r="Y19">
            <v>9472</v>
          </cell>
          <cell r="Z19">
            <v>22828</v>
          </cell>
          <cell r="AA19">
            <v>9654</v>
          </cell>
          <cell r="AB19">
            <v>96</v>
          </cell>
          <cell r="AC19">
            <v>590</v>
          </cell>
          <cell r="AD19">
            <v>0</v>
          </cell>
          <cell r="AE19">
            <v>42640</v>
          </cell>
        </row>
        <row r="20">
          <cell r="C20" t="str">
            <v>ASSAM</v>
          </cell>
          <cell r="J20">
            <v>4174185</v>
          </cell>
          <cell r="K20">
            <v>47624</v>
          </cell>
          <cell r="L20">
            <v>57434</v>
          </cell>
          <cell r="M20">
            <v>211404</v>
          </cell>
          <cell r="N20">
            <v>535225</v>
          </cell>
          <cell r="O20">
            <v>35499</v>
          </cell>
          <cell r="P20">
            <v>0</v>
          </cell>
          <cell r="Q20">
            <v>887186</v>
          </cell>
          <cell r="R20">
            <v>2776096</v>
          </cell>
          <cell r="S20">
            <v>159038</v>
          </cell>
          <cell r="T20">
            <v>7574</v>
          </cell>
          <cell r="U20">
            <v>654019</v>
          </cell>
          <cell r="V20">
            <v>227303</v>
          </cell>
          <cell r="W20">
            <v>0</v>
          </cell>
          <cell r="X20">
            <v>3824030</v>
          </cell>
          <cell r="Y20">
            <v>43828</v>
          </cell>
          <cell r="Z20">
            <v>52845</v>
          </cell>
          <cell r="AA20">
            <v>139531</v>
          </cell>
          <cell r="AB20">
            <v>517041</v>
          </cell>
          <cell r="AC20">
            <v>31236</v>
          </cell>
          <cell r="AD20">
            <v>0</v>
          </cell>
          <cell r="AE20">
            <v>784481</v>
          </cell>
        </row>
        <row r="21">
          <cell r="C21" t="str">
            <v>BIHAR</v>
          </cell>
          <cell r="J21">
            <v>20519815</v>
          </cell>
          <cell r="K21">
            <v>1378</v>
          </cell>
          <cell r="L21">
            <v>23333</v>
          </cell>
          <cell r="M21">
            <v>1428</v>
          </cell>
          <cell r="N21">
            <v>2689</v>
          </cell>
          <cell r="O21">
            <v>154</v>
          </cell>
          <cell r="P21">
            <v>0</v>
          </cell>
          <cell r="Q21">
            <v>28982</v>
          </cell>
          <cell r="R21">
            <v>6872478</v>
          </cell>
          <cell r="S21">
            <v>12323747</v>
          </cell>
          <cell r="T21">
            <v>46399</v>
          </cell>
          <cell r="U21">
            <v>84672</v>
          </cell>
          <cell r="V21">
            <v>20164</v>
          </cell>
          <cell r="W21">
            <v>0</v>
          </cell>
          <cell r="X21">
            <v>19347460</v>
          </cell>
          <cell r="Y21">
            <v>1179</v>
          </cell>
          <cell r="Z21">
            <v>10682</v>
          </cell>
          <cell r="AA21">
            <v>1308</v>
          </cell>
          <cell r="AB21">
            <v>2019</v>
          </cell>
          <cell r="AC21">
            <v>154</v>
          </cell>
          <cell r="AD21">
            <v>0</v>
          </cell>
          <cell r="AE21">
            <v>15342</v>
          </cell>
        </row>
        <row r="22">
          <cell r="C22" t="str">
            <v>CHANDIGARH</v>
          </cell>
          <cell r="J22">
            <v>107828</v>
          </cell>
          <cell r="K22">
            <v>888</v>
          </cell>
          <cell r="L22">
            <v>4765</v>
          </cell>
          <cell r="M22">
            <v>42706</v>
          </cell>
          <cell r="N22">
            <v>0</v>
          </cell>
          <cell r="O22">
            <v>682</v>
          </cell>
          <cell r="P22">
            <v>0</v>
          </cell>
          <cell r="Q22">
            <v>49041</v>
          </cell>
          <cell r="R22">
            <v>1093</v>
          </cell>
          <cell r="S22">
            <v>4897</v>
          </cell>
          <cell r="T22">
            <v>19730</v>
          </cell>
          <cell r="U22">
            <v>0</v>
          </cell>
          <cell r="V22">
            <v>0</v>
          </cell>
          <cell r="W22">
            <v>0</v>
          </cell>
          <cell r="X22">
            <v>25720</v>
          </cell>
          <cell r="Y22">
            <v>0</v>
          </cell>
          <cell r="Z22">
            <v>372</v>
          </cell>
          <cell r="AA22">
            <v>781</v>
          </cell>
          <cell r="AB22">
            <v>0</v>
          </cell>
          <cell r="AC22">
            <v>0</v>
          </cell>
          <cell r="AD22">
            <v>0</v>
          </cell>
          <cell r="AE22">
            <v>1153</v>
          </cell>
        </row>
        <row r="23">
          <cell r="C23" t="str">
            <v>CHHATTISGARH</v>
          </cell>
          <cell r="J23">
            <v>3789265</v>
          </cell>
          <cell r="K23">
            <v>204196</v>
          </cell>
          <cell r="L23">
            <v>535900</v>
          </cell>
          <cell r="M23">
            <v>142667</v>
          </cell>
          <cell r="N23">
            <v>55985</v>
          </cell>
          <cell r="O23">
            <v>7835</v>
          </cell>
          <cell r="P23">
            <v>0</v>
          </cell>
          <cell r="Q23">
            <v>946583</v>
          </cell>
          <cell r="R23">
            <v>2247004</v>
          </cell>
          <cell r="S23">
            <v>4968</v>
          </cell>
          <cell r="T23">
            <v>1294</v>
          </cell>
          <cell r="U23">
            <v>1172743</v>
          </cell>
          <cell r="V23">
            <v>6587</v>
          </cell>
          <cell r="W23">
            <v>0</v>
          </cell>
          <cell r="X23">
            <v>3432596</v>
          </cell>
          <cell r="Y23">
            <v>145542</v>
          </cell>
          <cell r="Z23">
            <v>233471</v>
          </cell>
          <cell r="AA23">
            <v>39985</v>
          </cell>
          <cell r="AB23">
            <v>33453</v>
          </cell>
          <cell r="AC23">
            <v>3502</v>
          </cell>
          <cell r="AD23">
            <v>0</v>
          </cell>
          <cell r="AE23">
            <v>455953</v>
          </cell>
        </row>
        <row r="24">
          <cell r="C24" t="str">
            <v>DADRA &amp; NAGAR HAVELI</v>
          </cell>
          <cell r="J24">
            <v>49209</v>
          </cell>
          <cell r="K24">
            <v>1549</v>
          </cell>
          <cell r="L24">
            <v>2411</v>
          </cell>
          <cell r="M24">
            <v>6825</v>
          </cell>
          <cell r="N24">
            <v>0</v>
          </cell>
          <cell r="O24">
            <v>0</v>
          </cell>
          <cell r="P24">
            <v>0</v>
          </cell>
          <cell r="Q24">
            <v>10785</v>
          </cell>
          <cell r="R24">
            <v>11725</v>
          </cell>
          <cell r="S24">
            <v>26614</v>
          </cell>
          <cell r="T24">
            <v>0</v>
          </cell>
          <cell r="U24">
            <v>39</v>
          </cell>
          <cell r="V24">
            <v>109</v>
          </cell>
          <cell r="W24">
            <v>0</v>
          </cell>
          <cell r="X24">
            <v>38487</v>
          </cell>
          <cell r="Y24">
            <v>853</v>
          </cell>
          <cell r="Z24">
            <v>1578</v>
          </cell>
          <cell r="AA24">
            <v>1742</v>
          </cell>
          <cell r="AB24">
            <v>0</v>
          </cell>
          <cell r="AC24">
            <v>0</v>
          </cell>
          <cell r="AD24">
            <v>0</v>
          </cell>
          <cell r="AE24">
            <v>4173</v>
          </cell>
        </row>
        <row r="25">
          <cell r="C25" t="str">
            <v>DAMAN &amp; DIU</v>
          </cell>
          <cell r="J25">
            <v>15355</v>
          </cell>
          <cell r="K25">
            <v>964</v>
          </cell>
          <cell r="L25">
            <v>2031</v>
          </cell>
          <cell r="M25">
            <v>7414</v>
          </cell>
          <cell r="N25">
            <v>405</v>
          </cell>
          <cell r="O25">
            <v>290</v>
          </cell>
          <cell r="P25">
            <v>0</v>
          </cell>
          <cell r="Q25">
            <v>11104</v>
          </cell>
          <cell r="R25">
            <v>6338</v>
          </cell>
          <cell r="S25">
            <v>530</v>
          </cell>
          <cell r="T25">
            <v>0</v>
          </cell>
          <cell r="U25">
            <v>2540</v>
          </cell>
          <cell r="V25">
            <v>1299</v>
          </cell>
          <cell r="W25">
            <v>0</v>
          </cell>
          <cell r="X25">
            <v>10707</v>
          </cell>
          <cell r="Y25">
            <v>494</v>
          </cell>
          <cell r="Z25">
            <v>1685</v>
          </cell>
          <cell r="AA25">
            <v>3165</v>
          </cell>
          <cell r="AB25">
            <v>0</v>
          </cell>
          <cell r="AC25">
            <v>0</v>
          </cell>
          <cell r="AD25">
            <v>0</v>
          </cell>
          <cell r="AE25">
            <v>5344</v>
          </cell>
        </row>
        <row r="26">
          <cell r="C26" t="str">
            <v>DELHI</v>
          </cell>
          <cell r="J26">
            <v>1742738</v>
          </cell>
          <cell r="K26">
            <v>180128</v>
          </cell>
          <cell r="L26">
            <v>184059</v>
          </cell>
          <cell r="M26">
            <v>681231</v>
          </cell>
          <cell r="N26">
            <v>2524</v>
          </cell>
          <cell r="O26">
            <v>27777</v>
          </cell>
          <cell r="P26">
            <v>0</v>
          </cell>
          <cell r="Q26">
            <v>1075719</v>
          </cell>
          <cell r="R26">
            <v>167668</v>
          </cell>
          <cell r="S26">
            <v>0</v>
          </cell>
          <cell r="T26">
            <v>53196</v>
          </cell>
          <cell r="U26">
            <v>1357</v>
          </cell>
          <cell r="V26">
            <v>55491</v>
          </cell>
          <cell r="W26">
            <v>0</v>
          </cell>
          <cell r="X26">
            <v>277712</v>
          </cell>
          <cell r="Y26">
            <v>28191</v>
          </cell>
          <cell r="Z26">
            <v>28765</v>
          </cell>
          <cell r="AA26">
            <v>76297</v>
          </cell>
          <cell r="AB26">
            <v>0</v>
          </cell>
          <cell r="AC26">
            <v>1663</v>
          </cell>
          <cell r="AD26">
            <v>0</v>
          </cell>
          <cell r="AE26">
            <v>134916</v>
          </cell>
        </row>
        <row r="27">
          <cell r="C27" t="str">
            <v>GOA</v>
          </cell>
          <cell r="J27">
            <v>47834</v>
          </cell>
          <cell r="K27">
            <v>29524</v>
          </cell>
          <cell r="L27">
            <v>9952</v>
          </cell>
          <cell r="M27">
            <v>59929</v>
          </cell>
          <cell r="N27">
            <v>14840</v>
          </cell>
          <cell r="O27">
            <v>23926</v>
          </cell>
          <cell r="P27">
            <v>0</v>
          </cell>
          <cell r="Q27">
            <v>138171</v>
          </cell>
          <cell r="R27">
            <v>22107</v>
          </cell>
          <cell r="S27">
            <v>3860</v>
          </cell>
          <cell r="T27">
            <v>2421</v>
          </cell>
          <cell r="U27">
            <v>1719</v>
          </cell>
          <cell r="V27">
            <v>5202</v>
          </cell>
          <cell r="W27">
            <v>0</v>
          </cell>
          <cell r="X27">
            <v>35309</v>
          </cell>
          <cell r="Y27">
            <v>11909</v>
          </cell>
          <cell r="Z27">
            <v>4151</v>
          </cell>
          <cell r="AA27">
            <v>40375</v>
          </cell>
          <cell r="AB27">
            <v>6424</v>
          </cell>
          <cell r="AC27">
            <v>11650</v>
          </cell>
          <cell r="AD27">
            <v>0</v>
          </cell>
          <cell r="AE27">
            <v>74509</v>
          </cell>
        </row>
        <row r="28">
          <cell r="C28" t="str">
            <v>GUJARAT</v>
          </cell>
          <cell r="J28">
            <v>5982181</v>
          </cell>
          <cell r="K28">
            <v>102356</v>
          </cell>
          <cell r="L28">
            <v>2221728</v>
          </cell>
          <cell r="M28">
            <v>38382</v>
          </cell>
          <cell r="N28">
            <v>29630</v>
          </cell>
          <cell r="O28">
            <v>1157</v>
          </cell>
          <cell r="P28">
            <v>0</v>
          </cell>
          <cell r="Q28">
            <v>2393253</v>
          </cell>
          <cell r="R28">
            <v>576442</v>
          </cell>
          <cell r="S28">
            <v>4457537</v>
          </cell>
          <cell r="T28">
            <v>1179</v>
          </cell>
          <cell r="U28">
            <v>4860</v>
          </cell>
          <cell r="V28">
            <v>288</v>
          </cell>
          <cell r="W28">
            <v>0</v>
          </cell>
          <cell r="X28">
            <v>5040306</v>
          </cell>
          <cell r="Y28">
            <v>50331</v>
          </cell>
          <cell r="Z28">
            <v>694455</v>
          </cell>
          <cell r="AA28">
            <v>14500</v>
          </cell>
          <cell r="AB28">
            <v>18668</v>
          </cell>
          <cell r="AC28">
            <v>811</v>
          </cell>
          <cell r="AD28">
            <v>0</v>
          </cell>
          <cell r="AE28">
            <v>778765</v>
          </cell>
        </row>
        <row r="29">
          <cell r="C29" t="str">
            <v>HARYANA</v>
          </cell>
          <cell r="J29">
            <v>2135714</v>
          </cell>
          <cell r="K29">
            <v>73826</v>
          </cell>
          <cell r="L29">
            <v>259216</v>
          </cell>
          <cell r="M29">
            <v>1155469</v>
          </cell>
          <cell r="N29">
            <v>2376</v>
          </cell>
          <cell r="O29">
            <v>20787</v>
          </cell>
          <cell r="P29">
            <v>0</v>
          </cell>
          <cell r="Q29">
            <v>1511674</v>
          </cell>
          <cell r="R29">
            <v>1203277</v>
          </cell>
          <cell r="S29">
            <v>1422</v>
          </cell>
          <cell r="T29">
            <v>11140</v>
          </cell>
          <cell r="U29">
            <v>187836</v>
          </cell>
          <cell r="V29">
            <v>427731</v>
          </cell>
          <cell r="W29">
            <v>0</v>
          </cell>
          <cell r="X29">
            <v>1831406</v>
          </cell>
          <cell r="Y29">
            <v>40374</v>
          </cell>
          <cell r="Z29">
            <v>153494</v>
          </cell>
          <cell r="AA29">
            <v>633990</v>
          </cell>
          <cell r="AB29">
            <v>1306</v>
          </cell>
          <cell r="AC29">
            <v>6249</v>
          </cell>
          <cell r="AD29">
            <v>0</v>
          </cell>
          <cell r="AE29">
            <v>835413</v>
          </cell>
        </row>
        <row r="30">
          <cell r="C30" t="str">
            <v>HIMACHAL PRADESH</v>
          </cell>
          <cell r="J30">
            <v>695417</v>
          </cell>
          <cell r="K30">
            <v>24573</v>
          </cell>
          <cell r="L30">
            <v>67550</v>
          </cell>
          <cell r="M30">
            <v>216370</v>
          </cell>
          <cell r="N30">
            <v>117</v>
          </cell>
          <cell r="O30">
            <v>1834</v>
          </cell>
          <cell r="P30">
            <v>0</v>
          </cell>
          <cell r="Q30">
            <v>310444</v>
          </cell>
          <cell r="R30">
            <v>385388</v>
          </cell>
          <cell r="S30">
            <v>582</v>
          </cell>
          <cell r="T30">
            <v>4650</v>
          </cell>
          <cell r="U30">
            <v>91905</v>
          </cell>
          <cell r="V30">
            <v>175543</v>
          </cell>
          <cell r="W30">
            <v>0</v>
          </cell>
          <cell r="X30">
            <v>658068</v>
          </cell>
          <cell r="Y30">
            <v>21354</v>
          </cell>
          <cell r="Z30">
            <v>57497</v>
          </cell>
          <cell r="AA30">
            <v>149397</v>
          </cell>
          <cell r="AB30">
            <v>56</v>
          </cell>
          <cell r="AC30">
            <v>444</v>
          </cell>
          <cell r="AD30">
            <v>0</v>
          </cell>
          <cell r="AE30">
            <v>228748</v>
          </cell>
        </row>
        <row r="31">
          <cell r="C31" t="str">
            <v>INDIA</v>
          </cell>
          <cell r="J31">
            <v>130034478</v>
          </cell>
          <cell r="K31">
            <v>18141623</v>
          </cell>
          <cell r="L31">
            <v>20629789</v>
          </cell>
          <cell r="M31">
            <v>13005279</v>
          </cell>
          <cell r="N31">
            <v>4150264</v>
          </cell>
          <cell r="O31">
            <v>8504436</v>
          </cell>
          <cell r="P31">
            <v>325465</v>
          </cell>
          <cell r="Q31">
            <v>64756856</v>
          </cell>
          <cell r="R31">
            <v>56722544</v>
          </cell>
          <cell r="S31">
            <v>35244519</v>
          </cell>
          <cell r="T31">
            <v>2585979</v>
          </cell>
          <cell r="U31">
            <v>10798152</v>
          </cell>
          <cell r="V31">
            <v>9477270</v>
          </cell>
          <cell r="W31">
            <v>24496</v>
          </cell>
          <cell r="X31">
            <v>114852960</v>
          </cell>
          <cell r="Y31">
            <v>11245750</v>
          </cell>
          <cell r="Z31">
            <v>10146311</v>
          </cell>
          <cell r="AA31">
            <v>5585879</v>
          </cell>
          <cell r="AB31">
            <v>3426843</v>
          </cell>
          <cell r="AC31">
            <v>4426016</v>
          </cell>
          <cell r="AD31">
            <v>168177</v>
          </cell>
          <cell r="AE31">
            <v>34998976</v>
          </cell>
        </row>
        <row r="32">
          <cell r="C32" t="str">
            <v>JAMMU &amp; KASHMIR</v>
          </cell>
          <cell r="J32">
            <v>1152609</v>
          </cell>
          <cell r="K32">
            <v>67301</v>
          </cell>
          <cell r="L32">
            <v>286171</v>
          </cell>
          <cell r="M32">
            <v>401714</v>
          </cell>
          <cell r="N32">
            <v>40</v>
          </cell>
          <cell r="O32">
            <v>395</v>
          </cell>
          <cell r="P32">
            <v>0</v>
          </cell>
          <cell r="Q32">
            <v>755621</v>
          </cell>
          <cell r="R32">
            <v>317305</v>
          </cell>
          <cell r="S32">
            <v>579648</v>
          </cell>
          <cell r="T32">
            <v>127247</v>
          </cell>
          <cell r="U32">
            <v>6335</v>
          </cell>
          <cell r="V32">
            <v>33146</v>
          </cell>
          <cell r="W32">
            <v>0</v>
          </cell>
          <cell r="X32">
            <v>1063681</v>
          </cell>
          <cell r="Y32">
            <v>55670</v>
          </cell>
          <cell r="Z32">
            <v>210245</v>
          </cell>
          <cell r="AA32">
            <v>192908</v>
          </cell>
          <cell r="AB32">
            <v>0</v>
          </cell>
          <cell r="AC32">
            <v>333</v>
          </cell>
          <cell r="AD32">
            <v>0</v>
          </cell>
          <cell r="AE32">
            <v>459156</v>
          </cell>
        </row>
        <row r="33">
          <cell r="C33" t="str">
            <v>JHARKHAND</v>
          </cell>
          <cell r="J33">
            <v>5390338</v>
          </cell>
          <cell r="K33">
            <v>84238</v>
          </cell>
          <cell r="L33">
            <v>273508</v>
          </cell>
          <cell r="M33">
            <v>407687</v>
          </cell>
          <cell r="N33">
            <v>3226</v>
          </cell>
          <cell r="O33">
            <v>79989</v>
          </cell>
          <cell r="P33">
            <v>0</v>
          </cell>
          <cell r="Q33">
            <v>848648</v>
          </cell>
          <cell r="R33">
            <v>1743462</v>
          </cell>
          <cell r="S33">
            <v>2915444</v>
          </cell>
          <cell r="T33">
            <v>294714</v>
          </cell>
          <cell r="U33">
            <v>7548</v>
          </cell>
          <cell r="V33">
            <v>43706</v>
          </cell>
          <cell r="W33">
            <v>0</v>
          </cell>
          <cell r="X33">
            <v>5004874</v>
          </cell>
          <cell r="Y33">
            <v>64594</v>
          </cell>
          <cell r="Z33">
            <v>171101</v>
          </cell>
          <cell r="AA33">
            <v>168851</v>
          </cell>
          <cell r="AB33">
            <v>2829</v>
          </cell>
          <cell r="AC33">
            <v>54342</v>
          </cell>
          <cell r="AD33">
            <v>0</v>
          </cell>
          <cell r="AE33">
            <v>461717</v>
          </cell>
        </row>
        <row r="34">
          <cell r="C34" t="str">
            <v>KARNATAKA</v>
          </cell>
          <cell r="J34">
            <v>4783689</v>
          </cell>
          <cell r="K34">
            <v>259954</v>
          </cell>
          <cell r="L34">
            <v>1950470</v>
          </cell>
          <cell r="M34">
            <v>996529</v>
          </cell>
          <cell r="N34">
            <v>17989</v>
          </cell>
          <cell r="O34">
            <v>412586</v>
          </cell>
          <cell r="P34">
            <v>0</v>
          </cell>
          <cell r="Q34">
            <v>3637528</v>
          </cell>
          <cell r="R34">
            <v>671221</v>
          </cell>
          <cell r="S34">
            <v>2957897</v>
          </cell>
          <cell r="T34">
            <v>9805</v>
          </cell>
          <cell r="U34">
            <v>12503</v>
          </cell>
          <cell r="V34">
            <v>266382</v>
          </cell>
          <cell r="W34">
            <v>0</v>
          </cell>
          <cell r="X34">
            <v>3917808</v>
          </cell>
          <cell r="Y34">
            <v>139446</v>
          </cell>
          <cell r="Z34">
            <v>736226</v>
          </cell>
          <cell r="AA34">
            <v>190372</v>
          </cell>
          <cell r="AB34">
            <v>6184</v>
          </cell>
          <cell r="AC34">
            <v>198384</v>
          </cell>
          <cell r="AD34">
            <v>0</v>
          </cell>
          <cell r="AE34">
            <v>1270612</v>
          </cell>
        </row>
        <row r="35">
          <cell r="C35" t="str">
            <v>KERALA</v>
          </cell>
          <cell r="J35">
            <v>1005649</v>
          </cell>
          <cell r="K35">
            <v>601189</v>
          </cell>
          <cell r="L35">
            <v>699454</v>
          </cell>
          <cell r="M35">
            <v>663441</v>
          </cell>
          <cell r="N35">
            <v>134828</v>
          </cell>
          <cell r="O35">
            <v>562142</v>
          </cell>
          <cell r="P35">
            <v>1298</v>
          </cell>
          <cell r="Q35">
            <v>2662352</v>
          </cell>
          <cell r="R35">
            <v>237397</v>
          </cell>
          <cell r="S35">
            <v>239140</v>
          </cell>
          <cell r="T35">
            <v>191799</v>
          </cell>
          <cell r="U35">
            <v>14951</v>
          </cell>
          <cell r="V35">
            <v>168286</v>
          </cell>
          <cell r="W35">
            <v>396</v>
          </cell>
          <cell r="X35">
            <v>851969</v>
          </cell>
          <cell r="Y35">
            <v>493694</v>
          </cell>
          <cell r="Z35">
            <v>601797</v>
          </cell>
          <cell r="AA35">
            <v>468163</v>
          </cell>
          <cell r="AB35">
            <v>125510</v>
          </cell>
          <cell r="AC35">
            <v>423637</v>
          </cell>
          <cell r="AD35">
            <v>253</v>
          </cell>
          <cell r="AE35">
            <v>2113054</v>
          </cell>
        </row>
        <row r="36">
          <cell r="C36" t="str">
            <v>LAKSHADWEEP</v>
          </cell>
          <cell r="J36">
            <v>10165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2640</v>
          </cell>
          <cell r="S36">
            <v>2518</v>
          </cell>
          <cell r="T36">
            <v>1523</v>
          </cell>
          <cell r="U36">
            <v>0</v>
          </cell>
          <cell r="V36">
            <v>1142</v>
          </cell>
          <cell r="W36">
            <v>0</v>
          </cell>
          <cell r="X36">
            <v>7823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</row>
        <row r="37">
          <cell r="C37" t="str">
            <v>MADHYA PRADESH</v>
          </cell>
          <cell r="J37">
            <v>10221216</v>
          </cell>
          <cell r="K37">
            <v>783673</v>
          </cell>
          <cell r="L37">
            <v>3162622</v>
          </cell>
          <cell r="M37">
            <v>808526</v>
          </cell>
          <cell r="N37">
            <v>146346</v>
          </cell>
          <cell r="O37">
            <v>19345</v>
          </cell>
          <cell r="P37">
            <v>0</v>
          </cell>
          <cell r="Q37">
            <v>4920512</v>
          </cell>
          <cell r="R37">
            <v>6242305</v>
          </cell>
          <cell r="S37">
            <v>2810</v>
          </cell>
          <cell r="T37">
            <v>3485</v>
          </cell>
          <cell r="U37">
            <v>2953970</v>
          </cell>
          <cell r="V37">
            <v>4175</v>
          </cell>
          <cell r="W37">
            <v>0</v>
          </cell>
          <cell r="X37">
            <v>9206745</v>
          </cell>
          <cell r="Y37">
            <v>415519</v>
          </cell>
          <cell r="Z37">
            <v>1316163</v>
          </cell>
          <cell r="AA37">
            <v>198005</v>
          </cell>
          <cell r="AB37">
            <v>57469</v>
          </cell>
          <cell r="AC37">
            <v>3864</v>
          </cell>
          <cell r="AD37">
            <v>0</v>
          </cell>
          <cell r="AE37">
            <v>1991020</v>
          </cell>
        </row>
        <row r="38">
          <cell r="C38" t="str">
            <v>MAHARASHTRA</v>
          </cell>
          <cell r="J38">
            <v>7189999</v>
          </cell>
          <cell r="K38">
            <v>1650344</v>
          </cell>
          <cell r="L38">
            <v>2140525</v>
          </cell>
          <cell r="M38">
            <v>552997</v>
          </cell>
          <cell r="N38">
            <v>6860</v>
          </cell>
          <cell r="O38">
            <v>4255597</v>
          </cell>
          <cell r="P38">
            <v>324167</v>
          </cell>
          <cell r="Q38">
            <v>8930490</v>
          </cell>
          <cell r="R38">
            <v>2037912</v>
          </cell>
          <cell r="S38">
            <v>3379815</v>
          </cell>
          <cell r="T38">
            <v>260684</v>
          </cell>
          <cell r="U38">
            <v>1996</v>
          </cell>
          <cell r="V38">
            <v>136978</v>
          </cell>
          <cell r="W38">
            <v>24100</v>
          </cell>
          <cell r="X38">
            <v>5841485</v>
          </cell>
          <cell r="Y38">
            <v>282870</v>
          </cell>
          <cell r="Z38">
            <v>427228</v>
          </cell>
          <cell r="AA38">
            <v>233269</v>
          </cell>
          <cell r="AB38">
            <v>3012</v>
          </cell>
          <cell r="AC38">
            <v>2207555</v>
          </cell>
          <cell r="AD38">
            <v>167924</v>
          </cell>
          <cell r="AE38">
            <v>3321858</v>
          </cell>
        </row>
        <row r="39">
          <cell r="C39" t="str">
            <v>MANIPUR</v>
          </cell>
          <cell r="J39">
            <v>195526</v>
          </cell>
          <cell r="K39">
            <v>27628</v>
          </cell>
          <cell r="L39">
            <v>67433</v>
          </cell>
          <cell r="M39">
            <v>196449</v>
          </cell>
          <cell r="N39">
            <v>2605</v>
          </cell>
          <cell r="O39">
            <v>3745</v>
          </cell>
          <cell r="P39">
            <v>0</v>
          </cell>
          <cell r="Q39">
            <v>297860</v>
          </cell>
          <cell r="R39">
            <v>107176</v>
          </cell>
          <cell r="S39">
            <v>31666</v>
          </cell>
          <cell r="T39">
            <v>25259</v>
          </cell>
          <cell r="U39">
            <v>263</v>
          </cell>
          <cell r="V39">
            <v>6681</v>
          </cell>
          <cell r="W39">
            <v>0</v>
          </cell>
          <cell r="X39">
            <v>171045</v>
          </cell>
          <cell r="Y39">
            <v>23961</v>
          </cell>
          <cell r="Z39">
            <v>51285</v>
          </cell>
          <cell r="AA39">
            <v>131280</v>
          </cell>
          <cell r="AB39">
            <v>2144</v>
          </cell>
          <cell r="AC39">
            <v>2861</v>
          </cell>
          <cell r="AD39">
            <v>0</v>
          </cell>
          <cell r="AE39">
            <v>211531</v>
          </cell>
        </row>
        <row r="40">
          <cell r="C40" t="str">
            <v>MEGHALAYA</v>
          </cell>
          <cell r="J40">
            <v>358797</v>
          </cell>
          <cell r="K40">
            <v>180557</v>
          </cell>
          <cell r="L40">
            <v>34295</v>
          </cell>
          <cell r="M40">
            <v>37796</v>
          </cell>
          <cell r="N40">
            <v>74318</v>
          </cell>
          <cell r="O40">
            <v>19070</v>
          </cell>
          <cell r="P40">
            <v>0</v>
          </cell>
          <cell r="Q40">
            <v>346036</v>
          </cell>
          <cell r="R40">
            <v>240705</v>
          </cell>
          <cell r="S40">
            <v>1535</v>
          </cell>
          <cell r="T40">
            <v>617</v>
          </cell>
          <cell r="U40">
            <v>85667</v>
          </cell>
          <cell r="V40">
            <v>1646</v>
          </cell>
          <cell r="W40">
            <v>0</v>
          </cell>
          <cell r="X40">
            <v>330170</v>
          </cell>
          <cell r="Y40">
            <v>156705</v>
          </cell>
          <cell r="Z40">
            <v>26005</v>
          </cell>
          <cell r="AA40">
            <v>18100</v>
          </cell>
          <cell r="AB40">
            <v>60873</v>
          </cell>
          <cell r="AC40">
            <v>12308</v>
          </cell>
          <cell r="AD40">
            <v>0</v>
          </cell>
          <cell r="AE40">
            <v>273991</v>
          </cell>
        </row>
        <row r="41">
          <cell r="C41" t="str">
            <v>MIZORAM</v>
          </cell>
          <cell r="J41">
            <v>190613</v>
          </cell>
          <cell r="K41">
            <v>13523</v>
          </cell>
          <cell r="L41">
            <v>39261</v>
          </cell>
          <cell r="M41">
            <v>7474</v>
          </cell>
          <cell r="N41">
            <v>7164</v>
          </cell>
          <cell r="O41">
            <v>391</v>
          </cell>
          <cell r="P41">
            <v>0</v>
          </cell>
          <cell r="Q41">
            <v>67813</v>
          </cell>
          <cell r="R41">
            <v>77573</v>
          </cell>
          <cell r="S41">
            <v>12832</v>
          </cell>
          <cell r="T41">
            <v>594</v>
          </cell>
          <cell r="U41">
            <v>41562</v>
          </cell>
          <cell r="V41">
            <v>132</v>
          </cell>
          <cell r="W41">
            <v>0</v>
          </cell>
          <cell r="X41">
            <v>132693</v>
          </cell>
          <cell r="Y41">
            <v>4703</v>
          </cell>
          <cell r="Z41">
            <v>8063</v>
          </cell>
          <cell r="AA41">
            <v>139</v>
          </cell>
          <cell r="AB41">
            <v>1975</v>
          </cell>
          <cell r="AC41">
            <v>0</v>
          </cell>
          <cell r="AD41">
            <v>0</v>
          </cell>
          <cell r="AE41">
            <v>14880</v>
          </cell>
        </row>
        <row r="42">
          <cell r="C42" t="str">
            <v>NAGALAND</v>
          </cell>
          <cell r="J42">
            <v>195469</v>
          </cell>
          <cell r="K42">
            <v>16670</v>
          </cell>
          <cell r="L42">
            <v>57321</v>
          </cell>
          <cell r="M42">
            <v>143736</v>
          </cell>
          <cell r="N42">
            <v>520</v>
          </cell>
          <cell r="O42">
            <v>689</v>
          </cell>
          <cell r="P42">
            <v>0</v>
          </cell>
          <cell r="Q42">
            <v>218936</v>
          </cell>
          <cell r="R42">
            <v>118892</v>
          </cell>
          <cell r="S42">
            <v>3242</v>
          </cell>
          <cell r="T42">
            <v>2218</v>
          </cell>
          <cell r="U42">
            <v>25463</v>
          </cell>
          <cell r="V42">
            <v>15847</v>
          </cell>
          <cell r="W42">
            <v>0</v>
          </cell>
          <cell r="X42">
            <v>165662</v>
          </cell>
          <cell r="Y42">
            <v>14499</v>
          </cell>
          <cell r="Z42">
            <v>39864</v>
          </cell>
          <cell r="AA42">
            <v>52917</v>
          </cell>
          <cell r="AB42">
            <v>104</v>
          </cell>
          <cell r="AC42">
            <v>20</v>
          </cell>
          <cell r="AD42">
            <v>0</v>
          </cell>
          <cell r="AE42">
            <v>107404</v>
          </cell>
        </row>
        <row r="43">
          <cell r="C43" t="str">
            <v>Odisha</v>
          </cell>
          <cell r="J43">
            <v>5565229</v>
          </cell>
          <cell r="K43">
            <v>83023</v>
          </cell>
          <cell r="L43">
            <v>166781</v>
          </cell>
          <cell r="M43">
            <v>201116</v>
          </cell>
          <cell r="N43">
            <v>99343</v>
          </cell>
          <cell r="O43">
            <v>188808</v>
          </cell>
          <cell r="P43">
            <v>0</v>
          </cell>
          <cell r="Q43">
            <v>739071</v>
          </cell>
          <cell r="R43">
            <v>2050896</v>
          </cell>
          <cell r="S43">
            <v>2427225</v>
          </cell>
          <cell r="T43">
            <v>107609</v>
          </cell>
          <cell r="U43">
            <v>221018</v>
          </cell>
          <cell r="V43">
            <v>298814</v>
          </cell>
          <cell r="W43">
            <v>0</v>
          </cell>
          <cell r="X43">
            <v>5105562</v>
          </cell>
          <cell r="Y43">
            <v>61589</v>
          </cell>
          <cell r="Z43">
            <v>101502</v>
          </cell>
          <cell r="AA43">
            <v>52822</v>
          </cell>
          <cell r="AB43">
            <v>94631</v>
          </cell>
          <cell r="AC43">
            <v>177195</v>
          </cell>
          <cell r="AD43">
            <v>0</v>
          </cell>
          <cell r="AE43">
            <v>487739</v>
          </cell>
        </row>
        <row r="44">
          <cell r="C44" t="str">
            <v>PUDUCHERRY</v>
          </cell>
          <cell r="J44">
            <v>66040</v>
          </cell>
          <cell r="K44">
            <v>3655</v>
          </cell>
          <cell r="L44">
            <v>8874</v>
          </cell>
          <cell r="M44">
            <v>102161</v>
          </cell>
          <cell r="N44">
            <v>0</v>
          </cell>
          <cell r="O44">
            <v>262</v>
          </cell>
          <cell r="P44">
            <v>0</v>
          </cell>
          <cell r="Q44">
            <v>114952</v>
          </cell>
          <cell r="R44">
            <v>11281</v>
          </cell>
          <cell r="S44">
            <v>7424</v>
          </cell>
          <cell r="T44">
            <v>7001</v>
          </cell>
          <cell r="U44">
            <v>0</v>
          </cell>
          <cell r="V44">
            <v>8895</v>
          </cell>
          <cell r="W44">
            <v>0</v>
          </cell>
          <cell r="X44">
            <v>34601</v>
          </cell>
          <cell r="Y44">
            <v>965</v>
          </cell>
          <cell r="Z44">
            <v>4334</v>
          </cell>
          <cell r="AA44">
            <v>40683</v>
          </cell>
          <cell r="AB44">
            <v>0</v>
          </cell>
          <cell r="AC44">
            <v>262</v>
          </cell>
          <cell r="AD44">
            <v>0</v>
          </cell>
          <cell r="AE44">
            <v>46244</v>
          </cell>
        </row>
        <row r="45">
          <cell r="C45" t="str">
            <v>PUNJAB</v>
          </cell>
          <cell r="J45">
            <v>2193899</v>
          </cell>
          <cell r="K45">
            <v>43872</v>
          </cell>
          <cell r="L45">
            <v>105389</v>
          </cell>
          <cell r="M45">
            <v>844910</v>
          </cell>
          <cell r="N45">
            <v>349</v>
          </cell>
          <cell r="O45">
            <v>31680</v>
          </cell>
          <cell r="P45">
            <v>0</v>
          </cell>
          <cell r="Q45">
            <v>1026200</v>
          </cell>
          <cell r="R45">
            <v>1052049</v>
          </cell>
          <cell r="S45">
            <v>13055</v>
          </cell>
          <cell r="T45">
            <v>106533</v>
          </cell>
          <cell r="U45">
            <v>199821</v>
          </cell>
          <cell r="V45">
            <v>420392</v>
          </cell>
          <cell r="W45">
            <v>0</v>
          </cell>
          <cell r="X45">
            <v>1791850</v>
          </cell>
          <cell r="Y45">
            <v>16230</v>
          </cell>
          <cell r="Z45">
            <v>53585</v>
          </cell>
          <cell r="AA45">
            <v>384266</v>
          </cell>
          <cell r="AB45">
            <v>93</v>
          </cell>
          <cell r="AC45">
            <v>14023</v>
          </cell>
          <cell r="AD45">
            <v>0</v>
          </cell>
          <cell r="AE45">
            <v>468197</v>
          </cell>
        </row>
        <row r="46">
          <cell r="C46" t="str">
            <v>RAJASTHAN</v>
          </cell>
          <cell r="J46">
            <v>7155509</v>
          </cell>
          <cell r="K46">
            <v>368060</v>
          </cell>
          <cell r="L46">
            <v>2723599</v>
          </cell>
          <cell r="M46">
            <v>1956778</v>
          </cell>
          <cell r="N46">
            <v>2935</v>
          </cell>
          <cell r="O46">
            <v>60797</v>
          </cell>
          <cell r="P46">
            <v>0</v>
          </cell>
          <cell r="Q46">
            <v>5112169</v>
          </cell>
          <cell r="R46">
            <v>2304401</v>
          </cell>
          <cell r="S46">
            <v>3048841</v>
          </cell>
          <cell r="T46">
            <v>762241</v>
          </cell>
          <cell r="U46">
            <v>16776</v>
          </cell>
          <cell r="V46">
            <v>447476</v>
          </cell>
          <cell r="W46">
            <v>0</v>
          </cell>
          <cell r="X46">
            <v>6579735</v>
          </cell>
          <cell r="Y46">
            <v>265453</v>
          </cell>
          <cell r="Z46">
            <v>1922453</v>
          </cell>
          <cell r="AA46">
            <v>1112600</v>
          </cell>
          <cell r="AB46">
            <v>1091</v>
          </cell>
          <cell r="AC46">
            <v>17876</v>
          </cell>
          <cell r="AD46">
            <v>0</v>
          </cell>
          <cell r="AE46">
            <v>3319473</v>
          </cell>
        </row>
        <row r="47">
          <cell r="C47" t="str">
            <v>SIKKIM</v>
          </cell>
          <cell r="J47">
            <v>99558</v>
          </cell>
          <cell r="K47">
            <v>6960</v>
          </cell>
          <cell r="L47">
            <v>9282</v>
          </cell>
          <cell r="M47">
            <v>9818</v>
          </cell>
          <cell r="N47">
            <v>0</v>
          </cell>
          <cell r="O47">
            <v>0</v>
          </cell>
          <cell r="P47">
            <v>0</v>
          </cell>
          <cell r="Q47">
            <v>26060</v>
          </cell>
          <cell r="R47">
            <v>21198</v>
          </cell>
          <cell r="S47">
            <v>30517</v>
          </cell>
          <cell r="T47">
            <v>37328</v>
          </cell>
          <cell r="U47">
            <v>158</v>
          </cell>
          <cell r="V47">
            <v>687</v>
          </cell>
          <cell r="W47">
            <v>0</v>
          </cell>
          <cell r="X47">
            <v>89888</v>
          </cell>
          <cell r="Y47">
            <v>4908</v>
          </cell>
          <cell r="Z47">
            <v>7715</v>
          </cell>
          <cell r="AA47">
            <v>4294</v>
          </cell>
          <cell r="AB47">
            <v>0</v>
          </cell>
          <cell r="AC47">
            <v>0</v>
          </cell>
          <cell r="AD47">
            <v>0</v>
          </cell>
          <cell r="AE47">
            <v>16917</v>
          </cell>
        </row>
        <row r="48">
          <cell r="C48" t="str">
            <v>TAMIL NADU</v>
          </cell>
          <cell r="J48">
            <v>4226225</v>
          </cell>
          <cell r="K48">
            <v>1697194</v>
          </cell>
          <cell r="L48">
            <v>724270</v>
          </cell>
          <cell r="M48">
            <v>2260920</v>
          </cell>
          <cell r="N48">
            <v>5805</v>
          </cell>
          <cell r="O48">
            <v>841104</v>
          </cell>
          <cell r="P48">
            <v>0</v>
          </cell>
          <cell r="Q48">
            <v>5529293</v>
          </cell>
          <cell r="R48">
            <v>1250455</v>
          </cell>
          <cell r="S48">
            <v>1174326</v>
          </cell>
          <cell r="T48">
            <v>57782</v>
          </cell>
          <cell r="U48">
            <v>1020</v>
          </cell>
          <cell r="V48">
            <v>830979</v>
          </cell>
          <cell r="W48">
            <v>0</v>
          </cell>
          <cell r="X48">
            <v>3314562</v>
          </cell>
          <cell r="Y48">
            <v>823928</v>
          </cell>
          <cell r="Z48">
            <v>330601</v>
          </cell>
          <cell r="AA48">
            <v>886636</v>
          </cell>
          <cell r="AB48">
            <v>4532</v>
          </cell>
          <cell r="AC48">
            <v>305063</v>
          </cell>
          <cell r="AD48">
            <v>0</v>
          </cell>
          <cell r="AE48">
            <v>2350760</v>
          </cell>
        </row>
        <row r="49">
          <cell r="C49" t="str">
            <v>TRIPURA</v>
          </cell>
          <cell r="J49">
            <v>540339</v>
          </cell>
          <cell r="K49">
            <v>11025</v>
          </cell>
          <cell r="L49">
            <v>7453</v>
          </cell>
          <cell r="M49">
            <v>42721</v>
          </cell>
          <cell r="N49">
            <v>0</v>
          </cell>
          <cell r="O49">
            <v>2042</v>
          </cell>
          <cell r="P49">
            <v>0</v>
          </cell>
          <cell r="Q49">
            <v>63241</v>
          </cell>
          <cell r="R49">
            <v>100173</v>
          </cell>
          <cell r="S49">
            <v>163182</v>
          </cell>
          <cell r="T49">
            <v>205427</v>
          </cell>
          <cell r="U49">
            <v>172</v>
          </cell>
          <cell r="V49">
            <v>8412</v>
          </cell>
          <cell r="W49">
            <v>0</v>
          </cell>
          <cell r="X49">
            <v>477366</v>
          </cell>
          <cell r="Y49">
            <v>7891</v>
          </cell>
          <cell r="Z49">
            <v>5453</v>
          </cell>
          <cell r="AA49">
            <v>18095</v>
          </cell>
          <cell r="AB49">
            <v>0</v>
          </cell>
          <cell r="AC49">
            <v>748</v>
          </cell>
          <cell r="AD49">
            <v>0</v>
          </cell>
          <cell r="AE49">
            <v>32187</v>
          </cell>
        </row>
        <row r="50">
          <cell r="C50" t="str">
            <v>UTTAR PRADESH</v>
          </cell>
          <cell r="J50">
            <v>19585396</v>
          </cell>
          <cell r="K50">
            <v>8447846</v>
          </cell>
          <cell r="L50">
            <v>3375257</v>
          </cell>
          <cell r="M50">
            <v>312450</v>
          </cell>
          <cell r="N50">
            <v>2899482</v>
          </cell>
          <cell r="O50">
            <v>505522</v>
          </cell>
          <cell r="P50">
            <v>0</v>
          </cell>
          <cell r="Q50">
            <v>15540557</v>
          </cell>
          <cell r="R50">
            <v>14204310</v>
          </cell>
          <cell r="S50">
            <v>180035</v>
          </cell>
          <cell r="T50">
            <v>26403</v>
          </cell>
          <cell r="U50">
            <v>4155144</v>
          </cell>
          <cell r="V50">
            <v>71372</v>
          </cell>
          <cell r="W50">
            <v>0</v>
          </cell>
          <cell r="X50">
            <v>18637264</v>
          </cell>
          <cell r="Y50">
            <v>6456110</v>
          </cell>
          <cell r="Z50">
            <v>2056178</v>
          </cell>
          <cell r="AA50">
            <v>166435</v>
          </cell>
          <cell r="AB50">
            <v>2413962</v>
          </cell>
          <cell r="AC50">
            <v>418198</v>
          </cell>
          <cell r="AD50">
            <v>0</v>
          </cell>
          <cell r="AE50">
            <v>11510883</v>
          </cell>
        </row>
        <row r="51">
          <cell r="C51" t="str">
            <v>Uttarakhand</v>
          </cell>
          <cell r="J51">
            <v>907931</v>
          </cell>
          <cell r="K51">
            <v>284608</v>
          </cell>
          <cell r="L51">
            <v>144678</v>
          </cell>
          <cell r="M51">
            <v>151230</v>
          </cell>
          <cell r="N51">
            <v>78131</v>
          </cell>
          <cell r="O51">
            <v>53684</v>
          </cell>
          <cell r="P51">
            <v>0</v>
          </cell>
          <cell r="Q51">
            <v>712331</v>
          </cell>
          <cell r="R51">
            <v>524947</v>
          </cell>
          <cell r="S51">
            <v>3004</v>
          </cell>
          <cell r="T51">
            <v>9220</v>
          </cell>
          <cell r="U51">
            <v>140975</v>
          </cell>
          <cell r="V51">
            <v>152152</v>
          </cell>
          <cell r="W51">
            <v>0</v>
          </cell>
          <cell r="X51">
            <v>830298</v>
          </cell>
          <cell r="Y51">
            <v>205509</v>
          </cell>
          <cell r="Z51">
            <v>91813</v>
          </cell>
          <cell r="AA51">
            <v>69773</v>
          </cell>
          <cell r="AB51">
            <v>57397</v>
          </cell>
          <cell r="AC51">
            <v>37295</v>
          </cell>
          <cell r="AD51">
            <v>0</v>
          </cell>
          <cell r="AE51">
            <v>461787</v>
          </cell>
        </row>
        <row r="52">
          <cell r="C52" t="str">
            <v>WEST BENGAL</v>
          </cell>
          <cell r="J52">
            <v>13256933</v>
          </cell>
          <cell r="K52">
            <v>695497</v>
          </cell>
          <cell r="L52">
            <v>121601</v>
          </cell>
          <cell r="M52">
            <v>168366</v>
          </cell>
          <cell r="N52">
            <v>26436</v>
          </cell>
          <cell r="O52">
            <v>53569</v>
          </cell>
          <cell r="P52">
            <v>0</v>
          </cell>
          <cell r="Q52">
            <v>1065469</v>
          </cell>
          <cell r="R52">
            <v>6300509</v>
          </cell>
          <cell r="S52">
            <v>13837</v>
          </cell>
          <cell r="T52">
            <v>26359</v>
          </cell>
          <cell r="U52">
            <v>707938</v>
          </cell>
          <cell r="V52">
            <v>4156993</v>
          </cell>
          <cell r="W52">
            <v>0</v>
          </cell>
          <cell r="X52">
            <v>11205636</v>
          </cell>
          <cell r="Y52">
            <v>468024</v>
          </cell>
          <cell r="Z52">
            <v>80751</v>
          </cell>
          <cell r="AA52">
            <v>49761</v>
          </cell>
          <cell r="AB52">
            <v>15974</v>
          </cell>
          <cell r="AC52">
            <v>12840</v>
          </cell>
          <cell r="AD52">
            <v>0</v>
          </cell>
          <cell r="AE52">
            <v>627350</v>
          </cell>
        </row>
      </sheetData>
      <sheetData sheetId="5">
        <row r="16">
          <cell r="J16" t="str">
            <v>Teachers in Goverment Schools</v>
          </cell>
          <cell r="K16" t="str">
            <v>Primary Only</v>
          </cell>
          <cell r="L16" t="str">
            <v>Primary with Upper Primary</v>
          </cell>
          <cell r="M16" t="str">
            <v>Primary with upper Primary Sec/H.Sec</v>
          </cell>
          <cell r="N16" t="str">
            <v>Upper Primary Only</v>
          </cell>
          <cell r="O16" t="str">
            <v>Upper Primary with Sec./H.Sec</v>
          </cell>
          <cell r="P16" t="str">
            <v>No Response</v>
          </cell>
          <cell r="Q16" t="str">
            <v>Teachers in Private Schools</v>
          </cell>
        </row>
        <row r="18">
          <cell r="C18" t="str">
            <v>A &amp; N Islands</v>
          </cell>
          <cell r="J18">
            <v>4495</v>
          </cell>
          <cell r="K18">
            <v>373</v>
          </cell>
          <cell r="L18">
            <v>146</v>
          </cell>
          <cell r="M18">
            <v>0</v>
          </cell>
          <cell r="N18">
            <v>0</v>
          </cell>
          <cell r="O18">
            <v>360</v>
          </cell>
          <cell r="P18">
            <v>0</v>
          </cell>
          <cell r="Q18">
            <v>879</v>
          </cell>
          <cell r="R18" t="str">
            <v>Un Tch 1</v>
          </cell>
          <cell r="S18" t="str">
            <v>Un Tch 2</v>
          </cell>
          <cell r="T18" t="str">
            <v>Un Tch 3</v>
          </cell>
          <cell r="U18" t="str">
            <v>Un Tch 4</v>
          </cell>
          <cell r="V18" t="str">
            <v>Un Tch 5</v>
          </cell>
          <cell r="W18" t="str">
            <v>Un Tch 9</v>
          </cell>
        </row>
        <row r="19">
          <cell r="C19" t="str">
            <v>ANDHRA PRADESH</v>
          </cell>
          <cell r="J19">
            <v>348221</v>
          </cell>
          <cell r="K19">
            <v>68246</v>
          </cell>
          <cell r="L19">
            <v>53999</v>
          </cell>
          <cell r="M19">
            <v>6728</v>
          </cell>
          <cell r="N19">
            <v>0</v>
          </cell>
          <cell r="O19">
            <v>77479</v>
          </cell>
          <cell r="P19">
            <v>0</v>
          </cell>
          <cell r="Q19">
            <v>206452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</row>
        <row r="20">
          <cell r="C20" t="str">
            <v>ARUNACHAL PRADESH</v>
          </cell>
          <cell r="J20">
            <v>14928</v>
          </cell>
          <cell r="K20">
            <v>943</v>
          </cell>
          <cell r="L20">
            <v>1959</v>
          </cell>
          <cell r="M20">
            <v>905</v>
          </cell>
          <cell r="N20">
            <v>10</v>
          </cell>
          <cell r="O20">
            <v>67</v>
          </cell>
          <cell r="P20">
            <v>0</v>
          </cell>
          <cell r="Q20">
            <v>3884</v>
          </cell>
          <cell r="R20">
            <v>5</v>
          </cell>
          <cell r="S20">
            <v>5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10</v>
          </cell>
        </row>
        <row r="21">
          <cell r="C21" t="str">
            <v>ASSAM</v>
          </cell>
          <cell r="J21">
            <v>145935</v>
          </cell>
          <cell r="K21">
            <v>3142</v>
          </cell>
          <cell r="L21">
            <v>4891</v>
          </cell>
          <cell r="M21">
            <v>11736</v>
          </cell>
          <cell r="N21">
            <v>36999</v>
          </cell>
          <cell r="O21">
            <v>3918</v>
          </cell>
          <cell r="P21">
            <v>0</v>
          </cell>
          <cell r="Q21">
            <v>60686</v>
          </cell>
          <cell r="R21">
            <v>8241</v>
          </cell>
          <cell r="S21">
            <v>14112</v>
          </cell>
          <cell r="T21">
            <v>26178</v>
          </cell>
          <cell r="U21">
            <v>19</v>
          </cell>
          <cell r="V21">
            <v>387</v>
          </cell>
          <cell r="W21">
            <v>0</v>
          </cell>
          <cell r="X21">
            <v>48937</v>
          </cell>
        </row>
        <row r="22">
          <cell r="C22" t="str">
            <v>BIHAR</v>
          </cell>
          <cell r="J22">
            <v>347330</v>
          </cell>
          <cell r="K22">
            <v>76</v>
          </cell>
          <cell r="L22">
            <v>443</v>
          </cell>
          <cell r="M22">
            <v>56</v>
          </cell>
          <cell r="N22">
            <v>22</v>
          </cell>
          <cell r="O22">
            <v>17</v>
          </cell>
          <cell r="P22">
            <v>0</v>
          </cell>
          <cell r="Q22">
            <v>614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</row>
        <row r="23">
          <cell r="C23" t="str">
            <v>CHANDIGARH</v>
          </cell>
          <cell r="J23">
            <v>2983</v>
          </cell>
          <cell r="K23">
            <v>58</v>
          </cell>
          <cell r="L23">
            <v>356</v>
          </cell>
          <cell r="M23">
            <v>1992</v>
          </cell>
          <cell r="N23">
            <v>0</v>
          </cell>
          <cell r="O23">
            <v>73</v>
          </cell>
          <cell r="P23">
            <v>0</v>
          </cell>
          <cell r="Q23">
            <v>2479</v>
          </cell>
          <cell r="R23">
            <v>1145</v>
          </cell>
          <cell r="S23">
            <v>191</v>
          </cell>
          <cell r="T23">
            <v>21</v>
          </cell>
          <cell r="U23">
            <v>133</v>
          </cell>
          <cell r="V23">
            <v>4</v>
          </cell>
          <cell r="W23">
            <v>0</v>
          </cell>
          <cell r="X23">
            <v>1494</v>
          </cell>
        </row>
        <row r="24">
          <cell r="C24" t="str">
            <v>CHHATTISGARH</v>
          </cell>
          <cell r="J24">
            <v>161268</v>
          </cell>
          <cell r="K24">
            <v>10047</v>
          </cell>
          <cell r="L24">
            <v>20708</v>
          </cell>
          <cell r="M24">
            <v>4981</v>
          </cell>
          <cell r="N24">
            <v>2624</v>
          </cell>
          <cell r="O24">
            <v>466</v>
          </cell>
          <cell r="P24">
            <v>0</v>
          </cell>
          <cell r="Q24">
            <v>38826</v>
          </cell>
          <cell r="R24">
            <v>1286</v>
          </cell>
          <cell r="S24">
            <v>1894</v>
          </cell>
          <cell r="T24">
            <v>1079</v>
          </cell>
          <cell r="U24">
            <v>0</v>
          </cell>
          <cell r="V24">
            <v>28</v>
          </cell>
          <cell r="W24">
            <v>0</v>
          </cell>
          <cell r="X24">
            <v>4287</v>
          </cell>
        </row>
        <row r="25">
          <cell r="C25" t="str">
            <v>DADRA &amp; NAGAR HAVELI</v>
          </cell>
          <cell r="J25">
            <v>1129</v>
          </cell>
          <cell r="K25">
            <v>65</v>
          </cell>
          <cell r="L25">
            <v>128</v>
          </cell>
          <cell r="M25">
            <v>183</v>
          </cell>
          <cell r="N25">
            <v>0</v>
          </cell>
          <cell r="O25">
            <v>0</v>
          </cell>
          <cell r="P25">
            <v>0</v>
          </cell>
          <cell r="Q25">
            <v>376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C26" t="str">
            <v>DAMAN &amp; DIU</v>
          </cell>
          <cell r="J26">
            <v>470</v>
          </cell>
          <cell r="K26">
            <v>77</v>
          </cell>
          <cell r="L26">
            <v>61</v>
          </cell>
          <cell r="M26">
            <v>199</v>
          </cell>
          <cell r="N26">
            <v>4</v>
          </cell>
          <cell r="O26">
            <v>8</v>
          </cell>
          <cell r="P26">
            <v>0</v>
          </cell>
          <cell r="Q26">
            <v>349</v>
          </cell>
          <cell r="R26">
            <v>2883</v>
          </cell>
          <cell r="S26">
            <v>992</v>
          </cell>
          <cell r="T26">
            <v>175</v>
          </cell>
          <cell r="U26">
            <v>11</v>
          </cell>
          <cell r="V26">
            <v>21</v>
          </cell>
          <cell r="W26">
            <v>0</v>
          </cell>
          <cell r="X26">
            <v>4082</v>
          </cell>
        </row>
        <row r="27">
          <cell r="C27" t="str">
            <v>DELHI</v>
          </cell>
          <cell r="J27">
            <v>44523</v>
          </cell>
          <cell r="K27">
            <v>5480</v>
          </cell>
          <cell r="L27">
            <v>6277</v>
          </cell>
          <cell r="M27">
            <v>25867</v>
          </cell>
          <cell r="N27">
            <v>121</v>
          </cell>
          <cell r="O27">
            <v>853</v>
          </cell>
          <cell r="P27">
            <v>0</v>
          </cell>
          <cell r="Q27">
            <v>38598</v>
          </cell>
          <cell r="R27">
            <v>2487</v>
          </cell>
          <cell r="S27">
            <v>1750</v>
          </cell>
          <cell r="T27">
            <v>263</v>
          </cell>
          <cell r="U27">
            <v>273</v>
          </cell>
          <cell r="V27">
            <v>47</v>
          </cell>
          <cell r="W27">
            <v>0</v>
          </cell>
          <cell r="X27">
            <v>4820</v>
          </cell>
        </row>
        <row r="28">
          <cell r="C28" t="str">
            <v>GOA</v>
          </cell>
          <cell r="J28">
            <v>3267</v>
          </cell>
          <cell r="K28">
            <v>1009</v>
          </cell>
          <cell r="L28">
            <v>387</v>
          </cell>
          <cell r="M28">
            <v>2053</v>
          </cell>
          <cell r="N28">
            <v>658</v>
          </cell>
          <cell r="O28">
            <v>1083</v>
          </cell>
          <cell r="P28">
            <v>0</v>
          </cell>
          <cell r="Q28">
            <v>5190</v>
          </cell>
          <cell r="R28">
            <v>30</v>
          </cell>
          <cell r="S28">
            <v>4345</v>
          </cell>
          <cell r="T28">
            <v>1936</v>
          </cell>
          <cell r="U28">
            <v>23</v>
          </cell>
          <cell r="V28">
            <v>50</v>
          </cell>
          <cell r="W28">
            <v>0</v>
          </cell>
          <cell r="X28">
            <v>6384</v>
          </cell>
        </row>
        <row r="29">
          <cell r="C29" t="str">
            <v>GUJARAT</v>
          </cell>
          <cell r="J29">
            <v>206203</v>
          </cell>
          <cell r="K29">
            <v>4013</v>
          </cell>
          <cell r="L29">
            <v>60780</v>
          </cell>
          <cell r="M29">
            <v>1098</v>
          </cell>
          <cell r="N29">
            <v>890</v>
          </cell>
          <cell r="O29">
            <v>28</v>
          </cell>
          <cell r="P29">
            <v>0</v>
          </cell>
          <cell r="Q29">
            <v>66809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C30" t="str">
            <v>HARYANA</v>
          </cell>
          <cell r="J30">
            <v>83332</v>
          </cell>
          <cell r="K30">
            <v>3678</v>
          </cell>
          <cell r="L30">
            <v>10734</v>
          </cell>
          <cell r="M30">
            <v>42273</v>
          </cell>
          <cell r="N30">
            <v>210</v>
          </cell>
          <cell r="O30">
            <v>1301</v>
          </cell>
          <cell r="P30">
            <v>0</v>
          </cell>
          <cell r="Q30">
            <v>58196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C31" t="str">
            <v>Himachal Pradesh</v>
          </cell>
          <cell r="J31">
            <v>47360</v>
          </cell>
          <cell r="K31">
            <v>2931</v>
          </cell>
          <cell r="L31">
            <v>5431</v>
          </cell>
          <cell r="M31">
            <v>9295</v>
          </cell>
          <cell r="N31">
            <v>19</v>
          </cell>
          <cell r="O31">
            <v>100</v>
          </cell>
          <cell r="P31">
            <v>0</v>
          </cell>
          <cell r="Q31">
            <v>17776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</row>
        <row r="32">
          <cell r="C32" t="str">
            <v>INDIA</v>
          </cell>
          <cell r="J32">
            <v>4312948</v>
          </cell>
          <cell r="K32">
            <v>538133</v>
          </cell>
          <cell r="L32">
            <v>667898</v>
          </cell>
          <cell r="M32">
            <v>465701</v>
          </cell>
          <cell r="N32">
            <v>138354</v>
          </cell>
          <cell r="O32">
            <v>361128</v>
          </cell>
          <cell r="P32">
            <v>19033</v>
          </cell>
          <cell r="Q32">
            <v>2190247</v>
          </cell>
          <cell r="R32">
            <v>217</v>
          </cell>
          <cell r="S32">
            <v>405</v>
          </cell>
          <cell r="T32">
            <v>217</v>
          </cell>
          <cell r="U32">
            <v>7</v>
          </cell>
          <cell r="V32">
            <v>0</v>
          </cell>
          <cell r="W32">
            <v>0</v>
          </cell>
          <cell r="X32">
            <v>846</v>
          </cell>
        </row>
        <row r="33">
          <cell r="C33" t="str">
            <v>JAMMU &amp; KASHMIR</v>
          </cell>
          <cell r="J33">
            <v>87628</v>
          </cell>
          <cell r="K33">
            <v>7154</v>
          </cell>
          <cell r="L33">
            <v>20124</v>
          </cell>
          <cell r="M33">
            <v>23586</v>
          </cell>
          <cell r="N33">
            <v>5</v>
          </cell>
          <cell r="O33">
            <v>49</v>
          </cell>
          <cell r="P33">
            <v>0</v>
          </cell>
          <cell r="Q33">
            <v>50918</v>
          </cell>
          <cell r="R33">
            <v>22</v>
          </cell>
          <cell r="S33">
            <v>0</v>
          </cell>
          <cell r="T33">
            <v>0</v>
          </cell>
          <cell r="U33">
            <v>4</v>
          </cell>
          <cell r="V33">
            <v>0</v>
          </cell>
          <cell r="W33">
            <v>0</v>
          </cell>
          <cell r="X33">
            <v>26</v>
          </cell>
        </row>
        <row r="34">
          <cell r="C34" t="str">
            <v>JHARKHAND</v>
          </cell>
          <cell r="J34">
            <v>127774</v>
          </cell>
          <cell r="K34">
            <v>2182</v>
          </cell>
          <cell r="L34">
            <v>5980</v>
          </cell>
          <cell r="M34">
            <v>12471</v>
          </cell>
          <cell r="N34">
            <v>58</v>
          </cell>
          <cell r="O34">
            <v>3401</v>
          </cell>
          <cell r="P34">
            <v>0</v>
          </cell>
          <cell r="Q34">
            <v>24092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C35" t="str">
            <v>KARNATAKA</v>
          </cell>
          <cell r="J35">
            <v>228681</v>
          </cell>
          <cell r="K35">
            <v>13440</v>
          </cell>
          <cell r="L35">
            <v>57874</v>
          </cell>
          <cell r="M35">
            <v>35765</v>
          </cell>
          <cell r="N35">
            <v>697</v>
          </cell>
          <cell r="O35">
            <v>50545</v>
          </cell>
          <cell r="P35">
            <v>0</v>
          </cell>
          <cell r="Q35">
            <v>158321</v>
          </cell>
          <cell r="R35">
            <v>38</v>
          </cell>
          <cell r="S35">
            <v>28</v>
          </cell>
          <cell r="T35">
            <v>0</v>
          </cell>
          <cell r="U35">
            <v>2</v>
          </cell>
          <cell r="V35">
            <v>0</v>
          </cell>
          <cell r="W35">
            <v>0</v>
          </cell>
          <cell r="X35">
            <v>68</v>
          </cell>
        </row>
        <row r="36">
          <cell r="C36" t="str">
            <v>KERALA</v>
          </cell>
          <cell r="J36">
            <v>53738</v>
          </cell>
          <cell r="K36">
            <v>29816</v>
          </cell>
          <cell r="L36">
            <v>31626</v>
          </cell>
          <cell r="M36">
            <v>25420</v>
          </cell>
          <cell r="N36">
            <v>6503</v>
          </cell>
          <cell r="O36">
            <v>28078</v>
          </cell>
          <cell r="P36">
            <v>74</v>
          </cell>
          <cell r="Q36">
            <v>121517</v>
          </cell>
          <cell r="R36">
            <v>22250</v>
          </cell>
          <cell r="S36">
            <v>699</v>
          </cell>
          <cell r="T36">
            <v>828</v>
          </cell>
          <cell r="U36">
            <v>3658</v>
          </cell>
          <cell r="V36">
            <v>1016</v>
          </cell>
          <cell r="W36">
            <v>0</v>
          </cell>
          <cell r="X36">
            <v>28451</v>
          </cell>
        </row>
        <row r="37">
          <cell r="C37" t="str">
            <v>LAKSHADWEEP</v>
          </cell>
          <cell r="J37">
            <v>897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7428</v>
          </cell>
          <cell r="S37">
            <v>1857</v>
          </cell>
          <cell r="T37">
            <v>2426</v>
          </cell>
          <cell r="U37">
            <v>1131</v>
          </cell>
          <cell r="V37">
            <v>7365</v>
          </cell>
          <cell r="W37">
            <v>0</v>
          </cell>
          <cell r="X37">
            <v>20207</v>
          </cell>
        </row>
        <row r="38">
          <cell r="C38" t="str">
            <v>MADHYA PRADESH</v>
          </cell>
          <cell r="J38">
            <v>268471</v>
          </cell>
          <cell r="K38">
            <v>28584</v>
          </cell>
          <cell r="L38">
            <v>107950</v>
          </cell>
          <cell r="M38">
            <v>27396</v>
          </cell>
          <cell r="N38">
            <v>5758</v>
          </cell>
          <cell r="O38">
            <v>1045</v>
          </cell>
          <cell r="P38">
            <v>0</v>
          </cell>
          <cell r="Q38">
            <v>170733</v>
          </cell>
          <cell r="R38">
            <v>3507</v>
          </cell>
          <cell r="S38">
            <v>6490</v>
          </cell>
          <cell r="T38">
            <v>4348</v>
          </cell>
          <cell r="U38">
            <v>13</v>
          </cell>
          <cell r="V38">
            <v>542</v>
          </cell>
          <cell r="W38">
            <v>0</v>
          </cell>
          <cell r="X38">
            <v>14900</v>
          </cell>
        </row>
        <row r="39">
          <cell r="C39" t="str">
            <v>MAHARASHTRA</v>
          </cell>
          <cell r="J39">
            <v>289067</v>
          </cell>
          <cell r="K39">
            <v>39145</v>
          </cell>
          <cell r="L39">
            <v>53497</v>
          </cell>
          <cell r="M39">
            <v>15108</v>
          </cell>
          <cell r="N39">
            <v>271</v>
          </cell>
          <cell r="O39">
            <v>124596</v>
          </cell>
          <cell r="P39">
            <v>18959</v>
          </cell>
          <cell r="Q39">
            <v>251576</v>
          </cell>
          <cell r="R39">
            <v>3588</v>
          </cell>
          <cell r="S39">
            <v>5304</v>
          </cell>
          <cell r="T39">
            <v>1505</v>
          </cell>
          <cell r="U39">
            <v>147</v>
          </cell>
          <cell r="V39">
            <v>1052</v>
          </cell>
          <cell r="W39">
            <v>0</v>
          </cell>
          <cell r="X39">
            <v>11596</v>
          </cell>
        </row>
        <row r="40">
          <cell r="C40" t="str">
            <v>MANIPUR</v>
          </cell>
          <cell r="J40">
            <v>15080</v>
          </cell>
          <cell r="K40">
            <v>1325</v>
          </cell>
          <cell r="L40">
            <v>3179</v>
          </cell>
          <cell r="M40">
            <v>6828</v>
          </cell>
          <cell r="N40">
            <v>212</v>
          </cell>
          <cell r="O40">
            <v>223</v>
          </cell>
          <cell r="P40">
            <v>0</v>
          </cell>
          <cell r="Q40">
            <v>11767</v>
          </cell>
          <cell r="R40">
            <v>264</v>
          </cell>
          <cell r="S40">
            <v>62</v>
          </cell>
          <cell r="T40">
            <v>14</v>
          </cell>
          <cell r="U40">
            <v>35</v>
          </cell>
          <cell r="V40">
            <v>0</v>
          </cell>
          <cell r="W40">
            <v>0</v>
          </cell>
          <cell r="X40">
            <v>375</v>
          </cell>
        </row>
        <row r="41">
          <cell r="C41" t="str">
            <v>MEGHALAYA</v>
          </cell>
          <cell r="J41">
            <v>22786</v>
          </cell>
          <cell r="K41">
            <v>9400</v>
          </cell>
          <cell r="L41">
            <v>1608</v>
          </cell>
          <cell r="M41">
            <v>1311</v>
          </cell>
          <cell r="N41">
            <v>4645</v>
          </cell>
          <cell r="O41">
            <v>939</v>
          </cell>
          <cell r="P41">
            <v>0</v>
          </cell>
          <cell r="Q41">
            <v>17903</v>
          </cell>
          <cell r="R41">
            <v>2965</v>
          </cell>
          <cell r="S41">
            <v>2649</v>
          </cell>
          <cell r="T41">
            <v>153</v>
          </cell>
          <cell r="U41">
            <v>85</v>
          </cell>
          <cell r="V41">
            <v>0</v>
          </cell>
          <cell r="W41">
            <v>0</v>
          </cell>
          <cell r="X41">
            <v>5852</v>
          </cell>
        </row>
        <row r="42">
          <cell r="C42" t="str">
            <v>MIZORAM</v>
          </cell>
          <cell r="J42">
            <v>14871</v>
          </cell>
          <cell r="K42">
            <v>907</v>
          </cell>
          <cell r="L42">
            <v>1944</v>
          </cell>
          <cell r="M42">
            <v>219</v>
          </cell>
          <cell r="N42">
            <v>596</v>
          </cell>
          <cell r="O42">
            <v>19</v>
          </cell>
          <cell r="P42">
            <v>0</v>
          </cell>
          <cell r="Q42">
            <v>3685</v>
          </cell>
          <cell r="R42">
            <v>0</v>
          </cell>
          <cell r="S42">
            <v>53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53</v>
          </cell>
        </row>
        <row r="43">
          <cell r="C43" t="str">
            <v>Nagaland</v>
          </cell>
          <cell r="J43">
            <v>13030</v>
          </cell>
          <cell r="K43">
            <v>993</v>
          </cell>
          <cell r="L43">
            <v>2566</v>
          </cell>
          <cell r="M43">
            <v>5265</v>
          </cell>
          <cell r="N43">
            <v>17</v>
          </cell>
          <cell r="O43">
            <v>12</v>
          </cell>
          <cell r="P43">
            <v>0</v>
          </cell>
          <cell r="Q43">
            <v>8853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C44" t="str">
            <v>Odisha</v>
          </cell>
          <cell r="J44">
            <v>205355</v>
          </cell>
          <cell r="K44">
            <v>4405</v>
          </cell>
          <cell r="L44">
            <v>8380</v>
          </cell>
          <cell r="M44">
            <v>5901</v>
          </cell>
          <cell r="N44">
            <v>3293</v>
          </cell>
          <cell r="O44">
            <v>26107</v>
          </cell>
          <cell r="P44">
            <v>0</v>
          </cell>
          <cell r="Q44">
            <v>48086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C45" t="str">
            <v>PUDUCHERRY</v>
          </cell>
          <cell r="J45">
            <v>5320</v>
          </cell>
          <cell r="K45">
            <v>270</v>
          </cell>
          <cell r="L45">
            <v>574</v>
          </cell>
          <cell r="M45">
            <v>5069</v>
          </cell>
          <cell r="N45">
            <v>0</v>
          </cell>
          <cell r="O45">
            <v>11</v>
          </cell>
          <cell r="P45">
            <v>0</v>
          </cell>
          <cell r="Q45">
            <v>5924</v>
          </cell>
          <cell r="R45">
            <v>835</v>
          </cell>
          <cell r="S45">
            <v>334</v>
          </cell>
          <cell r="T45">
            <v>95</v>
          </cell>
          <cell r="U45">
            <v>4</v>
          </cell>
          <cell r="V45">
            <v>82</v>
          </cell>
          <cell r="W45">
            <v>77</v>
          </cell>
          <cell r="X45">
            <v>1427</v>
          </cell>
        </row>
        <row r="46">
          <cell r="C46" t="str">
            <v>PUNJAB</v>
          </cell>
          <cell r="J46">
            <v>110284</v>
          </cell>
          <cell r="K46">
            <v>2396</v>
          </cell>
          <cell r="L46">
            <v>5179</v>
          </cell>
          <cell r="M46">
            <v>38607</v>
          </cell>
          <cell r="N46">
            <v>11</v>
          </cell>
          <cell r="O46">
            <v>2304</v>
          </cell>
          <cell r="P46">
            <v>0</v>
          </cell>
          <cell r="Q46">
            <v>48497</v>
          </cell>
          <cell r="R46">
            <v>7124</v>
          </cell>
          <cell r="S46">
            <v>7019</v>
          </cell>
          <cell r="T46">
            <v>5011</v>
          </cell>
          <cell r="U46">
            <v>0</v>
          </cell>
          <cell r="V46">
            <v>2093</v>
          </cell>
          <cell r="W46">
            <v>0</v>
          </cell>
          <cell r="X46">
            <v>21247</v>
          </cell>
        </row>
        <row r="47">
          <cell r="C47" t="str">
            <v>RAJASTHAN</v>
          </cell>
          <cell r="J47">
            <v>266505</v>
          </cell>
          <cell r="K47">
            <v>19032</v>
          </cell>
          <cell r="L47">
            <v>110874</v>
          </cell>
          <cell r="M47">
            <v>68579</v>
          </cell>
          <cell r="N47">
            <v>183</v>
          </cell>
          <cell r="O47">
            <v>3599</v>
          </cell>
          <cell r="P47">
            <v>0</v>
          </cell>
          <cell r="Q47">
            <v>202267</v>
          </cell>
          <cell r="R47">
            <v>73</v>
          </cell>
          <cell r="S47">
            <v>45</v>
          </cell>
          <cell r="T47">
            <v>10</v>
          </cell>
          <cell r="U47">
            <v>0</v>
          </cell>
          <cell r="V47">
            <v>0</v>
          </cell>
          <cell r="W47">
            <v>0</v>
          </cell>
          <cell r="X47">
            <v>128</v>
          </cell>
        </row>
        <row r="48">
          <cell r="C48" t="str">
            <v>SIKKIM</v>
          </cell>
          <cell r="J48">
            <v>8642</v>
          </cell>
          <cell r="K48">
            <v>1128</v>
          </cell>
          <cell r="L48">
            <v>1098</v>
          </cell>
          <cell r="M48">
            <v>609</v>
          </cell>
          <cell r="N48">
            <v>0</v>
          </cell>
          <cell r="O48">
            <v>0</v>
          </cell>
          <cell r="P48">
            <v>0</v>
          </cell>
          <cell r="Q48">
            <v>2835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C49" t="str">
            <v>TAMIL NADU</v>
          </cell>
          <cell r="J49">
            <v>149868</v>
          </cell>
          <cell r="K49">
            <v>74232</v>
          </cell>
          <cell r="L49">
            <v>22945</v>
          </cell>
          <cell r="M49">
            <v>68409</v>
          </cell>
          <cell r="N49">
            <v>237</v>
          </cell>
          <cell r="O49">
            <v>17559</v>
          </cell>
          <cell r="P49">
            <v>0</v>
          </cell>
          <cell r="Q49">
            <v>183382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C50" t="str">
            <v>TRIPURA</v>
          </cell>
          <cell r="J50">
            <v>29632</v>
          </cell>
          <cell r="K50">
            <v>629</v>
          </cell>
          <cell r="L50">
            <v>486</v>
          </cell>
          <cell r="M50">
            <v>1325</v>
          </cell>
          <cell r="N50">
            <v>0</v>
          </cell>
          <cell r="O50">
            <v>90</v>
          </cell>
          <cell r="P50">
            <v>0</v>
          </cell>
          <cell r="Q50">
            <v>2530</v>
          </cell>
          <cell r="R50">
            <v>2702</v>
          </cell>
          <cell r="S50">
            <v>3169</v>
          </cell>
          <cell r="T50">
            <v>1960</v>
          </cell>
          <cell r="U50">
            <v>139</v>
          </cell>
          <cell r="V50">
            <v>194</v>
          </cell>
          <cell r="W50">
            <v>8</v>
          </cell>
          <cell r="X50">
            <v>8172</v>
          </cell>
        </row>
        <row r="51">
          <cell r="C51" t="str">
            <v>UTTAR PRADESH</v>
          </cell>
          <cell r="J51">
            <v>509508</v>
          </cell>
          <cell r="K51">
            <v>148266</v>
          </cell>
          <cell r="L51">
            <v>54126</v>
          </cell>
          <cell r="M51">
            <v>4685</v>
          </cell>
          <cell r="N51">
            <v>69029</v>
          </cell>
          <cell r="O51">
            <v>12008</v>
          </cell>
          <cell r="P51">
            <v>0</v>
          </cell>
          <cell r="Q51">
            <v>288114</v>
          </cell>
          <cell r="R51">
            <v>1007</v>
          </cell>
          <cell r="S51">
            <v>242</v>
          </cell>
          <cell r="T51">
            <v>146</v>
          </cell>
          <cell r="U51">
            <v>6</v>
          </cell>
          <cell r="V51">
            <v>25</v>
          </cell>
          <cell r="W51">
            <v>0</v>
          </cell>
          <cell r="X51">
            <v>1426</v>
          </cell>
        </row>
        <row r="52">
          <cell r="C52" t="str">
            <v>Uttarakhand</v>
          </cell>
          <cell r="J52">
            <v>44643</v>
          </cell>
          <cell r="K52">
            <v>13811</v>
          </cell>
          <cell r="L52">
            <v>5350</v>
          </cell>
          <cell r="M52">
            <v>3012</v>
          </cell>
          <cell r="N52">
            <v>4011</v>
          </cell>
          <cell r="O52">
            <v>2177</v>
          </cell>
          <cell r="P52">
            <v>0</v>
          </cell>
          <cell r="Q52">
            <v>28361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</row>
        <row r="53">
          <cell r="C53" t="str">
            <v>WEST BENGAL</v>
          </cell>
          <cell r="J53">
            <v>449724</v>
          </cell>
          <cell r="K53">
            <v>40880</v>
          </cell>
          <cell r="L53">
            <v>6238</v>
          </cell>
          <cell r="M53">
            <v>8770</v>
          </cell>
          <cell r="N53">
            <v>1271</v>
          </cell>
          <cell r="O53">
            <v>2613</v>
          </cell>
          <cell r="P53">
            <v>0</v>
          </cell>
          <cell r="Q53">
            <v>59772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H44" sqref="H44"/>
    </sheetView>
  </sheetViews>
  <sheetFormatPr baseColWidth="10" defaultColWidth="8.83203125" defaultRowHeight="15" x14ac:dyDescent="0.2"/>
  <cols>
    <col min="1" max="1" width="25.1640625" customWidth="1"/>
    <col min="2" max="3" width="13.5" customWidth="1"/>
    <col min="4" max="4" width="12.6640625" customWidth="1"/>
    <col min="5" max="5" width="14.5" customWidth="1"/>
    <col min="6" max="6" width="11" customWidth="1"/>
    <col min="7" max="7" width="14.83203125" customWidth="1"/>
    <col min="8" max="8" width="15" customWidth="1"/>
  </cols>
  <sheetData>
    <row r="1" spans="1:16" ht="48" x14ac:dyDescent="0.2">
      <c r="B1" s="4" t="s">
        <v>41</v>
      </c>
      <c r="C1" s="5"/>
      <c r="D1" s="4"/>
      <c r="E1" s="4"/>
      <c r="F1" s="4" t="s">
        <v>42</v>
      </c>
      <c r="G1" s="4"/>
      <c r="H1" s="4"/>
      <c r="I1" s="4" t="s">
        <v>44</v>
      </c>
      <c r="J1" s="4"/>
      <c r="K1" s="4"/>
      <c r="L1" s="4" t="s">
        <v>45</v>
      </c>
      <c r="M1" s="4"/>
      <c r="N1" s="4"/>
      <c r="O1" s="6" t="s">
        <v>46</v>
      </c>
      <c r="P1" s="7"/>
    </row>
    <row r="2" spans="1:16" ht="80" x14ac:dyDescent="0.2">
      <c r="A2" s="1" t="s">
        <v>0</v>
      </c>
      <c r="B2" s="8" t="s">
        <v>43</v>
      </c>
      <c r="C2" s="8" t="s">
        <v>38</v>
      </c>
      <c r="D2" s="8" t="s">
        <v>39</v>
      </c>
      <c r="E2" s="8" t="s">
        <v>40</v>
      </c>
      <c r="F2" s="8" t="s">
        <v>42</v>
      </c>
      <c r="G2" s="8" t="s">
        <v>47</v>
      </c>
      <c r="H2" s="8" t="s">
        <v>48</v>
      </c>
      <c r="I2" s="8" t="s">
        <v>38</v>
      </c>
      <c r="J2" s="8" t="s">
        <v>39</v>
      </c>
      <c r="K2" s="8" t="s">
        <v>40</v>
      </c>
      <c r="L2" s="9" t="s">
        <v>49</v>
      </c>
      <c r="M2" s="8" t="s">
        <v>47</v>
      </c>
      <c r="N2" s="8" t="s">
        <v>48</v>
      </c>
      <c r="O2" s="8" t="s">
        <v>47</v>
      </c>
      <c r="P2" s="8" t="s">
        <v>48</v>
      </c>
    </row>
    <row r="3" spans="1:16" ht="16" x14ac:dyDescent="0.2">
      <c r="A3" s="2" t="s">
        <v>1</v>
      </c>
      <c r="B3">
        <f>SUM(C3:E3)</f>
        <v>428</v>
      </c>
      <c r="C3">
        <f>INDEX('[1]School Facilities'!$J$18:$AL$52,MATCH($A3,'[1]School Facilities'!$C$18:$C$52,0),MATCH(C$2,'[1]School Facilities'!$J$16:$AL$16,0))</f>
        <v>330</v>
      </c>
      <c r="D3">
        <f>INDEX('[1]School Facilities'!$J$18:$AL$52,MATCH($A3,'[1]School Facilities'!$C$18:$C$52,0),MATCH(D$2,'[1]School Facilities'!$J$16:$AL$16,0))</f>
        <v>98</v>
      </c>
      <c r="E3">
        <f>INDEX('[1]School Facilities'!$J$18:$AL$52,MATCH($A3,'[1]School Facilities'!$C$18:$C$52,0),MATCH(E$2,'[1]School Facilities'!$J$16:$AL$16,0))</f>
        <v>0</v>
      </c>
      <c r="F3">
        <f>SUM(G3:H3)</f>
        <v>359</v>
      </c>
      <c r="G3">
        <f>INDEX('[1]School Facilities'!$J$18:$AL$52,MATCH($A3,'[1]School Facilities'!$C$18:$C$52,0),MATCH(G$2,'[1]School Facilities'!$J$16:$AL$16,0))</f>
        <v>297</v>
      </c>
      <c r="H3">
        <f>INDEX('[1]School Facilities'!$J$18:$AL$52,MATCH($A3,'[1]School Facilities'!$C$18:$C$52,0),MATCH(H$2,'[1]School Facilities'!$J$16:$AL$16,0))</f>
        <v>62</v>
      </c>
      <c r="I3" s="28">
        <f>C3/$B3</f>
        <v>0.7710280373831776</v>
      </c>
      <c r="J3" s="28">
        <f t="shared" ref="J3:K3" si="0">D3/$B3</f>
        <v>0.22897196261682243</v>
      </c>
      <c r="K3" s="28">
        <f t="shared" si="0"/>
        <v>0</v>
      </c>
      <c r="L3" s="28">
        <f>F3/B3</f>
        <v>0.83878504672897192</v>
      </c>
      <c r="M3" s="28">
        <f t="shared" ref="M3:N3" si="1">G3/C3</f>
        <v>0.9</v>
      </c>
      <c r="N3" s="28">
        <f t="shared" si="1"/>
        <v>0.63265306122448983</v>
      </c>
      <c r="O3" s="28">
        <f>G3/$F3</f>
        <v>0.82729805013927582</v>
      </c>
      <c r="P3" s="28">
        <f>H3/$F3</f>
        <v>0.17270194986072424</v>
      </c>
    </row>
    <row r="4" spans="1:16" ht="16" x14ac:dyDescent="0.2">
      <c r="A4" s="2" t="s">
        <v>2</v>
      </c>
      <c r="B4">
        <f t="shared" ref="B4:B41" si="2">SUM(C4:E4)</f>
        <v>108045</v>
      </c>
      <c r="C4">
        <f>INDEX('[1]School Facilities'!$J$18:$AL$52,MATCH($A4,'[1]School Facilities'!$C$18:$C$52,0),MATCH(C$2,'[1]School Facilities'!$J$16:$AL$16,0))</f>
        <v>78673</v>
      </c>
      <c r="D4">
        <f>INDEX('[1]School Facilities'!$J$18:$AL$52,MATCH($A4,'[1]School Facilities'!$C$18:$C$52,0),MATCH(D$2,'[1]School Facilities'!$J$16:$AL$16,0))</f>
        <v>26098</v>
      </c>
      <c r="E4">
        <f>INDEX('[1]School Facilities'!$J$18:$AL$52,MATCH($A4,'[1]School Facilities'!$C$18:$C$52,0),MATCH(E$2,'[1]School Facilities'!$J$16:$AL$16,0))</f>
        <v>3274</v>
      </c>
      <c r="F4">
        <f t="shared" ref="F4:F38" si="3">SUM(G4:H4)</f>
        <v>85310</v>
      </c>
      <c r="G4">
        <f>INDEX('[1]School Facilities'!$J$18:$AL$52,MATCH($A4,'[1]School Facilities'!$C$18:$C$52,0),MATCH(G$2,'[1]School Facilities'!$J$16:$AL$16,0))</f>
        <v>72018</v>
      </c>
      <c r="H4">
        <f>INDEX('[1]School Facilities'!$J$18:$AL$52,MATCH($A4,'[1]School Facilities'!$C$18:$C$52,0),MATCH(H$2,'[1]School Facilities'!$J$16:$AL$16,0))</f>
        <v>13292</v>
      </c>
      <c r="I4" s="28">
        <f t="shared" ref="I4:I41" si="4">C4/$B4</f>
        <v>0.72815030774214451</v>
      </c>
      <c r="J4" s="28">
        <f t="shared" ref="J4:J41" si="5">D4/$B4</f>
        <v>0.24154750335508354</v>
      </c>
      <c r="K4" s="28">
        <f t="shared" ref="K4:K41" si="6">E4/$B4</f>
        <v>3.0302188902771993E-2</v>
      </c>
      <c r="L4" s="28">
        <f t="shared" ref="L4:L38" si="7">F4/B4</f>
        <v>0.7895784164005738</v>
      </c>
      <c r="M4" s="28">
        <f t="shared" ref="M4:M38" si="8">G4/C4</f>
        <v>0.91540935263686396</v>
      </c>
      <c r="N4" s="28">
        <f t="shared" ref="N4:N38" si="9">H4/D4</f>
        <v>0.50931105831864509</v>
      </c>
      <c r="O4" s="28">
        <f t="shared" ref="O4:O41" si="10">G4/$F4</f>
        <v>0.84419177118743405</v>
      </c>
      <c r="P4" s="28">
        <f t="shared" ref="P4:P41" si="11">H4/$F4</f>
        <v>0.15580822881256592</v>
      </c>
    </row>
    <row r="5" spans="1:16" ht="16" x14ac:dyDescent="0.2">
      <c r="A5" s="2" t="s">
        <v>3</v>
      </c>
      <c r="B5">
        <f t="shared" si="2"/>
        <v>4343</v>
      </c>
      <c r="C5">
        <f>INDEX('[1]School Facilities'!$J$18:$AL$52,MATCH($A5,'[1]School Facilities'!$C$18:$C$52,0),MATCH(C$2,'[1]School Facilities'!$J$16:$AL$16,0))</f>
        <v>3951</v>
      </c>
      <c r="D5">
        <f>INDEX('[1]School Facilities'!$J$18:$AL$52,MATCH($A5,'[1]School Facilities'!$C$18:$C$52,0),MATCH(D$2,'[1]School Facilities'!$J$16:$AL$16,0))</f>
        <v>392</v>
      </c>
      <c r="E5">
        <f>INDEX('[1]School Facilities'!$J$18:$AL$52,MATCH($A5,'[1]School Facilities'!$C$18:$C$52,0),MATCH(E$2,'[1]School Facilities'!$J$16:$AL$16,0))</f>
        <v>0</v>
      </c>
      <c r="F5">
        <f t="shared" si="3"/>
        <v>4010</v>
      </c>
      <c r="G5">
        <f>INDEX('[1]School Facilities'!$J$18:$AL$52,MATCH($A5,'[1]School Facilities'!$C$18:$C$52,0),MATCH(G$2,'[1]School Facilities'!$J$16:$AL$16,0))</f>
        <v>3750</v>
      </c>
      <c r="H5">
        <f>INDEX('[1]School Facilities'!$J$18:$AL$52,MATCH($A5,'[1]School Facilities'!$C$18:$C$52,0),MATCH(H$2,'[1]School Facilities'!$J$16:$AL$16,0))</f>
        <v>260</v>
      </c>
      <c r="I5" s="28">
        <f t="shared" si="4"/>
        <v>0.90973981119042135</v>
      </c>
      <c r="J5" s="28">
        <f t="shared" si="5"/>
        <v>9.0260188809578631E-2</v>
      </c>
      <c r="K5" s="28">
        <f t="shared" si="6"/>
        <v>0</v>
      </c>
      <c r="L5" s="28">
        <f t="shared" si="7"/>
        <v>0.92332489062859779</v>
      </c>
      <c r="M5" s="28">
        <f t="shared" si="8"/>
        <v>0.94912680334092636</v>
      </c>
      <c r="N5" s="28">
        <f t="shared" si="9"/>
        <v>0.66326530612244894</v>
      </c>
      <c r="O5" s="28">
        <f t="shared" si="10"/>
        <v>0.93516209476309231</v>
      </c>
      <c r="P5" s="28">
        <f t="shared" si="11"/>
        <v>6.4837905236907731E-2</v>
      </c>
    </row>
    <row r="6" spans="1:16" ht="16" x14ac:dyDescent="0.2">
      <c r="A6" s="2" t="s">
        <v>4</v>
      </c>
      <c r="B6">
        <f t="shared" si="2"/>
        <v>61110</v>
      </c>
      <c r="C6">
        <f>INDEX('[1]School Facilities'!$J$18:$AL$52,MATCH($A6,'[1]School Facilities'!$C$18:$C$52,0),MATCH(C$2,'[1]School Facilities'!$J$16:$AL$16,0))</f>
        <v>42917</v>
      </c>
      <c r="D6">
        <f>INDEX('[1]School Facilities'!$J$18:$AL$52,MATCH($A6,'[1]School Facilities'!$C$18:$C$52,0),MATCH(D$2,'[1]School Facilities'!$J$16:$AL$16,0))</f>
        <v>7930</v>
      </c>
      <c r="E6">
        <f>INDEX('[1]School Facilities'!$J$18:$AL$52,MATCH($A6,'[1]School Facilities'!$C$18:$C$52,0),MATCH(E$2,'[1]School Facilities'!$J$16:$AL$16,0))</f>
        <v>10263</v>
      </c>
      <c r="F6">
        <f t="shared" si="3"/>
        <v>48058</v>
      </c>
      <c r="G6">
        <f>INDEX('[1]School Facilities'!$J$18:$AL$52,MATCH($A6,'[1]School Facilities'!$C$18:$C$52,0),MATCH(G$2,'[1]School Facilities'!$J$16:$AL$16,0))</f>
        <v>40643</v>
      </c>
      <c r="H6">
        <f>INDEX('[1]School Facilities'!$J$18:$AL$52,MATCH($A6,'[1]School Facilities'!$C$18:$C$52,0),MATCH(H$2,'[1]School Facilities'!$J$16:$AL$16,0))</f>
        <v>7415</v>
      </c>
      <c r="I6" s="28">
        <f t="shared" si="4"/>
        <v>0.70229095074455894</v>
      </c>
      <c r="J6" s="28">
        <f t="shared" si="5"/>
        <v>0.1297659957453772</v>
      </c>
      <c r="K6" s="28">
        <f t="shared" si="6"/>
        <v>0.16794305351006381</v>
      </c>
      <c r="L6" s="28">
        <f t="shared" si="7"/>
        <v>0.7864179348715431</v>
      </c>
      <c r="M6" s="28">
        <f t="shared" si="8"/>
        <v>0.947014003774728</v>
      </c>
      <c r="N6" s="28">
        <f t="shared" si="9"/>
        <v>0.93505674653215631</v>
      </c>
      <c r="O6" s="28">
        <f t="shared" si="10"/>
        <v>0.84570727038162219</v>
      </c>
      <c r="P6" s="28">
        <f t="shared" si="11"/>
        <v>0.15429272961837778</v>
      </c>
    </row>
    <row r="7" spans="1:16" ht="16" x14ac:dyDescent="0.2">
      <c r="A7" s="2" t="s">
        <v>5</v>
      </c>
      <c r="B7">
        <f t="shared" si="2"/>
        <v>70501</v>
      </c>
      <c r="C7">
        <f>INDEX('[1]School Facilities'!$J$18:$AL$52,MATCH($A7,'[1]School Facilities'!$C$18:$C$52,0),MATCH(C$2,'[1]School Facilities'!$J$16:$AL$16,0))</f>
        <v>69366</v>
      </c>
      <c r="D7">
        <f>INDEX('[1]School Facilities'!$J$18:$AL$52,MATCH($A7,'[1]School Facilities'!$C$18:$C$52,0),MATCH(D$2,'[1]School Facilities'!$J$16:$AL$16,0))</f>
        <v>86</v>
      </c>
      <c r="E7">
        <f>INDEX('[1]School Facilities'!$J$18:$AL$52,MATCH($A7,'[1]School Facilities'!$C$18:$C$52,0),MATCH(E$2,'[1]School Facilities'!$J$16:$AL$16,0))</f>
        <v>1049</v>
      </c>
      <c r="F7">
        <f t="shared" si="3"/>
        <v>65700</v>
      </c>
      <c r="G7">
        <f>INDEX('[1]School Facilities'!$J$18:$AL$52,MATCH($A7,'[1]School Facilities'!$C$18:$C$52,0),MATCH(G$2,'[1]School Facilities'!$J$16:$AL$16,0))</f>
        <v>65639</v>
      </c>
      <c r="H7">
        <f>INDEX('[1]School Facilities'!$J$18:$AL$52,MATCH($A7,'[1]School Facilities'!$C$18:$C$52,0),MATCH(H$2,'[1]School Facilities'!$J$16:$AL$16,0))</f>
        <v>61</v>
      </c>
      <c r="I7" s="28">
        <f t="shared" si="4"/>
        <v>0.98390093757535357</v>
      </c>
      <c r="J7" s="28">
        <f t="shared" si="5"/>
        <v>1.2198408533212295E-3</v>
      </c>
      <c r="K7" s="28">
        <f t="shared" si="6"/>
        <v>1.487922157132523E-2</v>
      </c>
      <c r="L7" s="28">
        <f t="shared" si="7"/>
        <v>0.93190167515354394</v>
      </c>
      <c r="M7" s="28">
        <f t="shared" si="8"/>
        <v>0.94627050716489347</v>
      </c>
      <c r="N7" s="28">
        <f t="shared" si="9"/>
        <v>0.70930232558139539</v>
      </c>
      <c r="O7" s="28">
        <f t="shared" si="10"/>
        <v>0.99907153729071541</v>
      </c>
      <c r="P7" s="28">
        <f t="shared" si="11"/>
        <v>9.2846270928462714E-4</v>
      </c>
    </row>
    <row r="8" spans="1:16" ht="16" x14ac:dyDescent="0.2">
      <c r="A8" s="2" t="s">
        <v>6</v>
      </c>
      <c r="B8">
        <f t="shared" si="2"/>
        <v>187</v>
      </c>
      <c r="C8">
        <f>INDEX('[1]School Facilities'!$J$18:$AL$52,MATCH($A8,'[1]School Facilities'!$C$18:$C$52,0),MATCH(C$2,'[1]School Facilities'!$J$16:$AL$16,0))</f>
        <v>111</v>
      </c>
      <c r="D8">
        <f>INDEX('[1]School Facilities'!$J$18:$AL$52,MATCH($A8,'[1]School Facilities'!$C$18:$C$52,0),MATCH(D$2,'[1]School Facilities'!$J$16:$AL$16,0))</f>
        <v>76</v>
      </c>
      <c r="E8">
        <f>INDEX('[1]School Facilities'!$J$18:$AL$52,MATCH($A8,'[1]School Facilities'!$C$18:$C$52,0),MATCH(E$2,'[1]School Facilities'!$J$16:$AL$16,0))</f>
        <v>0</v>
      </c>
      <c r="F8">
        <f t="shared" si="3"/>
        <v>29</v>
      </c>
      <c r="G8">
        <f>INDEX('[1]School Facilities'!$J$18:$AL$52,MATCH($A8,'[1]School Facilities'!$C$18:$C$52,0),MATCH(G$2,'[1]School Facilities'!$J$16:$AL$16,0))</f>
        <v>26</v>
      </c>
      <c r="H8">
        <f>INDEX('[1]School Facilities'!$J$18:$AL$52,MATCH($A8,'[1]School Facilities'!$C$18:$C$52,0),MATCH(H$2,'[1]School Facilities'!$J$16:$AL$16,0))</f>
        <v>3</v>
      </c>
      <c r="I8" s="28">
        <f t="shared" si="4"/>
        <v>0.5935828877005348</v>
      </c>
      <c r="J8" s="28">
        <f t="shared" si="5"/>
        <v>0.40641711229946526</v>
      </c>
      <c r="K8" s="28">
        <f t="shared" si="6"/>
        <v>0</v>
      </c>
      <c r="L8" s="28">
        <f t="shared" si="7"/>
        <v>0.15508021390374332</v>
      </c>
      <c r="M8" s="28">
        <f t="shared" si="8"/>
        <v>0.23423423423423423</v>
      </c>
      <c r="N8" s="28">
        <f t="shared" si="9"/>
        <v>3.9473684210526314E-2</v>
      </c>
      <c r="O8" s="28">
        <f t="shared" si="10"/>
        <v>0.89655172413793105</v>
      </c>
      <c r="P8" s="28">
        <f t="shared" si="11"/>
        <v>0.10344827586206896</v>
      </c>
    </row>
    <row r="9" spans="1:16" ht="16" x14ac:dyDescent="0.2">
      <c r="A9" s="2" t="s">
        <v>7</v>
      </c>
      <c r="B9">
        <f t="shared" si="2"/>
        <v>52822</v>
      </c>
      <c r="C9">
        <f>INDEX('[1]School Facilities'!$J$18:$AL$52,MATCH($A9,'[1]School Facilities'!$C$18:$C$52,0),MATCH(C$2,'[1]School Facilities'!$J$16:$AL$16,0))</f>
        <v>47210</v>
      </c>
      <c r="D9">
        <f>INDEX('[1]School Facilities'!$J$18:$AL$52,MATCH($A9,'[1]School Facilities'!$C$18:$C$52,0),MATCH(D$2,'[1]School Facilities'!$J$16:$AL$16,0))</f>
        <v>5504</v>
      </c>
      <c r="E9">
        <f>INDEX('[1]School Facilities'!$J$18:$AL$52,MATCH($A9,'[1]School Facilities'!$C$18:$C$52,0),MATCH(E$2,'[1]School Facilities'!$J$16:$AL$16,0))</f>
        <v>108</v>
      </c>
      <c r="F9">
        <f t="shared" si="3"/>
        <v>47751</v>
      </c>
      <c r="G9">
        <f>INDEX('[1]School Facilities'!$J$18:$AL$52,MATCH($A9,'[1]School Facilities'!$C$18:$C$52,0),MATCH(G$2,'[1]School Facilities'!$J$16:$AL$16,0))</f>
        <v>44449</v>
      </c>
      <c r="H9">
        <f>INDEX('[1]School Facilities'!$J$18:$AL$52,MATCH($A9,'[1]School Facilities'!$C$18:$C$52,0),MATCH(H$2,'[1]School Facilities'!$J$16:$AL$16,0))</f>
        <v>3302</v>
      </c>
      <c r="I9" s="28">
        <f t="shared" si="4"/>
        <v>0.89375638938321156</v>
      </c>
      <c r="J9" s="28">
        <f t="shared" si="5"/>
        <v>0.10419900798909545</v>
      </c>
      <c r="K9" s="28">
        <f t="shared" si="6"/>
        <v>2.0446026276930069E-3</v>
      </c>
      <c r="L9" s="28">
        <f t="shared" si="7"/>
        <v>0.90399833402748853</v>
      </c>
      <c r="M9" s="28">
        <f t="shared" si="8"/>
        <v>0.94151662783308621</v>
      </c>
      <c r="N9" s="28">
        <f t="shared" si="9"/>
        <v>0.59992732558139539</v>
      </c>
      <c r="O9" s="28">
        <f t="shared" si="10"/>
        <v>0.93084961571485414</v>
      </c>
      <c r="P9" s="28">
        <f t="shared" si="11"/>
        <v>6.9150384285145861E-2</v>
      </c>
    </row>
    <row r="10" spans="1:16" ht="16" x14ac:dyDescent="0.2">
      <c r="A10" s="2" t="s">
        <v>8</v>
      </c>
      <c r="B10">
        <f t="shared" si="2"/>
        <v>303</v>
      </c>
      <c r="C10">
        <f>INDEX('[1]School Facilities'!$J$18:$AL$52,MATCH($A10,'[1]School Facilities'!$C$18:$C$52,0),MATCH(C$2,'[1]School Facilities'!$J$16:$AL$16,0))</f>
        <v>275</v>
      </c>
      <c r="D10">
        <f>INDEX('[1]School Facilities'!$J$18:$AL$52,MATCH($A10,'[1]School Facilities'!$C$18:$C$52,0),MATCH(D$2,'[1]School Facilities'!$J$16:$AL$16,0))</f>
        <v>28</v>
      </c>
      <c r="E10">
        <f>INDEX('[1]School Facilities'!$J$18:$AL$52,MATCH($A10,'[1]School Facilities'!$C$18:$C$52,0),MATCH(E$2,'[1]School Facilities'!$J$16:$AL$16,0))</f>
        <v>0</v>
      </c>
      <c r="F10">
        <f t="shared" si="3"/>
        <v>276</v>
      </c>
      <c r="G10">
        <f>INDEX('[1]School Facilities'!$J$18:$AL$52,MATCH($A10,'[1]School Facilities'!$C$18:$C$52,0),MATCH(G$2,'[1]School Facilities'!$J$16:$AL$16,0))</f>
        <v>256</v>
      </c>
      <c r="H10">
        <f>INDEX('[1]School Facilities'!$J$18:$AL$52,MATCH($A10,'[1]School Facilities'!$C$18:$C$52,0),MATCH(H$2,'[1]School Facilities'!$J$16:$AL$16,0))</f>
        <v>20</v>
      </c>
      <c r="I10" s="28">
        <f t="shared" si="4"/>
        <v>0.90759075907590758</v>
      </c>
      <c r="J10" s="28">
        <f t="shared" si="5"/>
        <v>9.2409240924092403E-2</v>
      </c>
      <c r="K10" s="28">
        <f t="shared" si="6"/>
        <v>0</v>
      </c>
      <c r="L10" s="28">
        <f t="shared" si="7"/>
        <v>0.91089108910891092</v>
      </c>
      <c r="M10" s="28">
        <f t="shared" si="8"/>
        <v>0.93090909090909091</v>
      </c>
      <c r="N10" s="28">
        <f t="shared" si="9"/>
        <v>0.7142857142857143</v>
      </c>
      <c r="O10" s="28">
        <f t="shared" si="10"/>
        <v>0.92753623188405798</v>
      </c>
      <c r="P10" s="28">
        <f t="shared" si="11"/>
        <v>7.2463768115942032E-2</v>
      </c>
    </row>
    <row r="11" spans="1:16" ht="16" x14ac:dyDescent="0.2">
      <c r="A11" s="2" t="s">
        <v>9</v>
      </c>
      <c r="B11">
        <f t="shared" si="2"/>
        <v>113</v>
      </c>
      <c r="C11">
        <f>INDEX('[1]School Facilities'!$J$18:$AL$52,MATCH($A11,'[1]School Facilities'!$C$18:$C$52,0),MATCH(C$2,'[1]School Facilities'!$J$16:$AL$16,0))</f>
        <v>88</v>
      </c>
      <c r="D11">
        <f>INDEX('[1]School Facilities'!$J$18:$AL$52,MATCH($A11,'[1]School Facilities'!$C$18:$C$52,0),MATCH(D$2,'[1]School Facilities'!$J$16:$AL$16,0))</f>
        <v>25</v>
      </c>
      <c r="E11">
        <f>INDEX('[1]School Facilities'!$J$18:$AL$52,MATCH($A11,'[1]School Facilities'!$C$18:$C$52,0),MATCH(E$2,'[1]School Facilities'!$J$16:$AL$16,0))</f>
        <v>0</v>
      </c>
      <c r="F11">
        <f t="shared" si="3"/>
        <v>77</v>
      </c>
      <c r="G11">
        <f>INDEX('[1]School Facilities'!$J$18:$AL$52,MATCH($A11,'[1]School Facilities'!$C$18:$C$52,0),MATCH(G$2,'[1]School Facilities'!$J$16:$AL$16,0))</f>
        <v>66</v>
      </c>
      <c r="H11">
        <f>INDEX('[1]School Facilities'!$J$18:$AL$52,MATCH($A11,'[1]School Facilities'!$C$18:$C$52,0),MATCH(H$2,'[1]School Facilities'!$J$16:$AL$16,0))</f>
        <v>11</v>
      </c>
      <c r="I11" s="28">
        <f t="shared" si="4"/>
        <v>0.77876106194690264</v>
      </c>
      <c r="J11" s="28">
        <f t="shared" si="5"/>
        <v>0.22123893805309736</v>
      </c>
      <c r="K11" s="28">
        <f t="shared" si="6"/>
        <v>0</v>
      </c>
      <c r="L11" s="28">
        <f t="shared" si="7"/>
        <v>0.68141592920353977</v>
      </c>
      <c r="M11" s="28">
        <f t="shared" si="8"/>
        <v>0.75</v>
      </c>
      <c r="N11" s="28">
        <f t="shared" si="9"/>
        <v>0.44</v>
      </c>
      <c r="O11" s="28">
        <f t="shared" si="10"/>
        <v>0.8571428571428571</v>
      </c>
      <c r="P11" s="28">
        <f t="shared" si="11"/>
        <v>0.14285714285714285</v>
      </c>
    </row>
    <row r="12" spans="1:16" ht="16" x14ac:dyDescent="0.2">
      <c r="A12" s="2" t="s">
        <v>10</v>
      </c>
      <c r="B12">
        <f t="shared" si="2"/>
        <v>5064</v>
      </c>
      <c r="C12">
        <f>INDEX('[1]School Facilities'!$J$18:$AL$52,MATCH($A12,'[1]School Facilities'!$C$18:$C$52,0),MATCH(C$2,'[1]School Facilities'!$J$16:$AL$16,0))</f>
        <v>2782</v>
      </c>
      <c r="D12">
        <f>INDEX('[1]School Facilities'!$J$18:$AL$52,MATCH($A12,'[1]School Facilities'!$C$18:$C$52,0),MATCH(D$2,'[1]School Facilities'!$J$16:$AL$16,0))</f>
        <v>2282</v>
      </c>
      <c r="E12">
        <f>INDEX('[1]School Facilities'!$J$18:$AL$52,MATCH($A12,'[1]School Facilities'!$C$18:$C$52,0),MATCH(E$2,'[1]School Facilities'!$J$16:$AL$16,0))</f>
        <v>0</v>
      </c>
      <c r="F12">
        <f t="shared" si="3"/>
        <v>756</v>
      </c>
      <c r="G12">
        <f>INDEX('[1]School Facilities'!$J$18:$AL$52,MATCH($A12,'[1]School Facilities'!$C$18:$C$52,0),MATCH(G$2,'[1]School Facilities'!$J$16:$AL$16,0))</f>
        <v>431</v>
      </c>
      <c r="H12">
        <f>INDEX('[1]School Facilities'!$J$18:$AL$52,MATCH($A12,'[1]School Facilities'!$C$18:$C$52,0),MATCH(H$2,'[1]School Facilities'!$J$16:$AL$16,0))</f>
        <v>325</v>
      </c>
      <c r="I12" s="28">
        <f t="shared" si="4"/>
        <v>0.54936808846761453</v>
      </c>
      <c r="J12" s="28">
        <f t="shared" si="5"/>
        <v>0.45063191153238547</v>
      </c>
      <c r="K12" s="28">
        <f t="shared" si="6"/>
        <v>0</v>
      </c>
      <c r="L12" s="28">
        <f t="shared" si="7"/>
        <v>0.14928909952606634</v>
      </c>
      <c r="M12" s="28">
        <f t="shared" si="8"/>
        <v>0.15492451473759886</v>
      </c>
      <c r="N12" s="28">
        <f t="shared" si="9"/>
        <v>0.14241893076248904</v>
      </c>
      <c r="O12" s="28">
        <f t="shared" si="10"/>
        <v>0.57010582010582012</v>
      </c>
      <c r="P12" s="28">
        <f t="shared" si="11"/>
        <v>0.42989417989417988</v>
      </c>
    </row>
    <row r="13" spans="1:16" ht="16" x14ac:dyDescent="0.2">
      <c r="A13" s="2" t="s">
        <v>11</v>
      </c>
      <c r="B13">
        <f t="shared" si="2"/>
        <v>1509</v>
      </c>
      <c r="C13">
        <f>INDEX('[1]School Facilities'!$J$18:$AL$52,MATCH($A13,'[1]School Facilities'!$C$18:$C$52,0),MATCH(C$2,'[1]School Facilities'!$J$16:$AL$16,0))</f>
        <v>1042</v>
      </c>
      <c r="D13">
        <f>INDEX('[1]School Facilities'!$J$18:$AL$52,MATCH($A13,'[1]School Facilities'!$C$18:$C$52,0),MATCH(D$2,'[1]School Facilities'!$J$16:$AL$16,0))</f>
        <v>467</v>
      </c>
      <c r="E13">
        <f>INDEX('[1]School Facilities'!$J$18:$AL$52,MATCH($A13,'[1]School Facilities'!$C$18:$C$52,0),MATCH(E$2,'[1]School Facilities'!$J$16:$AL$16,0))</f>
        <v>0</v>
      </c>
      <c r="F13">
        <f t="shared" si="3"/>
        <v>1190</v>
      </c>
      <c r="G13">
        <f>INDEX('[1]School Facilities'!$J$18:$AL$52,MATCH($A13,'[1]School Facilities'!$C$18:$C$52,0),MATCH(G$2,'[1]School Facilities'!$J$16:$AL$16,0))</f>
        <v>886</v>
      </c>
      <c r="H13">
        <f>INDEX('[1]School Facilities'!$J$18:$AL$52,MATCH($A13,'[1]School Facilities'!$C$18:$C$52,0),MATCH(H$2,'[1]School Facilities'!$J$16:$AL$16,0))</f>
        <v>304</v>
      </c>
      <c r="I13" s="28">
        <f t="shared" si="4"/>
        <v>0.6905235255135852</v>
      </c>
      <c r="J13" s="28">
        <f t="shared" si="5"/>
        <v>0.30947647448641485</v>
      </c>
      <c r="K13" s="28">
        <f t="shared" si="6"/>
        <v>0</v>
      </c>
      <c r="L13" s="28">
        <f t="shared" si="7"/>
        <v>0.78860172299536113</v>
      </c>
      <c r="M13" s="28">
        <f t="shared" si="8"/>
        <v>0.85028790786948172</v>
      </c>
      <c r="N13" s="28">
        <f t="shared" si="9"/>
        <v>0.65096359743040688</v>
      </c>
      <c r="O13" s="28">
        <f t="shared" si="10"/>
        <v>0.74453781512605044</v>
      </c>
      <c r="P13" s="28">
        <f t="shared" si="11"/>
        <v>0.25546218487394956</v>
      </c>
    </row>
    <row r="14" spans="1:16" ht="16" x14ac:dyDescent="0.2">
      <c r="A14" s="2" t="s">
        <v>12</v>
      </c>
      <c r="B14">
        <f t="shared" si="2"/>
        <v>40943</v>
      </c>
      <c r="C14">
        <f>INDEX('[1]School Facilities'!$J$18:$AL$52,MATCH($A14,'[1]School Facilities'!$C$18:$C$52,0),MATCH(C$2,'[1]School Facilities'!$J$16:$AL$16,0))</f>
        <v>33496</v>
      </c>
      <c r="D14">
        <f>INDEX('[1]School Facilities'!$J$18:$AL$52,MATCH($A14,'[1]School Facilities'!$C$18:$C$52,0),MATCH(D$2,'[1]School Facilities'!$J$16:$AL$16,0))</f>
        <v>7444</v>
      </c>
      <c r="E14">
        <f>INDEX('[1]School Facilities'!$J$18:$AL$52,MATCH($A14,'[1]School Facilities'!$C$18:$C$52,0),MATCH(E$2,'[1]School Facilities'!$J$16:$AL$16,0))</f>
        <v>3</v>
      </c>
      <c r="F14">
        <f t="shared" si="3"/>
        <v>33820</v>
      </c>
      <c r="G14">
        <f>INDEX('[1]School Facilities'!$J$18:$AL$52,MATCH($A14,'[1]School Facilities'!$C$18:$C$52,0),MATCH(G$2,'[1]School Facilities'!$J$16:$AL$16,0))</f>
        <v>30515</v>
      </c>
      <c r="H14">
        <f>INDEX('[1]School Facilities'!$J$18:$AL$52,MATCH($A14,'[1]School Facilities'!$C$18:$C$52,0),MATCH(H$2,'[1]School Facilities'!$J$16:$AL$16,0))</f>
        <v>3305</v>
      </c>
      <c r="I14" s="28">
        <f t="shared" si="4"/>
        <v>0.81811298634687246</v>
      </c>
      <c r="J14" s="28">
        <f t="shared" si="5"/>
        <v>0.18181374105463693</v>
      </c>
      <c r="K14" s="28">
        <f t="shared" si="6"/>
        <v>7.327259849058447E-5</v>
      </c>
      <c r="L14" s="28">
        <f t="shared" si="7"/>
        <v>0.82602642698385564</v>
      </c>
      <c r="M14" s="28">
        <f t="shared" si="8"/>
        <v>0.91100429902077862</v>
      </c>
      <c r="N14" s="28">
        <f t="shared" si="9"/>
        <v>0.44398173025255239</v>
      </c>
      <c r="O14" s="28">
        <f t="shared" si="10"/>
        <v>0.90227675931401541</v>
      </c>
      <c r="P14" s="28">
        <f t="shared" si="11"/>
        <v>9.7723240685984619E-2</v>
      </c>
    </row>
    <row r="15" spans="1:16" ht="16" x14ac:dyDescent="0.2">
      <c r="A15" s="2" t="s">
        <v>13</v>
      </c>
      <c r="B15">
        <f t="shared" si="2"/>
        <v>21300</v>
      </c>
      <c r="C15">
        <f>INDEX('[1]School Facilities'!$J$18:$AL$52,MATCH($A15,'[1]School Facilities'!$C$18:$C$52,0),MATCH(C$2,'[1]School Facilities'!$J$16:$AL$16,0))</f>
        <v>15021</v>
      </c>
      <c r="D15">
        <f>INDEX('[1]School Facilities'!$J$18:$AL$52,MATCH($A15,'[1]School Facilities'!$C$18:$C$52,0),MATCH(D$2,'[1]School Facilities'!$J$16:$AL$16,0))</f>
        <v>5675</v>
      </c>
      <c r="E15">
        <f>INDEX('[1]School Facilities'!$J$18:$AL$52,MATCH($A15,'[1]School Facilities'!$C$18:$C$52,0),MATCH(E$2,'[1]School Facilities'!$J$16:$AL$16,0))</f>
        <v>604</v>
      </c>
      <c r="F15">
        <f t="shared" si="3"/>
        <v>17431</v>
      </c>
      <c r="G15">
        <f>INDEX('[1]School Facilities'!$J$18:$AL$52,MATCH($A15,'[1]School Facilities'!$C$18:$C$52,0),MATCH(G$2,'[1]School Facilities'!$J$16:$AL$16,0))</f>
        <v>13862</v>
      </c>
      <c r="H15">
        <f>INDEX('[1]School Facilities'!$J$18:$AL$52,MATCH($A15,'[1]School Facilities'!$C$18:$C$52,0),MATCH(H$2,'[1]School Facilities'!$J$16:$AL$16,0))</f>
        <v>3569</v>
      </c>
      <c r="I15" s="28">
        <f t="shared" si="4"/>
        <v>0.7052112676056338</v>
      </c>
      <c r="J15" s="28">
        <f t="shared" si="5"/>
        <v>0.26643192488262912</v>
      </c>
      <c r="K15" s="28">
        <f t="shared" si="6"/>
        <v>2.8356807511737088E-2</v>
      </c>
      <c r="L15" s="28">
        <f t="shared" si="7"/>
        <v>0.81835680751173712</v>
      </c>
      <c r="M15" s="28">
        <f t="shared" si="8"/>
        <v>0.92284135543572332</v>
      </c>
      <c r="N15" s="28">
        <f t="shared" si="9"/>
        <v>0.62889867841409697</v>
      </c>
      <c r="O15" s="28">
        <f t="shared" si="10"/>
        <v>0.79524984223509843</v>
      </c>
      <c r="P15" s="28">
        <f t="shared" si="11"/>
        <v>0.2047501577649016</v>
      </c>
    </row>
    <row r="16" spans="1:16" ht="16" x14ac:dyDescent="0.2">
      <c r="A16" s="2" t="s">
        <v>14</v>
      </c>
      <c r="B16">
        <f t="shared" si="2"/>
        <v>17388</v>
      </c>
      <c r="C16">
        <f>INDEX('[1]School Facilities'!$J$18:$AL$52,MATCH($A16,'[1]School Facilities'!$C$18:$C$52,0),MATCH(C$2,'[1]School Facilities'!$J$16:$AL$16,0))</f>
        <v>15001</v>
      </c>
      <c r="D16">
        <f>INDEX('[1]School Facilities'!$J$18:$AL$52,MATCH($A16,'[1]School Facilities'!$C$18:$C$52,0),MATCH(D$2,'[1]School Facilities'!$J$16:$AL$16,0))</f>
        <v>2384</v>
      </c>
      <c r="E16">
        <f>INDEX('[1]School Facilities'!$J$18:$AL$52,MATCH($A16,'[1]School Facilities'!$C$18:$C$52,0),MATCH(E$2,'[1]School Facilities'!$J$16:$AL$16,0))</f>
        <v>3</v>
      </c>
      <c r="F16">
        <f t="shared" si="3"/>
        <v>16589</v>
      </c>
      <c r="G16">
        <f>INDEX('[1]School Facilities'!$J$18:$AL$52,MATCH($A16,'[1]School Facilities'!$C$18:$C$52,0),MATCH(G$2,'[1]School Facilities'!$J$16:$AL$16,0))</f>
        <v>14576</v>
      </c>
      <c r="H16">
        <f>INDEX('[1]School Facilities'!$J$18:$AL$52,MATCH($A16,'[1]School Facilities'!$C$18:$C$52,0),MATCH(H$2,'[1]School Facilities'!$J$16:$AL$16,0))</f>
        <v>2013</v>
      </c>
      <c r="I16" s="28">
        <f t="shared" si="4"/>
        <v>0.8627214170692431</v>
      </c>
      <c r="J16" s="28">
        <f t="shared" si="5"/>
        <v>0.1371060501495284</v>
      </c>
      <c r="K16" s="28">
        <f t="shared" si="6"/>
        <v>1.7253278122843341E-4</v>
      </c>
      <c r="L16" s="28">
        <f t="shared" si="7"/>
        <v>0.95404876926616056</v>
      </c>
      <c r="M16" s="28">
        <f t="shared" si="8"/>
        <v>0.97166855542963804</v>
      </c>
      <c r="N16" s="28">
        <f t="shared" si="9"/>
        <v>0.84437919463087252</v>
      </c>
      <c r="O16" s="28">
        <f t="shared" si="10"/>
        <v>0.87865453011031402</v>
      </c>
      <c r="P16" s="28">
        <f t="shared" si="11"/>
        <v>0.12134546988968593</v>
      </c>
    </row>
    <row r="17" spans="1:16" ht="16" x14ac:dyDescent="0.2">
      <c r="A17" s="2" t="s">
        <v>15</v>
      </c>
      <c r="B17">
        <f t="shared" si="2"/>
        <v>27493</v>
      </c>
      <c r="C17">
        <f>INDEX('[1]School Facilities'!$J$18:$AL$52,MATCH($A17,'[1]School Facilities'!$C$18:$C$52,0),MATCH(C$2,'[1]School Facilities'!$J$16:$AL$16,0))</f>
        <v>22538</v>
      </c>
      <c r="D17">
        <f>INDEX('[1]School Facilities'!$J$18:$AL$52,MATCH($A17,'[1]School Facilities'!$C$18:$C$52,0),MATCH(D$2,'[1]School Facilities'!$J$16:$AL$16,0))</f>
        <v>4955</v>
      </c>
      <c r="E17">
        <f>INDEX('[1]School Facilities'!$J$18:$AL$52,MATCH($A17,'[1]School Facilities'!$C$18:$C$52,0),MATCH(E$2,'[1]School Facilities'!$J$16:$AL$16,0))</f>
        <v>0</v>
      </c>
      <c r="F17">
        <f t="shared" si="3"/>
        <v>24507</v>
      </c>
      <c r="G17">
        <f>INDEX('[1]School Facilities'!$J$18:$AL$52,MATCH($A17,'[1]School Facilities'!$C$18:$C$52,0),MATCH(G$2,'[1]School Facilities'!$J$16:$AL$16,0))</f>
        <v>21049</v>
      </c>
      <c r="H17">
        <f>INDEX('[1]School Facilities'!$J$18:$AL$52,MATCH($A17,'[1]School Facilities'!$C$18:$C$52,0),MATCH(H$2,'[1]School Facilities'!$J$16:$AL$16,0))</f>
        <v>3458</v>
      </c>
      <c r="I17" s="28">
        <f t="shared" si="4"/>
        <v>0.8197723056778089</v>
      </c>
      <c r="J17" s="28">
        <f t="shared" si="5"/>
        <v>0.1802276943221911</v>
      </c>
      <c r="K17" s="28">
        <f t="shared" si="6"/>
        <v>0</v>
      </c>
      <c r="L17" s="28">
        <f t="shared" si="7"/>
        <v>0.89139053577274219</v>
      </c>
      <c r="M17" s="28">
        <f t="shared" si="8"/>
        <v>0.93393380069216436</v>
      </c>
      <c r="N17" s="28">
        <f t="shared" si="9"/>
        <v>0.69788092835519677</v>
      </c>
      <c r="O17" s="28">
        <f t="shared" si="10"/>
        <v>0.85889745786918026</v>
      </c>
      <c r="P17" s="28">
        <f t="shared" si="11"/>
        <v>0.14110254213081977</v>
      </c>
    </row>
    <row r="18" spans="1:16" ht="16" x14ac:dyDescent="0.2">
      <c r="A18" s="2" t="s">
        <v>16</v>
      </c>
      <c r="B18">
        <f t="shared" si="2"/>
        <v>44835</v>
      </c>
      <c r="C18">
        <f>INDEX('[1]School Facilities'!$J$18:$AL$52,MATCH($A18,'[1]School Facilities'!$C$18:$C$52,0),MATCH(C$2,'[1]School Facilities'!$J$16:$AL$16,0))</f>
        <v>40343</v>
      </c>
      <c r="D18">
        <f>INDEX('[1]School Facilities'!$J$18:$AL$52,MATCH($A18,'[1]School Facilities'!$C$18:$C$52,0),MATCH(D$2,'[1]School Facilities'!$J$16:$AL$16,0))</f>
        <v>2475</v>
      </c>
      <c r="E18">
        <f>INDEX('[1]School Facilities'!$J$18:$AL$52,MATCH($A18,'[1]School Facilities'!$C$18:$C$52,0),MATCH(E$2,'[1]School Facilities'!$J$16:$AL$16,0))</f>
        <v>2017</v>
      </c>
      <c r="F18">
        <f t="shared" si="3"/>
        <v>40278</v>
      </c>
      <c r="G18">
        <f>INDEX('[1]School Facilities'!$J$18:$AL$52,MATCH($A18,'[1]School Facilities'!$C$18:$C$52,0),MATCH(G$2,'[1]School Facilities'!$J$16:$AL$16,0))</f>
        <v>38530</v>
      </c>
      <c r="H18">
        <f>INDEX('[1]School Facilities'!$J$18:$AL$52,MATCH($A18,'[1]School Facilities'!$C$18:$C$52,0),MATCH(H$2,'[1]School Facilities'!$J$16:$AL$16,0))</f>
        <v>1748</v>
      </c>
      <c r="I18" s="28">
        <f t="shared" si="4"/>
        <v>0.8998104159696666</v>
      </c>
      <c r="J18" s="28">
        <f t="shared" si="5"/>
        <v>5.5202408832385412E-2</v>
      </c>
      <c r="K18" s="28">
        <f t="shared" si="6"/>
        <v>4.498717519794803E-2</v>
      </c>
      <c r="L18" s="28">
        <f t="shared" si="7"/>
        <v>0.89836065573770496</v>
      </c>
      <c r="M18" s="28">
        <f t="shared" si="8"/>
        <v>0.95506035743499496</v>
      </c>
      <c r="N18" s="28">
        <f t="shared" si="9"/>
        <v>0.70626262626262626</v>
      </c>
      <c r="O18" s="28">
        <f t="shared" si="10"/>
        <v>0.95660161874968963</v>
      </c>
      <c r="P18" s="28">
        <f t="shared" si="11"/>
        <v>4.3398381250310342E-2</v>
      </c>
    </row>
    <row r="19" spans="1:16" ht="16" x14ac:dyDescent="0.2">
      <c r="A19" s="2" t="s">
        <v>17</v>
      </c>
      <c r="B19">
        <f t="shared" si="2"/>
        <v>70896</v>
      </c>
      <c r="C19">
        <f>INDEX('[1]School Facilities'!$J$18:$AL$52,MATCH($A19,'[1]School Facilities'!$C$18:$C$52,0),MATCH(C$2,'[1]School Facilities'!$J$16:$AL$16,0))</f>
        <v>50885</v>
      </c>
      <c r="D19">
        <f>INDEX('[1]School Facilities'!$J$18:$AL$52,MATCH($A19,'[1]School Facilities'!$C$18:$C$52,0),MATCH(D$2,'[1]School Facilities'!$J$16:$AL$16,0))</f>
        <v>19966</v>
      </c>
      <c r="E19">
        <f>INDEX('[1]School Facilities'!$J$18:$AL$52,MATCH($A19,'[1]School Facilities'!$C$18:$C$52,0),MATCH(E$2,'[1]School Facilities'!$J$16:$AL$16,0))</f>
        <v>45</v>
      </c>
      <c r="F19">
        <f t="shared" si="3"/>
        <v>54374</v>
      </c>
      <c r="G19">
        <f>INDEX('[1]School Facilities'!$J$18:$AL$52,MATCH($A19,'[1]School Facilities'!$C$18:$C$52,0),MATCH(G$2,'[1]School Facilities'!$J$16:$AL$16,0))</f>
        <v>44920</v>
      </c>
      <c r="H19">
        <f>INDEX('[1]School Facilities'!$J$18:$AL$52,MATCH($A19,'[1]School Facilities'!$C$18:$C$52,0),MATCH(H$2,'[1]School Facilities'!$J$16:$AL$16,0))</f>
        <v>9454</v>
      </c>
      <c r="I19" s="28">
        <f t="shared" si="4"/>
        <v>0.71774148047844732</v>
      </c>
      <c r="J19" s="28">
        <f t="shared" si="5"/>
        <v>0.28162378695554052</v>
      </c>
      <c r="K19" s="28">
        <f t="shared" si="6"/>
        <v>6.3473256601218682E-4</v>
      </c>
      <c r="L19" s="28">
        <f t="shared" si="7"/>
        <v>0.76695441209659221</v>
      </c>
      <c r="M19" s="28">
        <f t="shared" si="8"/>
        <v>0.88277488454357866</v>
      </c>
      <c r="N19" s="28">
        <f t="shared" si="9"/>
        <v>0.47350495842932988</v>
      </c>
      <c r="O19" s="28">
        <f t="shared" si="10"/>
        <v>0.82613013572663407</v>
      </c>
      <c r="P19" s="28">
        <f t="shared" si="11"/>
        <v>0.17386986427336595</v>
      </c>
    </row>
    <row r="20" spans="1:16" ht="16" x14ac:dyDescent="0.2">
      <c r="A20" s="2" t="s">
        <v>18</v>
      </c>
      <c r="B20">
        <f t="shared" si="2"/>
        <v>15534</v>
      </c>
      <c r="C20">
        <f>INDEX('[1]School Facilities'!$J$18:$AL$52,MATCH($A20,'[1]School Facilities'!$C$18:$C$52,0),MATCH(C$2,'[1]School Facilities'!$J$16:$AL$16,0))</f>
        <v>5333</v>
      </c>
      <c r="D20">
        <f>INDEX('[1]School Facilities'!$J$18:$AL$52,MATCH($A20,'[1]School Facilities'!$C$18:$C$52,0),MATCH(D$2,'[1]School Facilities'!$J$16:$AL$16,0))</f>
        <v>9230</v>
      </c>
      <c r="E20">
        <f>INDEX('[1]School Facilities'!$J$18:$AL$52,MATCH($A20,'[1]School Facilities'!$C$18:$C$52,0),MATCH(E$2,'[1]School Facilities'!$J$16:$AL$16,0))</f>
        <v>971</v>
      </c>
      <c r="F20">
        <f t="shared" si="3"/>
        <v>12150</v>
      </c>
      <c r="G20">
        <f>INDEX('[1]School Facilities'!$J$18:$AL$52,MATCH($A20,'[1]School Facilities'!$C$18:$C$52,0),MATCH(G$2,'[1]School Facilities'!$J$16:$AL$16,0))</f>
        <v>4370</v>
      </c>
      <c r="H20">
        <f>INDEX('[1]School Facilities'!$J$18:$AL$52,MATCH($A20,'[1]School Facilities'!$C$18:$C$52,0),MATCH(H$2,'[1]School Facilities'!$J$16:$AL$16,0))</f>
        <v>7780</v>
      </c>
      <c r="I20" s="28">
        <f t="shared" si="4"/>
        <v>0.34331144586069268</v>
      </c>
      <c r="J20" s="28">
        <f t="shared" si="5"/>
        <v>0.59418050727436589</v>
      </c>
      <c r="K20" s="28">
        <f t="shared" si="6"/>
        <v>6.2508046864941422E-2</v>
      </c>
      <c r="L20" s="28">
        <f t="shared" si="7"/>
        <v>0.78215527230590964</v>
      </c>
      <c r="M20" s="28">
        <f t="shared" si="8"/>
        <v>0.81942621413838368</v>
      </c>
      <c r="N20" s="28">
        <f t="shared" si="9"/>
        <v>0.84290357529794147</v>
      </c>
      <c r="O20" s="28">
        <f t="shared" si="10"/>
        <v>0.35967078189300411</v>
      </c>
      <c r="P20" s="28">
        <f t="shared" si="11"/>
        <v>0.64032921810699583</v>
      </c>
    </row>
    <row r="21" spans="1:16" ht="16" x14ac:dyDescent="0.2">
      <c r="A21" s="2" t="s">
        <v>19</v>
      </c>
      <c r="B21">
        <f t="shared" si="2"/>
        <v>46</v>
      </c>
      <c r="C21">
        <f>INDEX('[1]School Facilities'!$J$18:$AL$52,MATCH($A21,'[1]School Facilities'!$C$18:$C$52,0),MATCH(C$2,'[1]School Facilities'!$J$16:$AL$16,0))</f>
        <v>46</v>
      </c>
      <c r="D21">
        <f>INDEX('[1]School Facilities'!$J$18:$AL$52,MATCH($A21,'[1]School Facilities'!$C$18:$C$52,0),MATCH(D$2,'[1]School Facilities'!$J$16:$AL$16,0))</f>
        <v>0</v>
      </c>
      <c r="E21">
        <f>INDEX('[1]School Facilities'!$J$18:$AL$52,MATCH($A21,'[1]School Facilities'!$C$18:$C$52,0),MATCH(E$2,'[1]School Facilities'!$J$16:$AL$16,0))</f>
        <v>0</v>
      </c>
      <c r="F21">
        <f t="shared" si="3"/>
        <v>36</v>
      </c>
      <c r="G21">
        <f>INDEX('[1]School Facilities'!$J$18:$AL$52,MATCH($A21,'[1]School Facilities'!$C$18:$C$52,0),MATCH(G$2,'[1]School Facilities'!$J$16:$AL$16,0))</f>
        <v>36</v>
      </c>
      <c r="H21">
        <f>INDEX('[1]School Facilities'!$J$18:$AL$52,MATCH($A21,'[1]School Facilities'!$C$18:$C$52,0),MATCH(H$2,'[1]School Facilities'!$J$16:$AL$16,0))</f>
        <v>0</v>
      </c>
      <c r="I21" s="28">
        <f t="shared" si="4"/>
        <v>1</v>
      </c>
      <c r="J21" s="28">
        <f t="shared" si="5"/>
        <v>0</v>
      </c>
      <c r="K21" s="28">
        <f t="shared" si="6"/>
        <v>0</v>
      </c>
      <c r="L21" s="28">
        <f t="shared" si="7"/>
        <v>0.78260869565217395</v>
      </c>
      <c r="M21" s="28">
        <f t="shared" si="8"/>
        <v>0.78260869565217395</v>
      </c>
      <c r="N21" s="28"/>
      <c r="O21" s="28">
        <f t="shared" si="10"/>
        <v>1</v>
      </c>
      <c r="P21" s="28">
        <f t="shared" si="11"/>
        <v>0</v>
      </c>
    </row>
    <row r="22" spans="1:16" ht="16" x14ac:dyDescent="0.2">
      <c r="A22" s="2" t="s">
        <v>20</v>
      </c>
      <c r="B22">
        <f t="shared" si="2"/>
        <v>140993</v>
      </c>
      <c r="C22">
        <f>INDEX('[1]School Facilities'!$J$18:$AL$52,MATCH($A22,'[1]School Facilities'!$C$18:$C$52,0),MATCH(C$2,'[1]School Facilities'!$J$16:$AL$16,0))</f>
        <v>112079</v>
      </c>
      <c r="D22">
        <f>INDEX('[1]School Facilities'!$J$18:$AL$52,MATCH($A22,'[1]School Facilities'!$C$18:$C$52,0),MATCH(D$2,'[1]School Facilities'!$J$16:$AL$16,0))</f>
        <v>27148</v>
      </c>
      <c r="E22">
        <f>INDEX('[1]School Facilities'!$J$18:$AL$52,MATCH($A22,'[1]School Facilities'!$C$18:$C$52,0),MATCH(E$2,'[1]School Facilities'!$J$16:$AL$16,0))</f>
        <v>1766</v>
      </c>
      <c r="F22">
        <f t="shared" si="3"/>
        <v>119603</v>
      </c>
      <c r="G22">
        <f>INDEX('[1]School Facilities'!$J$18:$AL$52,MATCH($A22,'[1]School Facilities'!$C$18:$C$52,0),MATCH(G$2,'[1]School Facilities'!$J$16:$AL$16,0))</f>
        <v>105540</v>
      </c>
      <c r="H22">
        <f>INDEX('[1]School Facilities'!$J$18:$AL$52,MATCH($A22,'[1]School Facilities'!$C$18:$C$52,0),MATCH(H$2,'[1]School Facilities'!$J$16:$AL$16,0))</f>
        <v>14063</v>
      </c>
      <c r="I22" s="28">
        <f t="shared" si="4"/>
        <v>0.7949259892335081</v>
      </c>
      <c r="J22" s="28">
        <f t="shared" si="5"/>
        <v>0.19254856624087721</v>
      </c>
      <c r="K22" s="28">
        <f t="shared" si="6"/>
        <v>1.2525444525614746E-2</v>
      </c>
      <c r="L22" s="28">
        <f t="shared" si="7"/>
        <v>0.84829034065520981</v>
      </c>
      <c r="M22" s="28">
        <f t="shared" si="8"/>
        <v>0.94165722392241191</v>
      </c>
      <c r="N22" s="28">
        <f t="shared" si="9"/>
        <v>0.51801237660232802</v>
      </c>
      <c r="O22" s="28">
        <f t="shared" si="10"/>
        <v>0.88241933730759259</v>
      </c>
      <c r="P22" s="28">
        <f t="shared" si="11"/>
        <v>0.11758066269240738</v>
      </c>
    </row>
    <row r="23" spans="1:16" ht="16" x14ac:dyDescent="0.2">
      <c r="A23" s="2" t="s">
        <v>21</v>
      </c>
      <c r="B23">
        <f t="shared" si="2"/>
        <v>100084</v>
      </c>
      <c r="C23">
        <f>INDEX('[1]School Facilities'!$J$18:$AL$52,MATCH($A23,'[1]School Facilities'!$C$18:$C$52,0),MATCH(C$2,'[1]School Facilities'!$J$16:$AL$16,0))</f>
        <v>69782</v>
      </c>
      <c r="D23">
        <f>INDEX('[1]School Facilities'!$J$18:$AL$52,MATCH($A23,'[1]School Facilities'!$C$18:$C$52,0),MATCH(D$2,'[1]School Facilities'!$J$16:$AL$16,0))</f>
        <v>29935</v>
      </c>
      <c r="E23">
        <f>INDEX('[1]School Facilities'!$J$18:$AL$52,MATCH($A23,'[1]School Facilities'!$C$18:$C$52,0),MATCH(E$2,'[1]School Facilities'!$J$16:$AL$16,0))</f>
        <v>367</v>
      </c>
      <c r="F23">
        <f t="shared" si="3"/>
        <v>79085</v>
      </c>
      <c r="G23">
        <f>INDEX('[1]School Facilities'!$J$18:$AL$52,MATCH($A23,'[1]School Facilities'!$C$18:$C$52,0),MATCH(G$2,'[1]School Facilities'!$J$16:$AL$16,0))</f>
        <v>63536</v>
      </c>
      <c r="H23">
        <f>INDEX('[1]School Facilities'!$J$18:$AL$52,MATCH($A23,'[1]School Facilities'!$C$18:$C$52,0),MATCH(H$2,'[1]School Facilities'!$J$16:$AL$16,0))</f>
        <v>15549</v>
      </c>
      <c r="I23" s="28">
        <f t="shared" si="4"/>
        <v>0.69723432316853839</v>
      </c>
      <c r="J23" s="28">
        <f t="shared" si="5"/>
        <v>0.29909875704408295</v>
      </c>
      <c r="K23" s="28">
        <f t="shared" si="6"/>
        <v>3.6669197873786018E-3</v>
      </c>
      <c r="L23" s="28">
        <f t="shared" si="7"/>
        <v>0.79018624355541345</v>
      </c>
      <c r="M23" s="28">
        <f t="shared" si="8"/>
        <v>0.91049267719469207</v>
      </c>
      <c r="N23" s="28">
        <f t="shared" si="9"/>
        <v>0.51942542174711881</v>
      </c>
      <c r="O23" s="28">
        <f t="shared" si="10"/>
        <v>0.80338875893026496</v>
      </c>
      <c r="P23" s="28">
        <f t="shared" si="11"/>
        <v>0.1966112410697351</v>
      </c>
    </row>
    <row r="24" spans="1:16" ht="16" x14ac:dyDescent="0.2">
      <c r="A24" s="2" t="s">
        <v>22</v>
      </c>
      <c r="B24">
        <f t="shared" si="2"/>
        <v>3957</v>
      </c>
      <c r="C24">
        <f>INDEX('[1]School Facilities'!$J$18:$AL$52,MATCH($A24,'[1]School Facilities'!$C$18:$C$52,0),MATCH(C$2,'[1]School Facilities'!$J$16:$AL$16,0))</f>
        <v>2479</v>
      </c>
      <c r="D24">
        <f>INDEX('[1]School Facilities'!$J$18:$AL$52,MATCH($A24,'[1]School Facilities'!$C$18:$C$52,0),MATCH(D$2,'[1]School Facilities'!$J$16:$AL$16,0))</f>
        <v>1363</v>
      </c>
      <c r="E24">
        <f>INDEX('[1]School Facilities'!$J$18:$AL$52,MATCH($A24,'[1]School Facilities'!$C$18:$C$52,0),MATCH(E$2,'[1]School Facilities'!$J$16:$AL$16,0))</f>
        <v>115</v>
      </c>
      <c r="F24">
        <f t="shared" si="3"/>
        <v>3250</v>
      </c>
      <c r="G24">
        <f>INDEX('[1]School Facilities'!$J$18:$AL$52,MATCH($A24,'[1]School Facilities'!$C$18:$C$52,0),MATCH(G$2,'[1]School Facilities'!$J$16:$AL$16,0))</f>
        <v>2185</v>
      </c>
      <c r="H24">
        <f>INDEX('[1]School Facilities'!$J$18:$AL$52,MATCH($A24,'[1]School Facilities'!$C$18:$C$52,0),MATCH(H$2,'[1]School Facilities'!$J$16:$AL$16,0))</f>
        <v>1065</v>
      </c>
      <c r="I24" s="28">
        <f t="shared" si="4"/>
        <v>0.62648471063937328</v>
      </c>
      <c r="J24" s="28">
        <f t="shared" si="5"/>
        <v>0.34445286833459693</v>
      </c>
      <c r="K24" s="28">
        <f t="shared" si="6"/>
        <v>2.9062421026029822E-2</v>
      </c>
      <c r="L24" s="28">
        <f t="shared" si="7"/>
        <v>0.82132928986606013</v>
      </c>
      <c r="M24" s="28">
        <f t="shared" si="8"/>
        <v>0.88140379185155304</v>
      </c>
      <c r="N24" s="28">
        <f t="shared" si="9"/>
        <v>0.78136463683052093</v>
      </c>
      <c r="O24" s="28">
        <f t="shared" si="10"/>
        <v>0.67230769230769227</v>
      </c>
      <c r="P24" s="28">
        <f t="shared" si="11"/>
        <v>0.32769230769230767</v>
      </c>
    </row>
    <row r="25" spans="1:16" ht="16" x14ac:dyDescent="0.2">
      <c r="A25" s="2" t="s">
        <v>23</v>
      </c>
      <c r="B25">
        <f t="shared" si="2"/>
        <v>12796</v>
      </c>
      <c r="C25">
        <f>INDEX('[1]School Facilities'!$J$18:$AL$52,MATCH($A25,'[1]School Facilities'!$C$18:$C$52,0),MATCH(C$2,'[1]School Facilities'!$J$16:$AL$16,0))</f>
        <v>7803</v>
      </c>
      <c r="D25">
        <f>INDEX('[1]School Facilities'!$J$18:$AL$52,MATCH($A25,'[1]School Facilities'!$C$18:$C$52,0),MATCH(D$2,'[1]School Facilities'!$J$16:$AL$16,0))</f>
        <v>4974</v>
      </c>
      <c r="E25">
        <f>INDEX('[1]School Facilities'!$J$18:$AL$52,MATCH($A25,'[1]School Facilities'!$C$18:$C$52,0),MATCH(E$2,'[1]School Facilities'!$J$16:$AL$16,0))</f>
        <v>19</v>
      </c>
      <c r="F25">
        <f t="shared" si="3"/>
        <v>12032</v>
      </c>
      <c r="G25">
        <f>INDEX('[1]School Facilities'!$J$18:$AL$52,MATCH($A25,'[1]School Facilities'!$C$18:$C$52,0),MATCH(G$2,'[1]School Facilities'!$J$16:$AL$16,0))</f>
        <v>7468</v>
      </c>
      <c r="H25">
        <f>INDEX('[1]School Facilities'!$J$18:$AL$52,MATCH($A25,'[1]School Facilities'!$C$18:$C$52,0),MATCH(H$2,'[1]School Facilities'!$J$16:$AL$16,0))</f>
        <v>4564</v>
      </c>
      <c r="I25" s="28">
        <f t="shared" si="4"/>
        <v>0.60979993748046268</v>
      </c>
      <c r="J25" s="28">
        <f t="shared" si="5"/>
        <v>0.38871522350734605</v>
      </c>
      <c r="K25" s="28">
        <f t="shared" si="6"/>
        <v>1.4848390121913098E-3</v>
      </c>
      <c r="L25" s="28">
        <f t="shared" si="7"/>
        <v>0.94029384182557052</v>
      </c>
      <c r="M25" s="28">
        <f t="shared" si="8"/>
        <v>0.95706779443803669</v>
      </c>
      <c r="N25" s="28">
        <f t="shared" si="9"/>
        <v>0.9175713711298753</v>
      </c>
      <c r="O25" s="28">
        <f t="shared" si="10"/>
        <v>0.62067819148936165</v>
      </c>
      <c r="P25" s="28">
        <f t="shared" si="11"/>
        <v>0.37932180851063829</v>
      </c>
    </row>
    <row r="26" spans="1:16" ht="16" x14ac:dyDescent="0.2">
      <c r="A26" s="2" t="s">
        <v>24</v>
      </c>
      <c r="B26">
        <f t="shared" si="2"/>
        <v>2935</v>
      </c>
      <c r="C26">
        <f>INDEX('[1]School Facilities'!$J$18:$AL$52,MATCH($A26,'[1]School Facilities'!$C$18:$C$52,0),MATCH(C$2,'[1]School Facilities'!$J$16:$AL$16,0))</f>
        <v>2479</v>
      </c>
      <c r="D26">
        <f>INDEX('[1]School Facilities'!$J$18:$AL$52,MATCH($A26,'[1]School Facilities'!$C$18:$C$52,0),MATCH(D$2,'[1]School Facilities'!$J$16:$AL$16,0))</f>
        <v>450</v>
      </c>
      <c r="E26">
        <f>INDEX('[1]School Facilities'!$J$18:$AL$52,MATCH($A26,'[1]School Facilities'!$C$18:$C$52,0),MATCH(E$2,'[1]School Facilities'!$J$16:$AL$16,0))</f>
        <v>6</v>
      </c>
      <c r="F26">
        <f t="shared" si="3"/>
        <v>2005</v>
      </c>
      <c r="G26">
        <f>INDEX('[1]School Facilities'!$J$18:$AL$52,MATCH($A26,'[1]School Facilities'!$C$18:$C$52,0),MATCH(G$2,'[1]School Facilities'!$J$16:$AL$16,0))</f>
        <v>1829</v>
      </c>
      <c r="H26">
        <f>INDEX('[1]School Facilities'!$J$18:$AL$52,MATCH($A26,'[1]School Facilities'!$C$18:$C$52,0),MATCH(H$2,'[1]School Facilities'!$J$16:$AL$16,0))</f>
        <v>176</v>
      </c>
      <c r="I26" s="28">
        <f t="shared" si="4"/>
        <v>0.84463373083475302</v>
      </c>
      <c r="J26" s="28">
        <f t="shared" si="5"/>
        <v>0.15332197614991483</v>
      </c>
      <c r="K26" s="28">
        <f t="shared" si="6"/>
        <v>2.0442930153321977E-3</v>
      </c>
      <c r="L26" s="28">
        <f t="shared" si="7"/>
        <v>0.68313458262350935</v>
      </c>
      <c r="M26" s="28">
        <f t="shared" si="8"/>
        <v>0.7377974989915288</v>
      </c>
      <c r="N26" s="28">
        <f t="shared" si="9"/>
        <v>0.39111111111111113</v>
      </c>
      <c r="O26" s="28">
        <f t="shared" si="10"/>
        <v>0.91221945137157112</v>
      </c>
      <c r="P26" s="28">
        <f t="shared" si="11"/>
        <v>8.7780548628428934E-2</v>
      </c>
    </row>
    <row r="27" spans="1:16" ht="16" x14ac:dyDescent="0.2">
      <c r="A27" s="2" t="s">
        <v>25</v>
      </c>
      <c r="B27">
        <f t="shared" si="2"/>
        <v>3370</v>
      </c>
      <c r="C27">
        <f>INDEX('[1]School Facilities'!$J$18:$AL$52,MATCH($A27,'[1]School Facilities'!$C$18:$C$52,0),MATCH(C$2,'[1]School Facilities'!$J$16:$AL$16,0))</f>
        <v>2671</v>
      </c>
      <c r="D27">
        <f>INDEX('[1]School Facilities'!$J$18:$AL$52,MATCH($A27,'[1]School Facilities'!$C$18:$C$52,0),MATCH(D$2,'[1]School Facilities'!$J$16:$AL$16,0))</f>
        <v>699</v>
      </c>
      <c r="E27">
        <f>INDEX('[1]School Facilities'!$J$18:$AL$52,MATCH($A27,'[1]School Facilities'!$C$18:$C$52,0),MATCH(E$2,'[1]School Facilities'!$J$16:$AL$16,0))</f>
        <v>0</v>
      </c>
      <c r="F27">
        <f t="shared" si="3"/>
        <v>2884</v>
      </c>
      <c r="G27">
        <f>INDEX('[1]School Facilities'!$J$18:$AL$52,MATCH($A27,'[1]School Facilities'!$C$18:$C$52,0),MATCH(G$2,'[1]School Facilities'!$J$16:$AL$16,0))</f>
        <v>2437</v>
      </c>
      <c r="H27">
        <f>INDEX('[1]School Facilities'!$J$18:$AL$52,MATCH($A27,'[1]School Facilities'!$C$18:$C$52,0),MATCH(H$2,'[1]School Facilities'!$J$16:$AL$16,0))</f>
        <v>447</v>
      </c>
      <c r="I27" s="28">
        <f t="shared" si="4"/>
        <v>0.7925816023738872</v>
      </c>
      <c r="J27" s="28">
        <f t="shared" si="5"/>
        <v>0.20741839762611275</v>
      </c>
      <c r="K27" s="28">
        <f t="shared" si="6"/>
        <v>0</v>
      </c>
      <c r="L27" s="28">
        <f t="shared" si="7"/>
        <v>0.8557863501483679</v>
      </c>
      <c r="M27" s="28">
        <f t="shared" si="8"/>
        <v>0.91239236241108201</v>
      </c>
      <c r="N27" s="28">
        <f t="shared" si="9"/>
        <v>0.63948497854077258</v>
      </c>
      <c r="O27" s="28">
        <f t="shared" si="10"/>
        <v>0.84500693481276001</v>
      </c>
      <c r="P27" s="28">
        <f t="shared" si="11"/>
        <v>0.15499306518723993</v>
      </c>
    </row>
    <row r="28" spans="1:16" ht="16" x14ac:dyDescent="0.2">
      <c r="A28" s="2" t="s">
        <v>26</v>
      </c>
      <c r="B28">
        <f t="shared" si="2"/>
        <v>66689</v>
      </c>
      <c r="C28">
        <f>INDEX('[1]School Facilities'!$J$18:$AL$52,MATCH($A28,'[1]School Facilities'!$C$18:$C$52,0),MATCH(C$2,'[1]School Facilities'!$J$16:$AL$16,0))</f>
        <v>58023</v>
      </c>
      <c r="D28">
        <f>INDEX('[1]School Facilities'!$J$18:$AL$52,MATCH($A28,'[1]School Facilities'!$C$18:$C$52,0),MATCH(D$2,'[1]School Facilities'!$J$16:$AL$16,0))</f>
        <v>7202</v>
      </c>
      <c r="E28">
        <f>INDEX('[1]School Facilities'!$J$18:$AL$52,MATCH($A28,'[1]School Facilities'!$C$18:$C$52,0),MATCH(E$2,'[1]School Facilities'!$J$16:$AL$16,0))</f>
        <v>1464</v>
      </c>
      <c r="F28">
        <f t="shared" si="3"/>
        <v>61084</v>
      </c>
      <c r="G28">
        <f>INDEX('[1]School Facilities'!$J$18:$AL$52,MATCH($A28,'[1]School Facilities'!$C$18:$C$52,0),MATCH(G$2,'[1]School Facilities'!$J$16:$AL$16,0))</f>
        <v>54799</v>
      </c>
      <c r="H28">
        <f>INDEX('[1]School Facilities'!$J$18:$AL$52,MATCH($A28,'[1]School Facilities'!$C$18:$C$52,0),MATCH(H$2,'[1]School Facilities'!$J$16:$AL$16,0))</f>
        <v>6285</v>
      </c>
      <c r="I28" s="28">
        <f t="shared" si="4"/>
        <v>0.87005353206675762</v>
      </c>
      <c r="J28" s="28">
        <f t="shared" si="5"/>
        <v>0.10799382206960668</v>
      </c>
      <c r="K28" s="28">
        <f t="shared" si="6"/>
        <v>2.1952645863635684E-2</v>
      </c>
      <c r="L28" s="28">
        <f t="shared" si="7"/>
        <v>0.91595315569284286</v>
      </c>
      <c r="M28" s="28">
        <f t="shared" si="8"/>
        <v>0.94443582717198349</v>
      </c>
      <c r="N28" s="28">
        <f t="shared" si="9"/>
        <v>0.8726742571507915</v>
      </c>
      <c r="O28" s="28">
        <f t="shared" si="10"/>
        <v>0.89710889922074522</v>
      </c>
      <c r="P28" s="28">
        <f t="shared" si="11"/>
        <v>0.1028911007792548</v>
      </c>
    </row>
    <row r="29" spans="1:16" ht="16" x14ac:dyDescent="0.2">
      <c r="A29" s="2" t="s">
        <v>27</v>
      </c>
      <c r="B29">
        <f t="shared" si="2"/>
        <v>707</v>
      </c>
      <c r="C29">
        <f>INDEX('[1]School Facilities'!$J$18:$AL$52,MATCH($A29,'[1]School Facilities'!$C$18:$C$52,0),MATCH(C$2,'[1]School Facilities'!$J$16:$AL$16,0))</f>
        <v>435</v>
      </c>
      <c r="D29">
        <f>INDEX('[1]School Facilities'!$J$18:$AL$52,MATCH($A29,'[1]School Facilities'!$C$18:$C$52,0),MATCH(D$2,'[1]School Facilities'!$J$16:$AL$16,0))</f>
        <v>272</v>
      </c>
      <c r="E29">
        <f>INDEX('[1]School Facilities'!$J$18:$AL$52,MATCH($A29,'[1]School Facilities'!$C$18:$C$52,0),MATCH(E$2,'[1]School Facilities'!$J$16:$AL$16,0))</f>
        <v>0</v>
      </c>
      <c r="F29">
        <f t="shared" si="3"/>
        <v>371</v>
      </c>
      <c r="G29">
        <f>INDEX('[1]School Facilities'!$J$18:$AL$52,MATCH($A29,'[1]School Facilities'!$C$18:$C$52,0),MATCH(G$2,'[1]School Facilities'!$J$16:$AL$16,0))</f>
        <v>244</v>
      </c>
      <c r="H29">
        <f>INDEX('[1]School Facilities'!$J$18:$AL$52,MATCH($A29,'[1]School Facilities'!$C$18:$C$52,0),MATCH(H$2,'[1]School Facilities'!$J$16:$AL$16,0))</f>
        <v>127</v>
      </c>
      <c r="I29" s="28">
        <f t="shared" si="4"/>
        <v>0.61527581329561531</v>
      </c>
      <c r="J29" s="28">
        <f t="shared" si="5"/>
        <v>0.38472418670438474</v>
      </c>
      <c r="K29" s="28">
        <f t="shared" si="6"/>
        <v>0</v>
      </c>
      <c r="L29" s="28">
        <f t="shared" si="7"/>
        <v>0.52475247524752477</v>
      </c>
      <c r="M29" s="28">
        <f t="shared" si="8"/>
        <v>0.56091954022988511</v>
      </c>
      <c r="N29" s="28">
        <f t="shared" si="9"/>
        <v>0.46691176470588236</v>
      </c>
      <c r="O29" s="28">
        <f t="shared" si="10"/>
        <v>0.65768194070080865</v>
      </c>
      <c r="P29" s="28">
        <f t="shared" si="11"/>
        <v>0.3423180592991914</v>
      </c>
    </row>
    <row r="30" spans="1:16" ht="16" x14ac:dyDescent="0.2">
      <c r="A30" s="2" t="s">
        <v>28</v>
      </c>
      <c r="B30">
        <f t="shared" si="2"/>
        <v>30181</v>
      </c>
      <c r="C30">
        <f>INDEX('[1]School Facilities'!$J$18:$AL$52,MATCH($A30,'[1]School Facilities'!$C$18:$C$52,0),MATCH(C$2,'[1]School Facilities'!$J$16:$AL$16,0))</f>
        <v>20370</v>
      </c>
      <c r="D30">
        <f>INDEX('[1]School Facilities'!$J$18:$AL$52,MATCH($A30,'[1]School Facilities'!$C$18:$C$52,0),MATCH(D$2,'[1]School Facilities'!$J$16:$AL$16,0))</f>
        <v>3594</v>
      </c>
      <c r="E30">
        <f>INDEX('[1]School Facilities'!$J$18:$AL$52,MATCH($A30,'[1]School Facilities'!$C$18:$C$52,0),MATCH(E$2,'[1]School Facilities'!$J$16:$AL$16,0))</f>
        <v>6217</v>
      </c>
      <c r="F30">
        <f t="shared" si="3"/>
        <v>20268</v>
      </c>
      <c r="G30">
        <f>INDEX('[1]School Facilities'!$J$18:$AL$52,MATCH($A30,'[1]School Facilities'!$C$18:$C$52,0),MATCH(G$2,'[1]School Facilities'!$J$16:$AL$16,0))</f>
        <v>18373</v>
      </c>
      <c r="H30">
        <f>INDEX('[1]School Facilities'!$J$18:$AL$52,MATCH($A30,'[1]School Facilities'!$C$18:$C$52,0),MATCH(H$2,'[1]School Facilities'!$J$16:$AL$16,0))</f>
        <v>1895</v>
      </c>
      <c r="I30" s="28">
        <f t="shared" si="4"/>
        <v>0.67492793479341306</v>
      </c>
      <c r="J30" s="28">
        <f t="shared" si="5"/>
        <v>0.11908154136708525</v>
      </c>
      <c r="K30" s="28">
        <f t="shared" si="6"/>
        <v>0.20599052383950167</v>
      </c>
      <c r="L30" s="28">
        <f t="shared" si="7"/>
        <v>0.67154832510519868</v>
      </c>
      <c r="M30" s="28">
        <f t="shared" si="8"/>
        <v>0.90196367206676487</v>
      </c>
      <c r="N30" s="28">
        <f t="shared" si="9"/>
        <v>0.52726766833611571</v>
      </c>
      <c r="O30" s="28">
        <f t="shared" si="10"/>
        <v>0.90650286165383853</v>
      </c>
      <c r="P30" s="28">
        <f t="shared" si="11"/>
        <v>9.349713834616144E-2</v>
      </c>
    </row>
    <row r="31" spans="1:16" ht="16" x14ac:dyDescent="0.2">
      <c r="A31" s="2" t="s">
        <v>29</v>
      </c>
      <c r="B31">
        <f t="shared" si="2"/>
        <v>109189</v>
      </c>
      <c r="C31">
        <f>INDEX('[1]School Facilities'!$J$18:$AL$52,MATCH($A31,'[1]School Facilities'!$C$18:$C$52,0),MATCH(C$2,'[1]School Facilities'!$J$16:$AL$16,0))</f>
        <v>77833</v>
      </c>
      <c r="D31">
        <f>INDEX('[1]School Facilities'!$J$18:$AL$52,MATCH($A31,'[1]School Facilities'!$C$18:$C$52,0),MATCH(D$2,'[1]School Facilities'!$J$16:$AL$16,0))</f>
        <v>29766</v>
      </c>
      <c r="E31">
        <f>INDEX('[1]School Facilities'!$J$18:$AL$52,MATCH($A31,'[1]School Facilities'!$C$18:$C$52,0),MATCH(E$2,'[1]School Facilities'!$J$16:$AL$16,0))</f>
        <v>1590</v>
      </c>
      <c r="F31">
        <f t="shared" si="3"/>
        <v>92915</v>
      </c>
      <c r="G31">
        <f>INDEX('[1]School Facilities'!$J$18:$AL$52,MATCH($A31,'[1]School Facilities'!$C$18:$C$52,0),MATCH(G$2,'[1]School Facilities'!$J$16:$AL$16,0))</f>
        <v>72954</v>
      </c>
      <c r="H31">
        <f>INDEX('[1]School Facilities'!$J$18:$AL$52,MATCH($A31,'[1]School Facilities'!$C$18:$C$52,0),MATCH(H$2,'[1]School Facilities'!$J$16:$AL$16,0))</f>
        <v>19961</v>
      </c>
      <c r="I31" s="28">
        <f t="shared" si="4"/>
        <v>0.7128282152964126</v>
      </c>
      <c r="J31" s="28">
        <f t="shared" si="5"/>
        <v>0.27260987828444255</v>
      </c>
      <c r="K31" s="28">
        <f t="shared" si="6"/>
        <v>1.4561906419144786E-2</v>
      </c>
      <c r="L31" s="28">
        <f t="shared" si="7"/>
        <v>0.85095568234895458</v>
      </c>
      <c r="M31" s="28">
        <f t="shared" si="8"/>
        <v>0.93731450670024286</v>
      </c>
      <c r="N31" s="28">
        <f t="shared" si="9"/>
        <v>0.67059732580796882</v>
      </c>
      <c r="O31" s="28">
        <f t="shared" si="10"/>
        <v>0.78516924070386918</v>
      </c>
      <c r="P31" s="28">
        <f t="shared" si="11"/>
        <v>0.21483075929613088</v>
      </c>
    </row>
    <row r="32" spans="1:16" ht="16" x14ac:dyDescent="0.2">
      <c r="A32" s="2" t="s">
        <v>30</v>
      </c>
      <c r="B32">
        <f t="shared" si="2"/>
        <v>1235</v>
      </c>
      <c r="C32">
        <f>INDEX('[1]School Facilities'!$J$18:$AL$52,MATCH($A32,'[1]School Facilities'!$C$18:$C$52,0),MATCH(C$2,'[1]School Facilities'!$J$16:$AL$16,0))</f>
        <v>902</v>
      </c>
      <c r="D32">
        <f>INDEX('[1]School Facilities'!$J$18:$AL$52,MATCH($A32,'[1]School Facilities'!$C$18:$C$52,0),MATCH(D$2,'[1]School Facilities'!$J$16:$AL$16,0))</f>
        <v>333</v>
      </c>
      <c r="E32">
        <f>INDEX('[1]School Facilities'!$J$18:$AL$52,MATCH($A32,'[1]School Facilities'!$C$18:$C$52,0),MATCH(E$2,'[1]School Facilities'!$J$16:$AL$16,0))</f>
        <v>0</v>
      </c>
      <c r="F32">
        <f t="shared" si="3"/>
        <v>1156</v>
      </c>
      <c r="G32">
        <f>INDEX('[1]School Facilities'!$J$18:$AL$52,MATCH($A32,'[1]School Facilities'!$C$18:$C$52,0),MATCH(G$2,'[1]School Facilities'!$J$16:$AL$16,0))</f>
        <v>877</v>
      </c>
      <c r="H32">
        <f>INDEX('[1]School Facilities'!$J$18:$AL$52,MATCH($A32,'[1]School Facilities'!$C$18:$C$52,0),MATCH(H$2,'[1]School Facilities'!$J$16:$AL$16,0))</f>
        <v>279</v>
      </c>
      <c r="I32" s="28">
        <f t="shared" si="4"/>
        <v>0.73036437246963559</v>
      </c>
      <c r="J32" s="28">
        <f t="shared" si="5"/>
        <v>0.26963562753036435</v>
      </c>
      <c r="K32" s="28">
        <f t="shared" si="6"/>
        <v>0</v>
      </c>
      <c r="L32" s="28">
        <f t="shared" si="7"/>
        <v>0.93603238866396765</v>
      </c>
      <c r="M32" s="28">
        <f t="shared" si="8"/>
        <v>0.97228381374722839</v>
      </c>
      <c r="N32" s="28">
        <f t="shared" si="9"/>
        <v>0.83783783783783783</v>
      </c>
      <c r="O32" s="28">
        <f t="shared" si="10"/>
        <v>0.75865051903114189</v>
      </c>
      <c r="P32" s="28">
        <f t="shared" si="11"/>
        <v>0.24134948096885814</v>
      </c>
    </row>
    <row r="33" spans="1:16" ht="16" x14ac:dyDescent="0.2">
      <c r="A33" s="2" t="s">
        <v>31</v>
      </c>
      <c r="B33">
        <f t="shared" si="2"/>
        <v>55753</v>
      </c>
      <c r="C33">
        <f>INDEX('[1]School Facilities'!$J$18:$AL$52,MATCH($A33,'[1]School Facilities'!$C$18:$C$52,0),MATCH(C$2,'[1]School Facilities'!$J$16:$AL$16,0))</f>
        <v>36575</v>
      </c>
      <c r="D33">
        <f>INDEX('[1]School Facilities'!$J$18:$AL$52,MATCH($A33,'[1]School Facilities'!$C$18:$C$52,0),MATCH(D$2,'[1]School Facilities'!$J$16:$AL$16,0))</f>
        <v>18966</v>
      </c>
      <c r="E33">
        <f>INDEX('[1]School Facilities'!$J$18:$AL$52,MATCH($A33,'[1]School Facilities'!$C$18:$C$52,0),MATCH(E$2,'[1]School Facilities'!$J$16:$AL$16,0))</f>
        <v>212</v>
      </c>
      <c r="F33">
        <f t="shared" si="3"/>
        <v>42351</v>
      </c>
      <c r="G33">
        <f>INDEX('[1]School Facilities'!$J$18:$AL$52,MATCH($A33,'[1]School Facilities'!$C$18:$C$52,0),MATCH(G$2,'[1]School Facilities'!$J$16:$AL$16,0))</f>
        <v>31914</v>
      </c>
      <c r="H33">
        <f>INDEX('[1]School Facilities'!$J$18:$AL$52,MATCH($A33,'[1]School Facilities'!$C$18:$C$52,0),MATCH(H$2,'[1]School Facilities'!$J$16:$AL$16,0))</f>
        <v>10437</v>
      </c>
      <c r="I33" s="28">
        <f t="shared" si="4"/>
        <v>0.65601851021469693</v>
      </c>
      <c r="J33" s="28">
        <f t="shared" si="5"/>
        <v>0.34017900382042221</v>
      </c>
      <c r="K33" s="28">
        <f t="shared" si="6"/>
        <v>3.8024859648808137E-3</v>
      </c>
      <c r="L33" s="28">
        <f t="shared" si="7"/>
        <v>0.75961831650314782</v>
      </c>
      <c r="M33" s="28">
        <f t="shared" si="8"/>
        <v>0.87256322624743676</v>
      </c>
      <c r="N33" s="28">
        <f t="shared" si="9"/>
        <v>0.55030053780449228</v>
      </c>
      <c r="O33" s="28">
        <f t="shared" si="10"/>
        <v>0.75355953814549836</v>
      </c>
      <c r="P33" s="28">
        <f t="shared" si="11"/>
        <v>0.24644046185450166</v>
      </c>
    </row>
    <row r="34" spans="1:16" ht="16" x14ac:dyDescent="0.2">
      <c r="A34" s="2" t="s">
        <v>32</v>
      </c>
      <c r="I34" s="28"/>
      <c r="J34" s="28"/>
      <c r="K34" s="28"/>
      <c r="L34" s="28"/>
      <c r="M34" s="28"/>
      <c r="N34" s="28"/>
      <c r="O34" s="28"/>
      <c r="P34" s="28"/>
    </row>
    <row r="35" spans="1:16" ht="16" x14ac:dyDescent="0.2">
      <c r="A35" s="2" t="s">
        <v>33</v>
      </c>
      <c r="B35">
        <f t="shared" si="2"/>
        <v>4503</v>
      </c>
      <c r="C35">
        <f>INDEX('[1]School Facilities'!$J$18:$AL$52,MATCH($A35,'[1]School Facilities'!$C$18:$C$52,0),MATCH(C$2,'[1]School Facilities'!$J$16:$AL$16,0))</f>
        <v>4275</v>
      </c>
      <c r="D35">
        <f>INDEX('[1]School Facilities'!$J$18:$AL$52,MATCH($A35,'[1]School Facilities'!$C$18:$C$52,0),MATCH(D$2,'[1]School Facilities'!$J$16:$AL$16,0))</f>
        <v>228</v>
      </c>
      <c r="E35">
        <f>INDEX('[1]School Facilities'!$J$18:$AL$52,MATCH($A35,'[1]School Facilities'!$C$18:$C$52,0),MATCH(E$2,'[1]School Facilities'!$J$16:$AL$16,0))</f>
        <v>0</v>
      </c>
      <c r="F35">
        <f t="shared" si="3"/>
        <v>4190</v>
      </c>
      <c r="G35">
        <f>INDEX('[1]School Facilities'!$J$18:$AL$52,MATCH($A35,'[1]School Facilities'!$C$18:$C$52,0),MATCH(G$2,'[1]School Facilities'!$J$16:$AL$16,0))</f>
        <v>4040</v>
      </c>
      <c r="H35">
        <f>INDEX('[1]School Facilities'!$J$18:$AL$52,MATCH($A35,'[1]School Facilities'!$C$18:$C$52,0),MATCH(H$2,'[1]School Facilities'!$J$16:$AL$16,0))</f>
        <v>150</v>
      </c>
      <c r="I35" s="28">
        <f t="shared" si="4"/>
        <v>0.94936708860759489</v>
      </c>
      <c r="J35" s="28">
        <f t="shared" si="5"/>
        <v>5.0632911392405063E-2</v>
      </c>
      <c r="K35" s="28">
        <f t="shared" si="6"/>
        <v>0</v>
      </c>
      <c r="L35" s="28">
        <f t="shared" si="7"/>
        <v>0.93049078392182993</v>
      </c>
      <c r="M35" s="28">
        <f t="shared" si="8"/>
        <v>0.94502923976608189</v>
      </c>
      <c r="N35" s="28">
        <f t="shared" si="9"/>
        <v>0.65789473684210531</v>
      </c>
      <c r="O35" s="28">
        <f t="shared" si="10"/>
        <v>0.96420047732696901</v>
      </c>
      <c r="P35" s="28">
        <f t="shared" si="11"/>
        <v>3.5799522673031027E-2</v>
      </c>
    </row>
    <row r="36" spans="1:16" ht="16" x14ac:dyDescent="0.2">
      <c r="A36" s="2" t="s">
        <v>34</v>
      </c>
      <c r="B36">
        <f t="shared" si="2"/>
        <v>221653</v>
      </c>
      <c r="C36">
        <f>INDEX('[1]School Facilities'!$J$18:$AL$52,MATCH($A36,'[1]School Facilities'!$C$18:$C$52,0),MATCH(C$2,'[1]School Facilities'!$J$16:$AL$16,0))</f>
        <v>154757</v>
      </c>
      <c r="D36">
        <f>INDEX('[1]School Facilities'!$J$18:$AL$52,MATCH($A36,'[1]School Facilities'!$C$18:$C$52,0),MATCH(D$2,'[1]School Facilities'!$J$16:$AL$16,0))</f>
        <v>65713</v>
      </c>
      <c r="E36">
        <f>INDEX('[1]School Facilities'!$J$18:$AL$52,MATCH($A36,'[1]School Facilities'!$C$18:$C$52,0),MATCH(E$2,'[1]School Facilities'!$J$16:$AL$16,0))</f>
        <v>1183</v>
      </c>
      <c r="F36">
        <f t="shared" si="3"/>
        <v>196725</v>
      </c>
      <c r="G36">
        <f>INDEX('[1]School Facilities'!$J$18:$AL$52,MATCH($A36,'[1]School Facilities'!$C$18:$C$52,0),MATCH(G$2,'[1]School Facilities'!$J$16:$AL$16,0))</f>
        <v>148036</v>
      </c>
      <c r="H36">
        <f>INDEX('[1]School Facilities'!$J$18:$AL$52,MATCH($A36,'[1]School Facilities'!$C$18:$C$52,0),MATCH(H$2,'[1]School Facilities'!$J$16:$AL$16,0))</f>
        <v>48689</v>
      </c>
      <c r="I36" s="28">
        <f t="shared" si="4"/>
        <v>0.69819492630372704</v>
      </c>
      <c r="J36" s="28">
        <f t="shared" si="5"/>
        <v>0.29646790253233657</v>
      </c>
      <c r="K36" s="28">
        <f t="shared" si="6"/>
        <v>5.3371711639364234E-3</v>
      </c>
      <c r="L36" s="28">
        <f t="shared" si="7"/>
        <v>0.88753592326744957</v>
      </c>
      <c r="M36" s="28">
        <f t="shared" si="8"/>
        <v>0.95657062362284095</v>
      </c>
      <c r="N36" s="28">
        <f t="shared" si="9"/>
        <v>0.74093406175338217</v>
      </c>
      <c r="O36" s="28">
        <f t="shared" si="10"/>
        <v>0.7525022239166349</v>
      </c>
      <c r="P36" s="28">
        <f t="shared" si="11"/>
        <v>0.2474977760833651</v>
      </c>
    </row>
    <row r="37" spans="1:16" ht="16" x14ac:dyDescent="0.2">
      <c r="A37" s="2" t="s">
        <v>35</v>
      </c>
      <c r="B37">
        <f t="shared" si="2"/>
        <v>23207</v>
      </c>
      <c r="C37">
        <f>INDEX('[1]School Facilities'!$J$18:$AL$52,MATCH($A37,'[1]School Facilities'!$C$18:$C$52,0),MATCH(C$2,'[1]School Facilities'!$J$16:$AL$16,0))</f>
        <v>17500</v>
      </c>
      <c r="D37">
        <f>INDEX('[1]School Facilities'!$J$18:$AL$52,MATCH($A37,'[1]School Facilities'!$C$18:$C$52,0),MATCH(D$2,'[1]School Facilities'!$J$16:$AL$16,0))</f>
        <v>5326</v>
      </c>
      <c r="E37">
        <f>INDEX('[1]School Facilities'!$J$18:$AL$52,MATCH($A37,'[1]School Facilities'!$C$18:$C$52,0),MATCH(E$2,'[1]School Facilities'!$J$16:$AL$16,0))</f>
        <v>381</v>
      </c>
      <c r="F37">
        <f t="shared" si="3"/>
        <v>20799</v>
      </c>
      <c r="G37">
        <f>INDEX('[1]School Facilities'!$J$18:$AL$52,MATCH($A37,'[1]School Facilities'!$C$18:$C$52,0),MATCH(G$2,'[1]School Facilities'!$J$16:$AL$16,0))</f>
        <v>16854</v>
      </c>
      <c r="H37">
        <f>INDEX('[1]School Facilities'!$J$18:$AL$52,MATCH($A37,'[1]School Facilities'!$C$18:$C$52,0),MATCH(H$2,'[1]School Facilities'!$J$16:$AL$16,0))</f>
        <v>3945</v>
      </c>
      <c r="I37" s="28">
        <f t="shared" si="4"/>
        <v>0.75408281983884173</v>
      </c>
      <c r="J37" s="28">
        <f t="shared" si="5"/>
        <v>0.2294997199120955</v>
      </c>
      <c r="K37" s="28">
        <f t="shared" si="6"/>
        <v>1.6417460249062783E-2</v>
      </c>
      <c r="L37" s="28">
        <f t="shared" si="7"/>
        <v>0.8962382039901754</v>
      </c>
      <c r="M37" s="28">
        <f t="shared" si="8"/>
        <v>0.96308571428571432</v>
      </c>
      <c r="N37" s="28">
        <f t="shared" si="9"/>
        <v>0.74070597070972588</v>
      </c>
      <c r="O37" s="28">
        <f t="shared" si="10"/>
        <v>0.81032741958748011</v>
      </c>
      <c r="P37" s="28">
        <f t="shared" si="11"/>
        <v>0.18967258041251983</v>
      </c>
    </row>
    <row r="38" spans="1:16" ht="16" x14ac:dyDescent="0.2">
      <c r="A38" s="2" t="s">
        <v>36</v>
      </c>
      <c r="B38">
        <f t="shared" si="2"/>
        <v>92066</v>
      </c>
      <c r="C38">
        <f>INDEX('[1]School Facilities'!$J$18:$AL$52,MATCH($A38,'[1]School Facilities'!$C$18:$C$52,0),MATCH(C$2,'[1]School Facilities'!$J$16:$AL$16,0))</f>
        <v>81363</v>
      </c>
      <c r="D38">
        <f>INDEX('[1]School Facilities'!$J$18:$AL$52,MATCH($A38,'[1]School Facilities'!$C$18:$C$52,0),MATCH(D$2,'[1]School Facilities'!$J$16:$AL$16,0))</f>
        <v>8273</v>
      </c>
      <c r="E38">
        <f>INDEX('[1]School Facilities'!$J$18:$AL$52,MATCH($A38,'[1]School Facilities'!$C$18:$C$52,0),MATCH(E$2,'[1]School Facilities'!$J$16:$AL$16,0))</f>
        <v>2430</v>
      </c>
      <c r="F38">
        <f t="shared" si="3"/>
        <v>77050</v>
      </c>
      <c r="G38">
        <f>INDEX('[1]School Facilities'!$J$18:$AL$52,MATCH($A38,'[1]School Facilities'!$C$18:$C$52,0),MATCH(G$2,'[1]School Facilities'!$J$16:$AL$16,0))</f>
        <v>71577</v>
      </c>
      <c r="H38">
        <f>INDEX('[1]School Facilities'!$J$18:$AL$52,MATCH($A38,'[1]School Facilities'!$C$18:$C$52,0),MATCH(H$2,'[1]School Facilities'!$J$16:$AL$16,0))</f>
        <v>5473</v>
      </c>
      <c r="I38" s="28">
        <f t="shared" si="4"/>
        <v>0.88374644276931769</v>
      </c>
      <c r="J38" s="28">
        <f t="shared" si="5"/>
        <v>8.9859448656398666E-2</v>
      </c>
      <c r="K38" s="28">
        <f t="shared" si="6"/>
        <v>2.6394108574283665E-2</v>
      </c>
      <c r="L38" s="28">
        <f t="shared" si="7"/>
        <v>0.83689961549323311</v>
      </c>
      <c r="M38" s="28">
        <f t="shared" si="8"/>
        <v>0.87972419896021536</v>
      </c>
      <c r="N38" s="28">
        <f t="shared" si="9"/>
        <v>0.66154961924332167</v>
      </c>
      <c r="O38" s="28">
        <f t="shared" si="10"/>
        <v>0.92896820246593126</v>
      </c>
      <c r="P38" s="28">
        <f t="shared" si="11"/>
        <v>7.1031797534068783E-2</v>
      </c>
    </row>
    <row r="39" spans="1:16" ht="17" thickBot="1" x14ac:dyDescent="0.25">
      <c r="A39" s="3" t="s">
        <v>37</v>
      </c>
      <c r="B39" s="29">
        <f>SUM(B3:B38)</f>
        <v>1412178</v>
      </c>
      <c r="C39" s="29">
        <f t="shared" ref="C39:H39" si="12">SUM(C3:C38)</f>
        <v>1078734</v>
      </c>
      <c r="D39" s="29">
        <f t="shared" si="12"/>
        <v>299357</v>
      </c>
      <c r="E39" s="29">
        <f t="shared" si="12"/>
        <v>34087</v>
      </c>
      <c r="F39" s="29">
        <f t="shared" si="12"/>
        <v>1188469</v>
      </c>
      <c r="G39" s="29">
        <f t="shared" si="12"/>
        <v>998982</v>
      </c>
      <c r="H39" s="29">
        <f t="shared" si="12"/>
        <v>189487</v>
      </c>
      <c r="I39" s="30">
        <f t="shared" ref="I39" si="13">C39/$B39</f>
        <v>0.76387962424000377</v>
      </c>
      <c r="J39" s="30">
        <f t="shared" ref="J39" si="14">D39/$B39</f>
        <v>0.21198248379453583</v>
      </c>
      <c r="K39" s="30">
        <f t="shared" ref="K39" si="15">E39/$B39</f>
        <v>2.4137891965460446E-2</v>
      </c>
      <c r="L39" s="30">
        <f t="shared" ref="L39" si="16">F39/B39</f>
        <v>0.84158583408040633</v>
      </c>
      <c r="M39" s="30">
        <f t="shared" ref="M39" si="17">G39/C39</f>
        <v>0.92606889186768937</v>
      </c>
      <c r="N39" s="30">
        <f t="shared" ref="N39" si="18">H39/D39</f>
        <v>0.63298002051062774</v>
      </c>
      <c r="O39" s="30">
        <f t="shared" ref="O39" si="19">G39/$F39</f>
        <v>0.8405621013253185</v>
      </c>
      <c r="P39" s="30">
        <f t="shared" ref="P39" si="20">H39/$F39</f>
        <v>0.15943789867468147</v>
      </c>
    </row>
    <row r="40" spans="1:16" ht="16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3" zoomScale="82" workbookViewId="0">
      <selection activeCell="S27" sqref="S27"/>
    </sheetView>
  </sheetViews>
  <sheetFormatPr baseColWidth="10" defaultColWidth="8.83203125" defaultRowHeight="15" x14ac:dyDescent="0.2"/>
  <cols>
    <col min="1" max="1" width="25.33203125" customWidth="1"/>
    <col min="2" max="16" width="14.1640625" customWidth="1"/>
  </cols>
  <sheetData>
    <row r="1" spans="1:16" x14ac:dyDescent="0.2">
      <c r="A1" s="10" t="s">
        <v>52</v>
      </c>
    </row>
    <row r="2" spans="1:16" ht="32" x14ac:dyDescent="0.2">
      <c r="B2" s="13" t="s">
        <v>53</v>
      </c>
      <c r="C2" s="14"/>
      <c r="D2" s="14"/>
      <c r="E2" s="15"/>
      <c r="F2" s="16" t="s">
        <v>54</v>
      </c>
      <c r="G2" s="14"/>
      <c r="H2" s="15"/>
      <c r="I2" s="13" t="s">
        <v>55</v>
      </c>
      <c r="J2" s="14"/>
      <c r="K2" s="15"/>
      <c r="L2" s="13" t="s">
        <v>56</v>
      </c>
      <c r="M2" s="17"/>
      <c r="N2" s="18"/>
      <c r="O2" s="16" t="s">
        <v>57</v>
      </c>
      <c r="P2" s="18"/>
    </row>
    <row r="3" spans="1:16" ht="48" x14ac:dyDescent="0.2">
      <c r="A3" s="11" t="s">
        <v>0</v>
      </c>
      <c r="B3" s="19" t="s">
        <v>58</v>
      </c>
      <c r="C3" s="20" t="s">
        <v>59</v>
      </c>
      <c r="D3" s="20" t="s">
        <v>60</v>
      </c>
      <c r="E3" s="20" t="s">
        <v>61</v>
      </c>
      <c r="F3" s="19" t="s">
        <v>62</v>
      </c>
      <c r="G3" s="20" t="s">
        <v>63</v>
      </c>
      <c r="H3" s="21" t="s">
        <v>64</v>
      </c>
      <c r="I3" s="19" t="s">
        <v>59</v>
      </c>
      <c r="J3" s="20" t="s">
        <v>60</v>
      </c>
      <c r="K3" s="21" t="s">
        <v>61</v>
      </c>
      <c r="L3" s="19" t="s">
        <v>62</v>
      </c>
      <c r="M3" s="20" t="s">
        <v>63</v>
      </c>
      <c r="N3" s="21" t="s">
        <v>64</v>
      </c>
      <c r="O3" s="20" t="s">
        <v>63</v>
      </c>
      <c r="P3" s="21" t="s">
        <v>64</v>
      </c>
    </row>
    <row r="4" spans="1:16" ht="16" x14ac:dyDescent="0.2">
      <c r="A4" s="2" t="s">
        <v>1</v>
      </c>
      <c r="B4" s="37">
        <f>SUM(C4:E4)</f>
        <v>53332</v>
      </c>
      <c r="C4" s="31">
        <f>INDEX([1]Enrolment!$J$17:$AE$52,MATCH($A4,[1]Enrolment!$C$17:$C$52,0),MATCH(C$3,[1]Enrolment!$J$15:$AE$15,0))</f>
        <v>42393</v>
      </c>
      <c r="D4" s="31">
        <f>INDEX([1]Enrolment!$J$17:$AE$52,MATCH($A4,[1]Enrolment!$C$17:$C$52,0),MATCH(D$3,[1]Enrolment!$J$15:$AE$15,0))</f>
        <v>10939</v>
      </c>
      <c r="E4" s="31">
        <v>0</v>
      </c>
      <c r="F4" s="37">
        <f>SUM(G4:H4)</f>
        <v>35974</v>
      </c>
      <c r="G4" s="39">
        <f>INDEX([1]Enrolment!$J$17:$AE$52,MATCH($A4,[1]Enrolment!$C$17:$C$52,0),MATCH(G$3,[1]Enrolment!$J$15:$AE$15,0))</f>
        <v>30022</v>
      </c>
      <c r="H4" s="40">
        <f>INDEX([1]Enrolment!$J$17:$AE$52,MATCH($A4,[1]Enrolment!$C$17:$C$52,0),MATCH(H$3,[1]Enrolment!$J$15:$AE$15,0))</f>
        <v>5952</v>
      </c>
      <c r="I4" s="44">
        <f>C4/$B4</f>
        <v>0.79488862221555534</v>
      </c>
      <c r="J4" s="45">
        <f t="shared" ref="J4:K4" si="0">D4/$B4</f>
        <v>0.2051113777844446</v>
      </c>
      <c r="K4" s="35">
        <f t="shared" si="0"/>
        <v>0</v>
      </c>
      <c r="L4" s="44">
        <f>F4/B4</f>
        <v>0.67452936323408086</v>
      </c>
      <c r="M4" s="45">
        <f t="shared" ref="M4:N4" si="1">G4/C4</f>
        <v>0.70818295473309267</v>
      </c>
      <c r="N4" s="35">
        <f t="shared" si="1"/>
        <v>0.54410823658469698</v>
      </c>
      <c r="O4" s="32">
        <f>G4/$F4</f>
        <v>0.83454717295824765</v>
      </c>
      <c r="P4" s="35">
        <f>H4/$F4</f>
        <v>0.16545282704175238</v>
      </c>
    </row>
    <row r="5" spans="1:16" ht="16" x14ac:dyDescent="0.2">
      <c r="A5" s="2" t="s">
        <v>2</v>
      </c>
      <c r="B5" s="37">
        <f t="shared" ref="B5:B44" si="2">SUM(C5:E5)</f>
        <v>11251101</v>
      </c>
      <c r="C5" s="31">
        <f>INDEX([1]Enrolment!$J$17:$AE$52,MATCH($A5,[1]Enrolment!$C$17:$C$52,0),MATCH(C$3,[1]Enrolment!$J$15:$AE$15,0))</f>
        <v>6175060</v>
      </c>
      <c r="D5" s="31">
        <f>INDEX([1]Enrolment!$J$17:$AE$52,MATCH($A5,[1]Enrolment!$C$17:$C$52,0),MATCH(D$3,[1]Enrolment!$J$15:$AE$15,0))</f>
        <v>4692880</v>
      </c>
      <c r="E5" s="31">
        <v>383161</v>
      </c>
      <c r="F5" s="37">
        <f t="shared" ref="F5:F40" si="3">SUM(G5:H5)</f>
        <v>7404995</v>
      </c>
      <c r="G5" s="39">
        <f>INDEX([1]Enrolment!$J$17:$AE$52,MATCH($A5,[1]Enrolment!$C$17:$C$52,0),MATCH(G$3,[1]Enrolment!$J$15:$AE$15,0))</f>
        <v>5320168</v>
      </c>
      <c r="H5" s="40">
        <f>INDEX([1]Enrolment!$J$17:$AE$52,MATCH($A5,[1]Enrolment!$C$17:$C$52,0),MATCH(H$3,[1]Enrolment!$J$15:$AE$15,0))</f>
        <v>2084827</v>
      </c>
      <c r="I5" s="44">
        <f t="shared" ref="I5:I44" si="4">C5/$B5</f>
        <v>0.54884050903107173</v>
      </c>
      <c r="J5" s="45">
        <f t="shared" ref="J5:J44" si="5">D5/$B5</f>
        <v>0.41710406830407087</v>
      </c>
      <c r="K5" s="35">
        <f t="shared" ref="K5:K44" si="6">E5/$B5</f>
        <v>3.4055422664857421E-2</v>
      </c>
      <c r="L5" s="44">
        <f t="shared" ref="L5:L44" si="7">F5/B5</f>
        <v>0.65815736611021447</v>
      </c>
      <c r="M5" s="45">
        <f t="shared" ref="M5:M44" si="8">G5/C5</f>
        <v>0.86155729660926372</v>
      </c>
      <c r="N5" s="35">
        <f t="shared" ref="N5:N44" si="9">H5/D5</f>
        <v>0.44425320911678967</v>
      </c>
      <c r="O5" s="32">
        <f t="shared" ref="O5:O44" si="10">G5/$F5</f>
        <v>0.71845666337384428</v>
      </c>
      <c r="P5" s="35">
        <f t="shared" ref="P5:P44" si="11">H5/$F5</f>
        <v>0.28154333662615572</v>
      </c>
    </row>
    <row r="6" spans="1:16" ht="16" x14ac:dyDescent="0.2">
      <c r="A6" s="2" t="s">
        <v>3</v>
      </c>
      <c r="B6" s="37">
        <f t="shared" si="2"/>
        <v>341311</v>
      </c>
      <c r="C6" s="31">
        <f>INDEX([1]Enrolment!$J$17:$AE$52,MATCH($A6,[1]Enrolment!$C$17:$C$52,0),MATCH(C$3,[1]Enrolment!$J$15:$AE$15,0))</f>
        <v>266355</v>
      </c>
      <c r="D6" s="31">
        <f>INDEX([1]Enrolment!$J$17:$AE$52,MATCH($A6,[1]Enrolment!$C$17:$C$52,0),MATCH(D$3,[1]Enrolment!$J$15:$AE$15,0))</f>
        <v>74956</v>
      </c>
      <c r="E6" s="31">
        <v>0</v>
      </c>
      <c r="F6" s="37">
        <f t="shared" si="3"/>
        <v>262892</v>
      </c>
      <c r="G6" s="39">
        <f>INDEX([1]Enrolment!$J$17:$AE$52,MATCH($A6,[1]Enrolment!$C$17:$C$52,0),MATCH(G$3,[1]Enrolment!$J$15:$AE$15,0))</f>
        <v>220252</v>
      </c>
      <c r="H6" s="40">
        <f>INDEX([1]Enrolment!$J$17:$AE$52,MATCH($A6,[1]Enrolment!$C$17:$C$52,0),MATCH(H$3,[1]Enrolment!$J$15:$AE$15,0))</f>
        <v>42640</v>
      </c>
      <c r="I6" s="44">
        <f t="shared" si="4"/>
        <v>0.78038797460380704</v>
      </c>
      <c r="J6" s="45">
        <f t="shared" si="5"/>
        <v>0.21961202539619293</v>
      </c>
      <c r="K6" s="35">
        <f t="shared" si="6"/>
        <v>0</v>
      </c>
      <c r="L6" s="44">
        <f t="shared" si="7"/>
        <v>0.77024180293046518</v>
      </c>
      <c r="M6" s="45">
        <f t="shared" si="8"/>
        <v>0.82691145276041378</v>
      </c>
      <c r="N6" s="35">
        <f t="shared" si="9"/>
        <v>0.56886706868029246</v>
      </c>
      <c r="O6" s="32">
        <f t="shared" si="10"/>
        <v>0.83780411728009985</v>
      </c>
      <c r="P6" s="35">
        <f t="shared" si="11"/>
        <v>0.16219588271990018</v>
      </c>
    </row>
    <row r="7" spans="1:16" ht="16" x14ac:dyDescent="0.2">
      <c r="A7" s="2" t="s">
        <v>4</v>
      </c>
      <c r="B7" s="37">
        <f t="shared" si="2"/>
        <v>5760967</v>
      </c>
      <c r="C7" s="31">
        <f>INDEX([1]Enrolment!$J$17:$AE$52,MATCH($A7,[1]Enrolment!$C$17:$C$52,0),MATCH(C$3,[1]Enrolment!$J$15:$AE$15,0))</f>
        <v>4174185</v>
      </c>
      <c r="D7" s="31">
        <f>INDEX([1]Enrolment!$J$17:$AE$52,MATCH($A7,[1]Enrolment!$C$17:$C$52,0),MATCH(D$3,[1]Enrolment!$J$15:$AE$15,0))</f>
        <v>887186</v>
      </c>
      <c r="E7" s="31">
        <v>699596</v>
      </c>
      <c r="F7" s="37">
        <f t="shared" si="3"/>
        <v>4608511</v>
      </c>
      <c r="G7" s="39">
        <f>INDEX([1]Enrolment!$J$17:$AE$52,MATCH($A7,[1]Enrolment!$C$17:$C$52,0),MATCH(G$3,[1]Enrolment!$J$15:$AE$15,0))</f>
        <v>3824030</v>
      </c>
      <c r="H7" s="40">
        <f>INDEX([1]Enrolment!$J$17:$AE$52,MATCH($A7,[1]Enrolment!$C$17:$C$52,0),MATCH(H$3,[1]Enrolment!$J$15:$AE$15,0))</f>
        <v>784481</v>
      </c>
      <c r="I7" s="44">
        <f t="shared" si="4"/>
        <v>0.72456325474525374</v>
      </c>
      <c r="J7" s="45">
        <f t="shared" si="5"/>
        <v>0.15399949348781203</v>
      </c>
      <c r="K7" s="35">
        <f t="shared" si="6"/>
        <v>0.12143725176693426</v>
      </c>
      <c r="L7" s="44">
        <f t="shared" si="7"/>
        <v>0.79995441737472195</v>
      </c>
      <c r="M7" s="45">
        <f t="shared" si="8"/>
        <v>0.91611416360319442</v>
      </c>
      <c r="N7" s="35">
        <f t="shared" si="9"/>
        <v>0.88423509838974013</v>
      </c>
      <c r="O7" s="32">
        <f t="shared" si="10"/>
        <v>0.82977560431124064</v>
      </c>
      <c r="P7" s="35">
        <f t="shared" si="11"/>
        <v>0.17022439568875933</v>
      </c>
    </row>
    <row r="8" spans="1:16" ht="16" x14ac:dyDescent="0.2">
      <c r="A8" s="2" t="s">
        <v>5</v>
      </c>
      <c r="B8" s="37">
        <f t="shared" si="2"/>
        <v>20850545</v>
      </c>
      <c r="C8" s="31">
        <f>INDEX([1]Enrolment!$J$17:$AE$52,MATCH($A8,[1]Enrolment!$C$17:$C$52,0),MATCH(C$3,[1]Enrolment!$J$15:$AE$15,0))</f>
        <v>20519815</v>
      </c>
      <c r="D8" s="31">
        <f>INDEX([1]Enrolment!$J$17:$AE$52,MATCH($A8,[1]Enrolment!$C$17:$C$52,0),MATCH(D$3,[1]Enrolment!$J$15:$AE$15,0))</f>
        <v>28982</v>
      </c>
      <c r="E8" s="31">
        <v>301748</v>
      </c>
      <c r="F8" s="37">
        <f t="shared" si="3"/>
        <v>19362802</v>
      </c>
      <c r="G8" s="39">
        <f>INDEX([1]Enrolment!$J$17:$AE$52,MATCH($A8,[1]Enrolment!$C$17:$C$52,0),MATCH(G$3,[1]Enrolment!$J$15:$AE$15,0))</f>
        <v>19347460</v>
      </c>
      <c r="H8" s="40">
        <f>INDEX([1]Enrolment!$J$17:$AE$52,MATCH($A8,[1]Enrolment!$C$17:$C$52,0),MATCH(H$3,[1]Enrolment!$J$15:$AE$15,0))</f>
        <v>15342</v>
      </c>
      <c r="I8" s="44">
        <f t="shared" si="4"/>
        <v>0.98413806449663543</v>
      </c>
      <c r="J8" s="45">
        <f t="shared" si="5"/>
        <v>1.3899876478048895E-3</v>
      </c>
      <c r="K8" s="35">
        <f t="shared" si="6"/>
        <v>1.4471947855559652E-2</v>
      </c>
      <c r="L8" s="44">
        <f t="shared" si="7"/>
        <v>0.92864728475922331</v>
      </c>
      <c r="M8" s="45">
        <f t="shared" si="8"/>
        <v>0.94286717497209405</v>
      </c>
      <c r="N8" s="35">
        <f t="shared" si="9"/>
        <v>0.52936305292940444</v>
      </c>
      <c r="O8" s="32">
        <f t="shared" si="10"/>
        <v>0.99920765599937444</v>
      </c>
      <c r="P8" s="35">
        <f t="shared" si="11"/>
        <v>7.9234400062552931E-4</v>
      </c>
    </row>
    <row r="9" spans="1:16" ht="16" x14ac:dyDescent="0.2">
      <c r="A9" s="2" t="s">
        <v>6</v>
      </c>
      <c r="B9" s="37">
        <f t="shared" si="2"/>
        <v>156869</v>
      </c>
      <c r="C9" s="31">
        <f>INDEX([1]Enrolment!$J$17:$AE$52,MATCH($A9,[1]Enrolment!$C$17:$C$52,0),MATCH(C$3,[1]Enrolment!$J$15:$AE$15,0))</f>
        <v>107828</v>
      </c>
      <c r="D9" s="31">
        <f>INDEX([1]Enrolment!$J$17:$AE$52,MATCH($A9,[1]Enrolment!$C$17:$C$52,0),MATCH(D$3,[1]Enrolment!$J$15:$AE$15,0))</f>
        <v>49041</v>
      </c>
      <c r="E9" s="31">
        <v>0</v>
      </c>
      <c r="F9" s="37">
        <f t="shared" si="3"/>
        <v>26873</v>
      </c>
      <c r="G9" s="39">
        <f>INDEX([1]Enrolment!$J$17:$AE$52,MATCH($A9,[1]Enrolment!$C$17:$C$52,0),MATCH(G$3,[1]Enrolment!$J$15:$AE$15,0))</f>
        <v>25720</v>
      </c>
      <c r="H9" s="40">
        <f>INDEX([1]Enrolment!$J$17:$AE$52,MATCH($A9,[1]Enrolment!$C$17:$C$52,0),MATCH(H$3,[1]Enrolment!$J$15:$AE$15,0))</f>
        <v>1153</v>
      </c>
      <c r="I9" s="44">
        <f t="shared" si="4"/>
        <v>0.68737609087837626</v>
      </c>
      <c r="J9" s="45">
        <f t="shared" si="5"/>
        <v>0.3126239091216238</v>
      </c>
      <c r="K9" s="35">
        <f t="shared" si="6"/>
        <v>0</v>
      </c>
      <c r="L9" s="44">
        <f t="shared" si="7"/>
        <v>0.17130854407180512</v>
      </c>
      <c r="M9" s="45">
        <f t="shared" si="8"/>
        <v>0.2385280261156657</v>
      </c>
      <c r="N9" s="35">
        <f t="shared" si="9"/>
        <v>2.3510939825859993E-2</v>
      </c>
      <c r="O9" s="32">
        <f t="shared" si="10"/>
        <v>0.95709448144978226</v>
      </c>
      <c r="P9" s="35">
        <f t="shared" si="11"/>
        <v>4.2905518550217688E-2</v>
      </c>
    </row>
    <row r="10" spans="1:16" ht="16" x14ac:dyDescent="0.2">
      <c r="A10" s="2" t="s">
        <v>7</v>
      </c>
      <c r="B10" s="37">
        <f t="shared" si="2"/>
        <v>4742791</v>
      </c>
      <c r="C10" s="31">
        <f>INDEX([1]Enrolment!$J$17:$AE$52,MATCH($A10,[1]Enrolment!$C$17:$C$52,0),MATCH(C$3,[1]Enrolment!$J$15:$AE$15,0))</f>
        <v>3789265</v>
      </c>
      <c r="D10" s="31">
        <f>INDEX([1]Enrolment!$J$17:$AE$52,MATCH($A10,[1]Enrolment!$C$17:$C$52,0),MATCH(D$3,[1]Enrolment!$J$15:$AE$15,0))</f>
        <v>946583</v>
      </c>
      <c r="E10" s="31">
        <v>6943</v>
      </c>
      <c r="F10" s="37">
        <f t="shared" si="3"/>
        <v>3888549</v>
      </c>
      <c r="G10" s="39">
        <f>INDEX([1]Enrolment!$J$17:$AE$52,MATCH($A10,[1]Enrolment!$C$17:$C$52,0),MATCH(G$3,[1]Enrolment!$J$15:$AE$15,0))</f>
        <v>3432596</v>
      </c>
      <c r="H10" s="40">
        <f>INDEX([1]Enrolment!$J$17:$AE$52,MATCH($A10,[1]Enrolment!$C$17:$C$52,0),MATCH(H$3,[1]Enrolment!$J$15:$AE$15,0))</f>
        <v>455953</v>
      </c>
      <c r="I10" s="44">
        <f t="shared" si="4"/>
        <v>0.79895255768175322</v>
      </c>
      <c r="J10" s="45">
        <f t="shared" si="5"/>
        <v>0.19958353636076309</v>
      </c>
      <c r="K10" s="35">
        <f t="shared" si="6"/>
        <v>1.4639059574836843E-3</v>
      </c>
      <c r="L10" s="44">
        <f t="shared" si="7"/>
        <v>0.81988622311208736</v>
      </c>
      <c r="M10" s="45">
        <f t="shared" si="8"/>
        <v>0.90587383041302205</v>
      </c>
      <c r="N10" s="35">
        <f t="shared" si="9"/>
        <v>0.48168306424264962</v>
      </c>
      <c r="O10" s="32">
        <f t="shared" si="10"/>
        <v>0.8827446947434634</v>
      </c>
      <c r="P10" s="35">
        <f t="shared" si="11"/>
        <v>0.11725530525653656</v>
      </c>
    </row>
    <row r="11" spans="1:16" ht="16" x14ac:dyDescent="0.2">
      <c r="A11" s="2" t="s">
        <v>8</v>
      </c>
      <c r="B11" s="37">
        <f t="shared" si="2"/>
        <v>59994</v>
      </c>
      <c r="C11" s="31">
        <f>INDEX([1]Enrolment!$J$17:$AE$52,MATCH($A11,[1]Enrolment!$C$17:$C$52,0),MATCH(C$3,[1]Enrolment!$J$15:$AE$15,0))</f>
        <v>49209</v>
      </c>
      <c r="D11" s="31">
        <f>INDEX([1]Enrolment!$J$17:$AE$52,MATCH($A11,[1]Enrolment!$C$17:$C$52,0),MATCH(D$3,[1]Enrolment!$J$15:$AE$15,0))</f>
        <v>10785</v>
      </c>
      <c r="E11" s="31">
        <v>0</v>
      </c>
      <c r="F11" s="37">
        <f t="shared" si="3"/>
        <v>42660</v>
      </c>
      <c r="G11" s="39">
        <f>INDEX([1]Enrolment!$J$17:$AE$52,MATCH($A11,[1]Enrolment!$C$17:$C$52,0),MATCH(G$3,[1]Enrolment!$J$15:$AE$15,0))</f>
        <v>38487</v>
      </c>
      <c r="H11" s="40">
        <f>INDEX([1]Enrolment!$J$17:$AE$52,MATCH($A11,[1]Enrolment!$C$17:$C$52,0),MATCH(H$3,[1]Enrolment!$J$15:$AE$15,0))</f>
        <v>4173</v>
      </c>
      <c r="I11" s="44">
        <f t="shared" si="4"/>
        <v>0.82023202320232025</v>
      </c>
      <c r="J11" s="45">
        <f t="shared" si="5"/>
        <v>0.17976797679767978</v>
      </c>
      <c r="K11" s="35">
        <f t="shared" si="6"/>
        <v>0</v>
      </c>
      <c r="L11" s="44">
        <f t="shared" si="7"/>
        <v>0.71107110711071109</v>
      </c>
      <c r="M11" s="45">
        <f t="shared" si="8"/>
        <v>0.78211302810461503</v>
      </c>
      <c r="N11" s="35">
        <f t="shared" si="9"/>
        <v>0.38692628650904032</v>
      </c>
      <c r="O11" s="32">
        <f t="shared" si="10"/>
        <v>0.90218002812939524</v>
      </c>
      <c r="P11" s="35">
        <f t="shared" si="11"/>
        <v>9.7819971870604788E-2</v>
      </c>
    </row>
    <row r="12" spans="1:16" ht="16" x14ac:dyDescent="0.2">
      <c r="A12" s="2" t="s">
        <v>9</v>
      </c>
      <c r="B12" s="37">
        <f t="shared" si="2"/>
        <v>26459</v>
      </c>
      <c r="C12" s="31">
        <f>INDEX([1]Enrolment!$J$17:$AE$52,MATCH($A12,[1]Enrolment!$C$17:$C$52,0),MATCH(C$3,[1]Enrolment!$J$15:$AE$15,0))</f>
        <v>15355</v>
      </c>
      <c r="D12" s="31">
        <f>INDEX([1]Enrolment!$J$17:$AE$52,MATCH($A12,[1]Enrolment!$C$17:$C$52,0),MATCH(D$3,[1]Enrolment!$J$15:$AE$15,0))</f>
        <v>11104</v>
      </c>
      <c r="E12" s="31">
        <v>0</v>
      </c>
      <c r="F12" s="37">
        <f t="shared" si="3"/>
        <v>16051</v>
      </c>
      <c r="G12" s="39">
        <f>INDEX([1]Enrolment!$J$17:$AE$52,MATCH($A12,[1]Enrolment!$C$17:$C$52,0),MATCH(G$3,[1]Enrolment!$J$15:$AE$15,0))</f>
        <v>10707</v>
      </c>
      <c r="H12" s="40">
        <f>INDEX([1]Enrolment!$J$17:$AE$52,MATCH($A12,[1]Enrolment!$C$17:$C$52,0),MATCH(H$3,[1]Enrolment!$J$15:$AE$15,0))</f>
        <v>5344</v>
      </c>
      <c r="I12" s="44">
        <f t="shared" si="4"/>
        <v>0.58033183415850942</v>
      </c>
      <c r="J12" s="45">
        <f t="shared" si="5"/>
        <v>0.41966816584149058</v>
      </c>
      <c r="K12" s="35">
        <f t="shared" si="6"/>
        <v>0</v>
      </c>
      <c r="L12" s="44">
        <f t="shared" si="7"/>
        <v>0.60663668317018782</v>
      </c>
      <c r="M12" s="45">
        <f t="shared" si="8"/>
        <v>0.69729729729729728</v>
      </c>
      <c r="N12" s="35">
        <f t="shared" si="9"/>
        <v>0.48126801152737753</v>
      </c>
      <c r="O12" s="32">
        <f t="shared" si="10"/>
        <v>0.66706124229020003</v>
      </c>
      <c r="P12" s="35">
        <f t="shared" si="11"/>
        <v>0.33293875770980003</v>
      </c>
    </row>
    <row r="13" spans="1:16" ht="16" x14ac:dyDescent="0.2">
      <c r="A13" s="2" t="s">
        <v>10</v>
      </c>
      <c r="B13" s="37">
        <f t="shared" si="2"/>
        <v>2818457</v>
      </c>
      <c r="C13" s="31">
        <f>INDEX([1]Enrolment!$J$17:$AE$52,MATCH($A13,[1]Enrolment!$C$17:$C$52,0),MATCH(C$3,[1]Enrolment!$J$15:$AE$15,0))</f>
        <v>1742738</v>
      </c>
      <c r="D13" s="31">
        <f>INDEX([1]Enrolment!$J$17:$AE$52,MATCH($A13,[1]Enrolment!$C$17:$C$52,0),MATCH(D$3,[1]Enrolment!$J$15:$AE$15,0))</f>
        <v>1075719</v>
      </c>
      <c r="E13" s="31">
        <v>0</v>
      </c>
      <c r="F13" s="37">
        <f t="shared" si="3"/>
        <v>412628</v>
      </c>
      <c r="G13" s="39">
        <f>INDEX([1]Enrolment!$J$17:$AE$52,MATCH($A13,[1]Enrolment!$C$17:$C$52,0),MATCH(G$3,[1]Enrolment!$J$15:$AE$15,0))</f>
        <v>277712</v>
      </c>
      <c r="H13" s="40">
        <f>INDEX([1]Enrolment!$J$17:$AE$52,MATCH($A13,[1]Enrolment!$C$17:$C$52,0),MATCH(H$3,[1]Enrolment!$J$15:$AE$15,0))</f>
        <v>134916</v>
      </c>
      <c r="I13" s="44">
        <f t="shared" si="4"/>
        <v>0.61833052624184082</v>
      </c>
      <c r="J13" s="45">
        <f t="shared" si="5"/>
        <v>0.38166947375815918</v>
      </c>
      <c r="K13" s="35">
        <f t="shared" si="6"/>
        <v>0</v>
      </c>
      <c r="L13" s="44">
        <f t="shared" si="7"/>
        <v>0.14640209164092269</v>
      </c>
      <c r="M13" s="45">
        <f t="shared" si="8"/>
        <v>0.15935384435296643</v>
      </c>
      <c r="N13" s="35">
        <f t="shared" si="9"/>
        <v>0.12541937067208073</v>
      </c>
      <c r="O13" s="32">
        <f t="shared" si="10"/>
        <v>0.67303236813788692</v>
      </c>
      <c r="P13" s="35">
        <f t="shared" si="11"/>
        <v>0.32696763186211308</v>
      </c>
    </row>
    <row r="14" spans="1:16" ht="16" x14ac:dyDescent="0.2">
      <c r="A14" s="2" t="s">
        <v>11</v>
      </c>
      <c r="B14" s="37">
        <f t="shared" si="2"/>
        <v>186005</v>
      </c>
      <c r="C14" s="31">
        <f>INDEX([1]Enrolment!$J$17:$AE$52,MATCH($A14,[1]Enrolment!$C$17:$C$52,0),MATCH(C$3,[1]Enrolment!$J$15:$AE$15,0))</f>
        <v>47834</v>
      </c>
      <c r="D14" s="31">
        <f>INDEX([1]Enrolment!$J$17:$AE$52,MATCH($A14,[1]Enrolment!$C$17:$C$52,0),MATCH(D$3,[1]Enrolment!$J$15:$AE$15,0))</f>
        <v>138171</v>
      </c>
      <c r="E14" s="31">
        <v>0</v>
      </c>
      <c r="F14" s="37">
        <f t="shared" si="3"/>
        <v>109818</v>
      </c>
      <c r="G14" s="39">
        <f>INDEX([1]Enrolment!$J$17:$AE$52,MATCH($A14,[1]Enrolment!$C$17:$C$52,0),MATCH(G$3,[1]Enrolment!$J$15:$AE$15,0))</f>
        <v>35309</v>
      </c>
      <c r="H14" s="40">
        <f>INDEX([1]Enrolment!$J$17:$AE$52,MATCH($A14,[1]Enrolment!$C$17:$C$52,0),MATCH(H$3,[1]Enrolment!$J$15:$AE$15,0))</f>
        <v>74509</v>
      </c>
      <c r="I14" s="44">
        <f t="shared" si="4"/>
        <v>0.25716512996962448</v>
      </c>
      <c r="J14" s="45">
        <f t="shared" si="5"/>
        <v>0.74283487003037552</v>
      </c>
      <c r="K14" s="35">
        <f t="shared" si="6"/>
        <v>0</v>
      </c>
      <c r="L14" s="44">
        <f t="shared" si="7"/>
        <v>0.59040348377731777</v>
      </c>
      <c r="M14" s="45">
        <f t="shared" si="8"/>
        <v>0.73815695948488524</v>
      </c>
      <c r="N14" s="35">
        <f t="shared" si="9"/>
        <v>0.53925208618306297</v>
      </c>
      <c r="O14" s="32">
        <f t="shared" si="10"/>
        <v>0.32152288331603196</v>
      </c>
      <c r="P14" s="35">
        <f t="shared" si="11"/>
        <v>0.67847711668396804</v>
      </c>
    </row>
    <row r="15" spans="1:16" ht="16" x14ac:dyDescent="0.2">
      <c r="A15" s="2" t="s">
        <v>12</v>
      </c>
      <c r="B15" s="37">
        <f t="shared" si="2"/>
        <v>8376967</v>
      </c>
      <c r="C15" s="31">
        <f>INDEX([1]Enrolment!$J$17:$AE$52,MATCH($A15,[1]Enrolment!$C$17:$C$52,0),MATCH(C$3,[1]Enrolment!$J$15:$AE$15,0))</f>
        <v>5982181</v>
      </c>
      <c r="D15" s="31">
        <f>INDEX([1]Enrolment!$J$17:$AE$52,MATCH($A15,[1]Enrolment!$C$17:$C$52,0),MATCH(D$3,[1]Enrolment!$J$15:$AE$15,0))</f>
        <v>2393253</v>
      </c>
      <c r="E15" s="31">
        <v>1533</v>
      </c>
      <c r="F15" s="37">
        <f t="shared" si="3"/>
        <v>5819071</v>
      </c>
      <c r="G15" s="39">
        <f>INDEX([1]Enrolment!$J$17:$AE$52,MATCH($A15,[1]Enrolment!$C$17:$C$52,0),MATCH(G$3,[1]Enrolment!$J$15:$AE$15,0))</f>
        <v>5040306</v>
      </c>
      <c r="H15" s="40">
        <f>INDEX([1]Enrolment!$J$17:$AE$52,MATCH($A15,[1]Enrolment!$C$17:$C$52,0),MATCH(H$3,[1]Enrolment!$J$15:$AE$15,0))</f>
        <v>778765</v>
      </c>
      <c r="I15" s="44">
        <f t="shared" si="4"/>
        <v>0.71412254578536605</v>
      </c>
      <c r="J15" s="45">
        <f t="shared" si="5"/>
        <v>0.28569445241935415</v>
      </c>
      <c r="K15" s="35">
        <f t="shared" si="6"/>
        <v>1.8300179527984292E-4</v>
      </c>
      <c r="L15" s="44">
        <f t="shared" si="7"/>
        <v>0.69465129801752834</v>
      </c>
      <c r="M15" s="45">
        <f t="shared" si="8"/>
        <v>0.8425532427052943</v>
      </c>
      <c r="N15" s="35">
        <f t="shared" si="9"/>
        <v>0.3254001979732189</v>
      </c>
      <c r="O15" s="32">
        <f t="shared" si="10"/>
        <v>0.86617021857956367</v>
      </c>
      <c r="P15" s="35">
        <f t="shared" si="11"/>
        <v>0.13382978142043636</v>
      </c>
    </row>
    <row r="16" spans="1:16" ht="16" x14ac:dyDescent="0.2">
      <c r="A16" s="2" t="s">
        <v>13</v>
      </c>
      <c r="B16" s="37">
        <f t="shared" si="2"/>
        <v>3724481</v>
      </c>
      <c r="C16" s="31">
        <f>INDEX([1]Enrolment!$J$17:$AE$52,MATCH($A16,[1]Enrolment!$C$17:$C$52,0),MATCH(C$3,[1]Enrolment!$J$15:$AE$15,0))</f>
        <v>2135714</v>
      </c>
      <c r="D16" s="31">
        <f>INDEX([1]Enrolment!$J$17:$AE$52,MATCH($A16,[1]Enrolment!$C$17:$C$52,0),MATCH(D$3,[1]Enrolment!$J$15:$AE$15,0))</f>
        <v>1511674</v>
      </c>
      <c r="E16" s="31">
        <v>77093</v>
      </c>
      <c r="F16" s="37">
        <f t="shared" si="3"/>
        <v>2666819</v>
      </c>
      <c r="G16" s="39">
        <f>INDEX([1]Enrolment!$J$17:$AE$52,MATCH($A16,[1]Enrolment!$C$17:$C$52,0),MATCH(G$3,[1]Enrolment!$J$15:$AE$15,0))</f>
        <v>1831406</v>
      </c>
      <c r="H16" s="40">
        <f>INDEX([1]Enrolment!$J$17:$AE$52,MATCH($A16,[1]Enrolment!$C$17:$C$52,0),MATCH(H$3,[1]Enrolment!$J$15:$AE$15,0))</f>
        <v>835413</v>
      </c>
      <c r="I16" s="44">
        <f t="shared" si="4"/>
        <v>0.57342593504974249</v>
      </c>
      <c r="J16" s="45">
        <f t="shared" si="5"/>
        <v>0.40587507360085873</v>
      </c>
      <c r="K16" s="35">
        <f t="shared" si="6"/>
        <v>2.0698991349398749E-2</v>
      </c>
      <c r="L16" s="44">
        <f t="shared" si="7"/>
        <v>0.71602432661087545</v>
      </c>
      <c r="M16" s="45">
        <f t="shared" si="8"/>
        <v>0.85751462976784343</v>
      </c>
      <c r="N16" s="35">
        <f t="shared" si="9"/>
        <v>0.55264097947044133</v>
      </c>
      <c r="O16" s="32">
        <f t="shared" si="10"/>
        <v>0.68673802009060236</v>
      </c>
      <c r="P16" s="35">
        <f t="shared" si="11"/>
        <v>0.31326197990939769</v>
      </c>
    </row>
    <row r="17" spans="1:16" ht="16" x14ac:dyDescent="0.2">
      <c r="A17" s="2" t="s">
        <v>14</v>
      </c>
      <c r="B17" s="37">
        <f t="shared" si="2"/>
        <v>1005942</v>
      </c>
      <c r="C17" s="31">
        <f>INDEX([1]Enrolment!$J$17:$AE$52,MATCH($A17,[1]Enrolment!$C$17:$C$52,0),MATCH(C$3,[1]Enrolment!$J$15:$AE$15,0))</f>
        <v>695417</v>
      </c>
      <c r="D17" s="31">
        <f>INDEX([1]Enrolment!$J$17:$AE$52,MATCH($A17,[1]Enrolment!$C$17:$C$52,0),MATCH(D$3,[1]Enrolment!$J$15:$AE$15,0))</f>
        <v>310444</v>
      </c>
      <c r="E17" s="31">
        <v>81</v>
      </c>
      <c r="F17" s="37">
        <f t="shared" si="3"/>
        <v>886816</v>
      </c>
      <c r="G17" s="39">
        <f>INDEX([1]Enrolment!$J$17:$AE$52,MATCH($A17,[1]Enrolment!$C$17:$C$52,0),MATCH(G$3,[1]Enrolment!$J$15:$AE$15,0))</f>
        <v>658068</v>
      </c>
      <c r="H17" s="40">
        <f>INDEX([1]Enrolment!$J$17:$AE$52,MATCH($A17,[1]Enrolment!$C$17:$C$52,0),MATCH(H$3,[1]Enrolment!$J$15:$AE$15,0))</f>
        <v>228748</v>
      </c>
      <c r="I17" s="44">
        <f t="shared" si="4"/>
        <v>0.6913092404929907</v>
      </c>
      <c r="J17" s="45">
        <f t="shared" si="5"/>
        <v>0.30861023796600601</v>
      </c>
      <c r="K17" s="35">
        <f t="shared" si="6"/>
        <v>8.0521541003358049E-5</v>
      </c>
      <c r="L17" s="44">
        <f t="shared" si="7"/>
        <v>0.88157766551153049</v>
      </c>
      <c r="M17" s="45">
        <f t="shared" si="8"/>
        <v>0.94629265606103963</v>
      </c>
      <c r="N17" s="35">
        <f t="shared" si="9"/>
        <v>0.73684142711729006</v>
      </c>
      <c r="O17" s="32">
        <f t="shared" si="10"/>
        <v>0.742056976870061</v>
      </c>
      <c r="P17" s="35">
        <f t="shared" si="11"/>
        <v>0.257943023129939</v>
      </c>
    </row>
    <row r="18" spans="1:16" ht="16" x14ac:dyDescent="0.2">
      <c r="A18" s="2" t="s">
        <v>15</v>
      </c>
      <c r="B18" s="37">
        <f t="shared" si="2"/>
        <v>1908230</v>
      </c>
      <c r="C18" s="31">
        <f>INDEX([1]Enrolment!$J$17:$AE$52,MATCH($A18,[1]Enrolment!$C$17:$C$52,0),MATCH(C$3,[1]Enrolment!$J$15:$AE$15,0))</f>
        <v>1152609</v>
      </c>
      <c r="D18" s="31">
        <f>INDEX([1]Enrolment!$J$17:$AE$52,MATCH($A18,[1]Enrolment!$C$17:$C$52,0),MATCH(D$3,[1]Enrolment!$J$15:$AE$15,0))</f>
        <v>755621</v>
      </c>
      <c r="E18" s="31">
        <v>0</v>
      </c>
      <c r="F18" s="37">
        <f t="shared" si="3"/>
        <v>1522837</v>
      </c>
      <c r="G18" s="39">
        <f>INDEX([1]Enrolment!$J$17:$AE$52,MATCH($A18,[1]Enrolment!$C$17:$C$52,0),MATCH(G$3,[1]Enrolment!$J$15:$AE$15,0))</f>
        <v>1063681</v>
      </c>
      <c r="H18" s="40">
        <f>INDEX([1]Enrolment!$J$17:$AE$52,MATCH($A18,[1]Enrolment!$C$17:$C$52,0),MATCH(H$3,[1]Enrolment!$J$15:$AE$15,0))</f>
        <v>459156</v>
      </c>
      <c r="I18" s="44">
        <f t="shared" si="4"/>
        <v>0.60401995566572164</v>
      </c>
      <c r="J18" s="45">
        <f t="shared" si="5"/>
        <v>0.39598004433427836</v>
      </c>
      <c r="K18" s="35">
        <f t="shared" si="6"/>
        <v>0</v>
      </c>
      <c r="L18" s="44">
        <f t="shared" si="7"/>
        <v>0.79803640022429168</v>
      </c>
      <c r="M18" s="45">
        <f t="shared" si="8"/>
        <v>0.92284634251511133</v>
      </c>
      <c r="N18" s="35">
        <f t="shared" si="9"/>
        <v>0.60765383704264442</v>
      </c>
      <c r="O18" s="32">
        <f t="shared" si="10"/>
        <v>0.69848644339479538</v>
      </c>
      <c r="P18" s="35">
        <f t="shared" si="11"/>
        <v>0.30151355660520462</v>
      </c>
    </row>
    <row r="19" spans="1:16" ht="16" x14ac:dyDescent="0.2">
      <c r="A19" s="2" t="s">
        <v>16</v>
      </c>
      <c r="B19" s="37">
        <f t="shared" si="2"/>
        <v>6660259</v>
      </c>
      <c r="C19" s="31">
        <f>INDEX([1]Enrolment!$J$17:$AE$52,MATCH($A19,[1]Enrolment!$C$17:$C$52,0),MATCH(C$3,[1]Enrolment!$J$15:$AE$15,0))</f>
        <v>5390338</v>
      </c>
      <c r="D19" s="31">
        <f>INDEX([1]Enrolment!$J$17:$AE$52,MATCH($A19,[1]Enrolment!$C$17:$C$52,0),MATCH(D$3,[1]Enrolment!$J$15:$AE$15,0))</f>
        <v>848648</v>
      </c>
      <c r="E19" s="31">
        <v>421273</v>
      </c>
      <c r="F19" s="37">
        <f t="shared" si="3"/>
        <v>5466591</v>
      </c>
      <c r="G19" s="39">
        <f>INDEX([1]Enrolment!$J$17:$AE$52,MATCH($A19,[1]Enrolment!$C$17:$C$52,0),MATCH(G$3,[1]Enrolment!$J$15:$AE$15,0))</f>
        <v>5004874</v>
      </c>
      <c r="H19" s="40">
        <f>INDEX([1]Enrolment!$J$17:$AE$52,MATCH($A19,[1]Enrolment!$C$17:$C$52,0),MATCH(H$3,[1]Enrolment!$J$15:$AE$15,0))</f>
        <v>461717</v>
      </c>
      <c r="I19" s="44">
        <f t="shared" si="4"/>
        <v>0.80932858617059789</v>
      </c>
      <c r="J19" s="45">
        <f t="shared" si="5"/>
        <v>0.12741966941525848</v>
      </c>
      <c r="K19" s="35">
        <f t="shared" si="6"/>
        <v>6.3251744414143649E-2</v>
      </c>
      <c r="L19" s="44">
        <f t="shared" si="7"/>
        <v>0.82077754033289096</v>
      </c>
      <c r="M19" s="45">
        <f t="shared" si="8"/>
        <v>0.92848982753957177</v>
      </c>
      <c r="N19" s="35">
        <f t="shared" si="9"/>
        <v>0.54406184896447052</v>
      </c>
      <c r="O19" s="32">
        <f t="shared" si="10"/>
        <v>0.91553840409864207</v>
      </c>
      <c r="P19" s="35">
        <f t="shared" si="11"/>
        <v>8.4461595901357905E-2</v>
      </c>
    </row>
    <row r="20" spans="1:16" ht="16" x14ac:dyDescent="0.2">
      <c r="A20" s="2" t="s">
        <v>17</v>
      </c>
      <c r="B20" s="37">
        <f t="shared" si="2"/>
        <v>8424857</v>
      </c>
      <c r="C20" s="31">
        <f>INDEX([1]Enrolment!$J$17:$AE$52,MATCH($A20,[1]Enrolment!$C$17:$C$52,0),MATCH(C$3,[1]Enrolment!$J$15:$AE$15,0))</f>
        <v>4783689</v>
      </c>
      <c r="D20" s="31">
        <f>INDEX([1]Enrolment!$J$17:$AE$52,MATCH($A20,[1]Enrolment!$C$17:$C$52,0),MATCH(D$3,[1]Enrolment!$J$15:$AE$15,0))</f>
        <v>3637528</v>
      </c>
      <c r="E20" s="31">
        <v>3640</v>
      </c>
      <c r="F20" s="37">
        <f t="shared" si="3"/>
        <v>5188420</v>
      </c>
      <c r="G20" s="39">
        <f>INDEX([1]Enrolment!$J$17:$AE$52,MATCH($A20,[1]Enrolment!$C$17:$C$52,0),MATCH(G$3,[1]Enrolment!$J$15:$AE$15,0))</f>
        <v>3917808</v>
      </c>
      <c r="H20" s="40">
        <f>INDEX([1]Enrolment!$J$17:$AE$52,MATCH($A20,[1]Enrolment!$C$17:$C$52,0),MATCH(H$3,[1]Enrolment!$J$15:$AE$15,0))</f>
        <v>1270612</v>
      </c>
      <c r="I20" s="44">
        <f t="shared" si="4"/>
        <v>0.56780655149398973</v>
      </c>
      <c r="J20" s="45">
        <f t="shared" si="5"/>
        <v>0.43176139369487221</v>
      </c>
      <c r="K20" s="35">
        <f t="shared" si="6"/>
        <v>4.3205481113804071E-4</v>
      </c>
      <c r="L20" s="44">
        <f t="shared" si="7"/>
        <v>0.61584665472660249</v>
      </c>
      <c r="M20" s="45">
        <f t="shared" si="8"/>
        <v>0.8189930407265188</v>
      </c>
      <c r="N20" s="35">
        <f t="shared" si="9"/>
        <v>0.34930645207404587</v>
      </c>
      <c r="O20" s="32">
        <f t="shared" si="10"/>
        <v>0.75510617875962238</v>
      </c>
      <c r="P20" s="35">
        <f t="shared" si="11"/>
        <v>0.24489382124037762</v>
      </c>
    </row>
    <row r="21" spans="1:16" ht="16" x14ac:dyDescent="0.2">
      <c r="A21" s="2" t="s">
        <v>18</v>
      </c>
      <c r="B21" s="37">
        <f t="shared" si="2"/>
        <v>3818263</v>
      </c>
      <c r="C21" s="31">
        <f>INDEX([1]Enrolment!$J$17:$AE$52,MATCH($A21,[1]Enrolment!$C$17:$C$52,0),MATCH(C$3,[1]Enrolment!$J$15:$AE$15,0))</f>
        <v>1005649</v>
      </c>
      <c r="D21" s="31">
        <f>INDEX([1]Enrolment!$J$17:$AE$52,MATCH($A21,[1]Enrolment!$C$17:$C$52,0),MATCH(D$3,[1]Enrolment!$J$15:$AE$15,0))</f>
        <v>2662352</v>
      </c>
      <c r="E21" s="31">
        <v>150262</v>
      </c>
      <c r="F21" s="37">
        <f t="shared" si="3"/>
        <v>2965023</v>
      </c>
      <c r="G21" s="39">
        <f>INDEX([1]Enrolment!$J$17:$AE$52,MATCH($A21,[1]Enrolment!$C$17:$C$52,0),MATCH(G$3,[1]Enrolment!$J$15:$AE$15,0))</f>
        <v>851969</v>
      </c>
      <c r="H21" s="40">
        <f>INDEX([1]Enrolment!$J$17:$AE$52,MATCH($A21,[1]Enrolment!$C$17:$C$52,0),MATCH(H$3,[1]Enrolment!$J$15:$AE$15,0))</f>
        <v>2113054</v>
      </c>
      <c r="I21" s="44">
        <f t="shared" si="4"/>
        <v>0.26337866197273474</v>
      </c>
      <c r="J21" s="45">
        <f t="shared" si="5"/>
        <v>0.69726784142422882</v>
      </c>
      <c r="K21" s="35">
        <f t="shared" si="6"/>
        <v>3.9353496603036511E-2</v>
      </c>
      <c r="L21" s="44">
        <f t="shared" si="7"/>
        <v>0.77653713219859399</v>
      </c>
      <c r="M21" s="45">
        <f t="shared" si="8"/>
        <v>0.84718326175434966</v>
      </c>
      <c r="N21" s="35">
        <f t="shared" si="9"/>
        <v>0.79367942330691055</v>
      </c>
      <c r="O21" s="32">
        <f t="shared" si="10"/>
        <v>0.28733976093945984</v>
      </c>
      <c r="P21" s="35">
        <f t="shared" si="11"/>
        <v>0.71266023906054021</v>
      </c>
    </row>
    <row r="22" spans="1:16" ht="16" x14ac:dyDescent="0.2">
      <c r="A22" s="2" t="s">
        <v>19</v>
      </c>
      <c r="B22" s="37">
        <f t="shared" si="2"/>
        <v>10165</v>
      </c>
      <c r="C22" s="31">
        <f>INDEX([1]Enrolment!$J$17:$AE$52,MATCH($A22,[1]Enrolment!$C$17:$C$52,0),MATCH(C$3,[1]Enrolment!$J$15:$AE$15,0))</f>
        <v>10165</v>
      </c>
      <c r="D22" s="31">
        <f>INDEX([1]Enrolment!$J$17:$AE$52,MATCH($A22,[1]Enrolment!$C$17:$C$52,0),MATCH(D$3,[1]Enrolment!$J$15:$AE$15,0))</f>
        <v>0</v>
      </c>
      <c r="E22" s="31">
        <v>0</v>
      </c>
      <c r="F22" s="37">
        <f t="shared" si="3"/>
        <v>7823</v>
      </c>
      <c r="G22" s="39">
        <f>INDEX([1]Enrolment!$J$17:$AE$52,MATCH($A22,[1]Enrolment!$C$17:$C$52,0),MATCH(G$3,[1]Enrolment!$J$15:$AE$15,0))</f>
        <v>7823</v>
      </c>
      <c r="H22" s="40">
        <f>INDEX([1]Enrolment!$J$17:$AE$52,MATCH($A22,[1]Enrolment!$C$17:$C$52,0),MATCH(H$3,[1]Enrolment!$J$15:$AE$15,0))</f>
        <v>0</v>
      </c>
      <c r="I22" s="44">
        <f t="shared" si="4"/>
        <v>1</v>
      </c>
      <c r="J22" s="45">
        <f t="shared" si="5"/>
        <v>0</v>
      </c>
      <c r="K22" s="35">
        <f t="shared" si="6"/>
        <v>0</v>
      </c>
      <c r="L22" s="44">
        <f t="shared" si="7"/>
        <v>0.76960157402852925</v>
      </c>
      <c r="M22" s="45">
        <f t="shared" si="8"/>
        <v>0.76960157402852925</v>
      </c>
      <c r="N22" s="35"/>
      <c r="O22" s="32">
        <f t="shared" si="10"/>
        <v>1</v>
      </c>
      <c r="P22" s="35">
        <f t="shared" si="11"/>
        <v>0</v>
      </c>
    </row>
    <row r="23" spans="1:16" ht="16" x14ac:dyDescent="0.2">
      <c r="A23" s="2" t="s">
        <v>20</v>
      </c>
      <c r="B23" s="37">
        <f t="shared" si="2"/>
        <v>15317828</v>
      </c>
      <c r="C23" s="31">
        <f>INDEX([1]Enrolment!$J$17:$AE$52,MATCH($A23,[1]Enrolment!$C$17:$C$52,0),MATCH(C$3,[1]Enrolment!$J$15:$AE$15,0))</f>
        <v>10221216</v>
      </c>
      <c r="D23" s="31">
        <f>INDEX([1]Enrolment!$J$17:$AE$52,MATCH($A23,[1]Enrolment!$C$17:$C$52,0),MATCH(D$3,[1]Enrolment!$J$15:$AE$15,0))</f>
        <v>4920512</v>
      </c>
      <c r="E23" s="31">
        <v>176100</v>
      </c>
      <c r="F23" s="37">
        <f t="shared" si="3"/>
        <v>11197765</v>
      </c>
      <c r="G23" s="39">
        <f>INDEX([1]Enrolment!$J$17:$AE$52,MATCH($A23,[1]Enrolment!$C$17:$C$52,0),MATCH(G$3,[1]Enrolment!$J$15:$AE$15,0))</f>
        <v>9206745</v>
      </c>
      <c r="H23" s="40">
        <f>INDEX([1]Enrolment!$J$17:$AE$52,MATCH($A23,[1]Enrolment!$C$17:$C$52,0),MATCH(H$3,[1]Enrolment!$J$15:$AE$15,0))</f>
        <v>1991020</v>
      </c>
      <c r="I23" s="44">
        <f t="shared" si="4"/>
        <v>0.66727580437644296</v>
      </c>
      <c r="J23" s="45">
        <f t="shared" si="5"/>
        <v>0.32122778764717819</v>
      </c>
      <c r="K23" s="35">
        <f t="shared" si="6"/>
        <v>1.1496407976378896E-2</v>
      </c>
      <c r="L23" s="44">
        <f t="shared" si="7"/>
        <v>0.73102825021928697</v>
      </c>
      <c r="M23" s="45">
        <f t="shared" si="8"/>
        <v>0.90074850193949529</v>
      </c>
      <c r="N23" s="35">
        <f t="shared" si="9"/>
        <v>0.40463675324844245</v>
      </c>
      <c r="O23" s="32">
        <f t="shared" si="10"/>
        <v>0.82219487549524395</v>
      </c>
      <c r="P23" s="35">
        <f t="shared" si="11"/>
        <v>0.17780512450475608</v>
      </c>
    </row>
    <row r="24" spans="1:16" ht="16" x14ac:dyDescent="0.2">
      <c r="A24" s="2" t="s">
        <v>21</v>
      </c>
      <c r="B24" s="37">
        <f t="shared" si="2"/>
        <v>16144420</v>
      </c>
      <c r="C24" s="31">
        <f>INDEX([1]Enrolment!$J$17:$AE$52,MATCH($A24,[1]Enrolment!$C$17:$C$52,0),MATCH(C$3,[1]Enrolment!$J$15:$AE$15,0))</f>
        <v>7189999</v>
      </c>
      <c r="D24" s="31">
        <f>INDEX([1]Enrolment!$J$17:$AE$52,MATCH($A24,[1]Enrolment!$C$17:$C$52,0),MATCH(D$3,[1]Enrolment!$J$15:$AE$15,0))</f>
        <v>8930490</v>
      </c>
      <c r="E24" s="31">
        <v>23931</v>
      </c>
      <c r="F24" s="37">
        <f t="shared" si="3"/>
        <v>9163343</v>
      </c>
      <c r="G24" s="39">
        <f>INDEX([1]Enrolment!$J$17:$AE$52,MATCH($A24,[1]Enrolment!$C$17:$C$52,0),MATCH(G$3,[1]Enrolment!$J$15:$AE$15,0))</f>
        <v>5841485</v>
      </c>
      <c r="H24" s="40">
        <f>INDEX([1]Enrolment!$J$17:$AE$52,MATCH($A24,[1]Enrolment!$C$17:$C$52,0),MATCH(H$3,[1]Enrolment!$J$15:$AE$15,0))</f>
        <v>3321858</v>
      </c>
      <c r="I24" s="44">
        <f t="shared" si="4"/>
        <v>0.44535505146669874</v>
      </c>
      <c r="J24" s="45">
        <f t="shared" si="5"/>
        <v>0.55316264071425303</v>
      </c>
      <c r="K24" s="35">
        <f t="shared" si="6"/>
        <v>1.482307819048315E-3</v>
      </c>
      <c r="L24" s="44">
        <f t="shared" si="7"/>
        <v>0.56758576647535186</v>
      </c>
      <c r="M24" s="45">
        <f t="shared" si="8"/>
        <v>0.81244587099386245</v>
      </c>
      <c r="N24" s="35">
        <f t="shared" si="9"/>
        <v>0.37196816748017186</v>
      </c>
      <c r="O24" s="32">
        <f t="shared" si="10"/>
        <v>0.6374840492165359</v>
      </c>
      <c r="P24" s="35">
        <f t="shared" si="11"/>
        <v>0.36251595078346405</v>
      </c>
    </row>
    <row r="25" spans="1:16" ht="16" x14ac:dyDescent="0.2">
      <c r="A25" s="2" t="s">
        <v>22</v>
      </c>
      <c r="B25" s="37">
        <f t="shared" si="2"/>
        <v>508064</v>
      </c>
      <c r="C25" s="31">
        <f>INDEX([1]Enrolment!$J$17:$AE$52,MATCH($A25,[1]Enrolment!$C$17:$C$52,0),MATCH(C$3,[1]Enrolment!$J$15:$AE$15,0))</f>
        <v>195526</v>
      </c>
      <c r="D25" s="31">
        <f>INDEX([1]Enrolment!$J$17:$AE$52,MATCH($A25,[1]Enrolment!$C$17:$C$52,0),MATCH(D$3,[1]Enrolment!$J$15:$AE$15,0))</f>
        <v>297860</v>
      </c>
      <c r="E25" s="31">
        <v>14678</v>
      </c>
      <c r="F25" s="37">
        <f t="shared" si="3"/>
        <v>382576</v>
      </c>
      <c r="G25" s="39">
        <f>INDEX([1]Enrolment!$J$17:$AE$52,MATCH($A25,[1]Enrolment!$C$17:$C$52,0),MATCH(G$3,[1]Enrolment!$J$15:$AE$15,0))</f>
        <v>171045</v>
      </c>
      <c r="H25" s="40">
        <f>INDEX([1]Enrolment!$J$17:$AE$52,MATCH($A25,[1]Enrolment!$C$17:$C$52,0),MATCH(H$3,[1]Enrolment!$J$15:$AE$15,0))</f>
        <v>211531</v>
      </c>
      <c r="I25" s="44">
        <f t="shared" si="4"/>
        <v>0.38484521635069596</v>
      </c>
      <c r="J25" s="45">
        <f t="shared" si="5"/>
        <v>0.5862647225546388</v>
      </c>
      <c r="K25" s="35">
        <f t="shared" si="6"/>
        <v>2.8890061094665239E-2</v>
      </c>
      <c r="L25" s="44">
        <f t="shared" si="7"/>
        <v>0.75300749511872522</v>
      </c>
      <c r="M25" s="45">
        <f t="shared" si="8"/>
        <v>0.87479414502419117</v>
      </c>
      <c r="N25" s="35">
        <f t="shared" si="9"/>
        <v>0.71016920701000474</v>
      </c>
      <c r="O25" s="32">
        <f t="shared" si="10"/>
        <v>0.44708763748902181</v>
      </c>
      <c r="P25" s="35">
        <f t="shared" si="11"/>
        <v>0.55291236251097819</v>
      </c>
    </row>
    <row r="26" spans="1:16" ht="16" x14ac:dyDescent="0.2">
      <c r="A26" s="2" t="s">
        <v>23</v>
      </c>
      <c r="B26" s="37">
        <f t="shared" si="2"/>
        <v>705616</v>
      </c>
      <c r="C26" s="31">
        <f>INDEX([1]Enrolment!$J$17:$AE$52,MATCH($A26,[1]Enrolment!$C$17:$C$52,0),MATCH(C$3,[1]Enrolment!$J$15:$AE$15,0))</f>
        <v>358797</v>
      </c>
      <c r="D26" s="31">
        <f>INDEX([1]Enrolment!$J$17:$AE$52,MATCH($A26,[1]Enrolment!$C$17:$C$52,0),MATCH(D$3,[1]Enrolment!$J$15:$AE$15,0))</f>
        <v>346036</v>
      </c>
      <c r="E26" s="31">
        <v>783</v>
      </c>
      <c r="F26" s="37">
        <f t="shared" si="3"/>
        <v>604161</v>
      </c>
      <c r="G26" s="39">
        <f>INDEX([1]Enrolment!$J$17:$AE$52,MATCH($A26,[1]Enrolment!$C$17:$C$52,0),MATCH(G$3,[1]Enrolment!$J$15:$AE$15,0))</f>
        <v>330170</v>
      </c>
      <c r="H26" s="40">
        <f>INDEX([1]Enrolment!$J$17:$AE$52,MATCH($A26,[1]Enrolment!$C$17:$C$52,0),MATCH(H$3,[1]Enrolment!$J$15:$AE$15,0))</f>
        <v>273991</v>
      </c>
      <c r="I26" s="44">
        <f t="shared" si="4"/>
        <v>0.50848761932835995</v>
      </c>
      <c r="J26" s="45">
        <f t="shared" si="5"/>
        <v>0.49040271195664498</v>
      </c>
      <c r="K26" s="35">
        <f t="shared" si="6"/>
        <v>1.1096687149951248E-3</v>
      </c>
      <c r="L26" s="44">
        <f t="shared" si="7"/>
        <v>0.85621782952767511</v>
      </c>
      <c r="M26" s="45">
        <f t="shared" si="8"/>
        <v>0.92021393712879429</v>
      </c>
      <c r="N26" s="35">
        <f t="shared" si="9"/>
        <v>0.79179911916679191</v>
      </c>
      <c r="O26" s="32">
        <f t="shared" si="10"/>
        <v>0.54649340159328386</v>
      </c>
      <c r="P26" s="35">
        <f t="shared" si="11"/>
        <v>0.45350659840671609</v>
      </c>
    </row>
    <row r="27" spans="1:16" ht="16" x14ac:dyDescent="0.2">
      <c r="A27" s="2" t="s">
        <v>24</v>
      </c>
      <c r="B27" s="37">
        <f t="shared" si="2"/>
        <v>258653</v>
      </c>
      <c r="C27" s="31">
        <f>INDEX([1]Enrolment!$J$17:$AE$52,MATCH($A27,[1]Enrolment!$C$17:$C$52,0),MATCH(C$3,[1]Enrolment!$J$15:$AE$15,0))</f>
        <v>190613</v>
      </c>
      <c r="D27" s="31">
        <f>INDEX([1]Enrolment!$J$17:$AE$52,MATCH($A27,[1]Enrolment!$C$17:$C$52,0),MATCH(D$3,[1]Enrolment!$J$15:$AE$15,0))</f>
        <v>67813</v>
      </c>
      <c r="E27" s="31">
        <v>227</v>
      </c>
      <c r="F27" s="37">
        <f t="shared" si="3"/>
        <v>147573</v>
      </c>
      <c r="G27" s="39">
        <f>INDEX([1]Enrolment!$J$17:$AE$52,MATCH($A27,[1]Enrolment!$C$17:$C$52,0),MATCH(G$3,[1]Enrolment!$J$15:$AE$15,0))</f>
        <v>132693</v>
      </c>
      <c r="H27" s="40">
        <f>INDEX([1]Enrolment!$J$17:$AE$52,MATCH($A27,[1]Enrolment!$C$17:$C$52,0),MATCH(H$3,[1]Enrolment!$J$15:$AE$15,0))</f>
        <v>14880</v>
      </c>
      <c r="I27" s="44">
        <f t="shared" si="4"/>
        <v>0.73694486435494655</v>
      </c>
      <c r="J27" s="45">
        <f t="shared" si="5"/>
        <v>0.26217751195617295</v>
      </c>
      <c r="K27" s="35">
        <f t="shared" si="6"/>
        <v>8.7762368888046917E-4</v>
      </c>
      <c r="L27" s="44">
        <f t="shared" si="7"/>
        <v>0.57054431999628852</v>
      </c>
      <c r="M27" s="45">
        <f t="shared" si="8"/>
        <v>0.69613824870286911</v>
      </c>
      <c r="N27" s="35">
        <f t="shared" si="9"/>
        <v>0.21942695353398317</v>
      </c>
      <c r="O27" s="32">
        <f t="shared" si="10"/>
        <v>0.89916854709194771</v>
      </c>
      <c r="P27" s="35">
        <f t="shared" si="11"/>
        <v>0.10083145290805229</v>
      </c>
    </row>
    <row r="28" spans="1:16" ht="16" x14ac:dyDescent="0.2">
      <c r="A28" s="2" t="s">
        <v>25</v>
      </c>
      <c r="B28" s="37">
        <f t="shared" si="2"/>
        <v>414405</v>
      </c>
      <c r="C28" s="31">
        <f>INDEX([1]Enrolment!$J$17:$AE$52,MATCH($A28,[1]Enrolment!$C$17:$C$52,0),MATCH(C$3,[1]Enrolment!$J$15:$AE$15,0))</f>
        <v>195469</v>
      </c>
      <c r="D28" s="31">
        <f>INDEX([1]Enrolment!$J$17:$AE$52,MATCH($A28,[1]Enrolment!$C$17:$C$52,0),MATCH(D$3,[1]Enrolment!$J$15:$AE$15,0))</f>
        <v>218936</v>
      </c>
      <c r="E28" s="31">
        <v>0</v>
      </c>
      <c r="F28" s="37">
        <f t="shared" si="3"/>
        <v>273066</v>
      </c>
      <c r="G28" s="39">
        <f>INDEX([1]Enrolment!$J$17:$AE$52,MATCH($A28,[1]Enrolment!$C$17:$C$52,0),MATCH(G$3,[1]Enrolment!$J$15:$AE$15,0))</f>
        <v>165662</v>
      </c>
      <c r="H28" s="40">
        <f>INDEX([1]Enrolment!$J$17:$AE$52,MATCH($A28,[1]Enrolment!$C$17:$C$52,0),MATCH(H$3,[1]Enrolment!$J$15:$AE$15,0))</f>
        <v>107404</v>
      </c>
      <c r="I28" s="44">
        <f t="shared" si="4"/>
        <v>0.47168591112558972</v>
      </c>
      <c r="J28" s="45">
        <f t="shared" si="5"/>
        <v>0.52831408887441034</v>
      </c>
      <c r="K28" s="35">
        <f t="shared" si="6"/>
        <v>0</v>
      </c>
      <c r="L28" s="44">
        <f t="shared" si="7"/>
        <v>0.65893509972128717</v>
      </c>
      <c r="M28" s="45">
        <f t="shared" si="8"/>
        <v>0.84751034690922855</v>
      </c>
      <c r="N28" s="35">
        <f t="shared" si="9"/>
        <v>0.49057258742280851</v>
      </c>
      <c r="O28" s="32">
        <f t="shared" si="10"/>
        <v>0.60667384441856542</v>
      </c>
      <c r="P28" s="35">
        <f t="shared" si="11"/>
        <v>0.39332615558143452</v>
      </c>
    </row>
    <row r="29" spans="1:16" ht="16" x14ac:dyDescent="0.2">
      <c r="A29" s="2" t="s">
        <v>26</v>
      </c>
      <c r="B29" s="37">
        <f t="shared" si="2"/>
        <v>6520130</v>
      </c>
      <c r="C29" s="31">
        <f>INDEX([1]Enrolment!$J$17:$AE$52,MATCH($A29,[1]Enrolment!$C$17:$C$52,0),MATCH(C$3,[1]Enrolment!$J$15:$AE$15,0))</f>
        <v>5565229</v>
      </c>
      <c r="D29" s="31">
        <f>INDEX([1]Enrolment!$J$17:$AE$52,MATCH($A29,[1]Enrolment!$C$17:$C$52,0),MATCH(D$3,[1]Enrolment!$J$15:$AE$15,0))</f>
        <v>739071</v>
      </c>
      <c r="E29" s="31">
        <v>215830</v>
      </c>
      <c r="F29" s="37">
        <f t="shared" si="3"/>
        <v>5593301</v>
      </c>
      <c r="G29" s="39">
        <f>INDEX([1]Enrolment!$J$17:$AE$52,MATCH($A29,[1]Enrolment!$C$17:$C$52,0),MATCH(G$3,[1]Enrolment!$J$15:$AE$15,0))</f>
        <v>5105562</v>
      </c>
      <c r="H29" s="40">
        <f>INDEX([1]Enrolment!$J$17:$AE$52,MATCH($A29,[1]Enrolment!$C$17:$C$52,0),MATCH(H$3,[1]Enrolment!$J$15:$AE$15,0))</f>
        <v>487739</v>
      </c>
      <c r="I29" s="44">
        <f t="shared" si="4"/>
        <v>0.85354571151188707</v>
      </c>
      <c r="J29" s="45">
        <f t="shared" si="5"/>
        <v>0.11335218776312742</v>
      </c>
      <c r="K29" s="35">
        <f t="shared" si="6"/>
        <v>3.3102100724985546E-2</v>
      </c>
      <c r="L29" s="44">
        <f t="shared" si="7"/>
        <v>0.85785114713970423</v>
      </c>
      <c r="M29" s="45">
        <f t="shared" si="8"/>
        <v>0.91740375822809805</v>
      </c>
      <c r="N29" s="35">
        <f t="shared" si="9"/>
        <v>0.65993524302807172</v>
      </c>
      <c r="O29" s="32">
        <f t="shared" si="10"/>
        <v>0.91279943632570459</v>
      </c>
      <c r="P29" s="35">
        <f t="shared" si="11"/>
        <v>8.7200563674295378E-2</v>
      </c>
    </row>
    <row r="30" spans="1:16" ht="16" x14ac:dyDescent="0.2">
      <c r="A30" s="2" t="s">
        <v>27</v>
      </c>
      <c r="B30" s="37">
        <f t="shared" si="2"/>
        <v>180992</v>
      </c>
      <c r="C30" s="31">
        <f>INDEX([1]Enrolment!$J$17:$AE$52,MATCH($A30,[1]Enrolment!$C$17:$C$52,0),MATCH(C$3,[1]Enrolment!$J$15:$AE$15,0))</f>
        <v>66040</v>
      </c>
      <c r="D30" s="31">
        <f>INDEX([1]Enrolment!$J$17:$AE$52,MATCH($A30,[1]Enrolment!$C$17:$C$52,0),MATCH(D$3,[1]Enrolment!$J$15:$AE$15,0))</f>
        <v>114952</v>
      </c>
      <c r="E30" s="31">
        <v>0</v>
      </c>
      <c r="F30" s="37">
        <f t="shared" si="3"/>
        <v>80845</v>
      </c>
      <c r="G30" s="39">
        <f>INDEX([1]Enrolment!$J$17:$AE$52,MATCH($A30,[1]Enrolment!$C$17:$C$52,0),MATCH(G$3,[1]Enrolment!$J$15:$AE$15,0))</f>
        <v>34601</v>
      </c>
      <c r="H30" s="40">
        <f>INDEX([1]Enrolment!$J$17:$AE$52,MATCH($A30,[1]Enrolment!$C$17:$C$52,0),MATCH(H$3,[1]Enrolment!$J$15:$AE$15,0))</f>
        <v>46244</v>
      </c>
      <c r="I30" s="44">
        <f t="shared" si="4"/>
        <v>0.36487800565770862</v>
      </c>
      <c r="J30" s="45">
        <f t="shared" si="5"/>
        <v>0.63512199434229133</v>
      </c>
      <c r="K30" s="35">
        <f t="shared" si="6"/>
        <v>0</v>
      </c>
      <c r="L30" s="44">
        <f t="shared" si="7"/>
        <v>0.44667720120226306</v>
      </c>
      <c r="M30" s="45">
        <f t="shared" si="8"/>
        <v>0.52394003634161113</v>
      </c>
      <c r="N30" s="35">
        <f t="shared" si="9"/>
        <v>0.4022896513327302</v>
      </c>
      <c r="O30" s="32">
        <f t="shared" si="10"/>
        <v>0.42799183622982251</v>
      </c>
      <c r="P30" s="35">
        <f t="shared" si="11"/>
        <v>0.57200816377017749</v>
      </c>
    </row>
    <row r="31" spans="1:16" ht="16" x14ac:dyDescent="0.2">
      <c r="A31" s="2" t="s">
        <v>28</v>
      </c>
      <c r="B31" s="37">
        <f t="shared" si="2"/>
        <v>3989063</v>
      </c>
      <c r="C31" s="31">
        <f>INDEX([1]Enrolment!$J$17:$AE$52,MATCH($A31,[1]Enrolment!$C$17:$C$52,0),MATCH(C$3,[1]Enrolment!$J$15:$AE$15,0))</f>
        <v>2193899</v>
      </c>
      <c r="D31" s="31">
        <f>INDEX([1]Enrolment!$J$17:$AE$52,MATCH($A31,[1]Enrolment!$C$17:$C$52,0),MATCH(D$3,[1]Enrolment!$J$15:$AE$15,0))</f>
        <v>1026200</v>
      </c>
      <c r="E31" s="31">
        <v>768964</v>
      </c>
      <c r="F31" s="37">
        <f t="shared" si="3"/>
        <v>2260047</v>
      </c>
      <c r="G31" s="39">
        <f>INDEX([1]Enrolment!$J$17:$AE$52,MATCH($A31,[1]Enrolment!$C$17:$C$52,0),MATCH(G$3,[1]Enrolment!$J$15:$AE$15,0))</f>
        <v>1791850</v>
      </c>
      <c r="H31" s="40">
        <f>INDEX([1]Enrolment!$J$17:$AE$52,MATCH($A31,[1]Enrolment!$C$17:$C$52,0),MATCH(H$3,[1]Enrolment!$J$15:$AE$15,0))</f>
        <v>468197</v>
      </c>
      <c r="I31" s="44">
        <f t="shared" si="4"/>
        <v>0.54997852879235043</v>
      </c>
      <c r="J31" s="45">
        <f t="shared" si="5"/>
        <v>0.25725339509553996</v>
      </c>
      <c r="K31" s="35">
        <f t="shared" si="6"/>
        <v>0.19276807611210953</v>
      </c>
      <c r="L31" s="44">
        <f t="shared" si="7"/>
        <v>0.56656086905621694</v>
      </c>
      <c r="M31" s="45">
        <f t="shared" si="8"/>
        <v>0.81674224747811996</v>
      </c>
      <c r="N31" s="35">
        <f t="shared" si="9"/>
        <v>0.45624342233482751</v>
      </c>
      <c r="O31" s="32">
        <f t="shared" si="10"/>
        <v>0.79283749408751236</v>
      </c>
      <c r="P31" s="35">
        <f t="shared" si="11"/>
        <v>0.20716250591248767</v>
      </c>
    </row>
    <row r="32" spans="1:16" ht="16" x14ac:dyDescent="0.2">
      <c r="A32" s="2" t="s">
        <v>29</v>
      </c>
      <c r="B32" s="37">
        <f t="shared" si="2"/>
        <v>12397172</v>
      </c>
      <c r="C32" s="31">
        <f>INDEX([1]Enrolment!$J$17:$AE$52,MATCH($A32,[1]Enrolment!$C$17:$C$52,0),MATCH(C$3,[1]Enrolment!$J$15:$AE$15,0))</f>
        <v>7155509</v>
      </c>
      <c r="D32" s="31">
        <f>INDEX([1]Enrolment!$J$17:$AE$52,MATCH($A32,[1]Enrolment!$C$17:$C$52,0),MATCH(D$3,[1]Enrolment!$J$15:$AE$15,0))</f>
        <v>5112169</v>
      </c>
      <c r="E32" s="31">
        <v>129494</v>
      </c>
      <c r="F32" s="37">
        <f t="shared" si="3"/>
        <v>9899208</v>
      </c>
      <c r="G32" s="39">
        <f>INDEX([1]Enrolment!$J$17:$AE$52,MATCH($A32,[1]Enrolment!$C$17:$C$52,0),MATCH(G$3,[1]Enrolment!$J$15:$AE$15,0))</f>
        <v>6579735</v>
      </c>
      <c r="H32" s="40">
        <f>INDEX([1]Enrolment!$J$17:$AE$52,MATCH($A32,[1]Enrolment!$C$17:$C$52,0),MATCH(H$3,[1]Enrolment!$J$15:$AE$15,0))</f>
        <v>3319473</v>
      </c>
      <c r="I32" s="44">
        <f t="shared" si="4"/>
        <v>0.57718881370686803</v>
      </c>
      <c r="J32" s="45">
        <f t="shared" si="5"/>
        <v>0.41236573954124378</v>
      </c>
      <c r="K32" s="35">
        <f t="shared" si="6"/>
        <v>1.0445446751888254E-2</v>
      </c>
      <c r="L32" s="44">
        <f t="shared" si="7"/>
        <v>0.79850533653965594</v>
      </c>
      <c r="M32" s="45">
        <f t="shared" si="8"/>
        <v>0.91953416591328441</v>
      </c>
      <c r="N32" s="35">
        <f t="shared" si="9"/>
        <v>0.6493277119750932</v>
      </c>
      <c r="O32" s="32">
        <f t="shared" si="10"/>
        <v>0.66467287079936088</v>
      </c>
      <c r="P32" s="35">
        <f t="shared" si="11"/>
        <v>0.33532712920063906</v>
      </c>
    </row>
    <row r="33" spans="1:16" ht="16" x14ac:dyDescent="0.2">
      <c r="A33" s="2" t="s">
        <v>30</v>
      </c>
      <c r="B33" s="37">
        <f t="shared" si="2"/>
        <v>125618</v>
      </c>
      <c r="C33" s="31">
        <f>INDEX([1]Enrolment!$J$17:$AE$52,MATCH($A33,[1]Enrolment!$C$17:$C$52,0),MATCH(C$3,[1]Enrolment!$J$15:$AE$15,0))</f>
        <v>99558</v>
      </c>
      <c r="D33" s="31">
        <f>INDEX([1]Enrolment!$J$17:$AE$52,MATCH($A33,[1]Enrolment!$C$17:$C$52,0),MATCH(D$3,[1]Enrolment!$J$15:$AE$15,0))</f>
        <v>26060</v>
      </c>
      <c r="E33" s="31">
        <v>0</v>
      </c>
      <c r="F33" s="37">
        <f t="shared" si="3"/>
        <v>106805</v>
      </c>
      <c r="G33" s="39">
        <f>INDEX([1]Enrolment!$J$17:$AE$52,MATCH($A33,[1]Enrolment!$C$17:$C$52,0),MATCH(G$3,[1]Enrolment!$J$15:$AE$15,0))</f>
        <v>89888</v>
      </c>
      <c r="H33" s="40">
        <f>INDEX([1]Enrolment!$J$17:$AE$52,MATCH($A33,[1]Enrolment!$C$17:$C$52,0),MATCH(H$3,[1]Enrolment!$J$15:$AE$15,0))</f>
        <v>16917</v>
      </c>
      <c r="I33" s="44">
        <f t="shared" si="4"/>
        <v>0.79254565428521395</v>
      </c>
      <c r="J33" s="45">
        <f t="shared" si="5"/>
        <v>0.2074543457147861</v>
      </c>
      <c r="K33" s="35">
        <f t="shared" si="6"/>
        <v>0</v>
      </c>
      <c r="L33" s="44">
        <f t="shared" si="7"/>
        <v>0.85023643108471714</v>
      </c>
      <c r="M33" s="45">
        <f t="shared" si="8"/>
        <v>0.90287068844291773</v>
      </c>
      <c r="N33" s="35">
        <f t="shared" si="9"/>
        <v>0.64915579432079817</v>
      </c>
      <c r="O33" s="32">
        <f t="shared" si="10"/>
        <v>0.84160853892608023</v>
      </c>
      <c r="P33" s="35">
        <f t="shared" si="11"/>
        <v>0.15839146107391977</v>
      </c>
    </row>
    <row r="34" spans="1:16" ht="16" x14ac:dyDescent="0.2">
      <c r="A34" s="2" t="s">
        <v>31</v>
      </c>
      <c r="B34" s="37">
        <f t="shared" si="2"/>
        <v>9776252</v>
      </c>
      <c r="C34" s="31">
        <f>INDEX([1]Enrolment!$J$17:$AE$52,MATCH($A34,[1]Enrolment!$C$17:$C$52,0),MATCH(C$3,[1]Enrolment!$J$15:$AE$15,0))</f>
        <v>4226225</v>
      </c>
      <c r="D34" s="31">
        <f>INDEX([1]Enrolment!$J$17:$AE$52,MATCH($A34,[1]Enrolment!$C$17:$C$52,0),MATCH(D$3,[1]Enrolment!$J$15:$AE$15,0))</f>
        <v>5529293</v>
      </c>
      <c r="E34" s="31">
        <v>20734</v>
      </c>
      <c r="F34" s="37">
        <f t="shared" si="3"/>
        <v>5665322</v>
      </c>
      <c r="G34" s="39">
        <f>INDEX([1]Enrolment!$J$17:$AE$52,MATCH($A34,[1]Enrolment!$C$17:$C$52,0),MATCH(G$3,[1]Enrolment!$J$15:$AE$15,0))</f>
        <v>3314562</v>
      </c>
      <c r="H34" s="40">
        <f>INDEX([1]Enrolment!$J$17:$AE$52,MATCH($A34,[1]Enrolment!$C$17:$C$52,0),MATCH(H$3,[1]Enrolment!$J$15:$AE$15,0))</f>
        <v>2350760</v>
      </c>
      <c r="I34" s="44">
        <f t="shared" si="4"/>
        <v>0.43229501449021568</v>
      </c>
      <c r="J34" s="45">
        <f t="shared" si="5"/>
        <v>0.56558413183293554</v>
      </c>
      <c r="K34" s="35">
        <f t="shared" si="6"/>
        <v>2.1208536768487557E-3</v>
      </c>
      <c r="L34" s="44">
        <f t="shared" si="7"/>
        <v>0.57949835990316123</v>
      </c>
      <c r="M34" s="45">
        <f t="shared" si="8"/>
        <v>0.78428431993090764</v>
      </c>
      <c r="N34" s="35">
        <f t="shared" si="9"/>
        <v>0.42514657841427467</v>
      </c>
      <c r="O34" s="32">
        <f t="shared" si="10"/>
        <v>0.58506153754367363</v>
      </c>
      <c r="P34" s="35">
        <f t="shared" si="11"/>
        <v>0.41493846245632637</v>
      </c>
    </row>
    <row r="35" spans="1:16" ht="16" x14ac:dyDescent="0.2">
      <c r="A35" s="2" t="s">
        <v>32</v>
      </c>
      <c r="B35" s="37">
        <f t="shared" si="2"/>
        <v>0</v>
      </c>
      <c r="C35" s="31"/>
      <c r="D35" s="31"/>
      <c r="E35" s="31"/>
      <c r="F35" s="37"/>
      <c r="G35" s="39"/>
      <c r="H35" s="40"/>
      <c r="I35" s="44"/>
      <c r="J35" s="45"/>
      <c r="K35" s="35"/>
      <c r="L35" s="44"/>
      <c r="M35" s="45"/>
      <c r="N35" s="35"/>
      <c r="O35" s="32"/>
      <c r="P35" s="35"/>
    </row>
    <row r="36" spans="1:16" ht="16" x14ac:dyDescent="0.2">
      <c r="A36" s="2" t="s">
        <v>33</v>
      </c>
      <c r="B36" s="37">
        <f t="shared" si="2"/>
        <v>603580</v>
      </c>
      <c r="C36" s="31">
        <f>INDEX([1]Enrolment!$J$17:$AE$52,MATCH($A36,[1]Enrolment!$C$17:$C$52,0),MATCH(C$3,[1]Enrolment!$J$15:$AE$15,0))</f>
        <v>540339</v>
      </c>
      <c r="D36" s="31">
        <f>INDEX([1]Enrolment!$J$17:$AE$52,MATCH($A36,[1]Enrolment!$C$17:$C$52,0),MATCH(D$3,[1]Enrolment!$J$15:$AE$15,0))</f>
        <v>63241</v>
      </c>
      <c r="E36" s="31">
        <v>0</v>
      </c>
      <c r="F36" s="37">
        <f t="shared" si="3"/>
        <v>509553</v>
      </c>
      <c r="G36" s="39">
        <f>INDEX([1]Enrolment!$J$17:$AE$52,MATCH($A36,[1]Enrolment!$C$17:$C$52,0),MATCH(G$3,[1]Enrolment!$J$15:$AE$15,0))</f>
        <v>477366</v>
      </c>
      <c r="H36" s="40">
        <f>INDEX([1]Enrolment!$J$17:$AE$52,MATCH($A36,[1]Enrolment!$C$17:$C$52,0),MATCH(H$3,[1]Enrolment!$J$15:$AE$15,0))</f>
        <v>32187</v>
      </c>
      <c r="I36" s="44">
        <f t="shared" si="4"/>
        <v>0.89522349978461846</v>
      </c>
      <c r="J36" s="45">
        <f t="shared" si="5"/>
        <v>0.10477650021538155</v>
      </c>
      <c r="K36" s="35">
        <f t="shared" si="6"/>
        <v>0</v>
      </c>
      <c r="L36" s="44">
        <f t="shared" si="7"/>
        <v>0.84421783359289571</v>
      </c>
      <c r="M36" s="45">
        <f t="shared" si="8"/>
        <v>0.88345649675481508</v>
      </c>
      <c r="N36" s="35">
        <f t="shared" si="9"/>
        <v>0.50895779636628136</v>
      </c>
      <c r="O36" s="32">
        <f t="shared" si="10"/>
        <v>0.93683287116354919</v>
      </c>
      <c r="P36" s="35">
        <f t="shared" si="11"/>
        <v>6.3167128836450773E-2</v>
      </c>
    </row>
    <row r="37" spans="1:16" ht="16" x14ac:dyDescent="0.2">
      <c r="A37" s="2" t="s">
        <v>34</v>
      </c>
      <c r="B37" s="37">
        <f t="shared" si="2"/>
        <v>35404745</v>
      </c>
      <c r="C37" s="31">
        <f>INDEX([1]Enrolment!$J$17:$AE$52,MATCH($A37,[1]Enrolment!$C$17:$C$52,0),MATCH(C$3,[1]Enrolment!$J$15:$AE$15,0))</f>
        <v>19585396</v>
      </c>
      <c r="D37" s="31">
        <f>INDEX([1]Enrolment!$J$17:$AE$52,MATCH($A37,[1]Enrolment!$C$17:$C$52,0),MATCH(D$3,[1]Enrolment!$J$15:$AE$15,0))</f>
        <v>15540557</v>
      </c>
      <c r="E37" s="31">
        <v>278792</v>
      </c>
      <c r="F37" s="37">
        <f t="shared" si="3"/>
        <v>30148147</v>
      </c>
      <c r="G37" s="39">
        <f>INDEX([1]Enrolment!$J$17:$AE$52,MATCH($A37,[1]Enrolment!$C$17:$C$52,0),MATCH(G$3,[1]Enrolment!$J$15:$AE$15,0))</f>
        <v>18637264</v>
      </c>
      <c r="H37" s="40">
        <f>INDEX([1]Enrolment!$J$17:$AE$52,MATCH($A37,[1]Enrolment!$C$17:$C$52,0),MATCH(H$3,[1]Enrolment!$J$15:$AE$15,0))</f>
        <v>11510883</v>
      </c>
      <c r="I37" s="44">
        <f t="shared" si="4"/>
        <v>0.55318562526011694</v>
      </c>
      <c r="J37" s="45">
        <f t="shared" si="5"/>
        <v>0.43893994999822766</v>
      </c>
      <c r="K37" s="35">
        <f t="shared" si="6"/>
        <v>7.8744247416553913E-3</v>
      </c>
      <c r="L37" s="44">
        <f t="shared" si="7"/>
        <v>0.85152843213529716</v>
      </c>
      <c r="M37" s="45">
        <f t="shared" si="8"/>
        <v>0.95158984786419432</v>
      </c>
      <c r="N37" s="35">
        <f t="shared" si="9"/>
        <v>0.74069951289390723</v>
      </c>
      <c r="O37" s="32">
        <f t="shared" si="10"/>
        <v>0.61818936998018481</v>
      </c>
      <c r="P37" s="35">
        <f t="shared" si="11"/>
        <v>0.38181063001981513</v>
      </c>
    </row>
    <row r="38" spans="1:16" ht="16" x14ac:dyDescent="0.2">
      <c r="A38" s="2" t="s">
        <v>35</v>
      </c>
      <c r="B38" s="37">
        <f t="shared" si="2"/>
        <v>1658918</v>
      </c>
      <c r="C38" s="31">
        <f>INDEX([1]Enrolment!$J$17:$AE$52,MATCH($A38,[1]Enrolment!$C$17:$C$52,0),MATCH(C$3,[1]Enrolment!$J$15:$AE$15,0))</f>
        <v>907931</v>
      </c>
      <c r="D38" s="31">
        <f>INDEX([1]Enrolment!$J$17:$AE$52,MATCH($A38,[1]Enrolment!$C$17:$C$52,0),MATCH(D$3,[1]Enrolment!$J$15:$AE$15,0))</f>
        <v>712331</v>
      </c>
      <c r="E38" s="31">
        <v>38656</v>
      </c>
      <c r="F38" s="37">
        <f t="shared" si="3"/>
        <v>1292085</v>
      </c>
      <c r="G38" s="39">
        <f>INDEX([1]Enrolment!$J$17:$AE$52,MATCH($A38,[1]Enrolment!$C$17:$C$52,0),MATCH(G$3,[1]Enrolment!$J$15:$AE$15,0))</f>
        <v>830298</v>
      </c>
      <c r="H38" s="40">
        <f>INDEX([1]Enrolment!$J$17:$AE$52,MATCH($A38,[1]Enrolment!$C$17:$C$52,0),MATCH(H$3,[1]Enrolment!$J$15:$AE$15,0))</f>
        <v>461787</v>
      </c>
      <c r="I38" s="44">
        <f t="shared" si="4"/>
        <v>0.54730312167328343</v>
      </c>
      <c r="J38" s="45">
        <f t="shared" si="5"/>
        <v>0.42939494296885078</v>
      </c>
      <c r="K38" s="35">
        <f t="shared" si="6"/>
        <v>2.3301935357865788E-2</v>
      </c>
      <c r="L38" s="44">
        <f t="shared" si="7"/>
        <v>0.7788721323175708</v>
      </c>
      <c r="M38" s="45">
        <f t="shared" si="8"/>
        <v>0.91449460366481594</v>
      </c>
      <c r="N38" s="35">
        <f t="shared" si="9"/>
        <v>0.64827587175063273</v>
      </c>
      <c r="O38" s="32">
        <f t="shared" si="10"/>
        <v>0.64260323430734045</v>
      </c>
      <c r="P38" s="35">
        <f t="shared" si="11"/>
        <v>0.35739676569265955</v>
      </c>
    </row>
    <row r="39" spans="1:16" ht="16" x14ac:dyDescent="0.2">
      <c r="A39" s="2" t="s">
        <v>36</v>
      </c>
      <c r="B39" s="37">
        <f t="shared" si="2"/>
        <v>14827957</v>
      </c>
      <c r="C39" s="31">
        <f>INDEX([1]Enrolment!$J$17:$AE$52,MATCH($A39,[1]Enrolment!$C$17:$C$52,0),MATCH(C$3,[1]Enrolment!$J$15:$AE$15,0))</f>
        <v>13256933</v>
      </c>
      <c r="D39" s="31">
        <f>INDEX([1]Enrolment!$J$17:$AE$52,MATCH($A39,[1]Enrolment!$C$17:$C$52,0),MATCH(D$3,[1]Enrolment!$J$15:$AE$15,0))</f>
        <v>1065469</v>
      </c>
      <c r="E39" s="31">
        <v>505555</v>
      </c>
      <c r="F39" s="37">
        <f t="shared" si="3"/>
        <v>11832986</v>
      </c>
      <c r="G39" s="39">
        <f>INDEX([1]Enrolment!$J$17:$AE$52,MATCH($A39,[1]Enrolment!$C$17:$C$52,0),MATCH(G$3,[1]Enrolment!$J$15:$AE$15,0))</f>
        <v>11205636</v>
      </c>
      <c r="H39" s="40">
        <f>INDEX([1]Enrolment!$J$17:$AE$52,MATCH($A39,[1]Enrolment!$C$17:$C$52,0),MATCH(H$3,[1]Enrolment!$J$15:$AE$15,0))</f>
        <v>627350</v>
      </c>
      <c r="I39" s="44">
        <f t="shared" si="4"/>
        <v>0.89404986809713571</v>
      </c>
      <c r="J39" s="45">
        <f t="shared" si="5"/>
        <v>7.1855414741221604E-2</v>
      </c>
      <c r="K39" s="35">
        <f t="shared" si="6"/>
        <v>3.4094717161642703E-2</v>
      </c>
      <c r="L39" s="44">
        <f t="shared" si="7"/>
        <v>0.79801863466423595</v>
      </c>
      <c r="M39" s="45">
        <f t="shared" si="8"/>
        <v>0.8452660958609356</v>
      </c>
      <c r="N39" s="35">
        <f t="shared" si="9"/>
        <v>0.58880173895251764</v>
      </c>
      <c r="O39" s="32">
        <f t="shared" si="10"/>
        <v>0.94698295087985396</v>
      </c>
      <c r="P39" s="35">
        <f t="shared" si="11"/>
        <v>5.3017049120146008E-2</v>
      </c>
    </row>
    <row r="40" spans="1:16" ht="17" thickBot="1" x14ac:dyDescent="0.25">
      <c r="A40" s="3" t="s">
        <v>37</v>
      </c>
      <c r="B40" s="38">
        <f>SUM(B4:B39)</f>
        <v>199010408</v>
      </c>
      <c r="C40" s="33">
        <f t="shared" ref="C40:H40" si="12">SUM(C4:C39)</f>
        <v>130034478</v>
      </c>
      <c r="D40" s="33">
        <f t="shared" si="12"/>
        <v>64756856</v>
      </c>
      <c r="E40" s="33">
        <f t="shared" si="12"/>
        <v>4219074</v>
      </c>
      <c r="F40" s="41">
        <f t="shared" si="12"/>
        <v>149851936</v>
      </c>
      <c r="G40" s="42">
        <f t="shared" si="12"/>
        <v>114852960</v>
      </c>
      <c r="H40" s="43">
        <f t="shared" si="12"/>
        <v>34998976</v>
      </c>
      <c r="I40" s="46">
        <f t="shared" si="4"/>
        <v>0.65340541385152073</v>
      </c>
      <c r="J40" s="47">
        <f t="shared" si="5"/>
        <v>0.32539431807003782</v>
      </c>
      <c r="K40" s="48">
        <f t="shared" si="6"/>
        <v>2.1200268078441404E-2</v>
      </c>
      <c r="L40" s="46">
        <f t="shared" si="7"/>
        <v>0.75298542174738925</v>
      </c>
      <c r="M40" s="47">
        <f t="shared" si="8"/>
        <v>0.88325005618894403</v>
      </c>
      <c r="N40" s="48">
        <f t="shared" si="9"/>
        <v>0.54046749891625379</v>
      </c>
      <c r="O40" s="34">
        <f t="shared" si="10"/>
        <v>0.76644295072704294</v>
      </c>
      <c r="P40" s="36">
        <f t="shared" si="11"/>
        <v>0.23355704927295701</v>
      </c>
    </row>
    <row r="41" spans="1:16" ht="16" thickTop="1" x14ac:dyDescent="0.2"/>
    <row r="43" spans="1:16" ht="16" x14ac:dyDescent="0.2">
      <c r="A43" s="12" t="s">
        <v>50</v>
      </c>
    </row>
    <row r="44" spans="1:16" x14ac:dyDescent="0.2">
      <c r="A44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10" workbookViewId="0">
      <selection activeCell="M11" sqref="M11"/>
    </sheetView>
  </sheetViews>
  <sheetFormatPr baseColWidth="10" defaultColWidth="8.83203125" defaultRowHeight="15" x14ac:dyDescent="0.2"/>
  <cols>
    <col min="1" max="1" width="26.6640625" customWidth="1"/>
  </cols>
  <sheetData>
    <row r="1" spans="1:9" x14ac:dyDescent="0.2">
      <c r="A1" t="s">
        <v>65</v>
      </c>
    </row>
    <row r="2" spans="1:9" x14ac:dyDescent="0.2">
      <c r="B2" s="7" t="s">
        <v>67</v>
      </c>
      <c r="C2" s="7"/>
      <c r="D2" s="7"/>
      <c r="E2" s="7"/>
      <c r="F2" s="7" t="s">
        <v>68</v>
      </c>
      <c r="G2" s="7"/>
      <c r="H2" s="7"/>
      <c r="I2" s="7"/>
    </row>
    <row r="3" spans="1:9" ht="80" x14ac:dyDescent="0.2">
      <c r="A3" s="11" t="s">
        <v>0</v>
      </c>
      <c r="B3" s="23" t="s">
        <v>69</v>
      </c>
      <c r="C3" s="24" t="s">
        <v>70</v>
      </c>
      <c r="D3" s="24" t="s">
        <v>71</v>
      </c>
      <c r="E3" s="24" t="s">
        <v>72</v>
      </c>
      <c r="F3" s="24" t="s">
        <v>69</v>
      </c>
      <c r="G3" s="24" t="s">
        <v>73</v>
      </c>
      <c r="H3" s="24" t="s">
        <v>39</v>
      </c>
      <c r="I3" s="24" t="s">
        <v>74</v>
      </c>
    </row>
    <row r="4" spans="1:9" ht="16" x14ac:dyDescent="0.2">
      <c r="A4" s="2" t="s">
        <v>1</v>
      </c>
      <c r="B4">
        <f>SUM(C4:E4)</f>
        <v>5374</v>
      </c>
      <c r="C4">
        <f>INDEX([1]Teacher!$J$18:$X$53,MATCH($A4,[1]Teacher!$C$18:$C$53,0),MATCH(C$3,[1]Teacher!$J$16:$Q$16,0))</f>
        <v>4495</v>
      </c>
      <c r="D4">
        <f>INDEX([1]Teacher!$J$18:$X$53,MATCH($A4,[1]Teacher!$C$18:$C$53,0),MATCH(D$3,[1]Teacher!$J$16:$Q$16,0))</f>
        <v>879</v>
      </c>
      <c r="E4">
        <v>0</v>
      </c>
      <c r="F4" s="49">
        <f>Enrolment!B4/Teachers!B4</f>
        <v>9.9240788983997028</v>
      </c>
      <c r="G4" s="49">
        <f>Enrolment!C4/Teachers!C4</f>
        <v>9.4311457174638491</v>
      </c>
      <c r="H4" s="49">
        <f>Enrolment!D4/Teachers!D4</f>
        <v>12.444823663253697</v>
      </c>
      <c r="I4" s="49" t="e">
        <f>Enrolment!E4/Teachers!E4</f>
        <v>#DIV/0!</v>
      </c>
    </row>
    <row r="5" spans="1:9" ht="16" x14ac:dyDescent="0.2">
      <c r="A5" s="2" t="s">
        <v>2</v>
      </c>
      <c r="B5">
        <f t="shared" ref="B5:B43" si="0">SUM(C5:E5)</f>
        <v>575920</v>
      </c>
      <c r="C5">
        <f>INDEX([1]Teacher!$J$18:$X$53,MATCH($A5,[1]Teacher!$C$18:$C$53,0),MATCH(C$3,[1]Teacher!$J$16:$Q$16,0))</f>
        <v>348221</v>
      </c>
      <c r="D5">
        <f>INDEX([1]Teacher!$J$18:$X$53,MATCH($A5,[1]Teacher!$C$18:$C$53,0),MATCH(D$3,[1]Teacher!$J$16:$Q$16,0))</f>
        <v>206452</v>
      </c>
      <c r="E5">
        <v>21247</v>
      </c>
      <c r="F5" s="49">
        <f>Enrolment!B5/Teachers!B5</f>
        <v>19.535874774274205</v>
      </c>
      <c r="G5" s="49">
        <f>Enrolment!C5/Teachers!C5</f>
        <v>17.733163709253606</v>
      </c>
      <c r="H5" s="49">
        <f>Enrolment!D5/Teachers!D5</f>
        <v>22.731094879197101</v>
      </c>
      <c r="I5" s="49">
        <f>Enrolment!E5/Teachers!E5</f>
        <v>18.033651809667248</v>
      </c>
    </row>
    <row r="6" spans="1:9" ht="16" x14ac:dyDescent="0.2">
      <c r="A6" s="2" t="s">
        <v>3</v>
      </c>
      <c r="B6">
        <f t="shared" si="0"/>
        <v>18812</v>
      </c>
      <c r="C6">
        <f>INDEX([1]Teacher!$J$18:$X$53,MATCH($A6,[1]Teacher!$C$18:$C$53,0),MATCH(C$3,[1]Teacher!$J$16:$Q$16,0))</f>
        <v>14928</v>
      </c>
      <c r="D6">
        <f>INDEX([1]Teacher!$J$18:$X$53,MATCH($A6,[1]Teacher!$C$18:$C$53,0),MATCH(D$3,[1]Teacher!$J$16:$Q$16,0))</f>
        <v>3884</v>
      </c>
      <c r="E6">
        <v>0</v>
      </c>
      <c r="F6" s="49">
        <f>Enrolment!B6/Teachers!B6</f>
        <v>18.14325962151818</v>
      </c>
      <c r="G6" s="49">
        <f>Enrolment!C6/Teachers!C6</f>
        <v>17.842644694533764</v>
      </c>
      <c r="H6" s="49">
        <f>Enrolment!D6/Teachers!D6</f>
        <v>19.298661174047375</v>
      </c>
      <c r="I6" s="49" t="e">
        <f>Enrolment!E6/Teachers!E6</f>
        <v>#DIV/0!</v>
      </c>
    </row>
    <row r="7" spans="1:9" ht="16" x14ac:dyDescent="0.2">
      <c r="A7" s="2" t="s">
        <v>4</v>
      </c>
      <c r="B7">
        <f t="shared" si="0"/>
        <v>235072</v>
      </c>
      <c r="C7">
        <f>INDEX([1]Teacher!$J$18:$X$53,MATCH($A7,[1]Teacher!$C$18:$C$53,0),MATCH(C$3,[1]Teacher!$J$16:$Q$16,0))</f>
        <v>145935</v>
      </c>
      <c r="D7">
        <f>INDEX([1]Teacher!$J$18:$X$53,MATCH($A7,[1]Teacher!$C$18:$C$53,0),MATCH(D$3,[1]Teacher!$J$16:$Q$16,0))</f>
        <v>60686</v>
      </c>
      <c r="E7">
        <v>28451</v>
      </c>
      <c r="F7" s="49">
        <f>Enrolment!B7/Teachers!B7</f>
        <v>24.507244588891915</v>
      </c>
      <c r="G7" s="49">
        <f>Enrolment!C7/Teachers!C7</f>
        <v>28.603042450406004</v>
      </c>
      <c r="H7" s="49">
        <f>Enrolment!D7/Teachers!D7</f>
        <v>14.619286161552912</v>
      </c>
      <c r="I7" s="49">
        <f>Enrolment!E7/Teachers!E7</f>
        <v>24.589504762574251</v>
      </c>
    </row>
    <row r="8" spans="1:9" ht="16" x14ac:dyDescent="0.2">
      <c r="A8" s="2" t="s">
        <v>5</v>
      </c>
      <c r="B8">
        <f t="shared" si="0"/>
        <v>354328</v>
      </c>
      <c r="C8">
        <f>INDEX([1]Teacher!$J$18:$X$53,MATCH($A8,[1]Teacher!$C$18:$C$53,0),MATCH(C$3,[1]Teacher!$J$16:$Q$16,0))</f>
        <v>347330</v>
      </c>
      <c r="D8">
        <f>INDEX([1]Teacher!$J$18:$X$53,MATCH($A8,[1]Teacher!$C$18:$C$53,0),MATCH(D$3,[1]Teacher!$J$16:$Q$16,0))</f>
        <v>614</v>
      </c>
      <c r="E8">
        <v>6384</v>
      </c>
      <c r="F8" s="49">
        <f>Enrolment!B8/Teachers!B8</f>
        <v>58.845321284233819</v>
      </c>
      <c r="G8" s="49">
        <f>Enrolment!C8/Teachers!C8</f>
        <v>59.078729162467972</v>
      </c>
      <c r="H8" s="49">
        <f>Enrolment!D8/Teachers!D8</f>
        <v>47.20195439739414</v>
      </c>
      <c r="I8" s="49">
        <f>Enrolment!E8/Teachers!E8</f>
        <v>47.26629072681704</v>
      </c>
    </row>
    <row r="9" spans="1:9" ht="16" x14ac:dyDescent="0.2">
      <c r="A9" s="2" t="s">
        <v>6</v>
      </c>
      <c r="B9">
        <f t="shared" si="0"/>
        <v>5462</v>
      </c>
      <c r="C9">
        <f>INDEX([1]Teacher!$J$18:$X$53,MATCH($A9,[1]Teacher!$C$18:$C$53,0),MATCH(C$3,[1]Teacher!$J$16:$Q$16,0))</f>
        <v>2983</v>
      </c>
      <c r="D9">
        <f>INDEX([1]Teacher!$J$18:$X$53,MATCH($A9,[1]Teacher!$C$18:$C$53,0),MATCH(D$3,[1]Teacher!$J$16:$Q$16,0))</f>
        <v>2479</v>
      </c>
      <c r="E9">
        <v>0</v>
      </c>
      <c r="F9" s="49">
        <f>Enrolment!B9/Teachers!B9</f>
        <v>28.720065909923104</v>
      </c>
      <c r="G9" s="49">
        <f>Enrolment!C9/Teachers!C9</f>
        <v>36.1475025142474</v>
      </c>
      <c r="H9" s="49">
        <f>Enrolment!D9/Teachers!D9</f>
        <v>19.782573618394515</v>
      </c>
      <c r="I9" s="49" t="e">
        <f>Enrolment!E9/Teachers!E9</f>
        <v>#DIV/0!</v>
      </c>
    </row>
    <row r="10" spans="1:9" ht="16" x14ac:dyDescent="0.2">
      <c r="A10" s="2" t="s">
        <v>7</v>
      </c>
      <c r="B10">
        <f t="shared" si="0"/>
        <v>200469</v>
      </c>
      <c r="C10">
        <f>INDEX([1]Teacher!$J$18:$X$53,MATCH($A10,[1]Teacher!$C$18:$C$53,0),MATCH(C$3,[1]Teacher!$J$16:$Q$16,0))</f>
        <v>161268</v>
      </c>
      <c r="D10">
        <f>INDEX([1]Teacher!$J$18:$X$53,MATCH($A10,[1]Teacher!$C$18:$C$53,0),MATCH(D$3,[1]Teacher!$J$16:$Q$16,0))</f>
        <v>38826</v>
      </c>
      <c r="E10">
        <v>375</v>
      </c>
      <c r="F10" s="49">
        <f>Enrolment!B10/Teachers!B10</f>
        <v>23.658475874075293</v>
      </c>
      <c r="G10" s="49">
        <f>Enrolment!C10/Teachers!C10</f>
        <v>23.496694942580053</v>
      </c>
      <c r="H10" s="49">
        <f>Enrolment!D10/Teachers!D10</f>
        <v>24.380131870396127</v>
      </c>
      <c r="I10" s="49">
        <f>Enrolment!E10/Teachers!E10</f>
        <v>18.514666666666667</v>
      </c>
    </row>
    <row r="11" spans="1:9" ht="16" x14ac:dyDescent="0.2">
      <c r="A11" s="2" t="s">
        <v>8</v>
      </c>
      <c r="B11">
        <f t="shared" si="0"/>
        <v>1505</v>
      </c>
      <c r="C11">
        <f>INDEX([1]Teacher!$J$18:$X$53,MATCH($A11,[1]Teacher!$C$18:$C$53,0),MATCH(C$3,[1]Teacher!$J$16:$Q$16,0))</f>
        <v>1129</v>
      </c>
      <c r="D11">
        <f>INDEX([1]Teacher!$J$18:$X$53,MATCH($A11,[1]Teacher!$C$18:$C$53,0),MATCH(D$3,[1]Teacher!$J$16:$Q$16,0))</f>
        <v>376</v>
      </c>
      <c r="E11">
        <v>0</v>
      </c>
      <c r="F11" s="49">
        <f>Enrolment!B11/Teachers!B11</f>
        <v>39.863122923588037</v>
      </c>
      <c r="G11" s="49">
        <f>Enrolment!C11/Teachers!C11</f>
        <v>43.586359610274577</v>
      </c>
      <c r="H11" s="49">
        <f>Enrolment!D11/Teachers!D11</f>
        <v>28.683510638297872</v>
      </c>
      <c r="I11" s="49" t="e">
        <f>Enrolment!E11/Teachers!E11</f>
        <v>#DIV/0!</v>
      </c>
    </row>
    <row r="12" spans="1:9" ht="16" x14ac:dyDescent="0.2">
      <c r="A12" s="2" t="s">
        <v>9</v>
      </c>
      <c r="B12">
        <f t="shared" si="0"/>
        <v>819</v>
      </c>
      <c r="C12">
        <f>INDEX([1]Teacher!$J$18:$X$53,MATCH($A12,[1]Teacher!$C$18:$C$53,0),MATCH(C$3,[1]Teacher!$J$16:$Q$16,0))</f>
        <v>470</v>
      </c>
      <c r="D12">
        <f>INDEX([1]Teacher!$J$18:$X$53,MATCH($A12,[1]Teacher!$C$18:$C$53,0),MATCH(D$3,[1]Teacher!$J$16:$Q$16,0))</f>
        <v>349</v>
      </c>
      <c r="E12">
        <v>0</v>
      </c>
      <c r="F12" s="49">
        <f>Enrolment!B12/Teachers!B12</f>
        <v>32.306471306471309</v>
      </c>
      <c r="G12" s="49">
        <f>Enrolment!C12/Teachers!C12</f>
        <v>32.670212765957444</v>
      </c>
      <c r="H12" s="49">
        <f>Enrolment!D12/Teachers!D12</f>
        <v>31.816618911174785</v>
      </c>
      <c r="I12" s="49" t="e">
        <f>Enrolment!E12/Teachers!E12</f>
        <v>#DIV/0!</v>
      </c>
    </row>
    <row r="13" spans="1:9" ht="16" x14ac:dyDescent="0.2">
      <c r="A13" s="2" t="s">
        <v>10</v>
      </c>
      <c r="B13">
        <f t="shared" si="0"/>
        <v>83121</v>
      </c>
      <c r="C13">
        <f>INDEX([1]Teacher!$J$18:$X$53,MATCH($A13,[1]Teacher!$C$18:$C$53,0),MATCH(C$3,[1]Teacher!$J$16:$Q$16,0))</f>
        <v>44523</v>
      </c>
      <c r="D13">
        <f>INDEX([1]Teacher!$J$18:$X$53,MATCH($A13,[1]Teacher!$C$18:$C$53,0),MATCH(D$3,[1]Teacher!$J$16:$Q$16,0))</f>
        <v>38598</v>
      </c>
      <c r="E13">
        <v>0</v>
      </c>
      <c r="F13" s="49">
        <f>Enrolment!B13/Teachers!B13</f>
        <v>33.907881281505276</v>
      </c>
      <c r="G13" s="49">
        <f>Enrolment!C13/Teachers!C13</f>
        <v>39.142420771286751</v>
      </c>
      <c r="H13" s="49">
        <f>Enrolment!D13/Teachers!D13</f>
        <v>27.869811907352712</v>
      </c>
      <c r="I13" s="49" t="e">
        <f>Enrolment!E13/Teachers!E13</f>
        <v>#DIV/0!</v>
      </c>
    </row>
    <row r="14" spans="1:9" ht="16" x14ac:dyDescent="0.2">
      <c r="A14" s="2" t="s">
        <v>11</v>
      </c>
      <c r="B14">
        <f t="shared" si="0"/>
        <v>8457</v>
      </c>
      <c r="C14">
        <f>INDEX([1]Teacher!$J$18:$X$53,MATCH($A14,[1]Teacher!$C$18:$C$53,0),MATCH(C$3,[1]Teacher!$J$16:$Q$16,0))</f>
        <v>3267</v>
      </c>
      <c r="D14">
        <f>INDEX([1]Teacher!$J$18:$X$53,MATCH($A14,[1]Teacher!$C$18:$C$53,0),MATCH(D$3,[1]Teacher!$J$16:$Q$16,0))</f>
        <v>5190</v>
      </c>
      <c r="E14">
        <v>0</v>
      </c>
      <c r="F14" s="49">
        <f>Enrolment!B14/Teachers!B14</f>
        <v>21.994205983209177</v>
      </c>
      <c r="G14" s="49">
        <f>Enrolment!C14/Teachers!C14</f>
        <v>14.641567187021732</v>
      </c>
      <c r="H14" s="49">
        <f>Enrolment!D14/Teachers!D14</f>
        <v>26.622543352601156</v>
      </c>
      <c r="I14" s="49" t="e">
        <f>Enrolment!E14/Teachers!E14</f>
        <v>#DIV/0!</v>
      </c>
    </row>
    <row r="15" spans="1:9" ht="16" x14ac:dyDescent="0.2">
      <c r="A15" s="2" t="s">
        <v>12</v>
      </c>
      <c r="B15">
        <f t="shared" si="0"/>
        <v>273065</v>
      </c>
      <c r="C15">
        <f>INDEX([1]Teacher!$J$18:$X$53,MATCH($A15,[1]Teacher!$C$18:$C$53,0),MATCH(C$3,[1]Teacher!$J$16:$Q$16,0))</f>
        <v>206203</v>
      </c>
      <c r="D15">
        <f>INDEX([1]Teacher!$J$18:$X$53,MATCH($A15,[1]Teacher!$C$18:$C$53,0),MATCH(D$3,[1]Teacher!$J$16:$Q$16,0))</f>
        <v>66809</v>
      </c>
      <c r="E15">
        <v>53</v>
      </c>
      <c r="F15" s="49">
        <f>Enrolment!B15/Teachers!B15</f>
        <v>30.677556625711826</v>
      </c>
      <c r="G15" s="49">
        <f>Enrolment!C15/Teachers!C15</f>
        <v>29.011124959384684</v>
      </c>
      <c r="H15" s="49">
        <f>Enrolment!D15/Teachers!D15</f>
        <v>35.822314358843869</v>
      </c>
      <c r="I15" s="49">
        <f>Enrolment!E15/Teachers!E15</f>
        <v>28.924528301886792</v>
      </c>
    </row>
    <row r="16" spans="1:9" ht="16" x14ac:dyDescent="0.2">
      <c r="A16" s="2" t="s">
        <v>13</v>
      </c>
      <c r="B16">
        <f t="shared" si="0"/>
        <v>145815</v>
      </c>
      <c r="C16">
        <f>INDEX([1]Teacher!$J$18:$X$53,MATCH($A16,[1]Teacher!$C$18:$C$53,0),MATCH(C$3,[1]Teacher!$J$16:$Q$16,0))</f>
        <v>83332</v>
      </c>
      <c r="D16">
        <f>INDEX([1]Teacher!$J$18:$X$53,MATCH($A16,[1]Teacher!$C$18:$C$53,0),MATCH(D$3,[1]Teacher!$J$16:$Q$16,0))</f>
        <v>58196</v>
      </c>
      <c r="E16">
        <v>4287</v>
      </c>
      <c r="F16" s="49">
        <f>Enrolment!B16/Teachers!B16</f>
        <v>25.542509344031821</v>
      </c>
      <c r="G16" s="49">
        <f>Enrolment!C16/Teachers!C16</f>
        <v>25.628978063649019</v>
      </c>
      <c r="H16" s="49">
        <f>Enrolment!D16/Teachers!D16</f>
        <v>25.97556533095058</v>
      </c>
      <c r="I16" s="49">
        <f>Enrolment!E16/Teachers!E16</f>
        <v>17.982971775134125</v>
      </c>
    </row>
    <row r="17" spans="1:9" ht="16" x14ac:dyDescent="0.2">
      <c r="A17" s="2" t="s">
        <v>14</v>
      </c>
      <c r="B17">
        <f t="shared" si="0"/>
        <v>65146</v>
      </c>
      <c r="C17">
        <f>INDEX([1]Teacher!$J$18:$X$53,MATCH($A17,[1]Teacher!$C$18:$C$53,0),MATCH(C$3,[1]Teacher!$J$16:$Q$16,0))</f>
        <v>47360</v>
      </c>
      <c r="D17">
        <f>INDEX([1]Teacher!$J$18:$X$53,MATCH($A17,[1]Teacher!$C$18:$C$53,0),MATCH(D$3,[1]Teacher!$J$16:$Q$16,0))</f>
        <v>17776</v>
      </c>
      <c r="E17">
        <v>10</v>
      </c>
      <c r="F17" s="49">
        <f>Enrolment!B17/Teachers!B17</f>
        <v>15.44134712798944</v>
      </c>
      <c r="G17" s="49">
        <f>Enrolment!C17/Teachers!C17</f>
        <v>14.683635979729729</v>
      </c>
      <c r="H17" s="49">
        <f>Enrolment!D17/Teachers!D17</f>
        <v>17.464221422142213</v>
      </c>
      <c r="I17" s="49">
        <f>Enrolment!E17/Teachers!E17</f>
        <v>8.1</v>
      </c>
    </row>
    <row r="18" spans="1:9" ht="16" x14ac:dyDescent="0.2">
      <c r="A18" s="2" t="s">
        <v>15</v>
      </c>
      <c r="B18">
        <f t="shared" si="0"/>
        <v>138546</v>
      </c>
      <c r="C18">
        <f>INDEX([1]Teacher!$J$18:$X$53,MATCH($A18,[1]Teacher!$C$18:$C$53,0),MATCH(C$3,[1]Teacher!$J$16:$Q$16,0))</f>
        <v>87628</v>
      </c>
      <c r="D18">
        <f>INDEX([1]Teacher!$J$18:$X$53,MATCH($A18,[1]Teacher!$C$18:$C$53,0),MATCH(D$3,[1]Teacher!$J$16:$Q$16,0))</f>
        <v>50918</v>
      </c>
      <c r="E18">
        <v>0</v>
      </c>
      <c r="F18" s="49">
        <f>Enrolment!B18/Teachers!B18</f>
        <v>13.773259422863164</v>
      </c>
      <c r="G18" s="49">
        <f>Enrolment!C18/Teachers!C18</f>
        <v>13.153432692746611</v>
      </c>
      <c r="H18" s="49">
        <f>Enrolment!D18/Teachers!D18</f>
        <v>14.839958364429082</v>
      </c>
      <c r="I18" s="49" t="e">
        <f>Enrolment!E18/Teachers!E18</f>
        <v>#DIV/0!</v>
      </c>
    </row>
    <row r="19" spans="1:9" ht="16" x14ac:dyDescent="0.2">
      <c r="A19" s="2" t="s">
        <v>16</v>
      </c>
      <c r="B19">
        <f t="shared" si="0"/>
        <v>166766</v>
      </c>
      <c r="C19">
        <f>INDEX([1]Teacher!$J$18:$X$53,MATCH($A19,[1]Teacher!$C$18:$C$53,0),MATCH(C$3,[1]Teacher!$J$16:$Q$16,0))</f>
        <v>127774</v>
      </c>
      <c r="D19">
        <f>INDEX([1]Teacher!$J$18:$X$53,MATCH($A19,[1]Teacher!$C$18:$C$53,0),MATCH(D$3,[1]Teacher!$J$16:$Q$16,0))</f>
        <v>24092</v>
      </c>
      <c r="E19">
        <v>14900</v>
      </c>
      <c r="F19" s="49">
        <f>Enrolment!B19/Teachers!B19</f>
        <v>39.937751100344194</v>
      </c>
      <c r="G19" s="49">
        <f>Enrolment!C19/Teachers!C19</f>
        <v>42.186501166121431</v>
      </c>
      <c r="H19" s="49">
        <f>Enrolment!D19/Teachers!D19</f>
        <v>35.225303005146934</v>
      </c>
      <c r="I19" s="49">
        <f>Enrolment!E19/Teachers!E19</f>
        <v>28.273355704697988</v>
      </c>
    </row>
    <row r="20" spans="1:9" ht="16" x14ac:dyDescent="0.2">
      <c r="A20" s="2" t="s">
        <v>17</v>
      </c>
      <c r="B20">
        <f t="shared" si="0"/>
        <v>387130</v>
      </c>
      <c r="C20">
        <f>INDEX([1]Teacher!$J$18:$X$53,MATCH($A20,[1]Teacher!$C$18:$C$53,0),MATCH(C$3,[1]Teacher!$J$16:$Q$16,0))</f>
        <v>228681</v>
      </c>
      <c r="D20">
        <f>INDEX([1]Teacher!$J$18:$X$53,MATCH($A20,[1]Teacher!$C$18:$C$53,0),MATCH(D$3,[1]Teacher!$J$16:$Q$16,0))</f>
        <v>158321</v>
      </c>
      <c r="E20">
        <v>128</v>
      </c>
      <c r="F20" s="49">
        <f>Enrolment!B20/Teachers!B20</f>
        <v>21.762345981969879</v>
      </c>
      <c r="G20" s="49">
        <f>Enrolment!C20/Teachers!C20</f>
        <v>20.918611515604706</v>
      </c>
      <c r="H20" s="49">
        <f>Enrolment!D20/Teachers!D20</f>
        <v>22.97565073489935</v>
      </c>
      <c r="I20" s="49">
        <f>Enrolment!E20/Teachers!E20</f>
        <v>28.4375</v>
      </c>
    </row>
    <row r="21" spans="1:9" ht="16" x14ac:dyDescent="0.2">
      <c r="A21" s="2" t="s">
        <v>18</v>
      </c>
      <c r="B21">
        <f t="shared" si="0"/>
        <v>183427</v>
      </c>
      <c r="C21">
        <f>INDEX([1]Teacher!$J$18:$X$53,MATCH($A21,[1]Teacher!$C$18:$C$53,0),MATCH(C$3,[1]Teacher!$J$16:$Q$16,0))</f>
        <v>53738</v>
      </c>
      <c r="D21">
        <f>INDEX([1]Teacher!$J$18:$X$53,MATCH($A21,[1]Teacher!$C$18:$C$53,0),MATCH(D$3,[1]Teacher!$J$16:$Q$16,0))</f>
        <v>121517</v>
      </c>
      <c r="E21">
        <v>8172</v>
      </c>
      <c r="F21" s="49">
        <f>Enrolment!B21/Teachers!B21</f>
        <v>20.816253877564371</v>
      </c>
      <c r="G21" s="49">
        <f>Enrolment!C21/Teachers!C21</f>
        <v>18.713926830176039</v>
      </c>
      <c r="H21" s="49">
        <f>Enrolment!D21/Teachers!D21</f>
        <v>21.909296641622159</v>
      </c>
      <c r="I21" s="49">
        <f>Enrolment!E21/Teachers!E21</f>
        <v>18.387420460107684</v>
      </c>
    </row>
    <row r="22" spans="1:9" ht="16" x14ac:dyDescent="0.2">
      <c r="A22" s="2" t="s">
        <v>19</v>
      </c>
      <c r="B22">
        <f t="shared" si="0"/>
        <v>897</v>
      </c>
      <c r="C22">
        <f>INDEX([1]Teacher!$J$18:$X$53,MATCH($A22,[1]Teacher!$C$18:$C$53,0),MATCH(C$3,[1]Teacher!$J$16:$Q$16,0))</f>
        <v>897</v>
      </c>
      <c r="D22">
        <f>INDEX([1]Teacher!$J$18:$X$53,MATCH($A22,[1]Teacher!$C$18:$C$53,0),MATCH(D$3,[1]Teacher!$J$16:$Q$16,0))</f>
        <v>0</v>
      </c>
      <c r="E22">
        <v>0</v>
      </c>
      <c r="F22" s="49">
        <f>Enrolment!B22/Teachers!B22</f>
        <v>11.33221850613155</v>
      </c>
      <c r="G22" s="49">
        <f>Enrolment!C22/Teachers!C22</f>
        <v>11.33221850613155</v>
      </c>
      <c r="H22" s="49" t="e">
        <f>Enrolment!D22/Teachers!D22</f>
        <v>#DIV/0!</v>
      </c>
      <c r="I22" s="49" t="e">
        <f>Enrolment!E22/Teachers!E22</f>
        <v>#DIV/0!</v>
      </c>
    </row>
    <row r="23" spans="1:9" ht="16" x14ac:dyDescent="0.2">
      <c r="A23" s="2" t="s">
        <v>20</v>
      </c>
      <c r="B23">
        <f t="shared" si="0"/>
        <v>445056</v>
      </c>
      <c r="C23">
        <f>INDEX([1]Teacher!$J$18:$X$53,MATCH($A23,[1]Teacher!$C$18:$C$53,0),MATCH(C$3,[1]Teacher!$J$16:$Q$16,0))</f>
        <v>268471</v>
      </c>
      <c r="D23">
        <f>INDEX([1]Teacher!$J$18:$X$53,MATCH($A23,[1]Teacher!$C$18:$C$53,0),MATCH(D$3,[1]Teacher!$J$16:$Q$16,0))</f>
        <v>170733</v>
      </c>
      <c r="E23">
        <v>5852</v>
      </c>
      <c r="F23" s="49">
        <f>Enrolment!B23/Teachers!B23</f>
        <v>34.417754170261723</v>
      </c>
      <c r="G23" s="49">
        <f>Enrolment!C23/Teachers!C23</f>
        <v>38.071955630217047</v>
      </c>
      <c r="H23" s="49">
        <f>Enrolment!D23/Teachers!D23</f>
        <v>28.819923506293453</v>
      </c>
      <c r="I23" s="49">
        <f>Enrolment!E23/Teachers!E23</f>
        <v>30.092276144907725</v>
      </c>
    </row>
    <row r="24" spans="1:9" ht="16" x14ac:dyDescent="0.2">
      <c r="A24" s="2" t="s">
        <v>21</v>
      </c>
      <c r="B24">
        <f t="shared" si="0"/>
        <v>542070</v>
      </c>
      <c r="C24">
        <f>INDEX([1]Teacher!$J$18:$X$53,MATCH($A24,[1]Teacher!$C$18:$C$53,0),MATCH(C$3,[1]Teacher!$J$16:$Q$16,0))</f>
        <v>289067</v>
      </c>
      <c r="D24">
        <f>INDEX([1]Teacher!$J$18:$X$53,MATCH($A24,[1]Teacher!$C$18:$C$53,0),MATCH(D$3,[1]Teacher!$J$16:$Q$16,0))</f>
        <v>251576</v>
      </c>
      <c r="E24">
        <v>1427</v>
      </c>
      <c r="F24" s="49">
        <f>Enrolment!B24/Teachers!B24</f>
        <v>29.782906266718321</v>
      </c>
      <c r="G24" s="49">
        <f>Enrolment!C24/Teachers!C24</f>
        <v>24.873122840033627</v>
      </c>
      <c r="H24" s="49">
        <f>Enrolment!D24/Teachers!D24</f>
        <v>35.498179476579644</v>
      </c>
      <c r="I24" s="49">
        <f>Enrolment!E24/Teachers!E24</f>
        <v>16.770147161878064</v>
      </c>
    </row>
    <row r="25" spans="1:9" ht="16" x14ac:dyDescent="0.2">
      <c r="A25" s="2" t="s">
        <v>22</v>
      </c>
      <c r="B25">
        <f t="shared" si="0"/>
        <v>27693</v>
      </c>
      <c r="C25">
        <f>INDEX([1]Teacher!$J$18:$X$53,MATCH($A25,[1]Teacher!$C$18:$C$53,0),MATCH(C$3,[1]Teacher!$J$16:$Q$16,0))</f>
        <v>15080</v>
      </c>
      <c r="D25">
        <f>INDEX([1]Teacher!$J$18:$X$53,MATCH($A25,[1]Teacher!$C$18:$C$53,0),MATCH(D$3,[1]Teacher!$J$16:$Q$16,0))</f>
        <v>11767</v>
      </c>
      <c r="E25">
        <v>846</v>
      </c>
      <c r="F25" s="49">
        <f>Enrolment!B25/Teachers!B25</f>
        <v>18.346296898133101</v>
      </c>
      <c r="G25" s="49">
        <f>Enrolment!C25/Teachers!C25</f>
        <v>12.965915119363395</v>
      </c>
      <c r="H25" s="49">
        <f>Enrolment!D25/Teachers!D25</f>
        <v>25.31316393303306</v>
      </c>
      <c r="I25" s="49">
        <f>Enrolment!E25/Teachers!E25</f>
        <v>17.349881796690308</v>
      </c>
    </row>
    <row r="26" spans="1:9" ht="16" x14ac:dyDescent="0.2">
      <c r="A26" s="2" t="s">
        <v>23</v>
      </c>
      <c r="B26">
        <f t="shared" si="0"/>
        <v>40757</v>
      </c>
      <c r="C26">
        <f>INDEX([1]Teacher!$J$18:$X$53,MATCH($A26,[1]Teacher!$C$18:$C$53,0),MATCH(C$3,[1]Teacher!$J$16:$Q$16,0))</f>
        <v>22786</v>
      </c>
      <c r="D26">
        <f>INDEX([1]Teacher!$J$18:$X$53,MATCH($A26,[1]Teacher!$C$18:$C$53,0),MATCH(D$3,[1]Teacher!$J$16:$Q$16,0))</f>
        <v>17903</v>
      </c>
      <c r="E26">
        <v>68</v>
      </c>
      <c r="F26" s="49">
        <f>Enrolment!B26/Teachers!B26</f>
        <v>17.312756090978237</v>
      </c>
      <c r="G26" s="49">
        <f>Enrolment!C26/Teachers!C26</f>
        <v>15.746379355744756</v>
      </c>
      <c r="H26" s="49">
        <f>Enrolment!D26/Teachers!D26</f>
        <v>19.328380718315366</v>
      </c>
      <c r="I26" s="49">
        <f>Enrolment!E26/Teachers!E26</f>
        <v>11.514705882352942</v>
      </c>
    </row>
    <row r="27" spans="1:9" ht="16" x14ac:dyDescent="0.2">
      <c r="A27" s="2" t="s">
        <v>24</v>
      </c>
      <c r="B27">
        <f t="shared" si="0"/>
        <v>18582</v>
      </c>
      <c r="C27">
        <f>INDEX([1]Teacher!$J$18:$X$53,MATCH($A27,[1]Teacher!$C$18:$C$53,0),MATCH(C$3,[1]Teacher!$J$16:$Q$16,0))</f>
        <v>14871</v>
      </c>
      <c r="D27">
        <f>INDEX([1]Teacher!$J$18:$X$53,MATCH($A27,[1]Teacher!$C$18:$C$53,0),MATCH(D$3,[1]Teacher!$J$16:$Q$16,0))</f>
        <v>3685</v>
      </c>
      <c r="E27">
        <v>26</v>
      </c>
      <c r="F27" s="49">
        <f>Enrolment!B27/Teachers!B27</f>
        <v>13.919545797007856</v>
      </c>
      <c r="G27" s="49">
        <f>Enrolment!C27/Teachers!C27</f>
        <v>12.817766121982382</v>
      </c>
      <c r="H27" s="49">
        <f>Enrolment!D27/Teachers!D27</f>
        <v>18.402442333785618</v>
      </c>
      <c r="I27" s="49">
        <f>Enrolment!E27/Teachers!E27</f>
        <v>8.7307692307692299</v>
      </c>
    </row>
    <row r="28" spans="1:9" ht="16" x14ac:dyDescent="0.2">
      <c r="A28" s="2" t="s">
        <v>25</v>
      </c>
      <c r="B28">
        <f t="shared" si="0"/>
        <v>21883</v>
      </c>
      <c r="C28">
        <f>INDEX([1]Teacher!$J$18:$X$53,MATCH($A28,[1]Teacher!$C$18:$C$53,0),MATCH(C$3,[1]Teacher!$J$16:$Q$16,0))</f>
        <v>13030</v>
      </c>
      <c r="D28">
        <f>INDEX([1]Teacher!$J$18:$X$53,MATCH($A28,[1]Teacher!$C$18:$C$53,0),MATCH(D$3,[1]Teacher!$J$16:$Q$16,0))</f>
        <v>8853</v>
      </c>
      <c r="E28">
        <v>0</v>
      </c>
      <c r="F28" s="49">
        <f>Enrolment!B28/Teachers!B28</f>
        <v>18.937302929214457</v>
      </c>
      <c r="G28" s="49">
        <f>Enrolment!C28/Teachers!C28</f>
        <v>15.001458173445894</v>
      </c>
      <c r="H28" s="49">
        <f>Enrolment!D28/Teachers!D28</f>
        <v>24.730147972438722</v>
      </c>
      <c r="I28" s="49" t="e">
        <f>Enrolment!E28/Teachers!E28</f>
        <v>#DIV/0!</v>
      </c>
    </row>
    <row r="29" spans="1:9" ht="16" x14ac:dyDescent="0.2">
      <c r="A29" s="2" t="s">
        <v>26</v>
      </c>
      <c r="B29">
        <f t="shared" si="0"/>
        <v>265037</v>
      </c>
      <c r="C29">
        <f>INDEX([1]Teacher!$J$18:$X$53,MATCH($A29,[1]Teacher!$C$18:$C$53,0),MATCH(C$3,[1]Teacher!$J$16:$Q$16,0))</f>
        <v>205355</v>
      </c>
      <c r="D29">
        <f>INDEX([1]Teacher!$J$18:$X$53,MATCH($A29,[1]Teacher!$C$18:$C$53,0),MATCH(D$3,[1]Teacher!$J$16:$Q$16,0))</f>
        <v>48086</v>
      </c>
      <c r="E29">
        <v>11596</v>
      </c>
      <c r="F29" s="49">
        <f>Enrolment!B29/Teachers!B29</f>
        <v>24.600829318170671</v>
      </c>
      <c r="G29" s="49">
        <f>Enrolment!C29/Teachers!C29</f>
        <v>27.100528353339339</v>
      </c>
      <c r="H29" s="49">
        <f>Enrolment!D29/Teachers!D29</f>
        <v>15.369774986482552</v>
      </c>
      <c r="I29" s="49">
        <f>Enrolment!E29/Teachers!E29</f>
        <v>18.612452569851673</v>
      </c>
    </row>
    <row r="30" spans="1:9" ht="16" x14ac:dyDescent="0.2">
      <c r="A30" s="2" t="s">
        <v>27</v>
      </c>
      <c r="B30">
        <f t="shared" si="0"/>
        <v>11244</v>
      </c>
      <c r="C30">
        <f>INDEX([1]Teacher!$J$18:$X$53,MATCH($A30,[1]Teacher!$C$18:$C$53,0),MATCH(C$3,[1]Teacher!$J$16:$Q$16,0))</f>
        <v>5320</v>
      </c>
      <c r="D30">
        <f>INDEX([1]Teacher!$J$18:$X$53,MATCH($A30,[1]Teacher!$C$18:$C$53,0),MATCH(D$3,[1]Teacher!$J$16:$Q$16,0))</f>
        <v>5924</v>
      </c>
      <c r="E30">
        <v>0</v>
      </c>
      <c r="F30" s="49">
        <f>Enrolment!B30/Teachers!B30</f>
        <v>16.096762717893988</v>
      </c>
      <c r="G30" s="49">
        <f>Enrolment!C30/Teachers!C30</f>
        <v>12.413533834586467</v>
      </c>
      <c r="H30" s="49">
        <f>Enrolment!D30/Teachers!D30</f>
        <v>19.404456448345712</v>
      </c>
      <c r="I30" s="49" t="e">
        <f>Enrolment!E30/Teachers!E30</f>
        <v>#DIV/0!</v>
      </c>
    </row>
    <row r="31" spans="1:9" ht="16" x14ac:dyDescent="0.2">
      <c r="A31" s="2" t="s">
        <v>28</v>
      </c>
      <c r="B31">
        <f t="shared" si="0"/>
        <v>207718</v>
      </c>
      <c r="C31">
        <f>INDEX([1]Teacher!$J$18:$X$53,MATCH($A31,[1]Teacher!$C$18:$C$53,0),MATCH(C$3,[1]Teacher!$J$16:$Q$16,0))</f>
        <v>110284</v>
      </c>
      <c r="D31">
        <f>INDEX([1]Teacher!$J$18:$X$53,MATCH($A31,[1]Teacher!$C$18:$C$53,0),MATCH(D$3,[1]Teacher!$J$16:$Q$16,0))</f>
        <v>48497</v>
      </c>
      <c r="E31">
        <v>48937</v>
      </c>
      <c r="F31" s="49">
        <f>Enrolment!B31/Teachers!B31</f>
        <v>19.204223995994571</v>
      </c>
      <c r="G31" s="49">
        <f>Enrolment!C31/Teachers!C31</f>
        <v>19.893175800660114</v>
      </c>
      <c r="H31" s="49">
        <f>Enrolment!D31/Teachers!D31</f>
        <v>21.160071757015899</v>
      </c>
      <c r="I31" s="49">
        <f>Enrolment!E31/Teachers!E31</f>
        <v>15.713345730224574</v>
      </c>
    </row>
    <row r="32" spans="1:9" ht="16" x14ac:dyDescent="0.2">
      <c r="A32" s="2" t="s">
        <v>29</v>
      </c>
      <c r="B32">
        <f t="shared" si="0"/>
        <v>472854</v>
      </c>
      <c r="C32">
        <f>INDEX([1]Teacher!$J$18:$X$53,MATCH($A32,[1]Teacher!$C$18:$C$53,0),MATCH(C$3,[1]Teacher!$J$16:$Q$16,0))</f>
        <v>266505</v>
      </c>
      <c r="D32">
        <f>INDEX([1]Teacher!$J$18:$X$53,MATCH($A32,[1]Teacher!$C$18:$C$53,0),MATCH(D$3,[1]Teacher!$J$16:$Q$16,0))</f>
        <v>202267</v>
      </c>
      <c r="E32">
        <v>4082</v>
      </c>
      <c r="F32" s="49">
        <f>Enrolment!B32/Teachers!B32</f>
        <v>26.217758547035661</v>
      </c>
      <c r="G32" s="49">
        <f>Enrolment!C32/Teachers!C32</f>
        <v>26.849436220708803</v>
      </c>
      <c r="H32" s="49">
        <f>Enrolment!D32/Teachers!D32</f>
        <v>25.274360127949691</v>
      </c>
      <c r="I32" s="49">
        <f>Enrolment!E32/Teachers!E32</f>
        <v>31.723174914257715</v>
      </c>
    </row>
    <row r="33" spans="1:9" ht="16" x14ac:dyDescent="0.2">
      <c r="A33" s="2" t="s">
        <v>30</v>
      </c>
      <c r="B33">
        <f t="shared" si="0"/>
        <v>11477</v>
      </c>
      <c r="C33">
        <f>INDEX([1]Teacher!$J$18:$X$53,MATCH($A33,[1]Teacher!$C$18:$C$53,0),MATCH(C$3,[1]Teacher!$J$16:$Q$16,0))</f>
        <v>8642</v>
      </c>
      <c r="D33">
        <f>INDEX([1]Teacher!$J$18:$X$53,MATCH($A33,[1]Teacher!$C$18:$C$53,0),MATCH(D$3,[1]Teacher!$J$16:$Q$16,0))</f>
        <v>2835</v>
      </c>
      <c r="E33">
        <v>0</v>
      </c>
      <c r="F33" s="49">
        <f>Enrolment!B33/Teachers!B33</f>
        <v>10.945194737300689</v>
      </c>
      <c r="G33" s="49">
        <f>Enrolment!C33/Teachers!C33</f>
        <v>11.520249942143023</v>
      </c>
      <c r="H33" s="49">
        <f>Enrolment!D33/Teachers!D33</f>
        <v>9.1922398589065253</v>
      </c>
      <c r="I33" s="49" t="e">
        <f>Enrolment!E33/Teachers!E33</f>
        <v>#DIV/0!</v>
      </c>
    </row>
    <row r="34" spans="1:9" ht="16" x14ac:dyDescent="0.2">
      <c r="A34" s="2" t="s">
        <v>31</v>
      </c>
      <c r="B34">
        <f t="shared" si="0"/>
        <v>334676</v>
      </c>
      <c r="C34">
        <f>INDEX([1]Teacher!$J$18:$X$53,MATCH($A34,[1]Teacher!$C$18:$C$53,0),MATCH(C$3,[1]Teacher!$J$16:$Q$16,0))</f>
        <v>149868</v>
      </c>
      <c r="D34">
        <f>INDEX([1]Teacher!$J$18:$X$53,MATCH($A34,[1]Teacher!$C$18:$C$53,0),MATCH(D$3,[1]Teacher!$J$16:$Q$16,0))</f>
        <v>183382</v>
      </c>
      <c r="E34">
        <v>1426</v>
      </c>
      <c r="F34" s="49">
        <f>Enrolment!B34/Teachers!B34</f>
        <v>29.211093714517922</v>
      </c>
      <c r="G34" s="49">
        <f>Enrolment!C34/Teachers!C34</f>
        <v>28.199649024474873</v>
      </c>
      <c r="H34" s="49">
        <f>Enrolment!D34/Teachers!D34</f>
        <v>30.151776073987634</v>
      </c>
      <c r="I34" s="49">
        <f>Enrolment!E34/Teachers!E34</f>
        <v>14.539971949509116</v>
      </c>
    </row>
    <row r="35" spans="1:9" ht="16" x14ac:dyDescent="0.2">
      <c r="A35" s="2" t="s">
        <v>32</v>
      </c>
      <c r="F35" s="49"/>
      <c r="G35" s="49"/>
      <c r="H35" s="49"/>
      <c r="I35" s="49"/>
    </row>
    <row r="36" spans="1:9" ht="16" x14ac:dyDescent="0.2">
      <c r="A36" s="2" t="s">
        <v>33</v>
      </c>
      <c r="B36">
        <f t="shared" si="0"/>
        <v>32162</v>
      </c>
      <c r="C36">
        <f>INDEX([1]Teacher!$J$18:$X$53,MATCH($A36,[1]Teacher!$C$18:$C$53,0),MATCH(C$3,[1]Teacher!$J$16:$Q$16,0))</f>
        <v>29632</v>
      </c>
      <c r="D36">
        <f>INDEX([1]Teacher!$J$18:$X$53,MATCH($A36,[1]Teacher!$C$18:$C$53,0),MATCH(D$3,[1]Teacher!$J$16:$Q$16,0))</f>
        <v>2530</v>
      </c>
      <c r="E36">
        <v>0</v>
      </c>
      <c r="F36" s="49">
        <f>Enrolment!B36/Teachers!B36</f>
        <v>18.766867732106213</v>
      </c>
      <c r="G36" s="49">
        <f>Enrolment!C36/Teachers!C36</f>
        <v>18.234982451403887</v>
      </c>
      <c r="H36" s="49">
        <f>Enrolment!D36/Teachers!D36</f>
        <v>24.996442687747034</v>
      </c>
      <c r="I36" s="49" t="e">
        <f>Enrolment!E36/Teachers!E36</f>
        <v>#DIV/0!</v>
      </c>
    </row>
    <row r="37" spans="1:9" ht="16" x14ac:dyDescent="0.2">
      <c r="A37" s="2" t="s">
        <v>34</v>
      </c>
      <c r="B37">
        <f t="shared" si="0"/>
        <v>802442</v>
      </c>
      <c r="C37">
        <f>INDEX([1]Teacher!$J$18:$X$53,MATCH($A37,[1]Teacher!$C$18:$C$53,0),MATCH(C$3,[1]Teacher!$J$16:$Q$16,0))</f>
        <v>509508</v>
      </c>
      <c r="D37">
        <f>INDEX([1]Teacher!$J$18:$X$53,MATCH($A37,[1]Teacher!$C$18:$C$53,0),MATCH(D$3,[1]Teacher!$J$16:$Q$16,0))</f>
        <v>288114</v>
      </c>
      <c r="E37">
        <v>4820</v>
      </c>
      <c r="F37" s="49">
        <f>Enrolment!B37/Teachers!B37</f>
        <v>44.121251130922857</v>
      </c>
      <c r="G37" s="49">
        <f>Enrolment!C37/Teachers!C37</f>
        <v>38.439820375735025</v>
      </c>
      <c r="H37" s="49">
        <f>Enrolment!D37/Teachers!D37</f>
        <v>53.938916539980703</v>
      </c>
      <c r="I37" s="49">
        <f>Enrolment!E37/Teachers!E37</f>
        <v>57.840663900414938</v>
      </c>
    </row>
    <row r="38" spans="1:9" ht="16" x14ac:dyDescent="0.2">
      <c r="A38" s="2" t="s">
        <v>35</v>
      </c>
      <c r="B38">
        <f t="shared" si="0"/>
        <v>74498</v>
      </c>
      <c r="C38">
        <f>INDEX([1]Teacher!$J$18:$X$53,MATCH($A38,[1]Teacher!$C$18:$C$53,0),MATCH(C$3,[1]Teacher!$J$16:$Q$16,0))</f>
        <v>44643</v>
      </c>
      <c r="D38">
        <f>INDEX([1]Teacher!$J$18:$X$53,MATCH($A38,[1]Teacher!$C$18:$C$53,0),MATCH(D$3,[1]Teacher!$J$16:$Q$16,0))</f>
        <v>28361</v>
      </c>
      <c r="E38">
        <v>1494</v>
      </c>
      <c r="F38" s="49">
        <f>Enrolment!B38/Teachers!B38</f>
        <v>22.267953502107439</v>
      </c>
      <c r="G38" s="49">
        <f>Enrolment!C38/Teachers!C38</f>
        <v>20.337589319714176</v>
      </c>
      <c r="H38" s="49">
        <f>Enrolment!D38/Teachers!D38</f>
        <v>25.116568527202848</v>
      </c>
      <c r="I38" s="49">
        <f>Enrolment!E38/Teachers!E38</f>
        <v>25.874163319946451</v>
      </c>
    </row>
    <row r="39" spans="1:9" ht="16" x14ac:dyDescent="0.2">
      <c r="A39" s="2" t="s">
        <v>36</v>
      </c>
      <c r="B39">
        <f t="shared" si="0"/>
        <v>529703</v>
      </c>
      <c r="C39">
        <f>INDEX([1]Teacher!$J$18:$X$53,MATCH($A39,[1]Teacher!$C$18:$C$53,0),MATCH(C$3,[1]Teacher!$J$16:$Q$16,0))</f>
        <v>449724</v>
      </c>
      <c r="D39">
        <f>INDEX([1]Teacher!$J$18:$X$53,MATCH($A39,[1]Teacher!$C$18:$C$53,0),MATCH(D$3,[1]Teacher!$J$16:$Q$16,0))</f>
        <v>59772</v>
      </c>
      <c r="E39">
        <v>20207</v>
      </c>
      <c r="F39" s="49">
        <f>Enrolment!B39/Teachers!B39</f>
        <v>27.992963981702953</v>
      </c>
      <c r="G39" s="49">
        <f>Enrolment!C39/Teachers!C39</f>
        <v>29.477930908735136</v>
      </c>
      <c r="H39" s="49">
        <f>Enrolment!D39/Teachers!D39</f>
        <v>17.825553770996454</v>
      </c>
      <c r="I39" s="49">
        <f>Enrolment!E39/Teachers!E39</f>
        <v>25.018805364477657</v>
      </c>
    </row>
    <row r="40" spans="1:9" ht="16" x14ac:dyDescent="0.2">
      <c r="A40" s="22" t="s">
        <v>37</v>
      </c>
      <c r="B40">
        <f>SUM(B4:B39)</f>
        <v>6687983</v>
      </c>
      <c r="C40">
        <f t="shared" ref="C40:E40" si="1">SUM(C4:C39)</f>
        <v>4312948</v>
      </c>
      <c r="D40">
        <f t="shared" si="1"/>
        <v>2190247</v>
      </c>
      <c r="E40">
        <f t="shared" si="1"/>
        <v>184788</v>
      </c>
      <c r="F40" s="49">
        <f>Enrolment!B40/Teachers!B40</f>
        <v>29.756416545915265</v>
      </c>
      <c r="G40" s="49">
        <f>Enrolment!C40/Teachers!C40</f>
        <v>30.149790352213845</v>
      </c>
      <c r="H40" s="49">
        <f>Enrolment!D40/Teachers!D40</f>
        <v>29.566006025804395</v>
      </c>
      <c r="I40" s="49">
        <f>Enrolment!E40/Teachers!E40</f>
        <v>22.831969608416131</v>
      </c>
    </row>
    <row r="42" spans="1:9" ht="16" x14ac:dyDescent="0.2">
      <c r="A42" s="12" t="s">
        <v>66</v>
      </c>
    </row>
    <row r="43" spans="1:9" x14ac:dyDescent="0.2">
      <c r="A43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A3" sqref="A3"/>
    </sheetView>
  </sheetViews>
  <sheetFormatPr baseColWidth="10" defaultRowHeight="15" x14ac:dyDescent="0.2"/>
  <cols>
    <col min="1" max="1" width="22.6640625" customWidth="1"/>
  </cols>
  <sheetData>
    <row r="1" spans="1:17" x14ac:dyDescent="0.2">
      <c r="A1" t="s">
        <v>97</v>
      </c>
    </row>
    <row r="2" spans="1:17" x14ac:dyDescent="0.2">
      <c r="A2" t="s">
        <v>98</v>
      </c>
    </row>
    <row r="3" spans="1:17" ht="80" x14ac:dyDescent="0.2">
      <c r="A3" s="52"/>
      <c r="B3" s="53" t="s">
        <v>76</v>
      </c>
      <c r="C3" s="53" t="s">
        <v>77</v>
      </c>
      <c r="D3" s="53" t="s">
        <v>78</v>
      </c>
      <c r="E3" s="53" t="s">
        <v>79</v>
      </c>
      <c r="F3" s="53" t="s">
        <v>80</v>
      </c>
      <c r="G3" s="53" t="s">
        <v>81</v>
      </c>
      <c r="H3" s="53" t="s">
        <v>82</v>
      </c>
      <c r="I3" s="53" t="s">
        <v>83</v>
      </c>
      <c r="J3" s="53" t="s">
        <v>84</v>
      </c>
      <c r="K3" s="53" t="s">
        <v>85</v>
      </c>
      <c r="L3" s="53" t="s">
        <v>86</v>
      </c>
      <c r="M3" s="53" t="s">
        <v>87</v>
      </c>
      <c r="N3" s="53" t="s">
        <v>88</v>
      </c>
      <c r="O3" s="53" t="s">
        <v>89</v>
      </c>
      <c r="P3" s="53" t="s">
        <v>90</v>
      </c>
      <c r="Q3" s="53" t="s">
        <v>91</v>
      </c>
    </row>
    <row r="4" spans="1:17" ht="16" x14ac:dyDescent="0.2">
      <c r="A4" s="25" t="s">
        <v>1</v>
      </c>
      <c r="B4" s="32">
        <f>'Performance Indicators (Raw)'!C5/'Performance Indicators (Raw)'!$B5</f>
        <v>2.336448598130841E-2</v>
      </c>
      <c r="C4" s="32">
        <f>'Performance Indicators (Raw)'!D5/'Performance Indicators (Raw)'!$B5</f>
        <v>2.8037383177570093E-2</v>
      </c>
      <c r="D4" s="32">
        <f>'Performance Indicators (Raw)'!E5/'Performance Indicators (Raw)'!$B5</f>
        <v>1</v>
      </c>
      <c r="E4" s="32">
        <f>'Performance Indicators (Raw)'!F5/'Performance Indicators (Raw)'!$B5</f>
        <v>0.57710280373831779</v>
      </c>
      <c r="F4" s="32">
        <f>'Performance Indicators (Raw)'!G5/'Performance Indicators (Raw)'!$B5</f>
        <v>0.48598130841121495</v>
      </c>
      <c r="G4" s="50">
        <f>'Performance Indicators (Raw)'!H5/100</f>
        <v>0.88319999999999999</v>
      </c>
      <c r="H4" s="50">
        <f>'Performance Indicators (Raw)'!I5/100</f>
        <v>0.86450000000000005</v>
      </c>
      <c r="I4" s="32">
        <f>'Performance Indicators (Raw)'!J5/'Performance Indicators (Raw)'!B5</f>
        <v>0.96962616822429903</v>
      </c>
      <c r="J4" s="32">
        <f>'Performance Indicators (Raw)'!K5/100</f>
        <v>0.94279999999999997</v>
      </c>
      <c r="K4" s="32">
        <f>'Performance Indicators (Raw)'!L5/'Performance Indicators (Raw)'!$B5</f>
        <v>0.86214953271028039</v>
      </c>
      <c r="L4" s="32">
        <f>'Performance Indicators (Raw)'!M5/'Performance Indicators (Raw)'!$B5</f>
        <v>0.59345794392523366</v>
      </c>
      <c r="M4" s="32">
        <f>'Performance Indicators (Raw)'!N5/'Performance Indicators (Raw)'!$B5</f>
        <v>0.21962616822429906</v>
      </c>
      <c r="N4" s="32">
        <f>'Performance Indicators (Raw)'!O5/'Performance Indicators (Raw)'!$B5</f>
        <v>0.16121495327102803</v>
      </c>
      <c r="O4" s="32">
        <f>'Performance Indicators (Raw)'!P5/100</f>
        <v>0.23800000000000002</v>
      </c>
      <c r="P4" s="32">
        <f>'Performance Indicators (Raw)'!Q5/'Performance Indicators (Raw)'!B5</f>
        <v>0.48364485981308414</v>
      </c>
      <c r="Q4" s="32">
        <f>'Performance Indicators (Raw)'!R5/100</f>
        <v>0.87650000000000006</v>
      </c>
    </row>
    <row r="5" spans="1:17" ht="16" x14ac:dyDescent="0.2">
      <c r="A5" s="25" t="s">
        <v>2</v>
      </c>
      <c r="B5" s="32">
        <f>'Performance Indicators (Raw)'!C6/'Performance Indicators (Raw)'!$B6</f>
        <v>0.20744134388449256</v>
      </c>
      <c r="C5" s="32">
        <f>'Performance Indicators (Raw)'!D6/'Performance Indicators (Raw)'!$B6</f>
        <v>7.7986024341709467E-2</v>
      </c>
      <c r="D5" s="32">
        <f>'Performance Indicators (Raw)'!E6/'Performance Indicators (Raw)'!$B6</f>
        <v>1</v>
      </c>
      <c r="E5" s="32">
        <f>'Performance Indicators (Raw)'!F6/'Performance Indicators (Raw)'!$B6</f>
        <v>0.57453838678328473</v>
      </c>
      <c r="F5" s="32">
        <f>'Performance Indicators (Raw)'!G6/'Performance Indicators (Raw)'!$B6</f>
        <v>0.57225230228145685</v>
      </c>
      <c r="G5" s="50">
        <f>'Performance Indicators (Raw)'!H6/100</f>
        <v>0.79620000000000002</v>
      </c>
      <c r="H5" s="50">
        <f>'Performance Indicators (Raw)'!I6/100</f>
        <v>0.73680000000000012</v>
      </c>
      <c r="I5" s="32">
        <f>'Performance Indicators (Raw)'!J6/'Performance Indicators (Raw)'!B6</f>
        <v>0.88987921699291961</v>
      </c>
      <c r="J5" s="32">
        <f>'Performance Indicators (Raw)'!K6/100</f>
        <v>0.95900000000000007</v>
      </c>
      <c r="K5" s="32">
        <f>'Performance Indicators (Raw)'!L6/'Performance Indicators (Raw)'!$B6</f>
        <v>0.81758526539867649</v>
      </c>
      <c r="L5" s="32">
        <f>'Performance Indicators (Raw)'!M6/'Performance Indicators (Raw)'!$B6</f>
        <v>0.27051691424869267</v>
      </c>
      <c r="M5" s="32">
        <f>'Performance Indicators (Raw)'!N6/'Performance Indicators (Raw)'!$B6</f>
        <v>0.19599241056967004</v>
      </c>
      <c r="N5" s="32">
        <f>'Performance Indicators (Raw)'!O6/'Performance Indicators (Raw)'!$B6</f>
        <v>0.25537507520014807</v>
      </c>
      <c r="O5" s="32">
        <f>'Performance Indicators (Raw)'!P6/100</f>
        <v>0.32979999999999998</v>
      </c>
      <c r="P5" s="32">
        <f>'Performance Indicators (Raw)'!Q6/'Performance Indicators (Raw)'!B6</f>
        <v>0.41088435374149662</v>
      </c>
      <c r="Q5" s="32">
        <f>'Performance Indicators (Raw)'!R6/100</f>
        <v>0.83180000000000009</v>
      </c>
    </row>
    <row r="6" spans="1:17" ht="16" x14ac:dyDescent="0.2">
      <c r="A6" s="25" t="s">
        <v>3</v>
      </c>
      <c r="B6" s="32">
        <f>'Performance Indicators (Raw)'!C7/'Performance Indicators (Raw)'!$B7</f>
        <v>0.20999309233248906</v>
      </c>
      <c r="C6" s="32">
        <f>'Performance Indicators (Raw)'!D7/'Performance Indicators (Raw)'!$B7</f>
        <v>0.43103845268247754</v>
      </c>
      <c r="D6" s="32">
        <f>'Performance Indicators (Raw)'!E7/'Performance Indicators (Raw)'!$B7</f>
        <v>1</v>
      </c>
      <c r="E6" s="32">
        <f>'Performance Indicators (Raw)'!F7/'Performance Indicators (Raw)'!$B7</f>
        <v>0.3253511397651393</v>
      </c>
      <c r="F6" s="32">
        <f>'Performance Indicators (Raw)'!G7/'Performance Indicators (Raw)'!$B7</f>
        <v>0.33456136311305551</v>
      </c>
      <c r="G6" s="50">
        <f>'Performance Indicators (Raw)'!H7/100</f>
        <v>0.54610000000000003</v>
      </c>
      <c r="H6" s="50">
        <f>'Performance Indicators (Raw)'!I7/100</f>
        <v>0.50950000000000006</v>
      </c>
      <c r="I6" s="32">
        <f>'Performance Indicators (Raw)'!J7/'Performance Indicators (Raw)'!B7</f>
        <v>0.77964540640110525</v>
      </c>
      <c r="J6" s="32">
        <f>'Performance Indicators (Raw)'!K7/100</f>
        <v>0.84260000000000002</v>
      </c>
      <c r="K6" s="32">
        <f>'Performance Indicators (Raw)'!L7/'Performance Indicators (Raw)'!$B7</f>
        <v>0.22887405019571724</v>
      </c>
      <c r="L6" s="32">
        <f>'Performance Indicators (Raw)'!M7/'Performance Indicators (Raw)'!$B7</f>
        <v>0.18581625604420907</v>
      </c>
      <c r="M6" s="32">
        <f>'Performance Indicators (Raw)'!N7/'Performance Indicators (Raw)'!$B7</f>
        <v>4.8123416992862079E-2</v>
      </c>
      <c r="N6" s="32">
        <f>'Performance Indicators (Raw)'!O7/'Performance Indicators (Raw)'!$B7</f>
        <v>0.55215288970757537</v>
      </c>
      <c r="O6" s="32">
        <f>'Performance Indicators (Raw)'!P7/100</f>
        <v>0.30530000000000002</v>
      </c>
      <c r="P6" s="32">
        <f>'Performance Indicators (Raw)'!Q7/'Performance Indicators (Raw)'!B7</f>
        <v>0.59221736127101077</v>
      </c>
      <c r="Q6" s="32">
        <f>'Performance Indicators (Raw)'!R7/100</f>
        <v>0.71</v>
      </c>
    </row>
    <row r="7" spans="1:17" ht="16" x14ac:dyDescent="0.2">
      <c r="A7" s="25" t="s">
        <v>4</v>
      </c>
      <c r="B7" s="32">
        <f>'Performance Indicators (Raw)'!C8/'Performance Indicators (Raw)'!$B8</f>
        <v>0.24748813614792997</v>
      </c>
      <c r="C7" s="32">
        <f>'Performance Indicators (Raw)'!D8/'Performance Indicators (Raw)'!$B8</f>
        <v>0.15370643102601866</v>
      </c>
      <c r="D7" s="32">
        <f>'Performance Indicators (Raw)'!E8/'Performance Indicators (Raw)'!$B8</f>
        <v>1</v>
      </c>
      <c r="E7" s="32">
        <f>'Performance Indicators (Raw)'!F8/'Performance Indicators (Raw)'!$B8</f>
        <v>0.52403861888397973</v>
      </c>
      <c r="F7" s="32">
        <f>'Performance Indicators (Raw)'!G8/'Performance Indicators (Raw)'!$B8</f>
        <v>0.25061364752086401</v>
      </c>
      <c r="G7" s="50">
        <f>'Performance Indicators (Raw)'!H8/100</f>
        <v>0.66449999999999998</v>
      </c>
      <c r="H7" s="50">
        <f>'Performance Indicators (Raw)'!I8/100</f>
        <v>0.55899999999999994</v>
      </c>
      <c r="I7" s="32">
        <f>'Performance Indicators (Raw)'!J8/'Performance Indicators (Raw)'!B8</f>
        <v>0.77321224022254953</v>
      </c>
      <c r="J7" s="32">
        <f>'Performance Indicators (Raw)'!K8/100</f>
        <v>0.89870000000000005</v>
      </c>
      <c r="K7" s="32">
        <f>'Performance Indicators (Raw)'!L8/'Performance Indicators (Raw)'!$B8</f>
        <v>0.12179675994108984</v>
      </c>
      <c r="L7" s="32">
        <f>'Performance Indicators (Raw)'!M8/'Performance Indicators (Raw)'!$B8</f>
        <v>6.4964817542137135E-2</v>
      </c>
      <c r="M7" s="32">
        <f>'Performance Indicators (Raw)'!N8/'Performance Indicators (Raw)'!$B8</f>
        <v>0.46349206349206351</v>
      </c>
      <c r="N7" s="32">
        <f>'Performance Indicators (Raw)'!O8/'Performance Indicators (Raw)'!$B8</f>
        <v>0.11189657993781706</v>
      </c>
      <c r="O7" s="32">
        <f>'Performance Indicators (Raw)'!P8/100</f>
        <v>0.49030000000000001</v>
      </c>
      <c r="P7" s="32">
        <f>'Performance Indicators (Raw)'!Q8/'Performance Indicators (Raw)'!B8</f>
        <v>0.31585665193912615</v>
      </c>
      <c r="Q7" s="32">
        <f>'Performance Indicators (Raw)'!R8/100</f>
        <v>0.78680000000000005</v>
      </c>
    </row>
    <row r="8" spans="1:17" ht="16" x14ac:dyDescent="0.2">
      <c r="A8" s="25" t="s">
        <v>5</v>
      </c>
      <c r="B8" s="32">
        <f>'Performance Indicators (Raw)'!C9/'Performance Indicators (Raw)'!$B9</f>
        <v>3.2155572261386364E-2</v>
      </c>
      <c r="C8" s="32">
        <f>'Performance Indicators (Raw)'!D9/'Performance Indicators (Raw)'!$B9</f>
        <v>3.6226436504446742E-2</v>
      </c>
      <c r="D8" s="32">
        <f>'Performance Indicators (Raw)'!E9/'Performance Indicators (Raw)'!$B9</f>
        <v>1</v>
      </c>
      <c r="E8" s="32">
        <f>'Performance Indicators (Raw)'!F9/'Performance Indicators (Raw)'!$B9</f>
        <v>0.32185359072920949</v>
      </c>
      <c r="F8" s="32">
        <f>'Performance Indicators (Raw)'!G9/'Performance Indicators (Raw)'!$B9</f>
        <v>0.52718401157430395</v>
      </c>
      <c r="G8" s="50">
        <f>'Performance Indicators (Raw)'!H9/100</f>
        <v>0.71779999999999999</v>
      </c>
      <c r="H8" s="50">
        <f>'Performance Indicators (Raw)'!I9/100</f>
        <v>0.70090000000000008</v>
      </c>
      <c r="I8" s="32">
        <f>'Performance Indicators (Raw)'!J9/'Performance Indicators (Raw)'!B9</f>
        <v>0.93032722940100143</v>
      </c>
      <c r="J8" s="32">
        <f>'Performance Indicators (Raw)'!K9/100</f>
        <v>0.92469999999999997</v>
      </c>
      <c r="K8" s="32">
        <f>'Performance Indicators (Raw)'!L9/'Performance Indicators (Raw)'!$B9</f>
        <v>4.6212110466518207E-2</v>
      </c>
      <c r="L8" s="32">
        <f>'Performance Indicators (Raw)'!M9/'Performance Indicators (Raw)'!$B9</f>
        <v>1.5219642274577666E-2</v>
      </c>
      <c r="M8" s="32">
        <f>'Performance Indicators (Raw)'!N9/'Performance Indicators (Raw)'!$B9</f>
        <v>0.57511240975305311</v>
      </c>
      <c r="N8" s="32">
        <f>'Performance Indicators (Raw)'!O9/'Performance Indicators (Raw)'!$B9</f>
        <v>0.27430816584161927</v>
      </c>
      <c r="O8" s="32">
        <f>'Performance Indicators (Raw)'!P9/100</f>
        <v>0.13900000000000001</v>
      </c>
      <c r="P8" s="32">
        <f>'Performance Indicators (Raw)'!Q9/'Performance Indicators (Raw)'!B9</f>
        <v>2.5914526035091701E-2</v>
      </c>
      <c r="Q8" s="32">
        <f>'Performance Indicators (Raw)'!R9/100</f>
        <v>0.72030000000000005</v>
      </c>
    </row>
    <row r="9" spans="1:17" ht="16" x14ac:dyDescent="0.2">
      <c r="A9" s="25" t="s">
        <v>6</v>
      </c>
      <c r="B9" s="32">
        <f>'Performance Indicators (Raw)'!C10/'Performance Indicators (Raw)'!$B10</f>
        <v>0</v>
      </c>
      <c r="C9" s="32">
        <f>'Performance Indicators (Raw)'!D10/'Performance Indicators (Raw)'!$B10</f>
        <v>0</v>
      </c>
      <c r="D9" s="32">
        <f>'Performance Indicators (Raw)'!E10/'Performance Indicators (Raw)'!$B10</f>
        <v>1</v>
      </c>
      <c r="E9" s="32">
        <f>'Performance Indicators (Raw)'!F10/'Performance Indicators (Raw)'!$B10</f>
        <v>0.946524064171123</v>
      </c>
      <c r="F9" s="32">
        <f>'Performance Indicators (Raw)'!G10/'Performance Indicators (Raw)'!$B10</f>
        <v>1</v>
      </c>
      <c r="G9" s="50">
        <f>'Performance Indicators (Raw)'!H10/100</f>
        <v>1</v>
      </c>
      <c r="H9" s="50">
        <f>'Performance Indicators (Raw)'!I10/100</f>
        <v>0.98919999999999997</v>
      </c>
      <c r="I9" s="32">
        <f>'Performance Indicators (Raw)'!J10/'Performance Indicators (Raw)'!B10</f>
        <v>1</v>
      </c>
      <c r="J9" s="32">
        <f>'Performance Indicators (Raw)'!K10/100</f>
        <v>0.93220000000000003</v>
      </c>
      <c r="K9" s="32">
        <f>'Performance Indicators (Raw)'!L10/'Performance Indicators (Raw)'!$B10</f>
        <v>1</v>
      </c>
      <c r="L9" s="32">
        <f>'Performance Indicators (Raw)'!M10/'Performance Indicators (Raw)'!$B10</f>
        <v>0.946524064171123</v>
      </c>
      <c r="M9" s="32">
        <f>'Performance Indicators (Raw)'!N10/'Performance Indicators (Raw)'!$B10</f>
        <v>0.46524064171122997</v>
      </c>
      <c r="N9" s="32">
        <f>'Performance Indicators (Raw)'!O10/'Performance Indicators (Raw)'!$B10</f>
        <v>0.13903743315508021</v>
      </c>
      <c r="O9" s="32">
        <f>'Performance Indicators (Raw)'!P10/100</f>
        <v>0.25420000000000004</v>
      </c>
      <c r="P9" s="32">
        <f>'Performance Indicators (Raw)'!Q10/'Performance Indicators (Raw)'!B10</f>
        <v>2.1390374331550801E-2</v>
      </c>
      <c r="Q9" s="32">
        <f>'Performance Indicators (Raw)'!R10/100</f>
        <v>0.92370000000000008</v>
      </c>
    </row>
    <row r="10" spans="1:17" ht="16" x14ac:dyDescent="0.2">
      <c r="A10" s="25" t="s">
        <v>7</v>
      </c>
      <c r="B10" s="32">
        <f>'Performance Indicators (Raw)'!C11/'Performance Indicators (Raw)'!$B11</f>
        <v>2.5746847904282305E-2</v>
      </c>
      <c r="C10" s="32">
        <f>'Performance Indicators (Raw)'!D11/'Performance Indicators (Raw)'!$B11</f>
        <v>6.173564045284162E-2</v>
      </c>
      <c r="D10" s="32">
        <f>'Performance Indicators (Raw)'!E11/'Performance Indicators (Raw)'!$B11</f>
        <v>1</v>
      </c>
      <c r="E10" s="32">
        <f>'Performance Indicators (Raw)'!F11/'Performance Indicators (Raw)'!$B11</f>
        <v>0.38673280072696981</v>
      </c>
      <c r="F10" s="32">
        <f>'Performance Indicators (Raw)'!G11/'Performance Indicators (Raw)'!$B11</f>
        <v>0.53447427208360154</v>
      </c>
      <c r="G10" s="50">
        <f>'Performance Indicators (Raw)'!H11/100</f>
        <v>0.57569999999999999</v>
      </c>
      <c r="H10" s="50">
        <f>'Performance Indicators (Raw)'!I11/100</f>
        <v>0.54320000000000002</v>
      </c>
      <c r="I10" s="32">
        <f>'Performance Indicators (Raw)'!J11/'Performance Indicators (Raw)'!B11</f>
        <v>0.93415622278596044</v>
      </c>
      <c r="J10" s="32">
        <f>'Performance Indicators (Raw)'!K11/100</f>
        <v>0.9706999999999999</v>
      </c>
      <c r="K10" s="32">
        <f>'Performance Indicators (Raw)'!L11/'Performance Indicators (Raw)'!$B11</f>
        <v>0.25589716406042939</v>
      </c>
      <c r="L10" s="32">
        <f>'Performance Indicators (Raw)'!M11/'Performance Indicators (Raw)'!$B11</f>
        <v>7.224262617848623E-2</v>
      </c>
      <c r="M10" s="32">
        <f>'Performance Indicators (Raw)'!N11/'Performance Indicators (Raw)'!$B11</f>
        <v>0.40174548483586386</v>
      </c>
      <c r="N10" s="32">
        <f>'Performance Indicators (Raw)'!O11/'Performance Indicators (Raw)'!$B11</f>
        <v>0.34595433720798152</v>
      </c>
      <c r="O10" s="32">
        <f>'Performance Indicators (Raw)'!P11/100</f>
        <v>0.4073</v>
      </c>
      <c r="P10" s="32">
        <f>'Performance Indicators (Raw)'!Q11/'Performance Indicators (Raw)'!B11</f>
        <v>0.37259096588542651</v>
      </c>
      <c r="Q10" s="32">
        <f>'Performance Indicators (Raw)'!R11/100</f>
        <v>0.88719999999999999</v>
      </c>
    </row>
    <row r="11" spans="1:17" ht="16" x14ac:dyDescent="0.2">
      <c r="A11" s="25" t="s">
        <v>8</v>
      </c>
      <c r="B11" s="32">
        <f>'Performance Indicators (Raw)'!C12/'Performance Indicators (Raw)'!$B12</f>
        <v>7.590759075907591E-2</v>
      </c>
      <c r="C11" s="32">
        <f>'Performance Indicators (Raw)'!D12/'Performance Indicators (Raw)'!$B12</f>
        <v>0.24752475247524752</v>
      </c>
      <c r="D11" s="32">
        <f>'Performance Indicators (Raw)'!E12/'Performance Indicators (Raw)'!$B12</f>
        <v>1</v>
      </c>
      <c r="E11" s="32">
        <f>'Performance Indicators (Raw)'!F12/'Performance Indicators (Raw)'!$B12</f>
        <v>0.29702970297029702</v>
      </c>
      <c r="F11" s="32">
        <f>'Performance Indicators (Raw)'!G12/'Performance Indicators (Raw)'!$B12</f>
        <v>0.40594059405940597</v>
      </c>
      <c r="G11" s="50">
        <f>'Performance Indicators (Raw)'!H12/100</f>
        <v>0.75580000000000003</v>
      </c>
      <c r="H11" s="50">
        <f>'Performance Indicators (Raw)'!I12/100</f>
        <v>0.75580000000000003</v>
      </c>
      <c r="I11" s="32">
        <f>'Performance Indicators (Raw)'!J12/'Performance Indicators (Raw)'!B12</f>
        <v>0.98679867986798675</v>
      </c>
      <c r="J11" s="32">
        <f>'Performance Indicators (Raw)'!K12/100</f>
        <v>0.99650000000000005</v>
      </c>
      <c r="K11" s="32">
        <f>'Performance Indicators (Raw)'!L12/'Performance Indicators (Raw)'!$B12</f>
        <v>0.81848184818481851</v>
      </c>
      <c r="L11" s="32">
        <f>'Performance Indicators (Raw)'!M12/'Performance Indicators (Raw)'!$B12</f>
        <v>0.27722772277227725</v>
      </c>
      <c r="M11" s="32">
        <f>'Performance Indicators (Raw)'!N12/'Performance Indicators (Raw)'!$B12</f>
        <v>0.20792079207920791</v>
      </c>
      <c r="N11" s="32">
        <f>'Performance Indicators (Raw)'!O12/'Performance Indicators (Raw)'!$B12</f>
        <v>0.33003300330033003</v>
      </c>
      <c r="O11" s="32">
        <f>'Performance Indicators (Raw)'!P12/100</f>
        <v>0.32750000000000001</v>
      </c>
      <c r="P11" s="32">
        <f>'Performance Indicators (Raw)'!Q12/'Performance Indicators (Raw)'!B12</f>
        <v>0.29702970297029702</v>
      </c>
      <c r="Q11" s="32">
        <f>'Performance Indicators (Raw)'!R12/100</f>
        <v>0.94769999999999999</v>
      </c>
    </row>
    <row r="12" spans="1:17" ht="16" x14ac:dyDescent="0.2">
      <c r="A12" s="25" t="s">
        <v>9</v>
      </c>
      <c r="B12" s="32">
        <f>'Performance Indicators (Raw)'!C13/'Performance Indicators (Raw)'!$B13</f>
        <v>0</v>
      </c>
      <c r="C12" s="32">
        <f>'Performance Indicators (Raw)'!D13/'Performance Indicators (Raw)'!$B13</f>
        <v>1.7699115044247787E-2</v>
      </c>
      <c r="D12" s="32">
        <f>'Performance Indicators (Raw)'!E13/'Performance Indicators (Raw)'!$B13</f>
        <v>1</v>
      </c>
      <c r="E12" s="32">
        <f>'Performance Indicators (Raw)'!F13/'Performance Indicators (Raw)'!$B13</f>
        <v>0.55752212389380529</v>
      </c>
      <c r="F12" s="32">
        <f>'Performance Indicators (Raw)'!G13/'Performance Indicators (Raw)'!$B13</f>
        <v>0.91150442477876104</v>
      </c>
      <c r="G12" s="50">
        <f>'Performance Indicators (Raw)'!H13/100</f>
        <v>0.9909</v>
      </c>
      <c r="H12" s="50">
        <f>'Performance Indicators (Raw)'!I13/100</f>
        <v>0.9909</v>
      </c>
      <c r="I12" s="32">
        <f>'Performance Indicators (Raw)'!J13/'Performance Indicators (Raw)'!B13</f>
        <v>1</v>
      </c>
      <c r="J12" s="32">
        <f>'Performance Indicators (Raw)'!K13/100</f>
        <v>0.97829999999999995</v>
      </c>
      <c r="K12" s="32">
        <f>'Performance Indicators (Raw)'!L13/'Performance Indicators (Raw)'!$B13</f>
        <v>1</v>
      </c>
      <c r="L12" s="32">
        <f>'Performance Indicators (Raw)'!M13/'Performance Indicators (Raw)'!$B13</f>
        <v>0.54867256637168138</v>
      </c>
      <c r="M12" s="32">
        <f>'Performance Indicators (Raw)'!N13/'Performance Indicators (Raw)'!$B13</f>
        <v>0.50442477876106195</v>
      </c>
      <c r="N12" s="32">
        <f>'Performance Indicators (Raw)'!O13/'Performance Indicators (Raw)'!$B13</f>
        <v>0.20353982300884957</v>
      </c>
      <c r="O12" s="32">
        <f>'Performance Indicators (Raw)'!P13/100</f>
        <v>0.60870000000000002</v>
      </c>
      <c r="P12" s="32">
        <f>'Performance Indicators (Raw)'!Q13/'Performance Indicators (Raw)'!B13</f>
        <v>0.10619469026548672</v>
      </c>
      <c r="Q12" s="32">
        <f>'Performance Indicators (Raw)'!R13/100</f>
        <v>0.91299999999999992</v>
      </c>
    </row>
    <row r="13" spans="1:17" ht="16" x14ac:dyDescent="0.2">
      <c r="A13" s="25" t="s">
        <v>10</v>
      </c>
      <c r="B13" s="32">
        <f>'Performance Indicators (Raw)'!C14/'Performance Indicators (Raw)'!$B14</f>
        <v>0</v>
      </c>
      <c r="C13" s="32">
        <f>'Performance Indicators (Raw)'!D14/'Performance Indicators (Raw)'!$B14</f>
        <v>5.9241706161137445E-4</v>
      </c>
      <c r="D13" s="32">
        <f>'Performance Indicators (Raw)'!E14/'Performance Indicators (Raw)'!$B14</f>
        <v>1</v>
      </c>
      <c r="E13" s="32">
        <f>'Performance Indicators (Raw)'!F14/'Performance Indicators (Raw)'!$B14</f>
        <v>0.80075039494470779</v>
      </c>
      <c r="F13" s="32">
        <f>'Performance Indicators (Raw)'!G14/'Performance Indicators (Raw)'!$B14</f>
        <v>0.98321484992101105</v>
      </c>
      <c r="G13" s="50">
        <f>'Performance Indicators (Raw)'!H14/100</f>
        <v>0.99459999999999993</v>
      </c>
      <c r="H13" s="50">
        <f>'Performance Indicators (Raw)'!I14/100</f>
        <v>1.0332999999999999</v>
      </c>
      <c r="I13" s="32">
        <f>'Performance Indicators (Raw)'!J14/'Performance Indicators (Raw)'!B14</f>
        <v>1</v>
      </c>
      <c r="J13" s="32">
        <f>'Performance Indicators (Raw)'!K14/100</f>
        <v>8.6599999999999996E-2</v>
      </c>
      <c r="K13" s="32">
        <f>'Performance Indicators (Raw)'!L14/'Performance Indicators (Raw)'!$B14</f>
        <v>0.99802527646129546</v>
      </c>
      <c r="L13" s="32">
        <f>'Performance Indicators (Raw)'!M14/'Performance Indicators (Raw)'!$B14</f>
        <v>0.93424170616113744</v>
      </c>
      <c r="M13" s="32">
        <f>'Performance Indicators (Raw)'!N14/'Performance Indicators (Raw)'!$B14</f>
        <v>0.65402843601895733</v>
      </c>
      <c r="N13" s="32">
        <f>'Performance Indicators (Raw)'!O14/'Performance Indicators (Raw)'!$B14</f>
        <v>0.12026066350710901</v>
      </c>
      <c r="O13" s="32">
        <f>'Performance Indicators (Raw)'!P14/100</f>
        <v>6.3899999999999998E-2</v>
      </c>
      <c r="P13" s="32">
        <f>'Performance Indicators (Raw)'!Q14/'Performance Indicators (Raw)'!B14</f>
        <v>1.0466034755134281E-2</v>
      </c>
      <c r="Q13" s="32">
        <f>'Performance Indicators (Raw)'!R14/100</f>
        <v>0.185</v>
      </c>
    </row>
    <row r="14" spans="1:17" ht="16" x14ac:dyDescent="0.2">
      <c r="A14" s="25" t="s">
        <v>11</v>
      </c>
      <c r="B14" s="32">
        <f>'Performance Indicators (Raw)'!C15/'Performance Indicators (Raw)'!$B15</f>
        <v>0.14844267726971505</v>
      </c>
      <c r="C14" s="32">
        <f>'Performance Indicators (Raw)'!D15/'Performance Indicators (Raw)'!$B15</f>
        <v>0.23061630218687873</v>
      </c>
      <c r="D14" s="32">
        <f>'Performance Indicators (Raw)'!E15/'Performance Indicators (Raw)'!$B15</f>
        <v>1</v>
      </c>
      <c r="E14" s="32">
        <f>'Performance Indicators (Raw)'!F15/'Performance Indicators (Raw)'!$B15</f>
        <v>0.49635520212060968</v>
      </c>
      <c r="F14" s="32">
        <f>'Performance Indicators (Raw)'!G15/'Performance Indicators (Raw)'!$B15</f>
        <v>0.74751491053677932</v>
      </c>
      <c r="G14" s="50">
        <f>'Performance Indicators (Raw)'!H15/100</f>
        <v>0.9323999999999999</v>
      </c>
      <c r="H14" s="50">
        <f>'Performance Indicators (Raw)'!I15/100</f>
        <v>0.87159999999999993</v>
      </c>
      <c r="I14" s="32">
        <f>'Performance Indicators (Raw)'!J15/'Performance Indicators (Raw)'!B15</f>
        <v>0.99403578528827041</v>
      </c>
      <c r="J14" s="32">
        <f>'Performance Indicators (Raw)'!K15/100</f>
        <v>0.97180000000000011</v>
      </c>
      <c r="K14" s="32">
        <f>'Performance Indicators (Raw)'!L15/'Performance Indicators (Raw)'!$B15</f>
        <v>0.98409542743538769</v>
      </c>
      <c r="L14" s="32">
        <f>'Performance Indicators (Raw)'!M15/'Performance Indicators (Raw)'!$B15</f>
        <v>0.36779324055666002</v>
      </c>
      <c r="M14" s="32">
        <f>'Performance Indicators (Raw)'!N15/'Performance Indicators (Raw)'!$B15</f>
        <v>0.40026507620941021</v>
      </c>
      <c r="N14" s="32">
        <f>'Performance Indicators (Raw)'!O15/'Performance Indicators (Raw)'!$B15</f>
        <v>4.1749502982107355E-2</v>
      </c>
      <c r="O14" s="32">
        <f>'Performance Indicators (Raw)'!P15/100</f>
        <v>3.6600000000000001E-2</v>
      </c>
      <c r="P14" s="32">
        <f>'Performance Indicators (Raw)'!Q15/'Performance Indicators (Raw)'!B15</f>
        <v>0.55069582504970183</v>
      </c>
      <c r="Q14" s="32">
        <f>'Performance Indicators (Raw)'!R15/100</f>
        <v>0.38990000000000002</v>
      </c>
    </row>
    <row r="15" spans="1:17" ht="16" x14ac:dyDescent="0.2">
      <c r="A15" s="25" t="s">
        <v>12</v>
      </c>
      <c r="B15" s="32">
        <f>'Performance Indicators (Raw)'!C16/'Performance Indicators (Raw)'!$B16</f>
        <v>1.834257382214298E-2</v>
      </c>
      <c r="C15" s="32">
        <f>'Performance Indicators (Raw)'!D16/'Performance Indicators (Raw)'!$B16</f>
        <v>8.1088342329580145E-3</v>
      </c>
      <c r="D15" s="32">
        <f>'Performance Indicators (Raw)'!E16/'Performance Indicators (Raw)'!$B16</f>
        <v>1</v>
      </c>
      <c r="E15" s="32">
        <f>'Performance Indicators (Raw)'!F16/'Performance Indicators (Raw)'!$B16</f>
        <v>0.73971130596194712</v>
      </c>
      <c r="F15" s="32">
        <f>'Performance Indicators (Raw)'!G16/'Performance Indicators (Raw)'!$B16</f>
        <v>0.89028649586009823</v>
      </c>
      <c r="G15" s="50">
        <f>'Performance Indicators (Raw)'!H16/100</f>
        <v>0.997</v>
      </c>
      <c r="H15" s="50">
        <f>'Performance Indicators (Raw)'!I16/100</f>
        <v>0.76049999999999995</v>
      </c>
      <c r="I15" s="32">
        <f>'Performance Indicators (Raw)'!J16/'Performance Indicators (Raw)'!B16</f>
        <v>0.99987787900251568</v>
      </c>
      <c r="J15" s="32">
        <f>'Performance Indicators (Raw)'!K16/100</f>
        <v>0.89939999999999998</v>
      </c>
      <c r="K15" s="32">
        <f>'Performance Indicators (Raw)'!L16/'Performance Indicators (Raw)'!$B16</f>
        <v>0.98900911022641236</v>
      </c>
      <c r="L15" s="32">
        <f>'Performance Indicators (Raw)'!M16/'Performance Indicators (Raw)'!$B16</f>
        <v>0.60012700583738365</v>
      </c>
      <c r="M15" s="32">
        <f>'Performance Indicators (Raw)'!N16/'Performance Indicators (Raw)'!$B16</f>
        <v>0.81979825611215595</v>
      </c>
      <c r="N15" s="32">
        <f>'Performance Indicators (Raw)'!O16/'Performance Indicators (Raw)'!$B16</f>
        <v>0.15309088244632782</v>
      </c>
      <c r="O15" s="32">
        <f>'Performance Indicators (Raw)'!P16/100</f>
        <v>0.44829999999999998</v>
      </c>
      <c r="P15" s="32">
        <f>'Performance Indicators (Raw)'!Q16/'Performance Indicators (Raw)'!B16</f>
        <v>0.17939574530444766</v>
      </c>
      <c r="Q15" s="32">
        <f>'Performance Indicators (Raw)'!R16/100</f>
        <v>0.90110000000000001</v>
      </c>
    </row>
    <row r="16" spans="1:17" ht="16" x14ac:dyDescent="0.2">
      <c r="A16" s="25" t="s">
        <v>13</v>
      </c>
      <c r="B16" s="32">
        <f>'Performance Indicators (Raw)'!C17/'Performance Indicators (Raw)'!$B17</f>
        <v>1.5211267605633802E-2</v>
      </c>
      <c r="C16" s="32">
        <f>'Performance Indicators (Raw)'!D17/'Performance Indicators (Raw)'!$B17</f>
        <v>1.9061032863849765E-2</v>
      </c>
      <c r="D16" s="32">
        <f>'Performance Indicators (Raw)'!E17/'Performance Indicators (Raw)'!$B17</f>
        <v>1</v>
      </c>
      <c r="E16" s="32">
        <f>'Performance Indicators (Raw)'!F17/'Performance Indicators (Raw)'!$B17</f>
        <v>0.76624413145539905</v>
      </c>
      <c r="F16" s="32">
        <f>'Performance Indicators (Raw)'!G17/'Performance Indicators (Raw)'!$B17</f>
        <v>0.95938967136150233</v>
      </c>
      <c r="G16" s="50">
        <f>'Performance Indicators (Raw)'!H17/100</f>
        <v>0.96510000000000007</v>
      </c>
      <c r="H16" s="50">
        <f>'Performance Indicators (Raw)'!I17/100</f>
        <v>0.90610000000000002</v>
      </c>
      <c r="I16" s="32">
        <f>'Performance Indicators (Raw)'!J17/'Performance Indicators (Raw)'!B17</f>
        <v>0.99549295774647883</v>
      </c>
      <c r="J16" s="32">
        <f>'Performance Indicators (Raw)'!K17/100</f>
        <v>0.97140000000000004</v>
      </c>
      <c r="K16" s="32">
        <f>'Performance Indicators (Raw)'!L17/'Performance Indicators (Raw)'!$B17</f>
        <v>0.95934272300469481</v>
      </c>
      <c r="L16" s="32">
        <f>'Performance Indicators (Raw)'!M17/'Performance Indicators (Raw)'!$B17</f>
        <v>0.36854460093896713</v>
      </c>
      <c r="M16" s="32">
        <f>'Performance Indicators (Raw)'!N17/'Performance Indicators (Raw)'!$B17</f>
        <v>0.60835680751173704</v>
      </c>
      <c r="N16" s="32">
        <f>'Performance Indicators (Raw)'!O17/'Performance Indicators (Raw)'!$B17</f>
        <v>0.14661971830985915</v>
      </c>
      <c r="O16" s="32">
        <f>'Performance Indicators (Raw)'!P17/100</f>
        <v>0.18179999999999999</v>
      </c>
      <c r="P16" s="32">
        <f>'Performance Indicators (Raw)'!Q17/'Performance Indicators (Raw)'!B17</f>
        <v>0.14708920187793428</v>
      </c>
      <c r="Q16" s="32">
        <f>'Performance Indicators (Raw)'!R17/100</f>
        <v>0.90090000000000003</v>
      </c>
    </row>
    <row r="17" spans="1:17" ht="16" x14ac:dyDescent="0.2">
      <c r="A17" s="25" t="s">
        <v>14</v>
      </c>
      <c r="B17" s="32">
        <f>'Performance Indicators (Raw)'!C18/'Performance Indicators (Raw)'!$B18</f>
        <v>3.7152058891189325E-2</v>
      </c>
      <c r="C17" s="32">
        <f>'Performance Indicators (Raw)'!D18/'Performance Indicators (Raw)'!$B18</f>
        <v>5.3657694962042791E-2</v>
      </c>
      <c r="D17" s="32">
        <f>'Performance Indicators (Raw)'!E18/'Performance Indicators (Raw)'!$B18</f>
        <v>1</v>
      </c>
      <c r="E17" s="32">
        <f>'Performance Indicators (Raw)'!F18/'Performance Indicators (Raw)'!$B18</f>
        <v>0.66632160110420979</v>
      </c>
      <c r="F17" s="32">
        <f>'Performance Indicators (Raw)'!G18/'Performance Indicators (Raw)'!$B18</f>
        <v>0.51909362778927992</v>
      </c>
      <c r="G17" s="50">
        <f>'Performance Indicators (Raw)'!H18/100</f>
        <v>0.97420000000000007</v>
      </c>
      <c r="H17" s="50">
        <f>'Performance Indicators (Raw)'!I18/100</f>
        <v>0.80500000000000005</v>
      </c>
      <c r="I17" s="32">
        <f>'Performance Indicators (Raw)'!J18/'Performance Indicators (Raw)'!B18</f>
        <v>0.98786519438693354</v>
      </c>
      <c r="J17" s="32">
        <f>'Performance Indicators (Raw)'!K18/100</f>
        <v>0.99409999999999998</v>
      </c>
      <c r="K17" s="32">
        <f>'Performance Indicators (Raw)'!L18/'Performance Indicators (Raw)'!$B18</f>
        <v>0.72026685070163332</v>
      </c>
      <c r="L17" s="32">
        <f>'Performance Indicators (Raw)'!M18/'Performance Indicators (Raw)'!$B18</f>
        <v>0.18742811134115481</v>
      </c>
      <c r="M17" s="32">
        <f>'Performance Indicators (Raw)'!N18/'Performance Indicators (Raw)'!$B18</f>
        <v>0.51702323441453879</v>
      </c>
      <c r="N17" s="32">
        <f>'Performance Indicators (Raw)'!O18/'Performance Indicators (Raw)'!$B18</f>
        <v>0.17040487692661604</v>
      </c>
      <c r="O17" s="32">
        <f>'Performance Indicators (Raw)'!P18/100</f>
        <v>0.13919999999999999</v>
      </c>
      <c r="P17" s="32">
        <f>'Performance Indicators (Raw)'!Q18/'Performance Indicators (Raw)'!B18</f>
        <v>0.6335978835978836</v>
      </c>
      <c r="Q17" s="32">
        <f>'Performance Indicators (Raw)'!R18/100</f>
        <v>0.99569999999999992</v>
      </c>
    </row>
    <row r="18" spans="1:17" ht="16" x14ac:dyDescent="0.2">
      <c r="A18" s="25" t="s">
        <v>15</v>
      </c>
      <c r="B18" s="32">
        <f>'Performance Indicators (Raw)'!C19/'Performance Indicators (Raw)'!$B19</f>
        <v>0.11155566871567309</v>
      </c>
      <c r="C18" s="32">
        <f>'Performance Indicators (Raw)'!D19/'Performance Indicators (Raw)'!$B19</f>
        <v>7.922016513294293E-2</v>
      </c>
      <c r="D18" s="32">
        <f>'Performance Indicators (Raw)'!E19/'Performance Indicators (Raw)'!$B19</f>
        <v>1</v>
      </c>
      <c r="E18" s="32">
        <f>'Performance Indicators (Raw)'!F19/'Performance Indicators (Raw)'!$B19</f>
        <v>0.36289237260393553</v>
      </c>
      <c r="F18" s="32">
        <f>'Performance Indicators (Raw)'!G19/'Performance Indicators (Raw)'!$B19</f>
        <v>0.31109737023969736</v>
      </c>
      <c r="G18" s="50">
        <f>'Performance Indicators (Raw)'!H19/100</f>
        <v>0.51539999999999997</v>
      </c>
      <c r="H18" s="50">
        <f>'Performance Indicators (Raw)'!I19/100</f>
        <v>0.49689999999999995</v>
      </c>
      <c r="I18" s="32">
        <f>'Performance Indicators (Raw)'!J19/'Performance Indicators (Raw)'!B19</f>
        <v>0.82697413887171278</v>
      </c>
      <c r="J18" s="32">
        <f>'Performance Indicators (Raw)'!K19/100</f>
        <v>0.96900000000000008</v>
      </c>
      <c r="K18" s="32">
        <f>'Performance Indicators (Raw)'!L19/'Performance Indicators (Raw)'!$B19</f>
        <v>0.19273997017422617</v>
      </c>
      <c r="L18" s="32">
        <f>'Performance Indicators (Raw)'!M19/'Performance Indicators (Raw)'!$B19</f>
        <v>0.14494598625104571</v>
      </c>
      <c r="M18" s="32">
        <f>'Performance Indicators (Raw)'!N19/'Performance Indicators (Raw)'!$B19</f>
        <v>0.12519550431018805</v>
      </c>
      <c r="N18" s="32">
        <f>'Performance Indicators (Raw)'!O19/'Performance Indicators (Raw)'!$B19</f>
        <v>0.42428981922671227</v>
      </c>
      <c r="O18" s="32">
        <f>'Performance Indicators (Raw)'!P19/100</f>
        <v>1.6200000000000003E-2</v>
      </c>
      <c r="P18" s="32">
        <f>'Performance Indicators (Raw)'!Q19/'Performance Indicators (Raw)'!B19</f>
        <v>0.57909286000072746</v>
      </c>
      <c r="Q18" s="32">
        <f>'Performance Indicators (Raw)'!R19/100</f>
        <v>0.48920000000000002</v>
      </c>
    </row>
    <row r="19" spans="1:17" ht="16" x14ac:dyDescent="0.2">
      <c r="A19" s="25" t="s">
        <v>16</v>
      </c>
      <c r="B19" s="32">
        <f>'Performance Indicators (Raw)'!C20/'Performance Indicators (Raw)'!$B20</f>
        <v>1.1375041820006692E-2</v>
      </c>
      <c r="C19" s="32">
        <f>'Performance Indicators (Raw)'!D20/'Performance Indicators (Raw)'!$B20</f>
        <v>0.1243002118880339</v>
      </c>
      <c r="D19" s="32">
        <f>'Performance Indicators (Raw)'!E20/'Performance Indicators (Raw)'!$B20</f>
        <v>1</v>
      </c>
      <c r="E19" s="32">
        <f>'Performance Indicators (Raw)'!F20/'Performance Indicators (Raw)'!$B20</f>
        <v>0.29969889595182336</v>
      </c>
      <c r="F19" s="32">
        <f>'Performance Indicators (Raw)'!G20/'Performance Indicators (Raw)'!$B20</f>
        <v>0.26474852235976359</v>
      </c>
      <c r="G19" s="50">
        <f>'Performance Indicators (Raw)'!H20/100</f>
        <v>0.77280000000000004</v>
      </c>
      <c r="H19" s="50">
        <f>'Performance Indicators (Raw)'!I20/100</f>
        <v>0.74780000000000002</v>
      </c>
      <c r="I19" s="32">
        <f>'Performance Indicators (Raw)'!J20/'Performance Indicators (Raw)'!B20</f>
        <v>0.90041262406601985</v>
      </c>
      <c r="J19" s="32">
        <f>'Performance Indicators (Raw)'!K20/100</f>
        <v>0.97129999999999994</v>
      </c>
      <c r="K19" s="32">
        <f>'Performance Indicators (Raw)'!L20/'Performance Indicators (Raw)'!$B20</f>
        <v>0.10393665662986507</v>
      </c>
      <c r="L19" s="32">
        <f>'Performance Indicators (Raw)'!M20/'Performance Indicators (Raw)'!$B20</f>
        <v>8.0606668897067024E-2</v>
      </c>
      <c r="M19" s="32">
        <f>'Performance Indicators (Raw)'!N20/'Performance Indicators (Raw)'!$B20</f>
        <v>0.36562953050072489</v>
      </c>
      <c r="N19" s="32">
        <f>'Performance Indicators (Raw)'!O20/'Performance Indicators (Raw)'!$B20</f>
        <v>0.46013159362105499</v>
      </c>
      <c r="O19" s="32">
        <f>'Performance Indicators (Raw)'!P20/100</f>
        <v>0.30570000000000003</v>
      </c>
      <c r="P19" s="32">
        <f>'Performance Indicators (Raw)'!Q20/'Performance Indicators (Raw)'!B20</f>
        <v>0.22672019627523141</v>
      </c>
      <c r="Q19" s="32">
        <f>'Performance Indicators (Raw)'!R20/100</f>
        <v>0.85319999999999996</v>
      </c>
    </row>
    <row r="20" spans="1:17" ht="16" x14ac:dyDescent="0.2">
      <c r="A20" s="25" t="s">
        <v>17</v>
      </c>
      <c r="B20" s="32">
        <f>'Performance Indicators (Raw)'!C21/'Performance Indicators (Raw)'!$B21</f>
        <v>4.2160347551342812E-2</v>
      </c>
      <c r="C20" s="32">
        <f>'Performance Indicators (Raw)'!D21/'Performance Indicators (Raw)'!$B21</f>
        <v>6.2866734371473706E-2</v>
      </c>
      <c r="D20" s="32">
        <f>'Performance Indicators (Raw)'!E21/'Performance Indicators (Raw)'!$B21</f>
        <v>1</v>
      </c>
      <c r="E20" s="32">
        <f>'Performance Indicators (Raw)'!F21/'Performance Indicators (Raw)'!$B21</f>
        <v>0.65652505077860523</v>
      </c>
      <c r="F20" s="32">
        <f>'Performance Indicators (Raw)'!G21/'Performance Indicators (Raw)'!$B21</f>
        <v>0.71264951478221616</v>
      </c>
      <c r="G20" s="50">
        <f>'Performance Indicators (Raw)'!H21/100</f>
        <v>0.98409999999999997</v>
      </c>
      <c r="H20" s="50">
        <f>'Performance Indicators (Raw)'!I21/100</f>
        <v>0.96629999999999994</v>
      </c>
      <c r="I20" s="32">
        <f>'Performance Indicators (Raw)'!J21/'Performance Indicators (Raw)'!B21</f>
        <v>0.99440024825095918</v>
      </c>
      <c r="J20" s="32">
        <f>'Performance Indicators (Raw)'!K21/100</f>
        <v>0.97180000000000011</v>
      </c>
      <c r="K20" s="32">
        <f>'Performance Indicators (Raw)'!L21/'Performance Indicators (Raw)'!$B21</f>
        <v>0.93955935454750616</v>
      </c>
      <c r="L20" s="32">
        <f>'Performance Indicators (Raw)'!M21/'Performance Indicators (Raw)'!$B21</f>
        <v>0.3315842924847664</v>
      </c>
      <c r="M20" s="32">
        <f>'Performance Indicators (Raw)'!N21/'Performance Indicators (Raw)'!$B21</f>
        <v>0.58755077860528093</v>
      </c>
      <c r="N20" s="32">
        <f>'Performance Indicators (Raw)'!O21/'Performance Indicators (Raw)'!$B21</f>
        <v>0.19909444820582262</v>
      </c>
      <c r="O20" s="32">
        <f>'Performance Indicators (Raw)'!P21/100</f>
        <v>0.68799999999999994</v>
      </c>
      <c r="P20" s="32">
        <f>'Performance Indicators (Raw)'!Q21/'Performance Indicators (Raw)'!B21</f>
        <v>0.40909219137892122</v>
      </c>
      <c r="Q20" s="32">
        <f>'Performance Indicators (Raw)'!R21/100</f>
        <v>0.80730000000000002</v>
      </c>
    </row>
    <row r="21" spans="1:17" ht="16" x14ac:dyDescent="0.2">
      <c r="A21" s="25" t="s">
        <v>18</v>
      </c>
      <c r="B21" s="32">
        <f>'Performance Indicators (Raw)'!C22/'Performance Indicators (Raw)'!$B22</f>
        <v>2.3432470709411613E-2</v>
      </c>
      <c r="C21" s="32">
        <f>'Performance Indicators (Raw)'!D22/'Performance Indicators (Raw)'!$B22</f>
        <v>2.3110596111754859E-2</v>
      </c>
      <c r="D21" s="32">
        <f>'Performance Indicators (Raw)'!E22/'Performance Indicators (Raw)'!$B22</f>
        <v>1</v>
      </c>
      <c r="E21" s="32">
        <f>'Performance Indicators (Raw)'!F22/'Performance Indicators (Raw)'!$B22</f>
        <v>0.66415604480494395</v>
      </c>
      <c r="F21" s="32">
        <f>'Performance Indicators (Raw)'!G22/'Performance Indicators (Raw)'!$B22</f>
        <v>0.81884897643877941</v>
      </c>
      <c r="G21" s="50">
        <f>'Performance Indicators (Raw)'!H22/100</f>
        <v>0.92069999999999996</v>
      </c>
      <c r="H21" s="50">
        <f>'Performance Indicators (Raw)'!I22/100</f>
        <v>0.87599999999999989</v>
      </c>
      <c r="I21" s="32">
        <f>'Performance Indicators (Raw)'!J22/'Performance Indicators (Raw)'!B22</f>
        <v>0.95854255182181025</v>
      </c>
      <c r="J21" s="32">
        <f>'Performance Indicators (Raw)'!K22/100</f>
        <v>0.94330000000000003</v>
      </c>
      <c r="K21" s="32">
        <f>'Performance Indicators (Raw)'!L22/'Performance Indicators (Raw)'!$B22</f>
        <v>0.87472640659199175</v>
      </c>
      <c r="L21" s="32">
        <f>'Performance Indicators (Raw)'!M22/'Performance Indicators (Raw)'!$B22</f>
        <v>0.87717265353418306</v>
      </c>
      <c r="M21" s="32">
        <f>'Performance Indicators (Raw)'!N22/'Performance Indicators (Raw)'!$B22</f>
        <v>0.5438393202008498</v>
      </c>
      <c r="N21" s="32">
        <f>'Performance Indicators (Raw)'!O22/'Performance Indicators (Raw)'!$B22</f>
        <v>7.6606154242307198E-2</v>
      </c>
      <c r="O21" s="32">
        <f>'Performance Indicators (Raw)'!P22/100</f>
        <v>0.62219999999999998</v>
      </c>
      <c r="P21" s="32">
        <f>'Performance Indicators (Raw)'!Q22/'Performance Indicators (Raw)'!B22</f>
        <v>0.21816660229174714</v>
      </c>
      <c r="Q21" s="32">
        <f>'Performance Indicators (Raw)'!R22/100</f>
        <v>0.55369999999999997</v>
      </c>
    </row>
    <row r="22" spans="1:17" ht="16" x14ac:dyDescent="0.2">
      <c r="A22" s="25" t="s">
        <v>19</v>
      </c>
      <c r="B22" s="32">
        <f>'Performance Indicators (Raw)'!C23/'Performance Indicators (Raw)'!$B23</f>
        <v>0</v>
      </c>
      <c r="C22" s="32">
        <f>'Performance Indicators (Raw)'!D23/'Performance Indicators (Raw)'!$B23</f>
        <v>0</v>
      </c>
      <c r="D22" s="32">
        <f>'Performance Indicators (Raw)'!E23/'Performance Indicators (Raw)'!$B23</f>
        <v>1</v>
      </c>
      <c r="E22" s="32">
        <f>'Performance Indicators (Raw)'!F23/'Performance Indicators (Raw)'!$B23</f>
        <v>0.2391304347826087</v>
      </c>
      <c r="F22" s="32">
        <f>'Performance Indicators (Raw)'!G23/'Performance Indicators (Raw)'!$B23</f>
        <v>0.43478260869565216</v>
      </c>
      <c r="G22" s="50">
        <f>'Performance Indicators (Raw)'!H23/100</f>
        <v>0.89129999999999998</v>
      </c>
      <c r="H22" s="50">
        <f>'Performance Indicators (Raw)'!I23/100</f>
        <v>0.89129999999999998</v>
      </c>
      <c r="I22" s="32">
        <f>'Performance Indicators (Raw)'!J23/'Performance Indicators (Raw)'!B23</f>
        <v>1</v>
      </c>
      <c r="J22" s="32">
        <f>'Performance Indicators (Raw)'!K23/100</f>
        <v>0.97829999999999995</v>
      </c>
      <c r="K22" s="32">
        <f>'Performance Indicators (Raw)'!L23/'Performance Indicators (Raw)'!$B23</f>
        <v>1</v>
      </c>
      <c r="L22" s="32">
        <f>'Performance Indicators (Raw)'!M23/'Performance Indicators (Raw)'!$B23</f>
        <v>0.97826086956521741</v>
      </c>
      <c r="M22" s="32">
        <f>'Performance Indicators (Raw)'!N23/'Performance Indicators (Raw)'!$B23</f>
        <v>0.60869565217391308</v>
      </c>
      <c r="N22" s="32">
        <f>'Performance Indicators (Raw)'!O23/'Performance Indicators (Raw)'!$B23</f>
        <v>0.21739130434782608</v>
      </c>
      <c r="O22" s="32">
        <f>'Performance Indicators (Raw)'!P23/100</f>
        <v>0.69569999999999999</v>
      </c>
      <c r="P22" s="32">
        <f>'Performance Indicators (Raw)'!Q23/'Performance Indicators (Raw)'!B23</f>
        <v>6.5217391304347824E-2</v>
      </c>
      <c r="Q22" s="32">
        <f>'Performance Indicators (Raw)'!R23/100</f>
        <v>0.95650000000000002</v>
      </c>
    </row>
    <row r="23" spans="1:17" ht="16" x14ac:dyDescent="0.2">
      <c r="A23" s="25" t="s">
        <v>20</v>
      </c>
      <c r="B23" s="32">
        <f>'Performance Indicators (Raw)'!C24/'Performance Indicators (Raw)'!$B24</f>
        <v>3.4022965679147192E-2</v>
      </c>
      <c r="C23" s="32">
        <f>'Performance Indicators (Raw)'!D24/'Performance Indicators (Raw)'!$B24</f>
        <v>0.14933365486229813</v>
      </c>
      <c r="D23" s="32">
        <f>'Performance Indicators (Raw)'!E24/'Performance Indicators (Raw)'!$B24</f>
        <v>1</v>
      </c>
      <c r="E23" s="32">
        <f>'Performance Indicators (Raw)'!F24/'Performance Indicators (Raw)'!$B24</f>
        <v>0.56734731511493475</v>
      </c>
      <c r="F23" s="32">
        <f>'Performance Indicators (Raw)'!G24/'Performance Indicators (Raw)'!$B24</f>
        <v>0.44961097359443375</v>
      </c>
      <c r="G23" s="50">
        <f>'Performance Indicators (Raw)'!H24/100</f>
        <v>0.86909999999999998</v>
      </c>
      <c r="H23" s="50">
        <f>'Performance Indicators (Raw)'!I24/100</f>
        <v>0.89170000000000005</v>
      </c>
      <c r="I23" s="32">
        <f>'Performance Indicators (Raw)'!J24/'Performance Indicators (Raw)'!B24</f>
        <v>0.98008411765123093</v>
      </c>
      <c r="J23" s="32">
        <f>'Performance Indicators (Raw)'!K24/100</f>
        <v>0.97829999999999995</v>
      </c>
      <c r="K23" s="32">
        <f>'Performance Indicators (Raw)'!L24/'Performance Indicators (Raw)'!$B24</f>
        <v>0.22545800146106545</v>
      </c>
      <c r="L23" s="32">
        <f>'Performance Indicators (Raw)'!M24/'Performance Indicators (Raw)'!$B24</f>
        <v>0.10960827842517004</v>
      </c>
      <c r="M23" s="32">
        <f>'Performance Indicators (Raw)'!N24/'Performance Indicators (Raw)'!$B24</f>
        <v>0.5505308774194464</v>
      </c>
      <c r="N23" s="32">
        <f>'Performance Indicators (Raw)'!O24/'Performance Indicators (Raw)'!$B24</f>
        <v>0.2431255452398346</v>
      </c>
      <c r="O23" s="32">
        <f>'Performance Indicators (Raw)'!P24/100</f>
        <v>0.55579999999999996</v>
      </c>
      <c r="P23" s="32">
        <f>'Performance Indicators (Raw)'!Q24/'Performance Indicators (Raw)'!B24</f>
        <v>0.27089288120686844</v>
      </c>
      <c r="Q23" s="32">
        <f>'Performance Indicators (Raw)'!R24/100</f>
        <v>0.96340000000000003</v>
      </c>
    </row>
    <row r="24" spans="1:17" ht="16" x14ac:dyDescent="0.2">
      <c r="A24" s="25" t="s">
        <v>21</v>
      </c>
      <c r="B24" s="32">
        <f>'Performance Indicators (Raw)'!C25/'Performance Indicators (Raw)'!$B25</f>
        <v>4.5152072259302185E-2</v>
      </c>
      <c r="C24" s="32">
        <f>'Performance Indicators (Raw)'!D25/'Performance Indicators (Raw)'!$B25</f>
        <v>2.2790855681227767E-2</v>
      </c>
      <c r="D24" s="32">
        <f>'Performance Indicators (Raw)'!E25/'Performance Indicators (Raw)'!$B25</f>
        <v>1</v>
      </c>
      <c r="E24" s="32">
        <f>'Performance Indicators (Raw)'!F25/'Performance Indicators (Raw)'!$B25</f>
        <v>0.63346788697494105</v>
      </c>
      <c r="F24" s="32">
        <f>'Performance Indicators (Raw)'!G25/'Performance Indicators (Raw)'!$B25</f>
        <v>0.59053395148075616</v>
      </c>
      <c r="G24" s="50">
        <f>'Performance Indicators (Raw)'!H25/100</f>
        <v>0.80689999999999995</v>
      </c>
      <c r="H24" s="50">
        <f>'Performance Indicators (Raw)'!I25/100</f>
        <v>0.91689999999999994</v>
      </c>
      <c r="I24" s="32">
        <f>'Performance Indicators (Raw)'!J25/'Performance Indicators (Raw)'!B25</f>
        <v>0.9432376803485073</v>
      </c>
      <c r="J24" s="32">
        <f>'Performance Indicators (Raw)'!K25/100</f>
        <v>0.96200000000000008</v>
      </c>
      <c r="K24" s="32">
        <f>'Performance Indicators (Raw)'!L25/'Performance Indicators (Raw)'!$B25</f>
        <v>0.75927221134247236</v>
      </c>
      <c r="L24" s="32">
        <f>'Performance Indicators (Raw)'!M25/'Performance Indicators (Raw)'!$B25</f>
        <v>0.4450761360457216</v>
      </c>
      <c r="M24" s="32">
        <f>'Performance Indicators (Raw)'!N25/'Performance Indicators (Raw)'!$B25</f>
        <v>0.64957435753966664</v>
      </c>
      <c r="N24" s="32">
        <f>'Performance Indicators (Raw)'!O25/'Performance Indicators (Raw)'!$B25</f>
        <v>0.17149594340753768</v>
      </c>
      <c r="O24" s="32">
        <f>'Performance Indicators (Raw)'!P25/100</f>
        <v>0.29249999999999998</v>
      </c>
      <c r="P24" s="32">
        <f>'Performance Indicators (Raw)'!Q25/'Performance Indicators (Raw)'!B25</f>
        <v>0.38890332121018345</v>
      </c>
      <c r="Q24" s="32">
        <f>'Performance Indicators (Raw)'!R25/100</f>
        <v>5.1900000000000002E-2</v>
      </c>
    </row>
    <row r="25" spans="1:17" ht="16" x14ac:dyDescent="0.2">
      <c r="A25" s="25" t="s">
        <v>22</v>
      </c>
      <c r="B25" s="32">
        <f>'Performance Indicators (Raw)'!C26/'Performance Indicators (Raw)'!$B26</f>
        <v>1.4152135456153651E-2</v>
      </c>
      <c r="C25" s="32">
        <f>'Performance Indicators (Raw)'!D26/'Performance Indicators (Raw)'!$B26</f>
        <v>0.10133939853424312</v>
      </c>
      <c r="D25" s="32">
        <f>'Performance Indicators (Raw)'!E26/'Performance Indicators (Raw)'!$B26</f>
        <v>1</v>
      </c>
      <c r="E25" s="32">
        <f>'Performance Indicators (Raw)'!F26/'Performance Indicators (Raw)'!$B26</f>
        <v>0.56911801870103618</v>
      </c>
      <c r="F25" s="32">
        <f>'Performance Indicators (Raw)'!G26/'Performance Indicators (Raw)'!$B26</f>
        <v>0.30983067980793533</v>
      </c>
      <c r="G25" s="50">
        <f>'Performance Indicators (Raw)'!H26/100</f>
        <v>0.93019999999999992</v>
      </c>
      <c r="H25" s="50">
        <f>'Performance Indicators (Raw)'!I26/100</f>
        <v>0.92559999999999998</v>
      </c>
      <c r="I25" s="32">
        <f>'Performance Indicators (Raw)'!J26/'Performance Indicators (Raw)'!B26</f>
        <v>0.94768764215314627</v>
      </c>
      <c r="J25" s="32">
        <f>'Performance Indicators (Raw)'!K26/100</f>
        <v>0.96329999999999993</v>
      </c>
      <c r="K25" s="32">
        <f>'Performance Indicators (Raw)'!L26/'Performance Indicators (Raw)'!$B26</f>
        <v>0.24134445286833459</v>
      </c>
      <c r="L25" s="32">
        <f>'Performance Indicators (Raw)'!M26/'Performance Indicators (Raw)'!$B26</f>
        <v>0.20849128127369218</v>
      </c>
      <c r="M25" s="32">
        <f>'Performance Indicators (Raw)'!N26/'Performance Indicators (Raw)'!$B26</f>
        <v>6.6464493303007327E-2</v>
      </c>
      <c r="N25" s="32">
        <f>'Performance Indicators (Raw)'!O26/'Performance Indicators (Raw)'!$B26</f>
        <v>7.9353045236290123E-2</v>
      </c>
      <c r="O25" s="32">
        <f>'Performance Indicators (Raw)'!P26/100</f>
        <v>0.6452</v>
      </c>
      <c r="P25" s="32">
        <f>'Performance Indicators (Raw)'!Q26/'Performance Indicators (Raw)'!B26</f>
        <v>0.34394743492544855</v>
      </c>
      <c r="Q25" s="32">
        <f>'Performance Indicators (Raw)'!R26/100</f>
        <v>0.90689999999999993</v>
      </c>
    </row>
    <row r="26" spans="1:17" ht="16" x14ac:dyDescent="0.2">
      <c r="A26" s="25" t="s">
        <v>23</v>
      </c>
      <c r="B26" s="32">
        <f>'Performance Indicators (Raw)'!C27/'Performance Indicators (Raw)'!$B27</f>
        <v>0.16278524538918412</v>
      </c>
      <c r="C26" s="32">
        <f>'Performance Indicators (Raw)'!D27/'Performance Indicators (Raw)'!$B27</f>
        <v>6.9318537042825881E-2</v>
      </c>
      <c r="D26" s="32">
        <f>'Performance Indicators (Raw)'!E27/'Performance Indicators (Raw)'!$B27</f>
        <v>1</v>
      </c>
      <c r="E26" s="32">
        <f>'Performance Indicators (Raw)'!F27/'Performance Indicators (Raw)'!$B27</f>
        <v>0.35839324788996563</v>
      </c>
      <c r="F26" s="32">
        <f>'Performance Indicators (Raw)'!G27/'Performance Indicators (Raw)'!$B27</f>
        <v>0.17724288840262581</v>
      </c>
      <c r="G26" s="50">
        <f>'Performance Indicators (Raw)'!H27/100</f>
        <v>0.60089999999999999</v>
      </c>
      <c r="H26" s="50">
        <f>'Performance Indicators (Raw)'!I27/100</f>
        <v>0.59929999999999994</v>
      </c>
      <c r="I26" s="32">
        <f>'Performance Indicators (Raw)'!J27/'Performance Indicators (Raw)'!B27</f>
        <v>0.59893716786495776</v>
      </c>
      <c r="J26" s="32">
        <f>'Performance Indicators (Raw)'!K27/100</f>
        <v>0.89430000000000009</v>
      </c>
      <c r="K26" s="32">
        <f>'Performance Indicators (Raw)'!L27/'Performance Indicators (Raw)'!$B27</f>
        <v>0.14027821194123163</v>
      </c>
      <c r="L26" s="32">
        <f>'Performance Indicators (Raw)'!M27/'Performance Indicators (Raw)'!$B27</f>
        <v>7.4632697718036892E-2</v>
      </c>
      <c r="M26" s="32">
        <f>'Performance Indicators (Raw)'!N27/'Performance Indicators (Raw)'!$B27</f>
        <v>0.19396686464520163</v>
      </c>
      <c r="N26" s="32">
        <f>'Performance Indicators (Raw)'!O27/'Performance Indicators (Raw)'!$B27</f>
        <v>0.36722413254141917</v>
      </c>
      <c r="O26" s="32">
        <f>'Performance Indicators (Raw)'!P27/100</f>
        <v>0.2021</v>
      </c>
      <c r="P26" s="32">
        <f>'Performance Indicators (Raw)'!Q27/'Performance Indicators (Raw)'!B27</f>
        <v>0.65504845264145051</v>
      </c>
      <c r="Q26" s="32">
        <f>'Performance Indicators (Raw)'!R27/100</f>
        <v>0.69920000000000004</v>
      </c>
    </row>
    <row r="27" spans="1:17" ht="16" x14ac:dyDescent="0.2">
      <c r="A27" s="25" t="s">
        <v>24</v>
      </c>
      <c r="B27" s="32">
        <f>'Performance Indicators (Raw)'!C28/'Performance Indicators (Raw)'!$B28</f>
        <v>1.0562180579216355E-2</v>
      </c>
      <c r="C27" s="32">
        <f>'Performance Indicators (Raw)'!D28/'Performance Indicators (Raw)'!$B28</f>
        <v>1.5332197614991482E-2</v>
      </c>
      <c r="D27" s="32">
        <f>'Performance Indicators (Raw)'!E28/'Performance Indicators (Raw)'!$B28</f>
        <v>1</v>
      </c>
      <c r="E27" s="32">
        <f>'Performance Indicators (Raw)'!F28/'Performance Indicators (Raw)'!$B28</f>
        <v>0.40340715502555369</v>
      </c>
      <c r="F27" s="32">
        <f>'Performance Indicators (Raw)'!G28/'Performance Indicators (Raw)'!$B28</f>
        <v>0.61635434412265755</v>
      </c>
      <c r="G27" s="50">
        <f>'Performance Indicators (Raw)'!H28/100</f>
        <v>0.9426000000000001</v>
      </c>
      <c r="H27" s="50">
        <f>'Performance Indicators (Raw)'!I28/100</f>
        <v>0.72930000000000006</v>
      </c>
      <c r="I27" s="32">
        <f>'Performance Indicators (Raw)'!J28/'Performance Indicators (Raw)'!B28</f>
        <v>0.90051107325383306</v>
      </c>
      <c r="J27" s="32">
        <f>'Performance Indicators (Raw)'!K28/100</f>
        <v>0.93030000000000002</v>
      </c>
      <c r="K27" s="32">
        <f>'Performance Indicators (Raw)'!L28/'Performance Indicators (Raw)'!$B28</f>
        <v>0.50323679727427595</v>
      </c>
      <c r="L27" s="32">
        <f>'Performance Indicators (Raw)'!M28/'Performance Indicators (Raw)'!$B28</f>
        <v>0.28483816013628621</v>
      </c>
      <c r="M27" s="32">
        <f>'Performance Indicators (Raw)'!N28/'Performance Indicators (Raw)'!$B28</f>
        <v>0.46609880749574106</v>
      </c>
      <c r="N27" s="32">
        <f>'Performance Indicators (Raw)'!O28/'Performance Indicators (Raw)'!$B28</f>
        <v>0.2647359454855196</v>
      </c>
      <c r="O27" s="32">
        <f>'Performance Indicators (Raw)'!P28/100</f>
        <v>0.32850000000000001</v>
      </c>
      <c r="P27" s="32">
        <f>'Performance Indicators (Raw)'!Q28/'Performance Indicators (Raw)'!B28</f>
        <v>0.31856899488926749</v>
      </c>
      <c r="Q27" s="32">
        <f>'Performance Indicators (Raw)'!R28/100</f>
        <v>0</v>
      </c>
    </row>
    <row r="28" spans="1:17" ht="16" x14ac:dyDescent="0.2">
      <c r="A28" s="25" t="s">
        <v>25</v>
      </c>
      <c r="B28" s="32">
        <f>'Performance Indicators (Raw)'!C29/'Performance Indicators (Raw)'!$B29</f>
        <v>8.605341246290801E-3</v>
      </c>
      <c r="C28" s="32">
        <f>'Performance Indicators (Raw)'!D29/'Performance Indicators (Raw)'!$B29</f>
        <v>1.9584569732937686E-2</v>
      </c>
      <c r="D28" s="32">
        <f>'Performance Indicators (Raw)'!E29/'Performance Indicators (Raw)'!$B29</f>
        <v>1</v>
      </c>
      <c r="E28" s="32">
        <f>'Performance Indicators (Raw)'!F29/'Performance Indicators (Raw)'!$B29</f>
        <v>0.40504451038575667</v>
      </c>
      <c r="F28" s="32">
        <f>'Performance Indicators (Raw)'!G29/'Performance Indicators (Raw)'!$B29</f>
        <v>0.63293768545994067</v>
      </c>
      <c r="G28" s="50">
        <f>'Performance Indicators (Raw)'!H29/100</f>
        <v>0.75029999999999997</v>
      </c>
      <c r="H28" s="50">
        <f>'Performance Indicators (Raw)'!I29/100</f>
        <v>0.71760000000000002</v>
      </c>
      <c r="I28" s="32">
        <f>'Performance Indicators (Raw)'!J29/'Performance Indicators (Raw)'!B29</f>
        <v>0.6462908011869436</v>
      </c>
      <c r="J28" s="32">
        <f>'Performance Indicators (Raw)'!K29/100</f>
        <v>0.74129999999999996</v>
      </c>
      <c r="K28" s="32">
        <f>'Performance Indicators (Raw)'!L29/'Performance Indicators (Raw)'!$B29</f>
        <v>0.30089020771513353</v>
      </c>
      <c r="L28" s="32">
        <f>'Performance Indicators (Raw)'!M29/'Performance Indicators (Raw)'!$B29</f>
        <v>0.2940652818991098</v>
      </c>
      <c r="M28" s="32">
        <f>'Performance Indicators (Raw)'!N29/'Performance Indicators (Raw)'!$B29</f>
        <v>8.2195845697329378E-2</v>
      </c>
      <c r="N28" s="32">
        <f>'Performance Indicators (Raw)'!O29/'Performance Indicators (Raw)'!$B29</f>
        <v>0.21038575667655787</v>
      </c>
      <c r="O28" s="32">
        <f>'Performance Indicators (Raw)'!P29/100</f>
        <v>0.59289999999999998</v>
      </c>
      <c r="P28" s="32">
        <f>'Performance Indicators (Raw)'!Q29/'Performance Indicators (Raw)'!B29</f>
        <v>0.36498516320474778</v>
      </c>
      <c r="Q28" s="32">
        <f>'Performance Indicators (Raw)'!R29/100</f>
        <v>0.31859999999999999</v>
      </c>
    </row>
    <row r="29" spans="1:17" ht="16" x14ac:dyDescent="0.2">
      <c r="A29" s="25" t="s">
        <v>26</v>
      </c>
      <c r="B29" s="32">
        <f>'Performance Indicators (Raw)'!C30/'Performance Indicators (Raw)'!$B30</f>
        <v>5.0488086491025506E-2</v>
      </c>
      <c r="C29" s="32">
        <f>'Performance Indicators (Raw)'!D30/'Performance Indicators (Raw)'!$B30</f>
        <v>7.9008532141732521E-2</v>
      </c>
      <c r="D29" s="32">
        <f>'Performance Indicators (Raw)'!E30/'Performance Indicators (Raw)'!$B30</f>
        <v>1</v>
      </c>
      <c r="E29" s="32">
        <f>'Performance Indicators (Raw)'!F30/'Performance Indicators (Raw)'!$B30</f>
        <v>0.29654065887927544</v>
      </c>
      <c r="F29" s="32">
        <f>'Performance Indicators (Raw)'!G30/'Performance Indicators (Raw)'!$B30</f>
        <v>0.62407593456192179</v>
      </c>
      <c r="G29" s="50">
        <f>'Performance Indicators (Raw)'!H30/100</f>
        <v>0.79900000000000004</v>
      </c>
      <c r="H29" s="50">
        <f>'Performance Indicators (Raw)'!I30/100</f>
        <v>0.75639999999999996</v>
      </c>
      <c r="I29" s="32">
        <f>'Performance Indicators (Raw)'!J30/'Performance Indicators (Raw)'!B30</f>
        <v>0.94364887762599525</v>
      </c>
      <c r="J29" s="32">
        <f>'Performance Indicators (Raw)'!K30/100</f>
        <v>0.94450000000000001</v>
      </c>
      <c r="K29" s="32">
        <f>'Performance Indicators (Raw)'!L30/'Performance Indicators (Raw)'!$B30</f>
        <v>0.21798197603802727</v>
      </c>
      <c r="L29" s="32">
        <f>'Performance Indicators (Raw)'!M30/'Performance Indicators (Raw)'!$B30</f>
        <v>8.9535005773066029E-2</v>
      </c>
      <c r="M29" s="32">
        <f>'Performance Indicators (Raw)'!N30/'Performance Indicators (Raw)'!$B30</f>
        <v>0.46234011606111952</v>
      </c>
      <c r="N29" s="32">
        <f>'Performance Indicators (Raw)'!O30/'Performance Indicators (Raw)'!$B30</f>
        <v>0.17655085546341975</v>
      </c>
      <c r="O29" s="32">
        <f>'Performance Indicators (Raw)'!P30/100</f>
        <v>0.21829999999999999</v>
      </c>
      <c r="P29" s="32">
        <f>'Performance Indicators (Raw)'!Q30/'Performance Indicators (Raw)'!B30</f>
        <v>0.36500772241299168</v>
      </c>
      <c r="Q29" s="32">
        <f>'Performance Indicators (Raw)'!R30/100</f>
        <v>0.64849999999999997</v>
      </c>
    </row>
    <row r="30" spans="1:17" ht="16" x14ac:dyDescent="0.2">
      <c r="A30" s="25" t="s">
        <v>27</v>
      </c>
      <c r="B30" s="32">
        <f>'Performance Indicators (Raw)'!C31/'Performance Indicators (Raw)'!$B31</f>
        <v>2.2630834512022632E-2</v>
      </c>
      <c r="C30" s="32">
        <f>'Performance Indicators (Raw)'!D31/'Performance Indicators (Raw)'!$B31</f>
        <v>0</v>
      </c>
      <c r="D30" s="32">
        <f>'Performance Indicators (Raw)'!E31/'Performance Indicators (Raw)'!$B31</f>
        <v>1</v>
      </c>
      <c r="E30" s="32">
        <f>'Performance Indicators (Raw)'!F31/'Performance Indicators (Raw)'!$B31</f>
        <v>0.66195190947666194</v>
      </c>
      <c r="F30" s="32">
        <f>'Performance Indicators (Raw)'!G31/'Performance Indicators (Raw)'!$B31</f>
        <v>0.90381895332390383</v>
      </c>
      <c r="G30" s="50">
        <f>'Performance Indicators (Raw)'!H31/100</f>
        <v>0.99560000000000004</v>
      </c>
      <c r="H30" s="50">
        <f>'Performance Indicators (Raw)'!I31/100</f>
        <v>0.97640000000000005</v>
      </c>
      <c r="I30" s="32">
        <f>'Performance Indicators (Raw)'!J31/'Performance Indicators (Raw)'!B31</f>
        <v>1</v>
      </c>
      <c r="J30" s="32">
        <f>'Performance Indicators (Raw)'!K31/100</f>
        <v>0.96589999999999998</v>
      </c>
      <c r="K30" s="32">
        <f>'Performance Indicators (Raw)'!L31/'Performance Indicators (Raw)'!$B31</f>
        <v>0.99858557284299854</v>
      </c>
      <c r="L30" s="32">
        <f>'Performance Indicators (Raw)'!M31/'Performance Indicators (Raw)'!$B31</f>
        <v>0.94625176803394628</v>
      </c>
      <c r="M30" s="32">
        <f>'Performance Indicators (Raw)'!N31/'Performance Indicators (Raw)'!$B31</f>
        <v>0.5134370579915134</v>
      </c>
      <c r="N30" s="32">
        <f>'Performance Indicators (Raw)'!O31/'Performance Indicators (Raw)'!$B31</f>
        <v>0.14992927864214992</v>
      </c>
      <c r="O30" s="32">
        <f>'Performance Indicators (Raw)'!P31/100</f>
        <v>0.26229999999999998</v>
      </c>
      <c r="P30" s="32">
        <f>'Performance Indicators (Raw)'!Q31/'Performance Indicators (Raw)'!B31</f>
        <v>0.17114568599717114</v>
      </c>
      <c r="Q30" s="32">
        <f>'Performance Indicators (Raw)'!R31/100</f>
        <v>0.95099999999999996</v>
      </c>
    </row>
    <row r="31" spans="1:17" ht="16" x14ac:dyDescent="0.2">
      <c r="A31" s="25" t="s">
        <v>28</v>
      </c>
      <c r="B31" s="32">
        <f>'Performance Indicators (Raw)'!C32/'Performance Indicators (Raw)'!$B32</f>
        <v>1.6500447301282264E-2</v>
      </c>
      <c r="C31" s="32">
        <f>'Performance Indicators (Raw)'!D32/'Performance Indicators (Raw)'!$B32</f>
        <v>6.4113183791126863E-2</v>
      </c>
      <c r="D31" s="32">
        <f>'Performance Indicators (Raw)'!E32/'Performance Indicators (Raw)'!$B32</f>
        <v>1</v>
      </c>
      <c r="E31" s="32">
        <f>'Performance Indicators (Raw)'!F32/'Performance Indicators (Raw)'!$B32</f>
        <v>0.76876180378383752</v>
      </c>
      <c r="F31" s="32">
        <f>'Performance Indicators (Raw)'!G32/'Performance Indicators (Raw)'!$B32</f>
        <v>0.96991484708922837</v>
      </c>
      <c r="G31" s="50">
        <f>'Performance Indicators (Raw)'!H32/100</f>
        <v>0.98030000000000006</v>
      </c>
      <c r="H31" s="50">
        <f>'Performance Indicators (Raw)'!I32/100</f>
        <v>0.96939999999999993</v>
      </c>
      <c r="I31" s="32">
        <f>'Performance Indicators (Raw)'!J32/'Performance Indicators (Raw)'!B32</f>
        <v>0.99937046486199932</v>
      </c>
      <c r="J31" s="32">
        <f>'Performance Indicators (Raw)'!K32/100</f>
        <v>0.8748999999999999</v>
      </c>
      <c r="K31" s="32">
        <f>'Performance Indicators (Raw)'!L32/'Performance Indicators (Raw)'!$B32</f>
        <v>0.98031874358039828</v>
      </c>
      <c r="L31" s="32">
        <f>'Performance Indicators (Raw)'!M32/'Performance Indicators (Raw)'!$B32</f>
        <v>0.47987144229813461</v>
      </c>
      <c r="M31" s="32">
        <f>'Performance Indicators (Raw)'!N32/'Performance Indicators (Raw)'!$B32</f>
        <v>0.6334448825419966</v>
      </c>
      <c r="N31" s="32">
        <f>'Performance Indicators (Raw)'!O32/'Performance Indicators (Raw)'!$B32</f>
        <v>0.18508333057221429</v>
      </c>
      <c r="O31" s="32">
        <f>'Performance Indicators (Raw)'!P32/100</f>
        <v>0.17430000000000001</v>
      </c>
      <c r="P31" s="32">
        <f>'Performance Indicators (Raw)'!Q32/'Performance Indicators (Raw)'!B32</f>
        <v>0.27202544647294657</v>
      </c>
      <c r="Q31" s="32">
        <f>'Performance Indicators (Raw)'!R32/100</f>
        <v>0</v>
      </c>
    </row>
    <row r="32" spans="1:17" ht="16" x14ac:dyDescent="0.2">
      <c r="A32" s="25" t="s">
        <v>29</v>
      </c>
      <c r="B32" s="32">
        <f>'Performance Indicators (Raw)'!C33/'Performance Indicators (Raw)'!$B33</f>
        <v>2.2575534165529494E-2</v>
      </c>
      <c r="C32" s="32">
        <f>'Performance Indicators (Raw)'!D33/'Performance Indicators (Raw)'!$B33</f>
        <v>0.15083021183452547</v>
      </c>
      <c r="D32" s="32">
        <f>'Performance Indicators (Raw)'!E33/'Performance Indicators (Raw)'!$B33</f>
        <v>1</v>
      </c>
      <c r="E32" s="32">
        <f>'Performance Indicators (Raw)'!F33/'Performance Indicators (Raw)'!$B33</f>
        <v>0.4626839699969777</v>
      </c>
      <c r="F32" s="32">
        <f>'Performance Indicators (Raw)'!G33/'Performance Indicators (Raw)'!$B33</f>
        <v>0.79658207328577058</v>
      </c>
      <c r="G32" s="50">
        <f>'Performance Indicators (Raw)'!H33/100</f>
        <v>0.95550000000000002</v>
      </c>
      <c r="H32" s="50">
        <f>'Performance Indicators (Raw)'!I33/100</f>
        <v>0.76</v>
      </c>
      <c r="I32" s="32">
        <f>'Performance Indicators (Raw)'!J33/'Performance Indicators (Raw)'!B33</f>
        <v>0.95070016210424124</v>
      </c>
      <c r="J32" s="32">
        <f>'Performance Indicators (Raw)'!K33/100</f>
        <v>0.76650000000000007</v>
      </c>
      <c r="K32" s="32">
        <f>'Performance Indicators (Raw)'!L33/'Performance Indicators (Raw)'!$B33</f>
        <v>0.4450081967963806</v>
      </c>
      <c r="L32" s="32">
        <f>'Performance Indicators (Raw)'!M33/'Performance Indicators (Raw)'!$B33</f>
        <v>0.18034783723635164</v>
      </c>
      <c r="M32" s="32">
        <f>'Performance Indicators (Raw)'!N33/'Performance Indicators (Raw)'!$B33</f>
        <v>0.56887598567621278</v>
      </c>
      <c r="N32" s="32">
        <f>'Performance Indicators (Raw)'!O33/'Performance Indicators (Raw)'!$B33</f>
        <v>0.32586615867898783</v>
      </c>
      <c r="O32" s="32">
        <f>'Performance Indicators (Raw)'!P33/100</f>
        <v>0.36479999999999996</v>
      </c>
      <c r="P32" s="32">
        <f>'Performance Indicators (Raw)'!Q33/'Performance Indicators (Raw)'!B33</f>
        <v>0.28548663326891904</v>
      </c>
      <c r="Q32" s="32">
        <f>'Performance Indicators (Raw)'!R33/100</f>
        <v>0.96279999999999999</v>
      </c>
    </row>
    <row r="33" spans="1:17" ht="16" x14ac:dyDescent="0.2">
      <c r="A33" s="25" t="s">
        <v>30</v>
      </c>
      <c r="B33" s="32">
        <f>'Performance Indicators (Raw)'!C34/'Performance Indicators (Raw)'!$B34</f>
        <v>1.2145748987854251E-2</v>
      </c>
      <c r="C33" s="32">
        <f>'Performance Indicators (Raw)'!D34/'Performance Indicators (Raw)'!$B34</f>
        <v>2.8340080971659919E-2</v>
      </c>
      <c r="D33" s="32">
        <f>'Performance Indicators (Raw)'!E34/'Performance Indicators (Raw)'!$B34</f>
        <v>1</v>
      </c>
      <c r="E33" s="32">
        <f>'Performance Indicators (Raw)'!F34/'Performance Indicators (Raw)'!$B34</f>
        <v>0.61943319838056676</v>
      </c>
      <c r="F33" s="32">
        <f>'Performance Indicators (Raw)'!G34/'Performance Indicators (Raw)'!$B34</f>
        <v>0.28825910931174087</v>
      </c>
      <c r="G33" s="50">
        <f>'Performance Indicators (Raw)'!H34/100</f>
        <v>0.97659999999999991</v>
      </c>
      <c r="H33" s="50">
        <f>'Performance Indicators (Raw)'!I34/100</f>
        <v>1.0121</v>
      </c>
      <c r="I33" s="32">
        <f>'Performance Indicators (Raw)'!J34/'Performance Indicators (Raw)'!B34</f>
        <v>0.96518218623481777</v>
      </c>
      <c r="J33" s="32">
        <f>'Performance Indicators (Raw)'!K34/100</f>
        <v>0.91079999999999994</v>
      </c>
      <c r="K33" s="32">
        <f>'Performance Indicators (Raw)'!L34/'Performance Indicators (Raw)'!$B34</f>
        <v>0.5668016194331984</v>
      </c>
      <c r="L33" s="32">
        <f>'Performance Indicators (Raw)'!M34/'Performance Indicators (Raw)'!$B34</f>
        <v>0.4591093117408907</v>
      </c>
      <c r="M33" s="32">
        <f>'Performance Indicators (Raw)'!N34/'Performance Indicators (Raw)'!$B34</f>
        <v>5.1821862348178135E-2</v>
      </c>
      <c r="N33" s="32">
        <f>'Performance Indicators (Raw)'!O34/'Performance Indicators (Raw)'!$B34</f>
        <v>0.22429149797570849</v>
      </c>
      <c r="O33" s="32">
        <f>'Performance Indicators (Raw)'!P34/100</f>
        <v>0.30859999999999999</v>
      </c>
      <c r="P33" s="32">
        <f>'Performance Indicators (Raw)'!Q34/'Performance Indicators (Raw)'!B34</f>
        <v>0.45748987854251011</v>
      </c>
      <c r="Q33" s="32">
        <f>'Performance Indicators (Raw)'!R34/100</f>
        <v>0.43869999999999998</v>
      </c>
    </row>
    <row r="34" spans="1:17" ht="16" x14ac:dyDescent="0.2">
      <c r="A34" s="25" t="s">
        <v>31</v>
      </c>
      <c r="B34" s="32">
        <f>'Performance Indicators (Raw)'!C35/'Performance Indicators (Raw)'!$B35</f>
        <v>0</v>
      </c>
      <c r="C34" s="32">
        <f>'Performance Indicators (Raw)'!D35/'Performance Indicators (Raw)'!$B35</f>
        <v>3.3845712338349508E-2</v>
      </c>
      <c r="D34" s="32">
        <f>'Performance Indicators (Raw)'!E35/'Performance Indicators (Raw)'!$B35</f>
        <v>1</v>
      </c>
      <c r="E34" s="32">
        <f>'Performance Indicators (Raw)'!F35/'Performance Indicators (Raw)'!$B35</f>
        <v>0.77611967069036647</v>
      </c>
      <c r="F34" s="32">
        <f>'Performance Indicators (Raw)'!G35/'Performance Indicators (Raw)'!$B35</f>
        <v>0.74561010169856334</v>
      </c>
      <c r="G34" s="50">
        <f>'Performance Indicators (Raw)'!H35/100</f>
        <v>0.92099999999999993</v>
      </c>
      <c r="H34" s="50">
        <f>'Performance Indicators (Raw)'!I35/100</f>
        <v>0.84329999999999994</v>
      </c>
      <c r="I34" s="32">
        <f>'Performance Indicators (Raw)'!J35/'Performance Indicators (Raw)'!B35</f>
        <v>1</v>
      </c>
      <c r="J34" s="32">
        <f>'Performance Indicators (Raw)'!K35/100</f>
        <v>0.97640000000000005</v>
      </c>
      <c r="K34" s="32">
        <f>'Performance Indicators (Raw)'!L35/'Performance Indicators (Raw)'!$B35</f>
        <v>0.96584937133427795</v>
      </c>
      <c r="L34" s="32">
        <f>'Performance Indicators (Raw)'!M35/'Performance Indicators (Raw)'!$B35</f>
        <v>0.49599124710777898</v>
      </c>
      <c r="M34" s="32">
        <f>'Performance Indicators (Raw)'!N35/'Performance Indicators (Raw)'!$B35</f>
        <v>0.6232848456585296</v>
      </c>
      <c r="N34" s="32">
        <f>'Performance Indicators (Raw)'!O35/'Performance Indicators (Raw)'!$B35</f>
        <v>0.13301526375262318</v>
      </c>
      <c r="O34" s="32">
        <f>'Performance Indicators (Raw)'!P35/100</f>
        <v>0.94480000000000008</v>
      </c>
      <c r="P34" s="32">
        <f>'Performance Indicators (Raw)'!Q35/'Performance Indicators (Raw)'!B35</f>
        <v>0.3158215701397234</v>
      </c>
      <c r="Q34" s="32">
        <f>'Performance Indicators (Raw)'!R35/100</f>
        <v>0.97409999999999997</v>
      </c>
    </row>
    <row r="35" spans="1:17" ht="16" x14ac:dyDescent="0.2">
      <c r="A35" s="25" t="s">
        <v>32</v>
      </c>
      <c r="B35" s="32"/>
      <c r="C35" s="32"/>
      <c r="D35" s="32"/>
      <c r="E35" s="32"/>
      <c r="F35" s="32"/>
      <c r="G35" s="50"/>
      <c r="H35" s="50"/>
      <c r="I35" s="32"/>
      <c r="J35" s="32"/>
      <c r="K35" s="32"/>
      <c r="L35" s="32"/>
      <c r="M35" s="32"/>
      <c r="N35" s="32"/>
      <c r="O35" s="32"/>
      <c r="P35" s="32"/>
      <c r="Q35" s="32">
        <f>'Performance Indicators (Raw)'!R36/100</f>
        <v>0</v>
      </c>
    </row>
    <row r="36" spans="1:17" ht="16" x14ac:dyDescent="0.2">
      <c r="A36" s="25" t="s">
        <v>33</v>
      </c>
      <c r="B36" s="32">
        <f>'Performance Indicators (Raw)'!C37/'Performance Indicators (Raw)'!$B37</f>
        <v>3.1756606706640017E-2</v>
      </c>
      <c r="C36" s="32">
        <f>'Performance Indicators (Raw)'!D37/'Performance Indicators (Raw)'!$B37</f>
        <v>1.5767266266933155E-2</v>
      </c>
      <c r="D36" s="32">
        <f>'Performance Indicators (Raw)'!E37/'Performance Indicators (Raw)'!$B37</f>
        <v>1</v>
      </c>
      <c r="E36" s="32">
        <f>'Performance Indicators (Raw)'!F37/'Performance Indicators (Raw)'!$B37</f>
        <v>0.6033755274261603</v>
      </c>
      <c r="F36" s="32">
        <f>'Performance Indicators (Raw)'!G37/'Performance Indicators (Raw)'!$B37</f>
        <v>0.13746391294692428</v>
      </c>
      <c r="G36" s="50">
        <f>'Performance Indicators (Raw)'!H37/100</f>
        <v>0.81379999999999997</v>
      </c>
      <c r="H36" s="50">
        <f>'Performance Indicators (Raw)'!I37/100</f>
        <v>0.77549999999999997</v>
      </c>
      <c r="I36" s="32">
        <f>'Performance Indicators (Raw)'!J37/'Performance Indicators (Raw)'!B37</f>
        <v>0.75349766822118591</v>
      </c>
      <c r="J36" s="32">
        <f>'Performance Indicators (Raw)'!K37/100</f>
        <v>0.99430000000000007</v>
      </c>
      <c r="K36" s="32">
        <f>'Performance Indicators (Raw)'!L37/'Performance Indicators (Raw)'!$B37</f>
        <v>0.15789473684210525</v>
      </c>
      <c r="L36" s="32">
        <f>'Performance Indicators (Raw)'!M37/'Performance Indicators (Raw)'!$B37</f>
        <v>0.11592271818787475</v>
      </c>
      <c r="M36" s="32">
        <f>'Performance Indicators (Raw)'!N37/'Performance Indicators (Raw)'!$B37</f>
        <v>0.56340217632689316</v>
      </c>
      <c r="N36" s="32">
        <f>'Performance Indicators (Raw)'!O37/'Performance Indicators (Raw)'!$B37</f>
        <v>0.28447701532311792</v>
      </c>
      <c r="O36" s="32">
        <f>'Performance Indicators (Raw)'!P37/100</f>
        <v>0.57189999999999996</v>
      </c>
      <c r="P36" s="32">
        <f>'Performance Indicators (Raw)'!Q37/'Performance Indicators (Raw)'!B37</f>
        <v>0.34932267377304022</v>
      </c>
      <c r="Q36" s="32">
        <f>'Performance Indicators (Raw)'!R37/100</f>
        <v>0.94669999999999999</v>
      </c>
    </row>
    <row r="37" spans="1:17" ht="16" x14ac:dyDescent="0.2">
      <c r="A37" s="25" t="s">
        <v>34</v>
      </c>
      <c r="B37" s="32">
        <f>'Performance Indicators (Raw)'!C38/'Performance Indicators (Raw)'!$B38</f>
        <v>8.0441049748931886E-3</v>
      </c>
      <c r="C37" s="32">
        <f>'Performance Indicators (Raw)'!D38/'Performance Indicators (Raw)'!$B38</f>
        <v>9.0271731039056544E-2</v>
      </c>
      <c r="D37" s="32">
        <f>'Performance Indicators (Raw)'!E38/'Performance Indicators (Raw)'!$B38</f>
        <v>1</v>
      </c>
      <c r="E37" s="32">
        <f>'Performance Indicators (Raw)'!F38/'Performance Indicators (Raw)'!$B38</f>
        <v>0.78175797304796235</v>
      </c>
      <c r="F37" s="32">
        <f>'Performance Indicators (Raw)'!G38/'Performance Indicators (Raw)'!$B38</f>
        <v>0.62441293372974871</v>
      </c>
      <c r="G37" s="50">
        <f>'Performance Indicators (Raw)'!H38/100</f>
        <v>0.89190000000000003</v>
      </c>
      <c r="H37" s="50">
        <f>'Performance Indicators (Raw)'!I38/100</f>
        <v>0.86879999999999991</v>
      </c>
      <c r="I37" s="32">
        <f>'Performance Indicators (Raw)'!J38/'Performance Indicators (Raw)'!B38</f>
        <v>0.98451182704497575</v>
      </c>
      <c r="J37" s="32">
        <f>'Performance Indicators (Raw)'!K38/100</f>
        <v>0.89349999999999996</v>
      </c>
      <c r="K37" s="32">
        <f>'Performance Indicators (Raw)'!L38/'Performance Indicators (Raw)'!$B38</f>
        <v>0.34835080057567458</v>
      </c>
      <c r="L37" s="32">
        <f>'Performance Indicators (Raw)'!M38/'Performance Indicators (Raw)'!$B38</f>
        <v>7.4941462556338059E-2</v>
      </c>
      <c r="M37" s="32">
        <f>'Performance Indicators (Raw)'!N38/'Performance Indicators (Raw)'!$B38</f>
        <v>0.73324069604291398</v>
      </c>
      <c r="N37" s="32">
        <f>'Performance Indicators (Raw)'!O38/'Performance Indicators (Raw)'!$B38</f>
        <v>0.36235467149102424</v>
      </c>
      <c r="O37" s="32">
        <f>'Performance Indicators (Raw)'!P38/100</f>
        <v>0.45569999999999999</v>
      </c>
      <c r="P37" s="32">
        <f>'Performance Indicators (Raw)'!Q38/'Performance Indicators (Raw)'!B38</f>
        <v>0.12641832052803256</v>
      </c>
      <c r="Q37" s="32">
        <f>'Performance Indicators (Raw)'!R38/100</f>
        <v>0.55909999999999993</v>
      </c>
    </row>
    <row r="38" spans="1:17" ht="16" x14ac:dyDescent="0.2">
      <c r="A38" s="25" t="s">
        <v>35</v>
      </c>
      <c r="B38" s="32">
        <f>'Performance Indicators (Raw)'!C39/'Performance Indicators (Raw)'!$B39</f>
        <v>1.9519972422114017E-2</v>
      </c>
      <c r="C38" s="32">
        <f>'Performance Indicators (Raw)'!D39/'Performance Indicators (Raw)'!$B39</f>
        <v>0.17382686258456501</v>
      </c>
      <c r="D38" s="32">
        <f>'Performance Indicators (Raw)'!E39/'Performance Indicators (Raw)'!$B39</f>
        <v>1</v>
      </c>
      <c r="E38" s="32">
        <f>'Performance Indicators (Raw)'!F39/'Performance Indicators (Raw)'!$B39</f>
        <v>0.56931098375490152</v>
      </c>
      <c r="F38" s="32">
        <f>'Performance Indicators (Raw)'!G39/'Performance Indicators (Raw)'!$B39</f>
        <v>0.81027276252854741</v>
      </c>
      <c r="G38" s="50">
        <f>'Performance Indicators (Raw)'!H39/100</f>
        <v>0.94079999999999997</v>
      </c>
      <c r="H38" s="50">
        <f>'Performance Indicators (Raw)'!I39/100</f>
        <v>0.92530000000000001</v>
      </c>
      <c r="I38" s="32">
        <f>'Performance Indicators (Raw)'!J39/'Performance Indicators (Raw)'!B39</f>
        <v>0.95561683974662814</v>
      </c>
      <c r="J38" s="32">
        <f>'Performance Indicators (Raw)'!K39/100</f>
        <v>0.97329999999999994</v>
      </c>
      <c r="K38" s="32">
        <f>'Performance Indicators (Raw)'!L39/'Performance Indicators (Raw)'!$B39</f>
        <v>0.53643297280992808</v>
      </c>
      <c r="L38" s="32">
        <f>'Performance Indicators (Raw)'!M39/'Performance Indicators (Raw)'!$B39</f>
        <v>0.29529883224889042</v>
      </c>
      <c r="M38" s="32">
        <f>'Performance Indicators (Raw)'!N39/'Performance Indicators (Raw)'!$B39</f>
        <v>0.43499806092989185</v>
      </c>
      <c r="N38" s="32">
        <f>'Performance Indicators (Raw)'!O39/'Performance Indicators (Raw)'!$B39</f>
        <v>0.22381178092816822</v>
      </c>
      <c r="O38" s="32">
        <f>'Performance Indicators (Raw)'!P39/100</f>
        <v>0.53790000000000004</v>
      </c>
      <c r="P38" s="32">
        <f>'Performance Indicators (Raw)'!Q39/'Performance Indicators (Raw)'!B39</f>
        <v>0.59081311673202053</v>
      </c>
      <c r="Q38" s="32">
        <f>'Performance Indicators (Raw)'!R39/100</f>
        <v>0.85909999999999997</v>
      </c>
    </row>
    <row r="39" spans="1:17" ht="16" x14ac:dyDescent="0.2">
      <c r="A39" s="25" t="s">
        <v>36</v>
      </c>
      <c r="B39" s="32">
        <f>'Performance Indicators (Raw)'!C40/'Performance Indicators (Raw)'!$B40</f>
        <v>0.11978363348032933</v>
      </c>
      <c r="C39" s="32">
        <f>'Performance Indicators (Raw)'!D40/'Performance Indicators (Raw)'!$B40</f>
        <v>2.9652640497034737E-2</v>
      </c>
      <c r="D39" s="32">
        <f>'Performance Indicators (Raw)'!E40/'Performance Indicators (Raw)'!$B40</f>
        <v>1</v>
      </c>
      <c r="E39" s="32">
        <f>'Performance Indicators (Raw)'!F40/'Performance Indicators (Raw)'!$B40</f>
        <v>0.32298568418308604</v>
      </c>
      <c r="F39" s="32">
        <f>'Performance Indicators (Raw)'!G40/'Performance Indicators (Raw)'!$B40</f>
        <v>0.35623357156822277</v>
      </c>
      <c r="G39" s="50">
        <f>'Performance Indicators (Raw)'!H40/100</f>
        <v>0.88120000000000009</v>
      </c>
      <c r="H39" s="50">
        <f>'Performance Indicators (Raw)'!I40/100</f>
        <v>0.84079999999999999</v>
      </c>
      <c r="I39" s="32">
        <f>'Performance Indicators (Raw)'!J40/'Performance Indicators (Raw)'!B40</f>
        <v>0.9718462841874308</v>
      </c>
      <c r="J39" s="32">
        <f>'Performance Indicators (Raw)'!K40/100</f>
        <v>0.86819999999999997</v>
      </c>
      <c r="K39" s="32">
        <f>'Performance Indicators (Raw)'!L40/'Performance Indicators (Raw)'!$B40</f>
        <v>0.31709860317598243</v>
      </c>
      <c r="L39" s="32">
        <f>'Performance Indicators (Raw)'!M40/'Performance Indicators (Raw)'!$B40</f>
        <v>8.837138574500901E-2</v>
      </c>
      <c r="M39" s="32">
        <f>'Performance Indicators (Raw)'!N40/'Performance Indicators (Raw)'!$B40</f>
        <v>0.47723372363304584</v>
      </c>
      <c r="N39" s="32">
        <f>'Performance Indicators (Raw)'!O40/'Performance Indicators (Raw)'!$B40</f>
        <v>0.21777855017052983</v>
      </c>
      <c r="O39" s="32">
        <f>'Performance Indicators (Raw)'!P40/100</f>
        <v>0.49430000000000002</v>
      </c>
      <c r="P39" s="32">
        <f>'Performance Indicators (Raw)'!Q40/'Performance Indicators (Raw)'!B40</f>
        <v>0.19815132622249257</v>
      </c>
      <c r="Q39" s="32">
        <f>'Performance Indicators (Raw)'!R40/100</f>
        <v>0.34360000000000002</v>
      </c>
    </row>
    <row r="40" spans="1:17" ht="17" thickBot="1" x14ac:dyDescent="0.25">
      <c r="A40" s="51" t="s">
        <v>37</v>
      </c>
      <c r="B40" s="34">
        <f>'Performance Indicators (Raw)'!C41/'Performance Indicators (Raw)'!$B41</f>
        <v>5.8255404063793655E-2</v>
      </c>
      <c r="C40" s="34">
        <f>'Performance Indicators (Raw)'!D41/'Performance Indicators (Raw)'!$B41</f>
        <v>8.3104254562810065E-2</v>
      </c>
      <c r="D40" s="34">
        <f>'Performance Indicators (Raw)'!E41/'Performance Indicators (Raw)'!$B41</f>
        <v>1</v>
      </c>
      <c r="E40" s="34">
        <f>'Performance Indicators (Raw)'!F41/'Performance Indicators (Raw)'!$B41</f>
        <v>0.56099018678948409</v>
      </c>
      <c r="F40" s="34">
        <f>'Performance Indicators (Raw)'!G41/'Performance Indicators (Raw)'!$B41</f>
        <v>0.5815924054899595</v>
      </c>
      <c r="G40" s="29"/>
      <c r="H40" s="29"/>
      <c r="I40" s="34">
        <f>'Performance Indicators (Raw)'!J41/'Performance Indicators (Raw)'!B41</f>
        <v>0.94449354118248552</v>
      </c>
      <c r="J40" s="34"/>
      <c r="K40" s="34">
        <f>'Performance Indicators (Raw)'!L41/'Performance Indicators (Raw)'!$B41</f>
        <v>0.47105605667274236</v>
      </c>
      <c r="L40" s="34">
        <f>'Performance Indicators (Raw)'!M41/'Performance Indicators (Raw)'!$B41</f>
        <v>0.20534096976443481</v>
      </c>
      <c r="M40" s="34">
        <f>'Performance Indicators (Raw)'!N41/'Performance Indicators (Raw)'!$B41</f>
        <v>0.53430374924407542</v>
      </c>
      <c r="N40" s="34">
        <f>'Performance Indicators (Raw)'!O41/'Performance Indicators (Raw)'!$B41</f>
        <v>0.25550532581586738</v>
      </c>
      <c r="O40" s="29"/>
      <c r="P40" s="34">
        <f>'Performance Indicators (Raw)'!Q41/'Performance Indicators (Raw)'!B41</f>
        <v>0.28434092586062099</v>
      </c>
      <c r="Q40" s="34"/>
    </row>
    <row r="41" spans="1:17" ht="16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activeCell="Q42" sqref="Q42"/>
    </sheetView>
  </sheetViews>
  <sheetFormatPr baseColWidth="10" defaultRowHeight="15" x14ac:dyDescent="0.2"/>
  <cols>
    <col min="1" max="2" width="22.83203125" customWidth="1"/>
  </cols>
  <sheetData>
    <row r="1" spans="1:23" x14ac:dyDescent="0.2">
      <c r="A1" s="10" t="s">
        <v>75</v>
      </c>
      <c r="B1" s="10"/>
    </row>
    <row r="2" spans="1:23" x14ac:dyDescent="0.2">
      <c r="A2" s="10"/>
      <c r="B2" s="10"/>
    </row>
    <row r="3" spans="1:23" x14ac:dyDescent="0.2">
      <c r="A3" s="10"/>
      <c r="B3" s="10"/>
    </row>
    <row r="4" spans="1:23" ht="80" x14ac:dyDescent="0.2">
      <c r="A4" s="10"/>
      <c r="B4" s="10" t="s">
        <v>43</v>
      </c>
      <c r="C4" s="8" t="s">
        <v>76</v>
      </c>
      <c r="D4" s="8" t="s">
        <v>77</v>
      </c>
      <c r="E4" s="8" t="s">
        <v>78</v>
      </c>
      <c r="F4" s="8" t="s">
        <v>79</v>
      </c>
      <c r="G4" s="8" t="s">
        <v>80</v>
      </c>
      <c r="H4" s="8" t="s">
        <v>81</v>
      </c>
      <c r="I4" s="8" t="s">
        <v>82</v>
      </c>
      <c r="J4" s="8" t="s">
        <v>83</v>
      </c>
      <c r="K4" s="8" t="s">
        <v>84</v>
      </c>
      <c r="L4" s="8" t="s">
        <v>85</v>
      </c>
      <c r="M4" s="8" t="s">
        <v>86</v>
      </c>
      <c r="N4" s="8" t="s">
        <v>87</v>
      </c>
      <c r="O4" s="8" t="s">
        <v>88</v>
      </c>
      <c r="P4" s="8" t="s">
        <v>89</v>
      </c>
      <c r="Q4" s="8" t="s">
        <v>90</v>
      </c>
      <c r="R4" s="8" t="s">
        <v>91</v>
      </c>
      <c r="S4" s="27" t="s">
        <v>92</v>
      </c>
      <c r="T4" s="27" t="s">
        <v>93</v>
      </c>
      <c r="U4" s="27" t="s">
        <v>94</v>
      </c>
      <c r="V4" s="27" t="s">
        <v>95</v>
      </c>
      <c r="W4" s="27" t="s">
        <v>96</v>
      </c>
    </row>
    <row r="5" spans="1:23" ht="16" x14ac:dyDescent="0.2">
      <c r="A5" s="25" t="s">
        <v>1</v>
      </c>
      <c r="B5" s="25">
        <f>Schools!B3</f>
        <v>428</v>
      </c>
      <c r="C5">
        <f>INDEX('[1]School Facilities'!$AR$18:$EJ$52,MATCH($A5,'[1]School Facilities'!$C$18:$C$52,0),MATCH(C$4,'[1]School Facilities'!$AR$16:$EJ$16,0))</f>
        <v>10</v>
      </c>
      <c r="D5">
        <f>INDEX('[1]School Facilities'!$AR$18:$EJ$52,MATCH($A5,'[1]School Facilities'!$C$18:$C$52,0),MATCH(D$4,'[1]School Facilities'!$AR$16:$EJ$16,0))</f>
        <v>12</v>
      </c>
      <c r="E5">
        <f>INDEX('[1]School Facilities'!$AR$18:$EJ$52,MATCH($A5,'[1]School Facilities'!$C$18:$C$52,0),MATCH(E$4,'[1]School Facilities'!$AR$16:$EJ$16,0))</f>
        <v>428</v>
      </c>
      <c r="F5">
        <f>INDEX('[1]School Facilities'!$AR$18:$EJ$52,MATCH($A5,'[1]School Facilities'!$C$18:$C$52,0),MATCH(F$4,'[1]School Facilities'!$AR$16:$EJ$16,0))</f>
        <v>247</v>
      </c>
      <c r="G5">
        <f>INDEX('[1]School Facilities'!$AR$18:$EJ$52,MATCH($A5,'[1]School Facilities'!$C$18:$C$52,0),MATCH(G$4,'[1]School Facilities'!$AR$16:$EJ$16,0))</f>
        <v>208</v>
      </c>
      <c r="H5">
        <f>INDEX('[1]School Facilities'!$AR$18:$EJ$52,MATCH($A5,'[1]School Facilities'!$C$18:$C$52,0),MATCH(H$4,'[1]School Facilities'!$AR$16:$EJ$16,0))</f>
        <v>88.32</v>
      </c>
      <c r="I5">
        <f>INDEX('[1]School Facilities'!$AR$18:$EJ$52,MATCH($A5,'[1]School Facilities'!$C$18:$C$52,0),MATCH(I$4,'[1]School Facilities'!$AR$16:$EJ$16,0))</f>
        <v>86.45</v>
      </c>
      <c r="J5">
        <f>INDEX('[1]School Facilities'!$AR$18:$EJ$52,MATCH($A5,'[1]School Facilities'!$C$18:$C$52,0),MATCH(J$4,'[1]School Facilities'!$AR$16:$EJ$16,0))</f>
        <v>415</v>
      </c>
      <c r="K5">
        <f>INDEX('[1]School Facilities'!$AR$18:$EJ$52,MATCH($A5,'[1]School Facilities'!$C$18:$C$52,0),MATCH(K$4,'[1]School Facilities'!$AR$16:$EJ$16,0))</f>
        <v>94.28</v>
      </c>
      <c r="L5">
        <f>INDEX('[1]School Facilities'!$AR$18:$EJ$52,MATCH($A5,'[1]School Facilities'!$C$18:$C$52,0),MATCH(L$4,'[1]School Facilities'!$AR$16:$EJ$16,0))</f>
        <v>369</v>
      </c>
      <c r="M5">
        <f>INDEX('[1]School Facilities'!$AR$18:$EJ$52,MATCH($A5,'[1]School Facilities'!$C$18:$C$52,0),MATCH(M$4,'[1]School Facilities'!$AR$16:$EJ$16,0))</f>
        <v>254</v>
      </c>
      <c r="N5">
        <f>INDEX('[1]School Facilities'!$AR$18:$EJ$52,MATCH($A5,'[1]School Facilities'!$C$18:$C$52,0),MATCH(N$4,'[1]School Facilities'!$AR$16:$EJ$16,0))</f>
        <v>94</v>
      </c>
      <c r="O5">
        <f>INDEX('[1]School Facilities'!$AR$18:$EJ$52,MATCH($A5,'[1]School Facilities'!$C$18:$C$52,0),MATCH(O$4,'[1]School Facilities'!$AR$16:$EJ$16,0))</f>
        <v>69</v>
      </c>
      <c r="P5">
        <f>INDEX('[1]School Facilities'!$AR$18:$EJ$52,MATCH($A5,'[1]School Facilities'!$C$18:$C$52,0),MATCH(P$4,'[1]School Facilities'!$AR$16:$EJ$16,0))</f>
        <v>23.8</v>
      </c>
      <c r="Q5">
        <f>INDEX('[1]School Facilities'!$AR$18:$EJ$52,MATCH($A5,'[1]School Facilities'!$C$18:$C$52,0),MATCH(Q$4,'[1]School Facilities'!$AR$16:$EJ$16,0))</f>
        <v>207</v>
      </c>
      <c r="R5">
        <f>INDEX('[1]School Facilities'!$AR$18:$EJ$52,MATCH($A5,'[1]School Facilities'!$C$18:$C$52,0),MATCH(R$4,'[1]School Facilities'!$AR$16:$EJ$16,0))</f>
        <v>87.65</v>
      </c>
      <c r="S5" t="e">
        <f>INDEX('[1]School Facilities'!$AR$18:$EJ$52,MATCH($A5,'[1]School Facilities'!$C$18:$C$52,0),MATCH(S$4,'[1]School Facilities'!$AR$16:$EJ$16,0))</f>
        <v>#N/A</v>
      </c>
      <c r="T5" t="e">
        <f>INDEX('[1]School Facilities'!$AR$18:$EJ$52,MATCH($A5,'[1]School Facilities'!$C$18:$C$52,0),MATCH(T$4,'[1]School Facilities'!$AR$16:$EJ$16,0))</f>
        <v>#N/A</v>
      </c>
      <c r="U5" t="e">
        <f>INDEX('[1]School Facilities'!$AR$18:$EJ$52,MATCH($A5,'[1]School Facilities'!$C$18:$C$52,0),MATCH(U$4,'[1]School Facilities'!$AR$16:$EJ$16,0))</f>
        <v>#N/A</v>
      </c>
      <c r="V5" t="e">
        <f>INDEX('[1]School Facilities'!$AR$18:$EJ$52,MATCH($A5,'[1]School Facilities'!$C$18:$C$52,0),MATCH(V$4,'[1]School Facilities'!$AR$16:$EJ$16,0))</f>
        <v>#N/A</v>
      </c>
      <c r="W5" t="e">
        <f>INDEX('[1]School Facilities'!$AR$18:$EJ$52,MATCH($A5,'[1]School Facilities'!$C$18:$C$52,0),MATCH(W$4,'[1]School Facilities'!$AR$16:$EJ$16,0))</f>
        <v>#N/A</v>
      </c>
    </row>
    <row r="6" spans="1:23" ht="16" x14ac:dyDescent="0.2">
      <c r="A6" s="25" t="s">
        <v>2</v>
      </c>
      <c r="B6" s="25">
        <f>Schools!B4</f>
        <v>108045</v>
      </c>
      <c r="C6">
        <f>INDEX('[1]School Facilities'!$AR$18:$EJ$52,MATCH($A6,'[1]School Facilities'!$C$18:$C$52,0),MATCH(C$4,'[1]School Facilities'!$AR$16:$EJ$16,0))</f>
        <v>22413</v>
      </c>
      <c r="D6">
        <f>INDEX('[1]School Facilities'!$AR$18:$EJ$52,MATCH($A6,'[1]School Facilities'!$C$18:$C$52,0),MATCH(D$4,'[1]School Facilities'!$AR$16:$EJ$16,0))</f>
        <v>8426</v>
      </c>
      <c r="E6">
        <f>INDEX('[1]School Facilities'!$AR$18:$EJ$52,MATCH($A6,'[1]School Facilities'!$C$18:$C$52,0),MATCH(E$4,'[1]School Facilities'!$AR$16:$EJ$16,0))</f>
        <v>108045</v>
      </c>
      <c r="F6">
        <f>INDEX('[1]School Facilities'!$AR$18:$EJ$52,MATCH($A6,'[1]School Facilities'!$C$18:$C$52,0),MATCH(F$4,'[1]School Facilities'!$AR$16:$EJ$16,0))</f>
        <v>62076</v>
      </c>
      <c r="G6">
        <f>INDEX('[1]School Facilities'!$AR$18:$EJ$52,MATCH($A6,'[1]School Facilities'!$C$18:$C$52,0),MATCH(G$4,'[1]School Facilities'!$AR$16:$EJ$16,0))</f>
        <v>61829</v>
      </c>
      <c r="H6">
        <f>INDEX('[1]School Facilities'!$AR$18:$EJ$52,MATCH($A6,'[1]School Facilities'!$C$18:$C$52,0),MATCH(H$4,'[1]School Facilities'!$AR$16:$EJ$16,0))</f>
        <v>79.62</v>
      </c>
      <c r="I6">
        <f>INDEX('[1]School Facilities'!$AR$18:$EJ$52,MATCH($A6,'[1]School Facilities'!$C$18:$C$52,0),MATCH(I$4,'[1]School Facilities'!$AR$16:$EJ$16,0))</f>
        <v>73.680000000000007</v>
      </c>
      <c r="J6">
        <f>INDEX('[1]School Facilities'!$AR$18:$EJ$52,MATCH($A6,'[1]School Facilities'!$C$18:$C$52,0),MATCH(J$4,'[1]School Facilities'!$AR$16:$EJ$16,0))</f>
        <v>96147</v>
      </c>
      <c r="K6">
        <f>INDEX('[1]School Facilities'!$AR$18:$EJ$52,MATCH($A6,'[1]School Facilities'!$C$18:$C$52,0),MATCH(K$4,'[1]School Facilities'!$AR$16:$EJ$16,0))</f>
        <v>95.9</v>
      </c>
      <c r="L6">
        <f>INDEX('[1]School Facilities'!$AR$18:$EJ$52,MATCH($A6,'[1]School Facilities'!$C$18:$C$52,0),MATCH(L$4,'[1]School Facilities'!$AR$16:$EJ$16,0))</f>
        <v>88336</v>
      </c>
      <c r="M6">
        <f>INDEX('[1]School Facilities'!$AR$18:$EJ$52,MATCH($A6,'[1]School Facilities'!$C$18:$C$52,0),MATCH(M$4,'[1]School Facilities'!$AR$16:$EJ$16,0))</f>
        <v>29228</v>
      </c>
      <c r="N6">
        <f>INDEX('[1]School Facilities'!$AR$18:$EJ$52,MATCH($A6,'[1]School Facilities'!$C$18:$C$52,0),MATCH(N$4,'[1]School Facilities'!$AR$16:$EJ$16,0))</f>
        <v>21176</v>
      </c>
      <c r="O6">
        <f>INDEX('[1]School Facilities'!$AR$18:$EJ$52,MATCH($A6,'[1]School Facilities'!$C$18:$C$52,0),MATCH(O$4,'[1]School Facilities'!$AR$16:$EJ$16,0))</f>
        <v>27592</v>
      </c>
      <c r="P6">
        <f>INDEX('[1]School Facilities'!$AR$18:$EJ$52,MATCH($A6,'[1]School Facilities'!$C$18:$C$52,0),MATCH(P$4,'[1]School Facilities'!$AR$16:$EJ$16,0))</f>
        <v>32.979999999999997</v>
      </c>
      <c r="Q6">
        <f>INDEX('[1]School Facilities'!$AR$18:$EJ$52,MATCH($A6,'[1]School Facilities'!$C$18:$C$52,0),MATCH(Q$4,'[1]School Facilities'!$AR$16:$EJ$16,0))</f>
        <v>44394</v>
      </c>
      <c r="R6">
        <f>INDEX('[1]School Facilities'!$AR$18:$EJ$52,MATCH($A6,'[1]School Facilities'!$C$18:$C$52,0),MATCH(R$4,'[1]School Facilities'!$AR$16:$EJ$16,0))</f>
        <v>83.18</v>
      </c>
      <c r="S6" t="e">
        <f>INDEX('[1]School Facilities'!$AR$18:$EJ$52,MATCH($A6,'[1]School Facilities'!$C$18:$C$52,0),MATCH(S$4,'[1]School Facilities'!$AR$16:$EJ$16,0))</f>
        <v>#N/A</v>
      </c>
      <c r="T6" t="e">
        <f>INDEX('[1]School Facilities'!$AR$18:$EJ$52,MATCH($A6,'[1]School Facilities'!$C$18:$C$52,0),MATCH(T$4,'[1]School Facilities'!$AR$16:$EJ$16,0))</f>
        <v>#N/A</v>
      </c>
      <c r="U6" t="e">
        <f>INDEX('[1]School Facilities'!$AR$18:$EJ$52,MATCH($A6,'[1]School Facilities'!$C$18:$C$52,0),MATCH(U$4,'[1]School Facilities'!$AR$16:$EJ$16,0))</f>
        <v>#N/A</v>
      </c>
      <c r="V6" t="e">
        <f>INDEX('[1]School Facilities'!$AR$18:$EJ$52,MATCH($A6,'[1]School Facilities'!$C$18:$C$52,0),MATCH(V$4,'[1]School Facilities'!$AR$16:$EJ$16,0))</f>
        <v>#N/A</v>
      </c>
      <c r="W6" t="e">
        <f>INDEX('[1]School Facilities'!$AR$18:$EJ$52,MATCH($A6,'[1]School Facilities'!$C$18:$C$52,0),MATCH(W$4,'[1]School Facilities'!$AR$16:$EJ$16,0))</f>
        <v>#N/A</v>
      </c>
    </row>
    <row r="7" spans="1:23" ht="16" x14ac:dyDescent="0.2">
      <c r="A7" s="25" t="s">
        <v>3</v>
      </c>
      <c r="B7" s="25">
        <f>Schools!B5</f>
        <v>4343</v>
      </c>
      <c r="C7">
        <f>INDEX('[1]School Facilities'!$AR$18:$EJ$52,MATCH($A7,'[1]School Facilities'!$C$18:$C$52,0),MATCH(C$4,'[1]School Facilities'!$AR$16:$EJ$16,0))</f>
        <v>912</v>
      </c>
      <c r="D7">
        <f>INDEX('[1]School Facilities'!$AR$18:$EJ$52,MATCH($A7,'[1]School Facilities'!$C$18:$C$52,0),MATCH(D$4,'[1]School Facilities'!$AR$16:$EJ$16,0))</f>
        <v>1872</v>
      </c>
      <c r="E7">
        <f>INDEX('[1]School Facilities'!$AR$18:$EJ$52,MATCH($A7,'[1]School Facilities'!$C$18:$C$52,0),MATCH(E$4,'[1]School Facilities'!$AR$16:$EJ$16,0))</f>
        <v>4343</v>
      </c>
      <c r="F7">
        <f>INDEX('[1]School Facilities'!$AR$18:$EJ$52,MATCH($A7,'[1]School Facilities'!$C$18:$C$52,0),MATCH(F$4,'[1]School Facilities'!$AR$16:$EJ$16,0))</f>
        <v>1413</v>
      </c>
      <c r="G7">
        <f>INDEX('[1]School Facilities'!$AR$18:$EJ$52,MATCH($A7,'[1]School Facilities'!$C$18:$C$52,0),MATCH(G$4,'[1]School Facilities'!$AR$16:$EJ$16,0))</f>
        <v>1453</v>
      </c>
      <c r="H7">
        <f>INDEX('[1]School Facilities'!$AR$18:$EJ$52,MATCH($A7,'[1]School Facilities'!$C$18:$C$52,0),MATCH(H$4,'[1]School Facilities'!$AR$16:$EJ$16,0))</f>
        <v>54.61</v>
      </c>
      <c r="I7">
        <f>INDEX('[1]School Facilities'!$AR$18:$EJ$52,MATCH($A7,'[1]School Facilities'!$C$18:$C$52,0),MATCH(I$4,'[1]School Facilities'!$AR$16:$EJ$16,0))</f>
        <v>50.95</v>
      </c>
      <c r="J7">
        <f>INDEX('[1]School Facilities'!$AR$18:$EJ$52,MATCH($A7,'[1]School Facilities'!$C$18:$C$52,0),MATCH(J$4,'[1]School Facilities'!$AR$16:$EJ$16,0))</f>
        <v>3386</v>
      </c>
      <c r="K7">
        <f>INDEX('[1]School Facilities'!$AR$18:$EJ$52,MATCH($A7,'[1]School Facilities'!$C$18:$C$52,0),MATCH(K$4,'[1]School Facilities'!$AR$16:$EJ$16,0))</f>
        <v>84.26</v>
      </c>
      <c r="L7">
        <f>INDEX('[1]School Facilities'!$AR$18:$EJ$52,MATCH($A7,'[1]School Facilities'!$C$18:$C$52,0),MATCH(L$4,'[1]School Facilities'!$AR$16:$EJ$16,0))</f>
        <v>994</v>
      </c>
      <c r="M7">
        <f>INDEX('[1]School Facilities'!$AR$18:$EJ$52,MATCH($A7,'[1]School Facilities'!$C$18:$C$52,0),MATCH(M$4,'[1]School Facilities'!$AR$16:$EJ$16,0))</f>
        <v>807</v>
      </c>
      <c r="N7">
        <f>INDEX('[1]School Facilities'!$AR$18:$EJ$52,MATCH($A7,'[1]School Facilities'!$C$18:$C$52,0),MATCH(N$4,'[1]School Facilities'!$AR$16:$EJ$16,0))</f>
        <v>209</v>
      </c>
      <c r="O7">
        <f>INDEX('[1]School Facilities'!$AR$18:$EJ$52,MATCH($A7,'[1]School Facilities'!$C$18:$C$52,0),MATCH(O$4,'[1]School Facilities'!$AR$16:$EJ$16,0))</f>
        <v>2398</v>
      </c>
      <c r="P7">
        <f>INDEX('[1]School Facilities'!$AR$18:$EJ$52,MATCH($A7,'[1]School Facilities'!$C$18:$C$52,0),MATCH(P$4,'[1]School Facilities'!$AR$16:$EJ$16,0))</f>
        <v>30.53</v>
      </c>
      <c r="Q7">
        <f>INDEX('[1]School Facilities'!$AR$18:$EJ$52,MATCH($A7,'[1]School Facilities'!$C$18:$C$52,0),MATCH(Q$4,'[1]School Facilities'!$AR$16:$EJ$16,0))</f>
        <v>2572</v>
      </c>
      <c r="R7">
        <f>INDEX('[1]School Facilities'!$AR$18:$EJ$52,MATCH($A7,'[1]School Facilities'!$C$18:$C$52,0),MATCH(R$4,'[1]School Facilities'!$AR$16:$EJ$16,0))</f>
        <v>71</v>
      </c>
      <c r="S7" t="e">
        <f>INDEX('[1]School Facilities'!$AR$18:$EJ$52,MATCH($A7,'[1]School Facilities'!$C$18:$C$52,0),MATCH(S$4,'[1]School Facilities'!$AR$16:$EJ$16,0))</f>
        <v>#N/A</v>
      </c>
      <c r="T7" t="e">
        <f>INDEX('[1]School Facilities'!$AR$18:$EJ$52,MATCH($A7,'[1]School Facilities'!$C$18:$C$52,0),MATCH(T$4,'[1]School Facilities'!$AR$16:$EJ$16,0))</f>
        <v>#N/A</v>
      </c>
      <c r="U7" t="e">
        <f>INDEX('[1]School Facilities'!$AR$18:$EJ$52,MATCH($A7,'[1]School Facilities'!$C$18:$C$52,0),MATCH(U$4,'[1]School Facilities'!$AR$16:$EJ$16,0))</f>
        <v>#N/A</v>
      </c>
      <c r="V7" t="e">
        <f>INDEX('[1]School Facilities'!$AR$18:$EJ$52,MATCH($A7,'[1]School Facilities'!$C$18:$C$52,0),MATCH(V$4,'[1]School Facilities'!$AR$16:$EJ$16,0))</f>
        <v>#N/A</v>
      </c>
      <c r="W7" t="e">
        <f>INDEX('[1]School Facilities'!$AR$18:$EJ$52,MATCH($A7,'[1]School Facilities'!$C$18:$C$52,0),MATCH(W$4,'[1]School Facilities'!$AR$16:$EJ$16,0))</f>
        <v>#N/A</v>
      </c>
    </row>
    <row r="8" spans="1:23" ht="16" x14ac:dyDescent="0.2">
      <c r="A8" s="25" t="s">
        <v>4</v>
      </c>
      <c r="B8" s="25">
        <f>Schools!B6</f>
        <v>61110</v>
      </c>
      <c r="C8">
        <f>INDEX('[1]School Facilities'!$AR$18:$EJ$52,MATCH($A8,'[1]School Facilities'!$C$18:$C$52,0),MATCH(C$4,'[1]School Facilities'!$AR$16:$EJ$16,0))</f>
        <v>15124</v>
      </c>
      <c r="D8">
        <f>INDEX('[1]School Facilities'!$AR$18:$EJ$52,MATCH($A8,'[1]School Facilities'!$C$18:$C$52,0),MATCH(D$4,'[1]School Facilities'!$AR$16:$EJ$16,0))</f>
        <v>9393</v>
      </c>
      <c r="E8">
        <f>INDEX('[1]School Facilities'!$AR$18:$EJ$52,MATCH($A8,'[1]School Facilities'!$C$18:$C$52,0),MATCH(E$4,'[1]School Facilities'!$AR$16:$EJ$16,0))</f>
        <v>61110</v>
      </c>
      <c r="F8">
        <f>INDEX('[1]School Facilities'!$AR$18:$EJ$52,MATCH($A8,'[1]School Facilities'!$C$18:$C$52,0),MATCH(F$4,'[1]School Facilities'!$AR$16:$EJ$16,0))</f>
        <v>32024</v>
      </c>
      <c r="G8">
        <f>INDEX('[1]School Facilities'!$AR$18:$EJ$52,MATCH($A8,'[1]School Facilities'!$C$18:$C$52,0),MATCH(G$4,'[1]School Facilities'!$AR$16:$EJ$16,0))</f>
        <v>15315</v>
      </c>
      <c r="H8">
        <f>INDEX('[1]School Facilities'!$AR$18:$EJ$52,MATCH($A8,'[1]School Facilities'!$C$18:$C$52,0),MATCH(H$4,'[1]School Facilities'!$AR$16:$EJ$16,0))</f>
        <v>66.45</v>
      </c>
      <c r="I8">
        <f>INDEX('[1]School Facilities'!$AR$18:$EJ$52,MATCH($A8,'[1]School Facilities'!$C$18:$C$52,0),MATCH(I$4,'[1]School Facilities'!$AR$16:$EJ$16,0))</f>
        <v>55.9</v>
      </c>
      <c r="J8">
        <f>INDEX('[1]School Facilities'!$AR$18:$EJ$52,MATCH($A8,'[1]School Facilities'!$C$18:$C$52,0),MATCH(J$4,'[1]School Facilities'!$AR$16:$EJ$16,0))</f>
        <v>47251</v>
      </c>
      <c r="K8">
        <f>INDEX('[1]School Facilities'!$AR$18:$EJ$52,MATCH($A8,'[1]School Facilities'!$C$18:$C$52,0),MATCH(K$4,'[1]School Facilities'!$AR$16:$EJ$16,0))</f>
        <v>89.87</v>
      </c>
      <c r="L8">
        <f>INDEX('[1]School Facilities'!$AR$18:$EJ$52,MATCH($A8,'[1]School Facilities'!$C$18:$C$52,0),MATCH(L$4,'[1]School Facilities'!$AR$16:$EJ$16,0))</f>
        <v>7443</v>
      </c>
      <c r="M8">
        <f>INDEX('[1]School Facilities'!$AR$18:$EJ$52,MATCH($A8,'[1]School Facilities'!$C$18:$C$52,0),MATCH(M$4,'[1]School Facilities'!$AR$16:$EJ$16,0))</f>
        <v>3970</v>
      </c>
      <c r="N8">
        <f>INDEX('[1]School Facilities'!$AR$18:$EJ$52,MATCH($A8,'[1]School Facilities'!$C$18:$C$52,0),MATCH(N$4,'[1]School Facilities'!$AR$16:$EJ$16,0))</f>
        <v>28324</v>
      </c>
      <c r="O8">
        <f>INDEX('[1]School Facilities'!$AR$18:$EJ$52,MATCH($A8,'[1]School Facilities'!$C$18:$C$52,0),MATCH(O$4,'[1]School Facilities'!$AR$16:$EJ$16,0))</f>
        <v>6838</v>
      </c>
      <c r="P8">
        <f>INDEX('[1]School Facilities'!$AR$18:$EJ$52,MATCH($A8,'[1]School Facilities'!$C$18:$C$52,0),MATCH(P$4,'[1]School Facilities'!$AR$16:$EJ$16,0))</f>
        <v>49.03</v>
      </c>
      <c r="Q8">
        <f>INDEX('[1]School Facilities'!$AR$18:$EJ$52,MATCH($A8,'[1]School Facilities'!$C$18:$C$52,0),MATCH(Q$4,'[1]School Facilities'!$AR$16:$EJ$16,0))</f>
        <v>19302</v>
      </c>
      <c r="R8">
        <f>INDEX('[1]School Facilities'!$AR$18:$EJ$52,MATCH($A8,'[1]School Facilities'!$C$18:$C$52,0),MATCH(R$4,'[1]School Facilities'!$AR$16:$EJ$16,0))</f>
        <v>78.680000000000007</v>
      </c>
      <c r="S8" t="e">
        <f>INDEX('[1]School Facilities'!$AR$18:$EJ$52,MATCH($A8,'[1]School Facilities'!$C$18:$C$52,0),MATCH(S$4,'[1]School Facilities'!$AR$16:$EJ$16,0))</f>
        <v>#N/A</v>
      </c>
      <c r="T8" t="e">
        <f>INDEX('[1]School Facilities'!$AR$18:$EJ$52,MATCH($A8,'[1]School Facilities'!$C$18:$C$52,0),MATCH(T$4,'[1]School Facilities'!$AR$16:$EJ$16,0))</f>
        <v>#N/A</v>
      </c>
      <c r="U8" t="e">
        <f>INDEX('[1]School Facilities'!$AR$18:$EJ$52,MATCH($A8,'[1]School Facilities'!$C$18:$C$52,0),MATCH(U$4,'[1]School Facilities'!$AR$16:$EJ$16,0))</f>
        <v>#N/A</v>
      </c>
      <c r="V8" t="e">
        <f>INDEX('[1]School Facilities'!$AR$18:$EJ$52,MATCH($A8,'[1]School Facilities'!$C$18:$C$52,0),MATCH(V$4,'[1]School Facilities'!$AR$16:$EJ$16,0))</f>
        <v>#N/A</v>
      </c>
      <c r="W8" t="e">
        <f>INDEX('[1]School Facilities'!$AR$18:$EJ$52,MATCH($A8,'[1]School Facilities'!$C$18:$C$52,0),MATCH(W$4,'[1]School Facilities'!$AR$16:$EJ$16,0))</f>
        <v>#N/A</v>
      </c>
    </row>
    <row r="9" spans="1:23" ht="16" x14ac:dyDescent="0.2">
      <c r="A9" s="25" t="s">
        <v>5</v>
      </c>
      <c r="B9" s="25">
        <f>Schools!B7</f>
        <v>70501</v>
      </c>
      <c r="C9">
        <f>INDEX('[1]School Facilities'!$AR$18:$EJ$52,MATCH($A9,'[1]School Facilities'!$C$18:$C$52,0),MATCH(C$4,'[1]School Facilities'!$AR$16:$EJ$16,0))</f>
        <v>2267</v>
      </c>
      <c r="D9">
        <f>INDEX('[1]School Facilities'!$AR$18:$EJ$52,MATCH($A9,'[1]School Facilities'!$C$18:$C$52,0),MATCH(D$4,'[1]School Facilities'!$AR$16:$EJ$16,0))</f>
        <v>2554</v>
      </c>
      <c r="E9">
        <f>INDEX('[1]School Facilities'!$AR$18:$EJ$52,MATCH($A9,'[1]School Facilities'!$C$18:$C$52,0),MATCH(E$4,'[1]School Facilities'!$AR$16:$EJ$16,0))</f>
        <v>70501</v>
      </c>
      <c r="F9">
        <f>INDEX('[1]School Facilities'!$AR$18:$EJ$52,MATCH($A9,'[1]School Facilities'!$C$18:$C$52,0),MATCH(F$4,'[1]School Facilities'!$AR$16:$EJ$16,0))</f>
        <v>22691</v>
      </c>
      <c r="G9">
        <f>INDEX('[1]School Facilities'!$AR$18:$EJ$52,MATCH($A9,'[1]School Facilities'!$C$18:$C$52,0),MATCH(G$4,'[1]School Facilities'!$AR$16:$EJ$16,0))</f>
        <v>37167</v>
      </c>
      <c r="H9">
        <f>INDEX('[1]School Facilities'!$AR$18:$EJ$52,MATCH($A9,'[1]School Facilities'!$C$18:$C$52,0),MATCH(H$4,'[1]School Facilities'!$AR$16:$EJ$16,0))</f>
        <v>71.78</v>
      </c>
      <c r="I9">
        <f>INDEX('[1]School Facilities'!$AR$18:$EJ$52,MATCH($A9,'[1]School Facilities'!$C$18:$C$52,0),MATCH(I$4,'[1]School Facilities'!$AR$16:$EJ$16,0))</f>
        <v>70.09</v>
      </c>
      <c r="J9">
        <f>INDEX('[1]School Facilities'!$AR$18:$EJ$52,MATCH($A9,'[1]School Facilities'!$C$18:$C$52,0),MATCH(J$4,'[1]School Facilities'!$AR$16:$EJ$16,0))</f>
        <v>65589</v>
      </c>
      <c r="K9">
        <f>INDEX('[1]School Facilities'!$AR$18:$EJ$52,MATCH($A9,'[1]School Facilities'!$C$18:$C$52,0),MATCH(K$4,'[1]School Facilities'!$AR$16:$EJ$16,0))</f>
        <v>92.47</v>
      </c>
      <c r="L9">
        <f>INDEX('[1]School Facilities'!$AR$18:$EJ$52,MATCH($A9,'[1]School Facilities'!$C$18:$C$52,0),MATCH(L$4,'[1]School Facilities'!$AR$16:$EJ$16,0))</f>
        <v>3258</v>
      </c>
      <c r="M9">
        <f>INDEX('[1]School Facilities'!$AR$18:$EJ$52,MATCH($A9,'[1]School Facilities'!$C$18:$C$52,0),MATCH(M$4,'[1]School Facilities'!$AR$16:$EJ$16,0))</f>
        <v>1073</v>
      </c>
      <c r="N9">
        <f>INDEX('[1]School Facilities'!$AR$18:$EJ$52,MATCH($A9,'[1]School Facilities'!$C$18:$C$52,0),MATCH(N$4,'[1]School Facilities'!$AR$16:$EJ$16,0))</f>
        <v>40546</v>
      </c>
      <c r="O9">
        <f>INDEX('[1]School Facilities'!$AR$18:$EJ$52,MATCH($A9,'[1]School Facilities'!$C$18:$C$52,0),MATCH(O$4,'[1]School Facilities'!$AR$16:$EJ$16,0))</f>
        <v>19339</v>
      </c>
      <c r="P9">
        <f>INDEX('[1]School Facilities'!$AR$18:$EJ$52,MATCH($A9,'[1]School Facilities'!$C$18:$C$52,0),MATCH(P$4,'[1]School Facilities'!$AR$16:$EJ$16,0))</f>
        <v>13.9</v>
      </c>
      <c r="Q9">
        <f>INDEX('[1]School Facilities'!$AR$18:$EJ$52,MATCH($A9,'[1]School Facilities'!$C$18:$C$52,0),MATCH(Q$4,'[1]School Facilities'!$AR$16:$EJ$16,0))</f>
        <v>1827</v>
      </c>
      <c r="R9">
        <f>INDEX('[1]School Facilities'!$AR$18:$EJ$52,MATCH($A9,'[1]School Facilities'!$C$18:$C$52,0),MATCH(R$4,'[1]School Facilities'!$AR$16:$EJ$16,0))</f>
        <v>72.03</v>
      </c>
      <c r="S9" t="e">
        <f>INDEX('[1]School Facilities'!$AR$18:$EJ$52,MATCH($A9,'[1]School Facilities'!$C$18:$C$52,0),MATCH(S$4,'[1]School Facilities'!$AR$16:$EJ$16,0))</f>
        <v>#N/A</v>
      </c>
      <c r="T9" t="e">
        <f>INDEX('[1]School Facilities'!$AR$18:$EJ$52,MATCH($A9,'[1]School Facilities'!$C$18:$C$52,0),MATCH(T$4,'[1]School Facilities'!$AR$16:$EJ$16,0))</f>
        <v>#N/A</v>
      </c>
      <c r="U9" t="e">
        <f>INDEX('[1]School Facilities'!$AR$18:$EJ$52,MATCH($A9,'[1]School Facilities'!$C$18:$C$52,0),MATCH(U$4,'[1]School Facilities'!$AR$16:$EJ$16,0))</f>
        <v>#N/A</v>
      </c>
      <c r="V9" t="e">
        <f>INDEX('[1]School Facilities'!$AR$18:$EJ$52,MATCH($A9,'[1]School Facilities'!$C$18:$C$52,0),MATCH(V$4,'[1]School Facilities'!$AR$16:$EJ$16,0))</f>
        <v>#N/A</v>
      </c>
      <c r="W9" t="e">
        <f>INDEX('[1]School Facilities'!$AR$18:$EJ$52,MATCH($A9,'[1]School Facilities'!$C$18:$C$52,0),MATCH(W$4,'[1]School Facilities'!$AR$16:$EJ$16,0))</f>
        <v>#N/A</v>
      </c>
    </row>
    <row r="10" spans="1:23" ht="16" x14ac:dyDescent="0.2">
      <c r="A10" s="25" t="s">
        <v>6</v>
      </c>
      <c r="B10" s="25">
        <f>Schools!B8</f>
        <v>187</v>
      </c>
      <c r="C10">
        <f>INDEX('[1]School Facilities'!$AR$18:$EJ$52,MATCH($A10,'[1]School Facilities'!$C$18:$C$52,0),MATCH(C$4,'[1]School Facilities'!$AR$16:$EJ$16,0))</f>
        <v>0</v>
      </c>
      <c r="D10">
        <f>INDEX('[1]School Facilities'!$AR$18:$EJ$52,MATCH($A10,'[1]School Facilities'!$C$18:$C$52,0),MATCH(D$4,'[1]School Facilities'!$AR$16:$EJ$16,0))</f>
        <v>0</v>
      </c>
      <c r="E10">
        <f>INDEX('[1]School Facilities'!$AR$18:$EJ$52,MATCH($A10,'[1]School Facilities'!$C$18:$C$52,0),MATCH(E$4,'[1]School Facilities'!$AR$16:$EJ$16,0))</f>
        <v>187</v>
      </c>
      <c r="F10">
        <f>INDEX('[1]School Facilities'!$AR$18:$EJ$52,MATCH($A10,'[1]School Facilities'!$C$18:$C$52,0),MATCH(F$4,'[1]School Facilities'!$AR$16:$EJ$16,0))</f>
        <v>177</v>
      </c>
      <c r="G10">
        <f>INDEX('[1]School Facilities'!$AR$18:$EJ$52,MATCH($A10,'[1]School Facilities'!$C$18:$C$52,0),MATCH(G$4,'[1]School Facilities'!$AR$16:$EJ$16,0))</f>
        <v>187</v>
      </c>
      <c r="H10">
        <f>INDEX('[1]School Facilities'!$AR$18:$EJ$52,MATCH($A10,'[1]School Facilities'!$C$18:$C$52,0),MATCH(H$4,'[1]School Facilities'!$AR$16:$EJ$16,0))</f>
        <v>100</v>
      </c>
      <c r="I10">
        <f>INDEX('[1]School Facilities'!$AR$18:$EJ$52,MATCH($A10,'[1]School Facilities'!$C$18:$C$52,0),MATCH(I$4,'[1]School Facilities'!$AR$16:$EJ$16,0))</f>
        <v>98.92</v>
      </c>
      <c r="J10">
        <f>INDEX('[1]School Facilities'!$AR$18:$EJ$52,MATCH($A10,'[1]School Facilities'!$C$18:$C$52,0),MATCH(J$4,'[1]School Facilities'!$AR$16:$EJ$16,0))</f>
        <v>187</v>
      </c>
      <c r="K10">
        <f>INDEX('[1]School Facilities'!$AR$18:$EJ$52,MATCH($A10,'[1]School Facilities'!$C$18:$C$52,0),MATCH(K$4,'[1]School Facilities'!$AR$16:$EJ$16,0))</f>
        <v>93.22</v>
      </c>
      <c r="L10">
        <f>INDEX('[1]School Facilities'!$AR$18:$EJ$52,MATCH($A10,'[1]School Facilities'!$C$18:$C$52,0),MATCH(L$4,'[1]School Facilities'!$AR$16:$EJ$16,0))</f>
        <v>187</v>
      </c>
      <c r="M10">
        <f>INDEX('[1]School Facilities'!$AR$18:$EJ$52,MATCH($A10,'[1]School Facilities'!$C$18:$C$52,0),MATCH(M$4,'[1]School Facilities'!$AR$16:$EJ$16,0))</f>
        <v>177</v>
      </c>
      <c r="N10">
        <f>INDEX('[1]School Facilities'!$AR$18:$EJ$52,MATCH($A10,'[1]School Facilities'!$C$18:$C$52,0),MATCH(N$4,'[1]School Facilities'!$AR$16:$EJ$16,0))</f>
        <v>87</v>
      </c>
      <c r="O10">
        <f>INDEX('[1]School Facilities'!$AR$18:$EJ$52,MATCH($A10,'[1]School Facilities'!$C$18:$C$52,0),MATCH(O$4,'[1]School Facilities'!$AR$16:$EJ$16,0))</f>
        <v>26</v>
      </c>
      <c r="P10">
        <f>INDEX('[1]School Facilities'!$AR$18:$EJ$52,MATCH($A10,'[1]School Facilities'!$C$18:$C$52,0),MATCH(P$4,'[1]School Facilities'!$AR$16:$EJ$16,0))</f>
        <v>25.42</v>
      </c>
      <c r="Q10">
        <f>INDEX('[1]School Facilities'!$AR$18:$EJ$52,MATCH($A10,'[1]School Facilities'!$C$18:$C$52,0),MATCH(Q$4,'[1]School Facilities'!$AR$16:$EJ$16,0))</f>
        <v>4</v>
      </c>
      <c r="R10">
        <f>INDEX('[1]School Facilities'!$AR$18:$EJ$52,MATCH($A10,'[1]School Facilities'!$C$18:$C$52,0),MATCH(R$4,'[1]School Facilities'!$AR$16:$EJ$16,0))</f>
        <v>92.37</v>
      </c>
      <c r="S10" t="e">
        <f>INDEX('[1]School Facilities'!$AR$18:$EJ$52,MATCH($A10,'[1]School Facilities'!$C$18:$C$52,0),MATCH(S$4,'[1]School Facilities'!$AR$16:$EJ$16,0))</f>
        <v>#N/A</v>
      </c>
      <c r="T10" t="e">
        <f>INDEX('[1]School Facilities'!$AR$18:$EJ$52,MATCH($A10,'[1]School Facilities'!$C$18:$C$52,0),MATCH(T$4,'[1]School Facilities'!$AR$16:$EJ$16,0))</f>
        <v>#N/A</v>
      </c>
      <c r="U10" t="e">
        <f>INDEX('[1]School Facilities'!$AR$18:$EJ$52,MATCH($A10,'[1]School Facilities'!$C$18:$C$52,0),MATCH(U$4,'[1]School Facilities'!$AR$16:$EJ$16,0))</f>
        <v>#N/A</v>
      </c>
      <c r="V10" t="e">
        <f>INDEX('[1]School Facilities'!$AR$18:$EJ$52,MATCH($A10,'[1]School Facilities'!$C$18:$C$52,0),MATCH(V$4,'[1]School Facilities'!$AR$16:$EJ$16,0))</f>
        <v>#N/A</v>
      </c>
      <c r="W10" t="e">
        <f>INDEX('[1]School Facilities'!$AR$18:$EJ$52,MATCH($A10,'[1]School Facilities'!$C$18:$C$52,0),MATCH(W$4,'[1]School Facilities'!$AR$16:$EJ$16,0))</f>
        <v>#N/A</v>
      </c>
    </row>
    <row r="11" spans="1:23" ht="16" x14ac:dyDescent="0.2">
      <c r="A11" s="25" t="s">
        <v>7</v>
      </c>
      <c r="B11" s="25">
        <f>Schools!B9</f>
        <v>52822</v>
      </c>
      <c r="C11">
        <f>INDEX('[1]School Facilities'!$AR$18:$EJ$52,MATCH($A11,'[1]School Facilities'!$C$18:$C$52,0),MATCH(C$4,'[1]School Facilities'!$AR$16:$EJ$16,0))</f>
        <v>1360</v>
      </c>
      <c r="D11">
        <f>INDEX('[1]School Facilities'!$AR$18:$EJ$52,MATCH($A11,'[1]School Facilities'!$C$18:$C$52,0),MATCH(D$4,'[1]School Facilities'!$AR$16:$EJ$16,0))</f>
        <v>3261</v>
      </c>
      <c r="E11">
        <f>INDEX('[1]School Facilities'!$AR$18:$EJ$52,MATCH($A11,'[1]School Facilities'!$C$18:$C$52,0),MATCH(E$4,'[1]School Facilities'!$AR$16:$EJ$16,0))</f>
        <v>52822</v>
      </c>
      <c r="F11">
        <f>INDEX('[1]School Facilities'!$AR$18:$EJ$52,MATCH($A11,'[1]School Facilities'!$C$18:$C$52,0),MATCH(F$4,'[1]School Facilities'!$AR$16:$EJ$16,0))</f>
        <v>20428</v>
      </c>
      <c r="G11">
        <f>INDEX('[1]School Facilities'!$AR$18:$EJ$52,MATCH($A11,'[1]School Facilities'!$C$18:$C$52,0),MATCH(G$4,'[1]School Facilities'!$AR$16:$EJ$16,0))</f>
        <v>28232</v>
      </c>
      <c r="H11">
        <f>INDEX('[1]School Facilities'!$AR$18:$EJ$52,MATCH($A11,'[1]School Facilities'!$C$18:$C$52,0),MATCH(H$4,'[1]School Facilities'!$AR$16:$EJ$16,0))</f>
        <v>57.57</v>
      </c>
      <c r="I11">
        <f>INDEX('[1]School Facilities'!$AR$18:$EJ$52,MATCH($A11,'[1]School Facilities'!$C$18:$C$52,0),MATCH(I$4,'[1]School Facilities'!$AR$16:$EJ$16,0))</f>
        <v>54.32</v>
      </c>
      <c r="J11">
        <f>INDEX('[1]School Facilities'!$AR$18:$EJ$52,MATCH($A11,'[1]School Facilities'!$C$18:$C$52,0),MATCH(J$4,'[1]School Facilities'!$AR$16:$EJ$16,0))</f>
        <v>49344</v>
      </c>
      <c r="K11">
        <f>INDEX('[1]School Facilities'!$AR$18:$EJ$52,MATCH($A11,'[1]School Facilities'!$C$18:$C$52,0),MATCH(K$4,'[1]School Facilities'!$AR$16:$EJ$16,0))</f>
        <v>97.07</v>
      </c>
      <c r="L11">
        <f>INDEX('[1]School Facilities'!$AR$18:$EJ$52,MATCH($A11,'[1]School Facilities'!$C$18:$C$52,0),MATCH(L$4,'[1]School Facilities'!$AR$16:$EJ$16,0))</f>
        <v>13517</v>
      </c>
      <c r="M11">
        <f>INDEX('[1]School Facilities'!$AR$18:$EJ$52,MATCH($A11,'[1]School Facilities'!$C$18:$C$52,0),MATCH(M$4,'[1]School Facilities'!$AR$16:$EJ$16,0))</f>
        <v>3816</v>
      </c>
      <c r="N11">
        <f>INDEX('[1]School Facilities'!$AR$18:$EJ$52,MATCH($A11,'[1]School Facilities'!$C$18:$C$52,0),MATCH(N$4,'[1]School Facilities'!$AR$16:$EJ$16,0))</f>
        <v>21221</v>
      </c>
      <c r="O11">
        <f>INDEX('[1]School Facilities'!$AR$18:$EJ$52,MATCH($A11,'[1]School Facilities'!$C$18:$C$52,0),MATCH(O$4,'[1]School Facilities'!$AR$16:$EJ$16,0))</f>
        <v>18274</v>
      </c>
      <c r="P11">
        <f>INDEX('[1]School Facilities'!$AR$18:$EJ$52,MATCH($A11,'[1]School Facilities'!$C$18:$C$52,0),MATCH(P$4,'[1]School Facilities'!$AR$16:$EJ$16,0))</f>
        <v>40.729999999999997</v>
      </c>
      <c r="Q11">
        <f>INDEX('[1]School Facilities'!$AR$18:$EJ$52,MATCH($A11,'[1]School Facilities'!$C$18:$C$52,0),MATCH(Q$4,'[1]School Facilities'!$AR$16:$EJ$16,0))</f>
        <v>19681</v>
      </c>
      <c r="R11">
        <f>INDEX('[1]School Facilities'!$AR$18:$EJ$52,MATCH($A11,'[1]School Facilities'!$C$18:$C$52,0),MATCH(R$4,'[1]School Facilities'!$AR$16:$EJ$16,0))</f>
        <v>88.72</v>
      </c>
      <c r="S11" t="e">
        <f>INDEX('[1]School Facilities'!$AR$18:$EJ$52,MATCH($A11,'[1]School Facilities'!$C$18:$C$52,0),MATCH(S$4,'[1]School Facilities'!$AR$16:$EJ$16,0))</f>
        <v>#N/A</v>
      </c>
      <c r="T11" t="e">
        <f>INDEX('[1]School Facilities'!$AR$18:$EJ$52,MATCH($A11,'[1]School Facilities'!$C$18:$C$52,0),MATCH(T$4,'[1]School Facilities'!$AR$16:$EJ$16,0))</f>
        <v>#N/A</v>
      </c>
      <c r="U11" t="e">
        <f>INDEX('[1]School Facilities'!$AR$18:$EJ$52,MATCH($A11,'[1]School Facilities'!$C$18:$C$52,0),MATCH(U$4,'[1]School Facilities'!$AR$16:$EJ$16,0))</f>
        <v>#N/A</v>
      </c>
      <c r="V11" t="e">
        <f>INDEX('[1]School Facilities'!$AR$18:$EJ$52,MATCH($A11,'[1]School Facilities'!$C$18:$C$52,0),MATCH(V$4,'[1]School Facilities'!$AR$16:$EJ$16,0))</f>
        <v>#N/A</v>
      </c>
      <c r="W11" t="e">
        <f>INDEX('[1]School Facilities'!$AR$18:$EJ$52,MATCH($A11,'[1]School Facilities'!$C$18:$C$52,0),MATCH(W$4,'[1]School Facilities'!$AR$16:$EJ$16,0))</f>
        <v>#N/A</v>
      </c>
    </row>
    <row r="12" spans="1:23" ht="16" x14ac:dyDescent="0.2">
      <c r="A12" s="25" t="s">
        <v>8</v>
      </c>
      <c r="B12" s="25">
        <f>Schools!B10</f>
        <v>303</v>
      </c>
      <c r="C12">
        <f>INDEX('[1]School Facilities'!$AR$18:$EJ$52,MATCH($A12,'[1]School Facilities'!$C$18:$C$52,0),MATCH(C$4,'[1]School Facilities'!$AR$16:$EJ$16,0))</f>
        <v>23</v>
      </c>
      <c r="D12">
        <f>INDEX('[1]School Facilities'!$AR$18:$EJ$52,MATCH($A12,'[1]School Facilities'!$C$18:$C$52,0),MATCH(D$4,'[1]School Facilities'!$AR$16:$EJ$16,0))</f>
        <v>75</v>
      </c>
      <c r="E12">
        <f>INDEX('[1]School Facilities'!$AR$18:$EJ$52,MATCH($A12,'[1]School Facilities'!$C$18:$C$52,0),MATCH(E$4,'[1]School Facilities'!$AR$16:$EJ$16,0))</f>
        <v>303</v>
      </c>
      <c r="F12">
        <f>INDEX('[1]School Facilities'!$AR$18:$EJ$52,MATCH($A12,'[1]School Facilities'!$C$18:$C$52,0),MATCH(F$4,'[1]School Facilities'!$AR$16:$EJ$16,0))</f>
        <v>90</v>
      </c>
      <c r="G12">
        <f>INDEX('[1]School Facilities'!$AR$18:$EJ$52,MATCH($A12,'[1]School Facilities'!$C$18:$C$52,0),MATCH(G$4,'[1]School Facilities'!$AR$16:$EJ$16,0))</f>
        <v>123</v>
      </c>
      <c r="H12">
        <f>INDEX('[1]School Facilities'!$AR$18:$EJ$52,MATCH($A12,'[1]School Facilities'!$C$18:$C$52,0),MATCH(H$4,'[1]School Facilities'!$AR$16:$EJ$16,0))</f>
        <v>75.58</v>
      </c>
      <c r="I12">
        <f>INDEX('[1]School Facilities'!$AR$18:$EJ$52,MATCH($A12,'[1]School Facilities'!$C$18:$C$52,0),MATCH(I$4,'[1]School Facilities'!$AR$16:$EJ$16,0))</f>
        <v>75.58</v>
      </c>
      <c r="J12">
        <f>INDEX('[1]School Facilities'!$AR$18:$EJ$52,MATCH($A12,'[1]School Facilities'!$C$18:$C$52,0),MATCH(J$4,'[1]School Facilities'!$AR$16:$EJ$16,0))</f>
        <v>299</v>
      </c>
      <c r="K12">
        <f>INDEX('[1]School Facilities'!$AR$18:$EJ$52,MATCH($A12,'[1]School Facilities'!$C$18:$C$52,0),MATCH(K$4,'[1]School Facilities'!$AR$16:$EJ$16,0))</f>
        <v>99.65</v>
      </c>
      <c r="L12">
        <f>INDEX('[1]School Facilities'!$AR$18:$EJ$52,MATCH($A12,'[1]School Facilities'!$C$18:$C$52,0),MATCH(L$4,'[1]School Facilities'!$AR$16:$EJ$16,0))</f>
        <v>248</v>
      </c>
      <c r="M12">
        <f>INDEX('[1]School Facilities'!$AR$18:$EJ$52,MATCH($A12,'[1]School Facilities'!$C$18:$C$52,0),MATCH(M$4,'[1]School Facilities'!$AR$16:$EJ$16,0))</f>
        <v>84</v>
      </c>
      <c r="N12">
        <f>INDEX('[1]School Facilities'!$AR$18:$EJ$52,MATCH($A12,'[1]School Facilities'!$C$18:$C$52,0),MATCH(N$4,'[1]School Facilities'!$AR$16:$EJ$16,0))</f>
        <v>63</v>
      </c>
      <c r="O12">
        <f>INDEX('[1]School Facilities'!$AR$18:$EJ$52,MATCH($A12,'[1]School Facilities'!$C$18:$C$52,0),MATCH(O$4,'[1]School Facilities'!$AR$16:$EJ$16,0))</f>
        <v>100</v>
      </c>
      <c r="P12">
        <f>INDEX('[1]School Facilities'!$AR$18:$EJ$52,MATCH($A12,'[1]School Facilities'!$C$18:$C$52,0),MATCH(P$4,'[1]School Facilities'!$AR$16:$EJ$16,0))</f>
        <v>32.75</v>
      </c>
      <c r="Q12">
        <f>INDEX('[1]School Facilities'!$AR$18:$EJ$52,MATCH($A12,'[1]School Facilities'!$C$18:$C$52,0),MATCH(Q$4,'[1]School Facilities'!$AR$16:$EJ$16,0))</f>
        <v>90</v>
      </c>
      <c r="R12">
        <f>INDEX('[1]School Facilities'!$AR$18:$EJ$52,MATCH($A12,'[1]School Facilities'!$C$18:$C$52,0),MATCH(R$4,'[1]School Facilities'!$AR$16:$EJ$16,0))</f>
        <v>94.77</v>
      </c>
      <c r="S12" t="e">
        <f>INDEX('[1]School Facilities'!$AR$18:$EJ$52,MATCH($A12,'[1]School Facilities'!$C$18:$C$52,0),MATCH(S$4,'[1]School Facilities'!$AR$16:$EJ$16,0))</f>
        <v>#N/A</v>
      </c>
      <c r="T12" t="e">
        <f>INDEX('[1]School Facilities'!$AR$18:$EJ$52,MATCH($A12,'[1]School Facilities'!$C$18:$C$52,0),MATCH(T$4,'[1]School Facilities'!$AR$16:$EJ$16,0))</f>
        <v>#N/A</v>
      </c>
      <c r="U12" t="e">
        <f>INDEX('[1]School Facilities'!$AR$18:$EJ$52,MATCH($A12,'[1]School Facilities'!$C$18:$C$52,0),MATCH(U$4,'[1]School Facilities'!$AR$16:$EJ$16,0))</f>
        <v>#N/A</v>
      </c>
      <c r="V12" t="e">
        <f>INDEX('[1]School Facilities'!$AR$18:$EJ$52,MATCH($A12,'[1]School Facilities'!$C$18:$C$52,0),MATCH(V$4,'[1]School Facilities'!$AR$16:$EJ$16,0))</f>
        <v>#N/A</v>
      </c>
      <c r="W12" t="e">
        <f>INDEX('[1]School Facilities'!$AR$18:$EJ$52,MATCH($A12,'[1]School Facilities'!$C$18:$C$52,0),MATCH(W$4,'[1]School Facilities'!$AR$16:$EJ$16,0))</f>
        <v>#N/A</v>
      </c>
    </row>
    <row r="13" spans="1:23" ht="16" x14ac:dyDescent="0.2">
      <c r="A13" s="25" t="s">
        <v>9</v>
      </c>
      <c r="B13" s="25">
        <f>Schools!B11</f>
        <v>113</v>
      </c>
      <c r="C13">
        <f>INDEX('[1]School Facilities'!$AR$18:$EJ$52,MATCH($A13,'[1]School Facilities'!$C$18:$C$52,0),MATCH(C$4,'[1]School Facilities'!$AR$16:$EJ$16,0))</f>
        <v>0</v>
      </c>
      <c r="D13">
        <f>INDEX('[1]School Facilities'!$AR$18:$EJ$52,MATCH($A13,'[1]School Facilities'!$C$18:$C$52,0),MATCH(D$4,'[1]School Facilities'!$AR$16:$EJ$16,0))</f>
        <v>2</v>
      </c>
      <c r="E13">
        <f>INDEX('[1]School Facilities'!$AR$18:$EJ$52,MATCH($A13,'[1]School Facilities'!$C$18:$C$52,0),MATCH(E$4,'[1]School Facilities'!$AR$16:$EJ$16,0))</f>
        <v>113</v>
      </c>
      <c r="F13">
        <f>INDEX('[1]School Facilities'!$AR$18:$EJ$52,MATCH($A13,'[1]School Facilities'!$C$18:$C$52,0),MATCH(F$4,'[1]School Facilities'!$AR$16:$EJ$16,0))</f>
        <v>63</v>
      </c>
      <c r="G13">
        <f>INDEX('[1]School Facilities'!$AR$18:$EJ$52,MATCH($A13,'[1]School Facilities'!$C$18:$C$52,0),MATCH(G$4,'[1]School Facilities'!$AR$16:$EJ$16,0))</f>
        <v>103</v>
      </c>
      <c r="H13">
        <f>INDEX('[1]School Facilities'!$AR$18:$EJ$52,MATCH($A13,'[1]School Facilities'!$C$18:$C$52,0),MATCH(H$4,'[1]School Facilities'!$AR$16:$EJ$16,0))</f>
        <v>99.09</v>
      </c>
      <c r="I13">
        <f>INDEX('[1]School Facilities'!$AR$18:$EJ$52,MATCH($A13,'[1]School Facilities'!$C$18:$C$52,0),MATCH(I$4,'[1]School Facilities'!$AR$16:$EJ$16,0))</f>
        <v>99.09</v>
      </c>
      <c r="J13">
        <f>INDEX('[1]School Facilities'!$AR$18:$EJ$52,MATCH($A13,'[1]School Facilities'!$C$18:$C$52,0),MATCH(J$4,'[1]School Facilities'!$AR$16:$EJ$16,0))</f>
        <v>113</v>
      </c>
      <c r="K13">
        <f>INDEX('[1]School Facilities'!$AR$18:$EJ$52,MATCH($A13,'[1]School Facilities'!$C$18:$C$52,0),MATCH(K$4,'[1]School Facilities'!$AR$16:$EJ$16,0))</f>
        <v>97.83</v>
      </c>
      <c r="L13">
        <f>INDEX('[1]School Facilities'!$AR$18:$EJ$52,MATCH($A13,'[1]School Facilities'!$C$18:$C$52,0),MATCH(L$4,'[1]School Facilities'!$AR$16:$EJ$16,0))</f>
        <v>113</v>
      </c>
      <c r="M13">
        <f>INDEX('[1]School Facilities'!$AR$18:$EJ$52,MATCH($A13,'[1]School Facilities'!$C$18:$C$52,0),MATCH(M$4,'[1]School Facilities'!$AR$16:$EJ$16,0))</f>
        <v>62</v>
      </c>
      <c r="N13">
        <f>INDEX('[1]School Facilities'!$AR$18:$EJ$52,MATCH($A13,'[1]School Facilities'!$C$18:$C$52,0),MATCH(N$4,'[1]School Facilities'!$AR$16:$EJ$16,0))</f>
        <v>57</v>
      </c>
      <c r="O13">
        <f>INDEX('[1]School Facilities'!$AR$18:$EJ$52,MATCH($A13,'[1]School Facilities'!$C$18:$C$52,0),MATCH(O$4,'[1]School Facilities'!$AR$16:$EJ$16,0))</f>
        <v>23</v>
      </c>
      <c r="P13">
        <f>INDEX('[1]School Facilities'!$AR$18:$EJ$52,MATCH($A13,'[1]School Facilities'!$C$18:$C$52,0),MATCH(P$4,'[1]School Facilities'!$AR$16:$EJ$16,0))</f>
        <v>60.87</v>
      </c>
      <c r="Q13">
        <f>INDEX('[1]School Facilities'!$AR$18:$EJ$52,MATCH($A13,'[1]School Facilities'!$C$18:$C$52,0),MATCH(Q$4,'[1]School Facilities'!$AR$16:$EJ$16,0))</f>
        <v>12</v>
      </c>
      <c r="R13">
        <f>INDEX('[1]School Facilities'!$AR$18:$EJ$52,MATCH($A13,'[1]School Facilities'!$C$18:$C$52,0),MATCH(R$4,'[1]School Facilities'!$AR$16:$EJ$16,0))</f>
        <v>91.3</v>
      </c>
      <c r="S13" t="e">
        <f>INDEX('[1]School Facilities'!$AR$18:$EJ$52,MATCH($A13,'[1]School Facilities'!$C$18:$C$52,0),MATCH(S$4,'[1]School Facilities'!$AR$16:$EJ$16,0))</f>
        <v>#N/A</v>
      </c>
      <c r="T13" t="e">
        <f>INDEX('[1]School Facilities'!$AR$18:$EJ$52,MATCH($A13,'[1]School Facilities'!$C$18:$C$52,0),MATCH(T$4,'[1]School Facilities'!$AR$16:$EJ$16,0))</f>
        <v>#N/A</v>
      </c>
      <c r="U13" t="e">
        <f>INDEX('[1]School Facilities'!$AR$18:$EJ$52,MATCH($A13,'[1]School Facilities'!$C$18:$C$52,0),MATCH(U$4,'[1]School Facilities'!$AR$16:$EJ$16,0))</f>
        <v>#N/A</v>
      </c>
      <c r="V13" t="e">
        <f>INDEX('[1]School Facilities'!$AR$18:$EJ$52,MATCH($A13,'[1]School Facilities'!$C$18:$C$52,0),MATCH(V$4,'[1]School Facilities'!$AR$16:$EJ$16,0))</f>
        <v>#N/A</v>
      </c>
      <c r="W13" t="e">
        <f>INDEX('[1]School Facilities'!$AR$18:$EJ$52,MATCH($A13,'[1]School Facilities'!$C$18:$C$52,0),MATCH(W$4,'[1]School Facilities'!$AR$16:$EJ$16,0))</f>
        <v>#N/A</v>
      </c>
    </row>
    <row r="14" spans="1:23" ht="16" x14ac:dyDescent="0.2">
      <c r="A14" s="25" t="s">
        <v>10</v>
      </c>
      <c r="B14" s="25">
        <f>Schools!B12</f>
        <v>5064</v>
      </c>
      <c r="C14">
        <f>INDEX('[1]School Facilities'!$AR$18:$EJ$52,MATCH($A14,'[1]School Facilities'!$C$18:$C$52,0),MATCH(C$4,'[1]School Facilities'!$AR$16:$EJ$16,0))</f>
        <v>0</v>
      </c>
      <c r="D14">
        <f>INDEX('[1]School Facilities'!$AR$18:$EJ$52,MATCH($A14,'[1]School Facilities'!$C$18:$C$52,0),MATCH(D$4,'[1]School Facilities'!$AR$16:$EJ$16,0))</f>
        <v>3</v>
      </c>
      <c r="E14">
        <f>INDEX('[1]School Facilities'!$AR$18:$EJ$52,MATCH($A14,'[1]School Facilities'!$C$18:$C$52,0),MATCH(E$4,'[1]School Facilities'!$AR$16:$EJ$16,0))</f>
        <v>5064</v>
      </c>
      <c r="F14">
        <f>INDEX('[1]School Facilities'!$AR$18:$EJ$52,MATCH($A14,'[1]School Facilities'!$C$18:$C$52,0),MATCH(F$4,'[1]School Facilities'!$AR$16:$EJ$16,0))</f>
        <v>4055</v>
      </c>
      <c r="G14">
        <f>INDEX('[1]School Facilities'!$AR$18:$EJ$52,MATCH($A14,'[1]School Facilities'!$C$18:$C$52,0),MATCH(G$4,'[1]School Facilities'!$AR$16:$EJ$16,0))</f>
        <v>4979</v>
      </c>
      <c r="H14">
        <f>INDEX('[1]School Facilities'!$AR$18:$EJ$52,MATCH($A14,'[1]School Facilities'!$C$18:$C$52,0),MATCH(H$4,'[1]School Facilities'!$AR$16:$EJ$16,0))</f>
        <v>99.46</v>
      </c>
      <c r="I14">
        <f>INDEX('[1]School Facilities'!$AR$18:$EJ$52,MATCH($A14,'[1]School Facilities'!$C$18:$C$52,0),MATCH(I$4,'[1]School Facilities'!$AR$16:$EJ$16,0))</f>
        <v>103.33</v>
      </c>
      <c r="J14">
        <f>INDEX('[1]School Facilities'!$AR$18:$EJ$52,MATCH($A14,'[1]School Facilities'!$C$18:$C$52,0),MATCH(J$4,'[1]School Facilities'!$AR$16:$EJ$16,0))</f>
        <v>5064</v>
      </c>
      <c r="K14">
        <f>INDEX('[1]School Facilities'!$AR$18:$EJ$52,MATCH($A14,'[1]School Facilities'!$C$18:$C$52,0),MATCH(K$4,'[1]School Facilities'!$AR$16:$EJ$16,0))</f>
        <v>8.66</v>
      </c>
      <c r="L14">
        <f>INDEX('[1]School Facilities'!$AR$18:$EJ$52,MATCH($A14,'[1]School Facilities'!$C$18:$C$52,0),MATCH(L$4,'[1]School Facilities'!$AR$16:$EJ$16,0))</f>
        <v>5054</v>
      </c>
      <c r="M14">
        <f>INDEX('[1]School Facilities'!$AR$18:$EJ$52,MATCH($A14,'[1]School Facilities'!$C$18:$C$52,0),MATCH(M$4,'[1]School Facilities'!$AR$16:$EJ$16,0))</f>
        <v>4731</v>
      </c>
      <c r="N14">
        <f>INDEX('[1]School Facilities'!$AR$18:$EJ$52,MATCH($A14,'[1]School Facilities'!$C$18:$C$52,0),MATCH(N$4,'[1]School Facilities'!$AR$16:$EJ$16,0))</f>
        <v>3312</v>
      </c>
      <c r="O14">
        <f>INDEX('[1]School Facilities'!$AR$18:$EJ$52,MATCH($A14,'[1]School Facilities'!$C$18:$C$52,0),MATCH(O$4,'[1]School Facilities'!$AR$16:$EJ$16,0))</f>
        <v>609</v>
      </c>
      <c r="P14">
        <f>INDEX('[1]School Facilities'!$AR$18:$EJ$52,MATCH($A14,'[1]School Facilities'!$C$18:$C$52,0),MATCH(P$4,'[1]School Facilities'!$AR$16:$EJ$16,0))</f>
        <v>6.39</v>
      </c>
      <c r="Q14">
        <f>INDEX('[1]School Facilities'!$AR$18:$EJ$52,MATCH($A14,'[1]School Facilities'!$C$18:$C$52,0),MATCH(Q$4,'[1]School Facilities'!$AR$16:$EJ$16,0))</f>
        <v>53</v>
      </c>
      <c r="R14">
        <f>INDEX('[1]School Facilities'!$AR$18:$EJ$52,MATCH($A14,'[1]School Facilities'!$C$18:$C$52,0),MATCH(R$4,'[1]School Facilities'!$AR$16:$EJ$16,0))</f>
        <v>18.5</v>
      </c>
      <c r="S14" t="e">
        <f>INDEX('[1]School Facilities'!$AR$18:$EJ$52,MATCH($A14,'[1]School Facilities'!$C$18:$C$52,0),MATCH(S$4,'[1]School Facilities'!$AR$16:$EJ$16,0))</f>
        <v>#N/A</v>
      </c>
      <c r="T14" t="e">
        <f>INDEX('[1]School Facilities'!$AR$18:$EJ$52,MATCH($A14,'[1]School Facilities'!$C$18:$C$52,0),MATCH(T$4,'[1]School Facilities'!$AR$16:$EJ$16,0))</f>
        <v>#N/A</v>
      </c>
      <c r="U14" t="e">
        <f>INDEX('[1]School Facilities'!$AR$18:$EJ$52,MATCH($A14,'[1]School Facilities'!$C$18:$C$52,0),MATCH(U$4,'[1]School Facilities'!$AR$16:$EJ$16,0))</f>
        <v>#N/A</v>
      </c>
      <c r="V14" t="e">
        <f>INDEX('[1]School Facilities'!$AR$18:$EJ$52,MATCH($A14,'[1]School Facilities'!$C$18:$C$52,0),MATCH(V$4,'[1]School Facilities'!$AR$16:$EJ$16,0))</f>
        <v>#N/A</v>
      </c>
      <c r="W14" t="e">
        <f>INDEX('[1]School Facilities'!$AR$18:$EJ$52,MATCH($A14,'[1]School Facilities'!$C$18:$C$52,0),MATCH(W$4,'[1]School Facilities'!$AR$16:$EJ$16,0))</f>
        <v>#N/A</v>
      </c>
    </row>
    <row r="15" spans="1:23" ht="16" x14ac:dyDescent="0.2">
      <c r="A15" s="25" t="s">
        <v>11</v>
      </c>
      <c r="B15" s="25">
        <f>Schools!B13</f>
        <v>1509</v>
      </c>
      <c r="C15">
        <f>INDEX('[1]School Facilities'!$AR$18:$EJ$52,MATCH($A15,'[1]School Facilities'!$C$18:$C$52,0),MATCH(C$4,'[1]School Facilities'!$AR$16:$EJ$16,0))</f>
        <v>224</v>
      </c>
      <c r="D15">
        <f>INDEX('[1]School Facilities'!$AR$18:$EJ$52,MATCH($A15,'[1]School Facilities'!$C$18:$C$52,0),MATCH(D$4,'[1]School Facilities'!$AR$16:$EJ$16,0))</f>
        <v>348</v>
      </c>
      <c r="E15">
        <f>INDEX('[1]School Facilities'!$AR$18:$EJ$52,MATCH($A15,'[1]School Facilities'!$C$18:$C$52,0),MATCH(E$4,'[1]School Facilities'!$AR$16:$EJ$16,0))</f>
        <v>1509</v>
      </c>
      <c r="F15">
        <f>INDEX('[1]School Facilities'!$AR$18:$EJ$52,MATCH($A15,'[1]School Facilities'!$C$18:$C$52,0),MATCH(F$4,'[1]School Facilities'!$AR$16:$EJ$16,0))</f>
        <v>749</v>
      </c>
      <c r="G15">
        <f>INDEX('[1]School Facilities'!$AR$18:$EJ$52,MATCH($A15,'[1]School Facilities'!$C$18:$C$52,0),MATCH(G$4,'[1]School Facilities'!$AR$16:$EJ$16,0))</f>
        <v>1128</v>
      </c>
      <c r="H15">
        <f>INDEX('[1]School Facilities'!$AR$18:$EJ$52,MATCH($A15,'[1]School Facilities'!$C$18:$C$52,0),MATCH(H$4,'[1]School Facilities'!$AR$16:$EJ$16,0))</f>
        <v>93.24</v>
      </c>
      <c r="I15">
        <f>INDEX('[1]School Facilities'!$AR$18:$EJ$52,MATCH($A15,'[1]School Facilities'!$C$18:$C$52,0),MATCH(I$4,'[1]School Facilities'!$AR$16:$EJ$16,0))</f>
        <v>87.16</v>
      </c>
      <c r="J15">
        <f>INDEX('[1]School Facilities'!$AR$18:$EJ$52,MATCH($A15,'[1]School Facilities'!$C$18:$C$52,0),MATCH(J$4,'[1]School Facilities'!$AR$16:$EJ$16,0))</f>
        <v>1500</v>
      </c>
      <c r="K15">
        <f>INDEX('[1]School Facilities'!$AR$18:$EJ$52,MATCH($A15,'[1]School Facilities'!$C$18:$C$52,0),MATCH(K$4,'[1]School Facilities'!$AR$16:$EJ$16,0))</f>
        <v>97.18</v>
      </c>
      <c r="L15">
        <f>INDEX('[1]School Facilities'!$AR$18:$EJ$52,MATCH($A15,'[1]School Facilities'!$C$18:$C$52,0),MATCH(L$4,'[1]School Facilities'!$AR$16:$EJ$16,0))</f>
        <v>1485</v>
      </c>
      <c r="M15">
        <f>INDEX('[1]School Facilities'!$AR$18:$EJ$52,MATCH($A15,'[1]School Facilities'!$C$18:$C$52,0),MATCH(M$4,'[1]School Facilities'!$AR$16:$EJ$16,0))</f>
        <v>555</v>
      </c>
      <c r="N15">
        <f>INDEX('[1]School Facilities'!$AR$18:$EJ$52,MATCH($A15,'[1]School Facilities'!$C$18:$C$52,0),MATCH(N$4,'[1]School Facilities'!$AR$16:$EJ$16,0))</f>
        <v>604</v>
      </c>
      <c r="O15">
        <f>INDEX('[1]School Facilities'!$AR$18:$EJ$52,MATCH($A15,'[1]School Facilities'!$C$18:$C$52,0),MATCH(O$4,'[1]School Facilities'!$AR$16:$EJ$16,0))</f>
        <v>63</v>
      </c>
      <c r="P15">
        <f>INDEX('[1]School Facilities'!$AR$18:$EJ$52,MATCH($A15,'[1]School Facilities'!$C$18:$C$52,0),MATCH(P$4,'[1]School Facilities'!$AR$16:$EJ$16,0))</f>
        <v>3.66</v>
      </c>
      <c r="Q15">
        <f>INDEX('[1]School Facilities'!$AR$18:$EJ$52,MATCH($A15,'[1]School Facilities'!$C$18:$C$52,0),MATCH(Q$4,'[1]School Facilities'!$AR$16:$EJ$16,0))</f>
        <v>831</v>
      </c>
      <c r="R15">
        <f>INDEX('[1]School Facilities'!$AR$18:$EJ$52,MATCH($A15,'[1]School Facilities'!$C$18:$C$52,0),MATCH(R$4,'[1]School Facilities'!$AR$16:$EJ$16,0))</f>
        <v>38.99</v>
      </c>
      <c r="S15" t="e">
        <f>INDEX('[1]School Facilities'!$AR$18:$EJ$52,MATCH($A15,'[1]School Facilities'!$C$18:$C$52,0),MATCH(S$4,'[1]School Facilities'!$AR$16:$EJ$16,0))</f>
        <v>#N/A</v>
      </c>
      <c r="T15" t="e">
        <f>INDEX('[1]School Facilities'!$AR$18:$EJ$52,MATCH($A15,'[1]School Facilities'!$C$18:$C$52,0),MATCH(T$4,'[1]School Facilities'!$AR$16:$EJ$16,0))</f>
        <v>#N/A</v>
      </c>
      <c r="U15" t="e">
        <f>INDEX('[1]School Facilities'!$AR$18:$EJ$52,MATCH($A15,'[1]School Facilities'!$C$18:$C$52,0),MATCH(U$4,'[1]School Facilities'!$AR$16:$EJ$16,0))</f>
        <v>#N/A</v>
      </c>
      <c r="V15" t="e">
        <f>INDEX('[1]School Facilities'!$AR$18:$EJ$52,MATCH($A15,'[1]School Facilities'!$C$18:$C$52,0),MATCH(V$4,'[1]School Facilities'!$AR$16:$EJ$16,0))</f>
        <v>#N/A</v>
      </c>
      <c r="W15" t="e">
        <f>INDEX('[1]School Facilities'!$AR$18:$EJ$52,MATCH($A15,'[1]School Facilities'!$C$18:$C$52,0),MATCH(W$4,'[1]School Facilities'!$AR$16:$EJ$16,0))</f>
        <v>#N/A</v>
      </c>
    </row>
    <row r="16" spans="1:23" ht="16" x14ac:dyDescent="0.2">
      <c r="A16" s="25" t="s">
        <v>12</v>
      </c>
      <c r="B16" s="25">
        <f>Schools!B14</f>
        <v>40943</v>
      </c>
      <c r="C16">
        <f>INDEX('[1]School Facilities'!$AR$18:$EJ$52,MATCH($A16,'[1]School Facilities'!$C$18:$C$52,0),MATCH(C$4,'[1]School Facilities'!$AR$16:$EJ$16,0))</f>
        <v>751</v>
      </c>
      <c r="D16">
        <f>INDEX('[1]School Facilities'!$AR$18:$EJ$52,MATCH($A16,'[1]School Facilities'!$C$18:$C$52,0),MATCH(D$4,'[1]School Facilities'!$AR$16:$EJ$16,0))</f>
        <v>332</v>
      </c>
      <c r="E16">
        <f>INDEX('[1]School Facilities'!$AR$18:$EJ$52,MATCH($A16,'[1]School Facilities'!$C$18:$C$52,0),MATCH(E$4,'[1]School Facilities'!$AR$16:$EJ$16,0))</f>
        <v>40943</v>
      </c>
      <c r="F16">
        <f>INDEX('[1]School Facilities'!$AR$18:$EJ$52,MATCH($A16,'[1]School Facilities'!$C$18:$C$52,0),MATCH(F$4,'[1]School Facilities'!$AR$16:$EJ$16,0))</f>
        <v>30286</v>
      </c>
      <c r="G16">
        <f>INDEX('[1]School Facilities'!$AR$18:$EJ$52,MATCH($A16,'[1]School Facilities'!$C$18:$C$52,0),MATCH(G$4,'[1]School Facilities'!$AR$16:$EJ$16,0))</f>
        <v>36451</v>
      </c>
      <c r="H16">
        <f>INDEX('[1]School Facilities'!$AR$18:$EJ$52,MATCH($A16,'[1]School Facilities'!$C$18:$C$52,0),MATCH(H$4,'[1]School Facilities'!$AR$16:$EJ$16,0))</f>
        <v>99.7</v>
      </c>
      <c r="I16">
        <f>INDEX('[1]School Facilities'!$AR$18:$EJ$52,MATCH($A16,'[1]School Facilities'!$C$18:$C$52,0),MATCH(I$4,'[1]School Facilities'!$AR$16:$EJ$16,0))</f>
        <v>76.05</v>
      </c>
      <c r="J16">
        <f>INDEX('[1]School Facilities'!$AR$18:$EJ$52,MATCH($A16,'[1]School Facilities'!$C$18:$C$52,0),MATCH(J$4,'[1]School Facilities'!$AR$16:$EJ$16,0))</f>
        <v>40938</v>
      </c>
      <c r="K16">
        <f>INDEX('[1]School Facilities'!$AR$18:$EJ$52,MATCH($A16,'[1]School Facilities'!$C$18:$C$52,0),MATCH(K$4,'[1]School Facilities'!$AR$16:$EJ$16,0))</f>
        <v>89.94</v>
      </c>
      <c r="L16">
        <f>INDEX('[1]School Facilities'!$AR$18:$EJ$52,MATCH($A16,'[1]School Facilities'!$C$18:$C$52,0),MATCH(L$4,'[1]School Facilities'!$AR$16:$EJ$16,0))</f>
        <v>40493</v>
      </c>
      <c r="M16">
        <f>INDEX('[1]School Facilities'!$AR$18:$EJ$52,MATCH($A16,'[1]School Facilities'!$C$18:$C$52,0),MATCH(M$4,'[1]School Facilities'!$AR$16:$EJ$16,0))</f>
        <v>24571</v>
      </c>
      <c r="N16">
        <f>INDEX('[1]School Facilities'!$AR$18:$EJ$52,MATCH($A16,'[1]School Facilities'!$C$18:$C$52,0),MATCH(N$4,'[1]School Facilities'!$AR$16:$EJ$16,0))</f>
        <v>33565</v>
      </c>
      <c r="O16">
        <f>INDEX('[1]School Facilities'!$AR$18:$EJ$52,MATCH($A16,'[1]School Facilities'!$C$18:$C$52,0),MATCH(O$4,'[1]School Facilities'!$AR$16:$EJ$16,0))</f>
        <v>6268</v>
      </c>
      <c r="P16">
        <f>INDEX('[1]School Facilities'!$AR$18:$EJ$52,MATCH($A16,'[1]School Facilities'!$C$18:$C$52,0),MATCH(P$4,'[1]School Facilities'!$AR$16:$EJ$16,0))</f>
        <v>44.83</v>
      </c>
      <c r="Q16">
        <f>INDEX('[1]School Facilities'!$AR$18:$EJ$52,MATCH($A16,'[1]School Facilities'!$C$18:$C$52,0),MATCH(Q$4,'[1]School Facilities'!$AR$16:$EJ$16,0))</f>
        <v>7345</v>
      </c>
      <c r="R16">
        <f>INDEX('[1]School Facilities'!$AR$18:$EJ$52,MATCH($A16,'[1]School Facilities'!$C$18:$C$52,0),MATCH(R$4,'[1]School Facilities'!$AR$16:$EJ$16,0))</f>
        <v>90.11</v>
      </c>
      <c r="S16" t="e">
        <f>INDEX('[1]School Facilities'!$AR$18:$EJ$52,MATCH($A16,'[1]School Facilities'!$C$18:$C$52,0),MATCH(S$4,'[1]School Facilities'!$AR$16:$EJ$16,0))</f>
        <v>#N/A</v>
      </c>
      <c r="T16" t="e">
        <f>INDEX('[1]School Facilities'!$AR$18:$EJ$52,MATCH($A16,'[1]School Facilities'!$C$18:$C$52,0),MATCH(T$4,'[1]School Facilities'!$AR$16:$EJ$16,0))</f>
        <v>#N/A</v>
      </c>
      <c r="U16" t="e">
        <f>INDEX('[1]School Facilities'!$AR$18:$EJ$52,MATCH($A16,'[1]School Facilities'!$C$18:$C$52,0),MATCH(U$4,'[1]School Facilities'!$AR$16:$EJ$16,0))</f>
        <v>#N/A</v>
      </c>
      <c r="V16" t="e">
        <f>INDEX('[1]School Facilities'!$AR$18:$EJ$52,MATCH($A16,'[1]School Facilities'!$C$18:$C$52,0),MATCH(V$4,'[1]School Facilities'!$AR$16:$EJ$16,0))</f>
        <v>#N/A</v>
      </c>
      <c r="W16" t="e">
        <f>INDEX('[1]School Facilities'!$AR$18:$EJ$52,MATCH($A16,'[1]School Facilities'!$C$18:$C$52,0),MATCH(W$4,'[1]School Facilities'!$AR$16:$EJ$16,0))</f>
        <v>#N/A</v>
      </c>
    </row>
    <row r="17" spans="1:23" ht="16" x14ac:dyDescent="0.2">
      <c r="A17" s="25" t="s">
        <v>13</v>
      </c>
      <c r="B17" s="25">
        <f>Schools!B15</f>
        <v>21300</v>
      </c>
      <c r="C17">
        <f>INDEX('[1]School Facilities'!$AR$18:$EJ$52,MATCH($A17,'[1]School Facilities'!$C$18:$C$52,0),MATCH(C$4,'[1]School Facilities'!$AR$16:$EJ$16,0))</f>
        <v>324</v>
      </c>
      <c r="D17">
        <f>INDEX('[1]School Facilities'!$AR$18:$EJ$52,MATCH($A17,'[1]School Facilities'!$C$18:$C$52,0),MATCH(D$4,'[1]School Facilities'!$AR$16:$EJ$16,0))</f>
        <v>406</v>
      </c>
      <c r="E17">
        <f>INDEX('[1]School Facilities'!$AR$18:$EJ$52,MATCH($A17,'[1]School Facilities'!$C$18:$C$52,0),MATCH(E$4,'[1]School Facilities'!$AR$16:$EJ$16,0))</f>
        <v>21300</v>
      </c>
      <c r="F17">
        <f>INDEX('[1]School Facilities'!$AR$18:$EJ$52,MATCH($A17,'[1]School Facilities'!$C$18:$C$52,0),MATCH(F$4,'[1]School Facilities'!$AR$16:$EJ$16,0))</f>
        <v>16321</v>
      </c>
      <c r="G17">
        <f>INDEX('[1]School Facilities'!$AR$18:$EJ$52,MATCH($A17,'[1]School Facilities'!$C$18:$C$52,0),MATCH(G$4,'[1]School Facilities'!$AR$16:$EJ$16,0))</f>
        <v>20435</v>
      </c>
      <c r="H17">
        <f>INDEX('[1]School Facilities'!$AR$18:$EJ$52,MATCH($A17,'[1]School Facilities'!$C$18:$C$52,0),MATCH(H$4,'[1]School Facilities'!$AR$16:$EJ$16,0))</f>
        <v>96.51</v>
      </c>
      <c r="I17">
        <f>INDEX('[1]School Facilities'!$AR$18:$EJ$52,MATCH($A17,'[1]School Facilities'!$C$18:$C$52,0),MATCH(I$4,'[1]School Facilities'!$AR$16:$EJ$16,0))</f>
        <v>90.61</v>
      </c>
      <c r="J17">
        <f>INDEX('[1]School Facilities'!$AR$18:$EJ$52,MATCH($A17,'[1]School Facilities'!$C$18:$C$52,0),MATCH(J$4,'[1]School Facilities'!$AR$16:$EJ$16,0))</f>
        <v>21204</v>
      </c>
      <c r="K17">
        <f>INDEX('[1]School Facilities'!$AR$18:$EJ$52,MATCH($A17,'[1]School Facilities'!$C$18:$C$52,0),MATCH(K$4,'[1]School Facilities'!$AR$16:$EJ$16,0))</f>
        <v>97.14</v>
      </c>
      <c r="L17">
        <f>INDEX('[1]School Facilities'!$AR$18:$EJ$52,MATCH($A17,'[1]School Facilities'!$C$18:$C$52,0),MATCH(L$4,'[1]School Facilities'!$AR$16:$EJ$16,0))</f>
        <v>20434</v>
      </c>
      <c r="M17">
        <f>INDEX('[1]School Facilities'!$AR$18:$EJ$52,MATCH($A17,'[1]School Facilities'!$C$18:$C$52,0),MATCH(M$4,'[1]School Facilities'!$AR$16:$EJ$16,0))</f>
        <v>7850</v>
      </c>
      <c r="N17">
        <f>INDEX('[1]School Facilities'!$AR$18:$EJ$52,MATCH($A17,'[1]School Facilities'!$C$18:$C$52,0),MATCH(N$4,'[1]School Facilities'!$AR$16:$EJ$16,0))</f>
        <v>12958</v>
      </c>
      <c r="O17">
        <f>INDEX('[1]School Facilities'!$AR$18:$EJ$52,MATCH($A17,'[1]School Facilities'!$C$18:$C$52,0),MATCH(O$4,'[1]School Facilities'!$AR$16:$EJ$16,0))</f>
        <v>3123</v>
      </c>
      <c r="P17">
        <f>INDEX('[1]School Facilities'!$AR$18:$EJ$52,MATCH($A17,'[1]School Facilities'!$C$18:$C$52,0),MATCH(P$4,'[1]School Facilities'!$AR$16:$EJ$16,0))</f>
        <v>18.18</v>
      </c>
      <c r="Q17">
        <f>INDEX('[1]School Facilities'!$AR$18:$EJ$52,MATCH($A17,'[1]School Facilities'!$C$18:$C$52,0),MATCH(Q$4,'[1]School Facilities'!$AR$16:$EJ$16,0))</f>
        <v>3133</v>
      </c>
      <c r="R17">
        <f>INDEX('[1]School Facilities'!$AR$18:$EJ$52,MATCH($A17,'[1]School Facilities'!$C$18:$C$52,0),MATCH(R$4,'[1]School Facilities'!$AR$16:$EJ$16,0))</f>
        <v>90.09</v>
      </c>
      <c r="S17" t="e">
        <f>INDEX('[1]School Facilities'!$AR$18:$EJ$52,MATCH($A17,'[1]School Facilities'!$C$18:$C$52,0),MATCH(S$4,'[1]School Facilities'!$AR$16:$EJ$16,0))</f>
        <v>#N/A</v>
      </c>
      <c r="T17" t="e">
        <f>INDEX('[1]School Facilities'!$AR$18:$EJ$52,MATCH($A17,'[1]School Facilities'!$C$18:$C$52,0),MATCH(T$4,'[1]School Facilities'!$AR$16:$EJ$16,0))</f>
        <v>#N/A</v>
      </c>
      <c r="U17" t="e">
        <f>INDEX('[1]School Facilities'!$AR$18:$EJ$52,MATCH($A17,'[1]School Facilities'!$C$18:$C$52,0),MATCH(U$4,'[1]School Facilities'!$AR$16:$EJ$16,0))</f>
        <v>#N/A</v>
      </c>
      <c r="V17" t="e">
        <f>INDEX('[1]School Facilities'!$AR$18:$EJ$52,MATCH($A17,'[1]School Facilities'!$C$18:$C$52,0),MATCH(V$4,'[1]School Facilities'!$AR$16:$EJ$16,0))</f>
        <v>#N/A</v>
      </c>
      <c r="W17" t="e">
        <f>INDEX('[1]School Facilities'!$AR$18:$EJ$52,MATCH($A17,'[1]School Facilities'!$C$18:$C$52,0),MATCH(W$4,'[1]School Facilities'!$AR$16:$EJ$16,0))</f>
        <v>#N/A</v>
      </c>
    </row>
    <row r="18" spans="1:23" ht="16" x14ac:dyDescent="0.2">
      <c r="A18" s="25" t="s">
        <v>14</v>
      </c>
      <c r="B18" s="25">
        <f>Schools!B16</f>
        <v>17388</v>
      </c>
      <c r="C18">
        <f>INDEX('[1]School Facilities'!$AR$18:$EJ$52,MATCH($A18,'[1]School Facilities'!$C$18:$C$52,0),MATCH(C$4,'[1]School Facilities'!$AR$16:$EJ$16,0))</f>
        <v>646</v>
      </c>
      <c r="D18">
        <f>INDEX('[1]School Facilities'!$AR$18:$EJ$52,MATCH($A18,'[1]School Facilities'!$C$18:$C$52,0),MATCH(D$4,'[1]School Facilities'!$AR$16:$EJ$16,0))</f>
        <v>933</v>
      </c>
      <c r="E18">
        <f>INDEX('[1]School Facilities'!$AR$18:$EJ$52,MATCH($A18,'[1]School Facilities'!$C$18:$C$52,0),MATCH(E$4,'[1]School Facilities'!$AR$16:$EJ$16,0))</f>
        <v>17388</v>
      </c>
      <c r="F18">
        <f>INDEX('[1]School Facilities'!$AR$18:$EJ$52,MATCH($A18,'[1]School Facilities'!$C$18:$C$52,0),MATCH(F$4,'[1]School Facilities'!$AR$16:$EJ$16,0))</f>
        <v>11586</v>
      </c>
      <c r="G18">
        <f>INDEX('[1]School Facilities'!$AR$18:$EJ$52,MATCH($A18,'[1]School Facilities'!$C$18:$C$52,0),MATCH(G$4,'[1]School Facilities'!$AR$16:$EJ$16,0))</f>
        <v>9026</v>
      </c>
      <c r="H18">
        <f>INDEX('[1]School Facilities'!$AR$18:$EJ$52,MATCH($A18,'[1]School Facilities'!$C$18:$C$52,0),MATCH(H$4,'[1]School Facilities'!$AR$16:$EJ$16,0))</f>
        <v>97.42</v>
      </c>
      <c r="I18">
        <f>INDEX('[1]School Facilities'!$AR$18:$EJ$52,MATCH($A18,'[1]School Facilities'!$C$18:$C$52,0),MATCH(I$4,'[1]School Facilities'!$AR$16:$EJ$16,0))</f>
        <v>80.5</v>
      </c>
      <c r="J18">
        <f>INDEX('[1]School Facilities'!$AR$18:$EJ$52,MATCH($A18,'[1]School Facilities'!$C$18:$C$52,0),MATCH(J$4,'[1]School Facilities'!$AR$16:$EJ$16,0))</f>
        <v>17177</v>
      </c>
      <c r="K18">
        <f>INDEX('[1]School Facilities'!$AR$18:$EJ$52,MATCH($A18,'[1]School Facilities'!$C$18:$C$52,0),MATCH(K$4,'[1]School Facilities'!$AR$16:$EJ$16,0))</f>
        <v>99.41</v>
      </c>
      <c r="L18">
        <f>INDEX('[1]School Facilities'!$AR$18:$EJ$52,MATCH($A18,'[1]School Facilities'!$C$18:$C$52,0),MATCH(L$4,'[1]School Facilities'!$AR$16:$EJ$16,0))</f>
        <v>12524</v>
      </c>
      <c r="M18">
        <f>INDEX('[1]School Facilities'!$AR$18:$EJ$52,MATCH($A18,'[1]School Facilities'!$C$18:$C$52,0),MATCH(M$4,'[1]School Facilities'!$AR$16:$EJ$16,0))</f>
        <v>3259</v>
      </c>
      <c r="N18">
        <f>INDEX('[1]School Facilities'!$AR$18:$EJ$52,MATCH($A18,'[1]School Facilities'!$C$18:$C$52,0),MATCH(N$4,'[1]School Facilities'!$AR$16:$EJ$16,0))</f>
        <v>8990</v>
      </c>
      <c r="O18">
        <f>INDEX('[1]School Facilities'!$AR$18:$EJ$52,MATCH($A18,'[1]School Facilities'!$C$18:$C$52,0),MATCH(O$4,'[1]School Facilities'!$AR$16:$EJ$16,0))</f>
        <v>2963</v>
      </c>
      <c r="P18">
        <f>INDEX('[1]School Facilities'!$AR$18:$EJ$52,MATCH($A18,'[1]School Facilities'!$C$18:$C$52,0),MATCH(P$4,'[1]School Facilities'!$AR$16:$EJ$16,0))</f>
        <v>13.92</v>
      </c>
      <c r="Q18">
        <f>INDEX('[1]School Facilities'!$AR$18:$EJ$52,MATCH($A18,'[1]School Facilities'!$C$18:$C$52,0),MATCH(Q$4,'[1]School Facilities'!$AR$16:$EJ$16,0))</f>
        <v>11017</v>
      </c>
      <c r="R18">
        <f>INDEX('[1]School Facilities'!$AR$18:$EJ$52,MATCH($A18,'[1]School Facilities'!$C$18:$C$52,0),MATCH(R$4,'[1]School Facilities'!$AR$16:$EJ$16,0))</f>
        <v>99.57</v>
      </c>
      <c r="S18" t="e">
        <f>INDEX('[1]School Facilities'!$AR$18:$EJ$52,MATCH($A18,'[1]School Facilities'!$C$18:$C$52,0),MATCH(S$4,'[1]School Facilities'!$AR$16:$EJ$16,0))</f>
        <v>#N/A</v>
      </c>
      <c r="T18" t="e">
        <f>INDEX('[1]School Facilities'!$AR$18:$EJ$52,MATCH($A18,'[1]School Facilities'!$C$18:$C$52,0),MATCH(T$4,'[1]School Facilities'!$AR$16:$EJ$16,0))</f>
        <v>#N/A</v>
      </c>
      <c r="U18" t="e">
        <f>INDEX('[1]School Facilities'!$AR$18:$EJ$52,MATCH($A18,'[1]School Facilities'!$C$18:$C$52,0),MATCH(U$4,'[1]School Facilities'!$AR$16:$EJ$16,0))</f>
        <v>#N/A</v>
      </c>
      <c r="V18" t="e">
        <f>INDEX('[1]School Facilities'!$AR$18:$EJ$52,MATCH($A18,'[1]School Facilities'!$C$18:$C$52,0),MATCH(V$4,'[1]School Facilities'!$AR$16:$EJ$16,0))</f>
        <v>#N/A</v>
      </c>
      <c r="W18" t="e">
        <f>INDEX('[1]School Facilities'!$AR$18:$EJ$52,MATCH($A18,'[1]School Facilities'!$C$18:$C$52,0),MATCH(W$4,'[1]School Facilities'!$AR$16:$EJ$16,0))</f>
        <v>#N/A</v>
      </c>
    </row>
    <row r="19" spans="1:23" ht="16" x14ac:dyDescent="0.2">
      <c r="A19" s="25" t="s">
        <v>15</v>
      </c>
      <c r="B19" s="25">
        <f>Schools!B17</f>
        <v>27493</v>
      </c>
      <c r="C19">
        <f>INDEX('[1]School Facilities'!$AR$18:$EJ$52,MATCH($A19,'[1]School Facilities'!$C$18:$C$52,0),MATCH(C$4,'[1]School Facilities'!$AR$16:$EJ$16,0))</f>
        <v>3067</v>
      </c>
      <c r="D19">
        <f>INDEX('[1]School Facilities'!$AR$18:$EJ$52,MATCH($A19,'[1]School Facilities'!$C$18:$C$52,0),MATCH(D$4,'[1]School Facilities'!$AR$16:$EJ$16,0))</f>
        <v>2178</v>
      </c>
      <c r="E19">
        <f>INDEX('[1]School Facilities'!$AR$18:$EJ$52,MATCH($A19,'[1]School Facilities'!$C$18:$C$52,0),MATCH(E$4,'[1]School Facilities'!$AR$16:$EJ$16,0))</f>
        <v>27493</v>
      </c>
      <c r="F19">
        <f>INDEX('[1]School Facilities'!$AR$18:$EJ$52,MATCH($A19,'[1]School Facilities'!$C$18:$C$52,0),MATCH(F$4,'[1]School Facilities'!$AR$16:$EJ$16,0))</f>
        <v>9977</v>
      </c>
      <c r="G19">
        <f>INDEX('[1]School Facilities'!$AR$18:$EJ$52,MATCH($A19,'[1]School Facilities'!$C$18:$C$52,0),MATCH(G$4,'[1]School Facilities'!$AR$16:$EJ$16,0))</f>
        <v>8553</v>
      </c>
      <c r="H19">
        <f>INDEX('[1]School Facilities'!$AR$18:$EJ$52,MATCH($A19,'[1]School Facilities'!$C$18:$C$52,0),MATCH(H$4,'[1]School Facilities'!$AR$16:$EJ$16,0))</f>
        <v>51.54</v>
      </c>
      <c r="I19">
        <f>INDEX('[1]School Facilities'!$AR$18:$EJ$52,MATCH($A19,'[1]School Facilities'!$C$18:$C$52,0),MATCH(I$4,'[1]School Facilities'!$AR$16:$EJ$16,0))</f>
        <v>49.69</v>
      </c>
      <c r="J19">
        <f>INDEX('[1]School Facilities'!$AR$18:$EJ$52,MATCH($A19,'[1]School Facilities'!$C$18:$C$52,0),MATCH(J$4,'[1]School Facilities'!$AR$16:$EJ$16,0))</f>
        <v>22736</v>
      </c>
      <c r="K19">
        <f>INDEX('[1]School Facilities'!$AR$18:$EJ$52,MATCH($A19,'[1]School Facilities'!$C$18:$C$52,0),MATCH(K$4,'[1]School Facilities'!$AR$16:$EJ$16,0))</f>
        <v>96.9</v>
      </c>
      <c r="L19">
        <f>INDEX('[1]School Facilities'!$AR$18:$EJ$52,MATCH($A19,'[1]School Facilities'!$C$18:$C$52,0),MATCH(L$4,'[1]School Facilities'!$AR$16:$EJ$16,0))</f>
        <v>5299</v>
      </c>
      <c r="M19">
        <f>INDEX('[1]School Facilities'!$AR$18:$EJ$52,MATCH($A19,'[1]School Facilities'!$C$18:$C$52,0),MATCH(M$4,'[1]School Facilities'!$AR$16:$EJ$16,0))</f>
        <v>3985</v>
      </c>
      <c r="N19">
        <f>INDEX('[1]School Facilities'!$AR$18:$EJ$52,MATCH($A19,'[1]School Facilities'!$C$18:$C$52,0),MATCH(N$4,'[1]School Facilities'!$AR$16:$EJ$16,0))</f>
        <v>3442</v>
      </c>
      <c r="O19">
        <f>INDEX('[1]School Facilities'!$AR$18:$EJ$52,MATCH($A19,'[1]School Facilities'!$C$18:$C$52,0),MATCH(O$4,'[1]School Facilities'!$AR$16:$EJ$16,0))</f>
        <v>11665</v>
      </c>
      <c r="P19">
        <f>INDEX('[1]School Facilities'!$AR$18:$EJ$52,MATCH($A19,'[1]School Facilities'!$C$18:$C$52,0),MATCH(P$4,'[1]School Facilities'!$AR$16:$EJ$16,0))</f>
        <v>1.62</v>
      </c>
      <c r="Q19">
        <f>INDEX('[1]School Facilities'!$AR$18:$EJ$52,MATCH($A19,'[1]School Facilities'!$C$18:$C$52,0),MATCH(Q$4,'[1]School Facilities'!$AR$16:$EJ$16,0))</f>
        <v>15921</v>
      </c>
      <c r="R19">
        <f>INDEX('[1]School Facilities'!$AR$18:$EJ$52,MATCH($A19,'[1]School Facilities'!$C$18:$C$52,0),MATCH(R$4,'[1]School Facilities'!$AR$16:$EJ$16,0))</f>
        <v>48.92</v>
      </c>
      <c r="S19" t="e">
        <f>INDEX('[1]School Facilities'!$AR$18:$EJ$52,MATCH($A19,'[1]School Facilities'!$C$18:$C$52,0),MATCH(S$4,'[1]School Facilities'!$AR$16:$EJ$16,0))</f>
        <v>#N/A</v>
      </c>
      <c r="T19" t="e">
        <f>INDEX('[1]School Facilities'!$AR$18:$EJ$52,MATCH($A19,'[1]School Facilities'!$C$18:$C$52,0),MATCH(T$4,'[1]School Facilities'!$AR$16:$EJ$16,0))</f>
        <v>#N/A</v>
      </c>
      <c r="U19" t="e">
        <f>INDEX('[1]School Facilities'!$AR$18:$EJ$52,MATCH($A19,'[1]School Facilities'!$C$18:$C$52,0),MATCH(U$4,'[1]School Facilities'!$AR$16:$EJ$16,0))</f>
        <v>#N/A</v>
      </c>
      <c r="V19" t="e">
        <f>INDEX('[1]School Facilities'!$AR$18:$EJ$52,MATCH($A19,'[1]School Facilities'!$C$18:$C$52,0),MATCH(V$4,'[1]School Facilities'!$AR$16:$EJ$16,0))</f>
        <v>#N/A</v>
      </c>
      <c r="W19" t="e">
        <f>INDEX('[1]School Facilities'!$AR$18:$EJ$52,MATCH($A19,'[1]School Facilities'!$C$18:$C$52,0),MATCH(W$4,'[1]School Facilities'!$AR$16:$EJ$16,0))</f>
        <v>#N/A</v>
      </c>
    </row>
    <row r="20" spans="1:23" ht="16" x14ac:dyDescent="0.2">
      <c r="A20" s="25" t="s">
        <v>16</v>
      </c>
      <c r="B20" s="25">
        <f>Schools!B18</f>
        <v>44835</v>
      </c>
      <c r="C20">
        <f>INDEX('[1]School Facilities'!$AR$18:$EJ$52,MATCH($A20,'[1]School Facilities'!$C$18:$C$52,0),MATCH(C$4,'[1]School Facilities'!$AR$16:$EJ$16,0))</f>
        <v>510</v>
      </c>
      <c r="D20">
        <f>INDEX('[1]School Facilities'!$AR$18:$EJ$52,MATCH($A20,'[1]School Facilities'!$C$18:$C$52,0),MATCH(D$4,'[1]School Facilities'!$AR$16:$EJ$16,0))</f>
        <v>5573</v>
      </c>
      <c r="E20">
        <f>INDEX('[1]School Facilities'!$AR$18:$EJ$52,MATCH($A20,'[1]School Facilities'!$C$18:$C$52,0),MATCH(E$4,'[1]School Facilities'!$AR$16:$EJ$16,0))</f>
        <v>44835</v>
      </c>
      <c r="F20">
        <f>INDEX('[1]School Facilities'!$AR$18:$EJ$52,MATCH($A20,'[1]School Facilities'!$C$18:$C$52,0),MATCH(F$4,'[1]School Facilities'!$AR$16:$EJ$16,0))</f>
        <v>13437</v>
      </c>
      <c r="G20">
        <f>INDEX('[1]School Facilities'!$AR$18:$EJ$52,MATCH($A20,'[1]School Facilities'!$C$18:$C$52,0),MATCH(G$4,'[1]School Facilities'!$AR$16:$EJ$16,0))</f>
        <v>11870</v>
      </c>
      <c r="H20">
        <f>INDEX('[1]School Facilities'!$AR$18:$EJ$52,MATCH($A20,'[1]School Facilities'!$C$18:$C$52,0),MATCH(H$4,'[1]School Facilities'!$AR$16:$EJ$16,0))</f>
        <v>77.28</v>
      </c>
      <c r="I20">
        <f>INDEX('[1]School Facilities'!$AR$18:$EJ$52,MATCH($A20,'[1]School Facilities'!$C$18:$C$52,0),MATCH(I$4,'[1]School Facilities'!$AR$16:$EJ$16,0))</f>
        <v>74.78</v>
      </c>
      <c r="J20">
        <f>INDEX('[1]School Facilities'!$AR$18:$EJ$52,MATCH($A20,'[1]School Facilities'!$C$18:$C$52,0),MATCH(J$4,'[1]School Facilities'!$AR$16:$EJ$16,0))</f>
        <v>40370</v>
      </c>
      <c r="K20">
        <f>INDEX('[1]School Facilities'!$AR$18:$EJ$52,MATCH($A20,'[1]School Facilities'!$C$18:$C$52,0),MATCH(K$4,'[1]School Facilities'!$AR$16:$EJ$16,0))</f>
        <v>97.13</v>
      </c>
      <c r="L20">
        <f>INDEX('[1]School Facilities'!$AR$18:$EJ$52,MATCH($A20,'[1]School Facilities'!$C$18:$C$52,0),MATCH(L$4,'[1]School Facilities'!$AR$16:$EJ$16,0))</f>
        <v>4660</v>
      </c>
      <c r="M20">
        <f>INDEX('[1]School Facilities'!$AR$18:$EJ$52,MATCH($A20,'[1]School Facilities'!$C$18:$C$52,0),MATCH(M$4,'[1]School Facilities'!$AR$16:$EJ$16,0))</f>
        <v>3614</v>
      </c>
      <c r="N20">
        <f>INDEX('[1]School Facilities'!$AR$18:$EJ$52,MATCH($A20,'[1]School Facilities'!$C$18:$C$52,0),MATCH(N$4,'[1]School Facilities'!$AR$16:$EJ$16,0))</f>
        <v>16393</v>
      </c>
      <c r="O20">
        <f>INDEX('[1]School Facilities'!$AR$18:$EJ$52,MATCH($A20,'[1]School Facilities'!$C$18:$C$52,0),MATCH(O$4,'[1]School Facilities'!$AR$16:$EJ$16,0))</f>
        <v>20630</v>
      </c>
      <c r="P20">
        <f>INDEX('[1]School Facilities'!$AR$18:$EJ$52,MATCH($A20,'[1]School Facilities'!$C$18:$C$52,0),MATCH(P$4,'[1]School Facilities'!$AR$16:$EJ$16,0))</f>
        <v>30.57</v>
      </c>
      <c r="Q20">
        <f>INDEX('[1]School Facilities'!$AR$18:$EJ$52,MATCH($A20,'[1]School Facilities'!$C$18:$C$52,0),MATCH(Q$4,'[1]School Facilities'!$AR$16:$EJ$16,0))</f>
        <v>10165</v>
      </c>
      <c r="R20">
        <f>INDEX('[1]School Facilities'!$AR$18:$EJ$52,MATCH($A20,'[1]School Facilities'!$C$18:$C$52,0),MATCH(R$4,'[1]School Facilities'!$AR$16:$EJ$16,0))</f>
        <v>85.32</v>
      </c>
      <c r="S20" t="e">
        <f>INDEX('[1]School Facilities'!$AR$18:$EJ$52,MATCH($A20,'[1]School Facilities'!$C$18:$C$52,0),MATCH(S$4,'[1]School Facilities'!$AR$16:$EJ$16,0))</f>
        <v>#N/A</v>
      </c>
      <c r="T20" t="e">
        <f>INDEX('[1]School Facilities'!$AR$18:$EJ$52,MATCH($A20,'[1]School Facilities'!$C$18:$C$52,0),MATCH(T$4,'[1]School Facilities'!$AR$16:$EJ$16,0))</f>
        <v>#N/A</v>
      </c>
      <c r="U20" t="e">
        <f>INDEX('[1]School Facilities'!$AR$18:$EJ$52,MATCH($A20,'[1]School Facilities'!$C$18:$C$52,0),MATCH(U$4,'[1]School Facilities'!$AR$16:$EJ$16,0))</f>
        <v>#N/A</v>
      </c>
      <c r="V20" t="e">
        <f>INDEX('[1]School Facilities'!$AR$18:$EJ$52,MATCH($A20,'[1]School Facilities'!$C$18:$C$52,0),MATCH(V$4,'[1]School Facilities'!$AR$16:$EJ$16,0))</f>
        <v>#N/A</v>
      </c>
      <c r="W20" t="e">
        <f>INDEX('[1]School Facilities'!$AR$18:$EJ$52,MATCH($A20,'[1]School Facilities'!$C$18:$C$52,0),MATCH(W$4,'[1]School Facilities'!$AR$16:$EJ$16,0))</f>
        <v>#N/A</v>
      </c>
    </row>
    <row r="21" spans="1:23" ht="16" x14ac:dyDescent="0.2">
      <c r="A21" s="25" t="s">
        <v>17</v>
      </c>
      <c r="B21" s="25">
        <f>Schools!B19</f>
        <v>70896</v>
      </c>
      <c r="C21">
        <f>INDEX('[1]School Facilities'!$AR$18:$EJ$52,MATCH($A21,'[1]School Facilities'!$C$18:$C$52,0),MATCH(C$4,'[1]School Facilities'!$AR$16:$EJ$16,0))</f>
        <v>2989</v>
      </c>
      <c r="D21">
        <f>INDEX('[1]School Facilities'!$AR$18:$EJ$52,MATCH($A21,'[1]School Facilities'!$C$18:$C$52,0),MATCH(D$4,'[1]School Facilities'!$AR$16:$EJ$16,0))</f>
        <v>4457</v>
      </c>
      <c r="E21">
        <f>INDEX('[1]School Facilities'!$AR$18:$EJ$52,MATCH($A21,'[1]School Facilities'!$C$18:$C$52,0),MATCH(E$4,'[1]School Facilities'!$AR$16:$EJ$16,0))</f>
        <v>70896</v>
      </c>
      <c r="F21">
        <f>INDEX('[1]School Facilities'!$AR$18:$EJ$52,MATCH($A21,'[1]School Facilities'!$C$18:$C$52,0),MATCH(F$4,'[1]School Facilities'!$AR$16:$EJ$16,0))</f>
        <v>46545</v>
      </c>
      <c r="G21">
        <f>INDEX('[1]School Facilities'!$AR$18:$EJ$52,MATCH($A21,'[1]School Facilities'!$C$18:$C$52,0),MATCH(G$4,'[1]School Facilities'!$AR$16:$EJ$16,0))</f>
        <v>50524</v>
      </c>
      <c r="H21">
        <f>INDEX('[1]School Facilities'!$AR$18:$EJ$52,MATCH($A21,'[1]School Facilities'!$C$18:$C$52,0),MATCH(H$4,'[1]School Facilities'!$AR$16:$EJ$16,0))</f>
        <v>98.41</v>
      </c>
      <c r="I21">
        <f>INDEX('[1]School Facilities'!$AR$18:$EJ$52,MATCH($A21,'[1]School Facilities'!$C$18:$C$52,0),MATCH(I$4,'[1]School Facilities'!$AR$16:$EJ$16,0))</f>
        <v>96.63</v>
      </c>
      <c r="J21">
        <f>INDEX('[1]School Facilities'!$AR$18:$EJ$52,MATCH($A21,'[1]School Facilities'!$C$18:$C$52,0),MATCH(J$4,'[1]School Facilities'!$AR$16:$EJ$16,0))</f>
        <v>70499</v>
      </c>
      <c r="K21">
        <f>INDEX('[1]School Facilities'!$AR$18:$EJ$52,MATCH($A21,'[1]School Facilities'!$C$18:$C$52,0),MATCH(K$4,'[1]School Facilities'!$AR$16:$EJ$16,0))</f>
        <v>97.18</v>
      </c>
      <c r="L21">
        <f>INDEX('[1]School Facilities'!$AR$18:$EJ$52,MATCH($A21,'[1]School Facilities'!$C$18:$C$52,0),MATCH(L$4,'[1]School Facilities'!$AR$16:$EJ$16,0))</f>
        <v>66611</v>
      </c>
      <c r="M21">
        <f>INDEX('[1]School Facilities'!$AR$18:$EJ$52,MATCH($A21,'[1]School Facilities'!$C$18:$C$52,0),MATCH(M$4,'[1]School Facilities'!$AR$16:$EJ$16,0))</f>
        <v>23508</v>
      </c>
      <c r="N21">
        <f>INDEX('[1]School Facilities'!$AR$18:$EJ$52,MATCH($A21,'[1]School Facilities'!$C$18:$C$52,0),MATCH(N$4,'[1]School Facilities'!$AR$16:$EJ$16,0))</f>
        <v>41655</v>
      </c>
      <c r="O21">
        <f>INDEX('[1]School Facilities'!$AR$18:$EJ$52,MATCH($A21,'[1]School Facilities'!$C$18:$C$52,0),MATCH(O$4,'[1]School Facilities'!$AR$16:$EJ$16,0))</f>
        <v>14115</v>
      </c>
      <c r="P21">
        <f>INDEX('[1]School Facilities'!$AR$18:$EJ$52,MATCH($A21,'[1]School Facilities'!$C$18:$C$52,0),MATCH(P$4,'[1]School Facilities'!$AR$16:$EJ$16,0))</f>
        <v>68.8</v>
      </c>
      <c r="Q21">
        <f>INDEX('[1]School Facilities'!$AR$18:$EJ$52,MATCH($A21,'[1]School Facilities'!$C$18:$C$52,0),MATCH(Q$4,'[1]School Facilities'!$AR$16:$EJ$16,0))</f>
        <v>29003</v>
      </c>
      <c r="R21">
        <f>INDEX('[1]School Facilities'!$AR$18:$EJ$52,MATCH($A21,'[1]School Facilities'!$C$18:$C$52,0),MATCH(R$4,'[1]School Facilities'!$AR$16:$EJ$16,0))</f>
        <v>80.73</v>
      </c>
      <c r="S21" t="e">
        <f>INDEX('[1]School Facilities'!$AR$18:$EJ$52,MATCH($A21,'[1]School Facilities'!$C$18:$C$52,0),MATCH(S$4,'[1]School Facilities'!$AR$16:$EJ$16,0))</f>
        <v>#N/A</v>
      </c>
      <c r="T21" t="e">
        <f>INDEX('[1]School Facilities'!$AR$18:$EJ$52,MATCH($A21,'[1]School Facilities'!$C$18:$C$52,0),MATCH(T$4,'[1]School Facilities'!$AR$16:$EJ$16,0))</f>
        <v>#N/A</v>
      </c>
      <c r="U21" t="e">
        <f>INDEX('[1]School Facilities'!$AR$18:$EJ$52,MATCH($A21,'[1]School Facilities'!$C$18:$C$52,0),MATCH(U$4,'[1]School Facilities'!$AR$16:$EJ$16,0))</f>
        <v>#N/A</v>
      </c>
      <c r="V21" t="e">
        <f>INDEX('[1]School Facilities'!$AR$18:$EJ$52,MATCH($A21,'[1]School Facilities'!$C$18:$C$52,0),MATCH(V$4,'[1]School Facilities'!$AR$16:$EJ$16,0))</f>
        <v>#N/A</v>
      </c>
      <c r="W21" t="e">
        <f>INDEX('[1]School Facilities'!$AR$18:$EJ$52,MATCH($A21,'[1]School Facilities'!$C$18:$C$52,0),MATCH(W$4,'[1]School Facilities'!$AR$16:$EJ$16,0))</f>
        <v>#N/A</v>
      </c>
    </row>
    <row r="22" spans="1:23" ht="16" x14ac:dyDescent="0.2">
      <c r="A22" s="25" t="s">
        <v>18</v>
      </c>
      <c r="B22" s="25">
        <f>Schools!B20</f>
        <v>15534</v>
      </c>
      <c r="C22">
        <f>INDEX('[1]School Facilities'!$AR$18:$EJ$52,MATCH($A22,'[1]School Facilities'!$C$18:$C$52,0),MATCH(C$4,'[1]School Facilities'!$AR$16:$EJ$16,0))</f>
        <v>364</v>
      </c>
      <c r="D22">
        <f>INDEX('[1]School Facilities'!$AR$18:$EJ$52,MATCH($A22,'[1]School Facilities'!$C$18:$C$52,0),MATCH(D$4,'[1]School Facilities'!$AR$16:$EJ$16,0))</f>
        <v>359</v>
      </c>
      <c r="E22">
        <f>INDEX('[1]School Facilities'!$AR$18:$EJ$52,MATCH($A22,'[1]School Facilities'!$C$18:$C$52,0),MATCH(E$4,'[1]School Facilities'!$AR$16:$EJ$16,0))</f>
        <v>15534</v>
      </c>
      <c r="F22">
        <f>INDEX('[1]School Facilities'!$AR$18:$EJ$52,MATCH($A22,'[1]School Facilities'!$C$18:$C$52,0),MATCH(F$4,'[1]School Facilities'!$AR$16:$EJ$16,0))</f>
        <v>10317</v>
      </c>
      <c r="G22">
        <f>INDEX('[1]School Facilities'!$AR$18:$EJ$52,MATCH($A22,'[1]School Facilities'!$C$18:$C$52,0),MATCH(G$4,'[1]School Facilities'!$AR$16:$EJ$16,0))</f>
        <v>12720</v>
      </c>
      <c r="H22">
        <f>INDEX('[1]School Facilities'!$AR$18:$EJ$52,MATCH($A22,'[1]School Facilities'!$C$18:$C$52,0),MATCH(H$4,'[1]School Facilities'!$AR$16:$EJ$16,0))</f>
        <v>92.07</v>
      </c>
      <c r="I22">
        <f>INDEX('[1]School Facilities'!$AR$18:$EJ$52,MATCH($A22,'[1]School Facilities'!$C$18:$C$52,0),MATCH(I$4,'[1]School Facilities'!$AR$16:$EJ$16,0))</f>
        <v>87.6</v>
      </c>
      <c r="J22">
        <f>INDEX('[1]School Facilities'!$AR$18:$EJ$52,MATCH($A22,'[1]School Facilities'!$C$18:$C$52,0),MATCH(J$4,'[1]School Facilities'!$AR$16:$EJ$16,0))</f>
        <v>14890</v>
      </c>
      <c r="K22">
        <f>INDEX('[1]School Facilities'!$AR$18:$EJ$52,MATCH($A22,'[1]School Facilities'!$C$18:$C$52,0),MATCH(K$4,'[1]School Facilities'!$AR$16:$EJ$16,0))</f>
        <v>94.33</v>
      </c>
      <c r="L22">
        <f>INDEX('[1]School Facilities'!$AR$18:$EJ$52,MATCH($A22,'[1]School Facilities'!$C$18:$C$52,0),MATCH(L$4,'[1]School Facilities'!$AR$16:$EJ$16,0))</f>
        <v>13588</v>
      </c>
      <c r="M22">
        <f>INDEX('[1]School Facilities'!$AR$18:$EJ$52,MATCH($A22,'[1]School Facilities'!$C$18:$C$52,0),MATCH(M$4,'[1]School Facilities'!$AR$16:$EJ$16,0))</f>
        <v>13626</v>
      </c>
      <c r="N22">
        <f>INDEX('[1]School Facilities'!$AR$18:$EJ$52,MATCH($A22,'[1]School Facilities'!$C$18:$C$52,0),MATCH(N$4,'[1]School Facilities'!$AR$16:$EJ$16,0))</f>
        <v>8448</v>
      </c>
      <c r="O22">
        <f>INDEX('[1]School Facilities'!$AR$18:$EJ$52,MATCH($A22,'[1]School Facilities'!$C$18:$C$52,0),MATCH(O$4,'[1]School Facilities'!$AR$16:$EJ$16,0))</f>
        <v>1190</v>
      </c>
      <c r="P22">
        <f>INDEX('[1]School Facilities'!$AR$18:$EJ$52,MATCH($A22,'[1]School Facilities'!$C$18:$C$52,0),MATCH(P$4,'[1]School Facilities'!$AR$16:$EJ$16,0))</f>
        <v>62.22</v>
      </c>
      <c r="Q22">
        <f>INDEX('[1]School Facilities'!$AR$18:$EJ$52,MATCH($A22,'[1]School Facilities'!$C$18:$C$52,0),MATCH(Q$4,'[1]School Facilities'!$AR$16:$EJ$16,0))</f>
        <v>3389</v>
      </c>
      <c r="R22">
        <f>INDEX('[1]School Facilities'!$AR$18:$EJ$52,MATCH($A22,'[1]School Facilities'!$C$18:$C$52,0),MATCH(R$4,'[1]School Facilities'!$AR$16:$EJ$16,0))</f>
        <v>55.37</v>
      </c>
      <c r="S22" t="e">
        <f>INDEX('[1]School Facilities'!$AR$18:$EJ$52,MATCH($A22,'[1]School Facilities'!$C$18:$C$52,0),MATCH(S$4,'[1]School Facilities'!$AR$16:$EJ$16,0))</f>
        <v>#N/A</v>
      </c>
      <c r="T22" t="e">
        <f>INDEX('[1]School Facilities'!$AR$18:$EJ$52,MATCH($A22,'[1]School Facilities'!$C$18:$C$52,0),MATCH(T$4,'[1]School Facilities'!$AR$16:$EJ$16,0))</f>
        <v>#N/A</v>
      </c>
      <c r="U22" t="e">
        <f>INDEX('[1]School Facilities'!$AR$18:$EJ$52,MATCH($A22,'[1]School Facilities'!$C$18:$C$52,0),MATCH(U$4,'[1]School Facilities'!$AR$16:$EJ$16,0))</f>
        <v>#N/A</v>
      </c>
      <c r="V22" t="e">
        <f>INDEX('[1]School Facilities'!$AR$18:$EJ$52,MATCH($A22,'[1]School Facilities'!$C$18:$C$52,0),MATCH(V$4,'[1]School Facilities'!$AR$16:$EJ$16,0))</f>
        <v>#N/A</v>
      </c>
      <c r="W22" t="e">
        <f>INDEX('[1]School Facilities'!$AR$18:$EJ$52,MATCH($A22,'[1]School Facilities'!$C$18:$C$52,0),MATCH(W$4,'[1]School Facilities'!$AR$16:$EJ$16,0))</f>
        <v>#N/A</v>
      </c>
    </row>
    <row r="23" spans="1:23" ht="16" x14ac:dyDescent="0.2">
      <c r="A23" s="25" t="s">
        <v>19</v>
      </c>
      <c r="B23" s="25">
        <f>Schools!B21</f>
        <v>46</v>
      </c>
      <c r="C23">
        <f>INDEX('[1]School Facilities'!$AR$18:$EJ$52,MATCH($A23,'[1]School Facilities'!$C$18:$C$52,0),MATCH(C$4,'[1]School Facilities'!$AR$16:$EJ$16,0))</f>
        <v>0</v>
      </c>
      <c r="D23">
        <f>INDEX('[1]School Facilities'!$AR$18:$EJ$52,MATCH($A23,'[1]School Facilities'!$C$18:$C$52,0),MATCH(D$4,'[1]School Facilities'!$AR$16:$EJ$16,0))</f>
        <v>0</v>
      </c>
      <c r="E23">
        <f>INDEX('[1]School Facilities'!$AR$18:$EJ$52,MATCH($A23,'[1]School Facilities'!$C$18:$C$52,0),MATCH(E$4,'[1]School Facilities'!$AR$16:$EJ$16,0))</f>
        <v>46</v>
      </c>
      <c r="F23">
        <f>INDEX('[1]School Facilities'!$AR$18:$EJ$52,MATCH($A23,'[1]School Facilities'!$C$18:$C$52,0),MATCH(F$4,'[1]School Facilities'!$AR$16:$EJ$16,0))</f>
        <v>11</v>
      </c>
      <c r="G23">
        <f>INDEX('[1]School Facilities'!$AR$18:$EJ$52,MATCH($A23,'[1]School Facilities'!$C$18:$C$52,0),MATCH(G$4,'[1]School Facilities'!$AR$16:$EJ$16,0))</f>
        <v>20</v>
      </c>
      <c r="H23">
        <f>INDEX('[1]School Facilities'!$AR$18:$EJ$52,MATCH($A23,'[1]School Facilities'!$C$18:$C$52,0),MATCH(H$4,'[1]School Facilities'!$AR$16:$EJ$16,0))</f>
        <v>89.13</v>
      </c>
      <c r="I23">
        <f>INDEX('[1]School Facilities'!$AR$18:$EJ$52,MATCH($A23,'[1]School Facilities'!$C$18:$C$52,0),MATCH(I$4,'[1]School Facilities'!$AR$16:$EJ$16,0))</f>
        <v>89.13</v>
      </c>
      <c r="J23">
        <f>INDEX('[1]School Facilities'!$AR$18:$EJ$52,MATCH($A23,'[1]School Facilities'!$C$18:$C$52,0),MATCH(J$4,'[1]School Facilities'!$AR$16:$EJ$16,0))</f>
        <v>46</v>
      </c>
      <c r="K23">
        <f>INDEX('[1]School Facilities'!$AR$18:$EJ$52,MATCH($A23,'[1]School Facilities'!$C$18:$C$52,0),MATCH(K$4,'[1]School Facilities'!$AR$16:$EJ$16,0))</f>
        <v>97.83</v>
      </c>
      <c r="L23">
        <f>INDEX('[1]School Facilities'!$AR$18:$EJ$52,MATCH($A23,'[1]School Facilities'!$C$18:$C$52,0),MATCH(L$4,'[1]School Facilities'!$AR$16:$EJ$16,0))</f>
        <v>46</v>
      </c>
      <c r="M23">
        <f>INDEX('[1]School Facilities'!$AR$18:$EJ$52,MATCH($A23,'[1]School Facilities'!$C$18:$C$52,0),MATCH(M$4,'[1]School Facilities'!$AR$16:$EJ$16,0))</f>
        <v>45</v>
      </c>
      <c r="N23">
        <f>INDEX('[1]School Facilities'!$AR$18:$EJ$52,MATCH($A23,'[1]School Facilities'!$C$18:$C$52,0),MATCH(N$4,'[1]School Facilities'!$AR$16:$EJ$16,0))</f>
        <v>28</v>
      </c>
      <c r="O23">
        <f>INDEX('[1]School Facilities'!$AR$18:$EJ$52,MATCH($A23,'[1]School Facilities'!$C$18:$C$52,0),MATCH(O$4,'[1]School Facilities'!$AR$16:$EJ$16,0))</f>
        <v>10</v>
      </c>
      <c r="P23">
        <f>INDEX('[1]School Facilities'!$AR$18:$EJ$52,MATCH($A23,'[1]School Facilities'!$C$18:$C$52,0),MATCH(P$4,'[1]School Facilities'!$AR$16:$EJ$16,0))</f>
        <v>69.569999999999993</v>
      </c>
      <c r="Q23">
        <f>INDEX('[1]School Facilities'!$AR$18:$EJ$52,MATCH($A23,'[1]School Facilities'!$C$18:$C$52,0),MATCH(Q$4,'[1]School Facilities'!$AR$16:$EJ$16,0))</f>
        <v>3</v>
      </c>
      <c r="R23">
        <f>INDEX('[1]School Facilities'!$AR$18:$EJ$52,MATCH($A23,'[1]School Facilities'!$C$18:$C$52,0),MATCH(R$4,'[1]School Facilities'!$AR$16:$EJ$16,0))</f>
        <v>95.65</v>
      </c>
      <c r="S23" t="e">
        <f>INDEX('[1]School Facilities'!$AR$18:$EJ$52,MATCH($A23,'[1]School Facilities'!$C$18:$C$52,0),MATCH(S$4,'[1]School Facilities'!$AR$16:$EJ$16,0))</f>
        <v>#N/A</v>
      </c>
      <c r="T23" t="e">
        <f>INDEX('[1]School Facilities'!$AR$18:$EJ$52,MATCH($A23,'[1]School Facilities'!$C$18:$C$52,0),MATCH(T$4,'[1]School Facilities'!$AR$16:$EJ$16,0))</f>
        <v>#N/A</v>
      </c>
      <c r="U23" t="e">
        <f>INDEX('[1]School Facilities'!$AR$18:$EJ$52,MATCH($A23,'[1]School Facilities'!$C$18:$C$52,0),MATCH(U$4,'[1]School Facilities'!$AR$16:$EJ$16,0))</f>
        <v>#N/A</v>
      </c>
      <c r="V23" t="e">
        <f>INDEX('[1]School Facilities'!$AR$18:$EJ$52,MATCH($A23,'[1]School Facilities'!$C$18:$C$52,0),MATCH(V$4,'[1]School Facilities'!$AR$16:$EJ$16,0))</f>
        <v>#N/A</v>
      </c>
      <c r="W23" t="e">
        <f>INDEX('[1]School Facilities'!$AR$18:$EJ$52,MATCH($A23,'[1]School Facilities'!$C$18:$C$52,0),MATCH(W$4,'[1]School Facilities'!$AR$16:$EJ$16,0))</f>
        <v>#N/A</v>
      </c>
    </row>
    <row r="24" spans="1:23" ht="16" x14ac:dyDescent="0.2">
      <c r="A24" s="25" t="s">
        <v>20</v>
      </c>
      <c r="B24" s="25">
        <f>Schools!B22</f>
        <v>140993</v>
      </c>
      <c r="C24">
        <f>INDEX('[1]School Facilities'!$AR$18:$EJ$52,MATCH($A24,'[1]School Facilities'!$C$18:$C$52,0),MATCH(C$4,'[1]School Facilities'!$AR$16:$EJ$16,0))</f>
        <v>4797</v>
      </c>
      <c r="D24">
        <f>INDEX('[1]School Facilities'!$AR$18:$EJ$52,MATCH($A24,'[1]School Facilities'!$C$18:$C$52,0),MATCH(D$4,'[1]School Facilities'!$AR$16:$EJ$16,0))</f>
        <v>21055</v>
      </c>
      <c r="E24">
        <f>INDEX('[1]School Facilities'!$AR$18:$EJ$52,MATCH($A24,'[1]School Facilities'!$C$18:$C$52,0),MATCH(E$4,'[1]School Facilities'!$AR$16:$EJ$16,0))</f>
        <v>140993</v>
      </c>
      <c r="F24">
        <f>INDEX('[1]School Facilities'!$AR$18:$EJ$52,MATCH($A24,'[1]School Facilities'!$C$18:$C$52,0),MATCH(F$4,'[1]School Facilities'!$AR$16:$EJ$16,0))</f>
        <v>79992</v>
      </c>
      <c r="G24">
        <f>INDEX('[1]School Facilities'!$AR$18:$EJ$52,MATCH($A24,'[1]School Facilities'!$C$18:$C$52,0),MATCH(G$4,'[1]School Facilities'!$AR$16:$EJ$16,0))</f>
        <v>63392</v>
      </c>
      <c r="H24">
        <f>INDEX('[1]School Facilities'!$AR$18:$EJ$52,MATCH($A24,'[1]School Facilities'!$C$18:$C$52,0),MATCH(H$4,'[1]School Facilities'!$AR$16:$EJ$16,0))</f>
        <v>86.91</v>
      </c>
      <c r="I24">
        <f>INDEX('[1]School Facilities'!$AR$18:$EJ$52,MATCH($A24,'[1]School Facilities'!$C$18:$C$52,0),MATCH(I$4,'[1]School Facilities'!$AR$16:$EJ$16,0))</f>
        <v>89.17</v>
      </c>
      <c r="J24">
        <f>INDEX('[1]School Facilities'!$AR$18:$EJ$52,MATCH($A24,'[1]School Facilities'!$C$18:$C$52,0),MATCH(J$4,'[1]School Facilities'!$AR$16:$EJ$16,0))</f>
        <v>138185</v>
      </c>
      <c r="K24">
        <f>INDEX('[1]School Facilities'!$AR$18:$EJ$52,MATCH($A24,'[1]School Facilities'!$C$18:$C$52,0),MATCH(K$4,'[1]School Facilities'!$AR$16:$EJ$16,0))</f>
        <v>97.83</v>
      </c>
      <c r="L24">
        <f>INDEX('[1]School Facilities'!$AR$18:$EJ$52,MATCH($A24,'[1]School Facilities'!$C$18:$C$52,0),MATCH(L$4,'[1]School Facilities'!$AR$16:$EJ$16,0))</f>
        <v>31788</v>
      </c>
      <c r="M24">
        <f>INDEX('[1]School Facilities'!$AR$18:$EJ$52,MATCH($A24,'[1]School Facilities'!$C$18:$C$52,0),MATCH(M$4,'[1]School Facilities'!$AR$16:$EJ$16,0))</f>
        <v>15454</v>
      </c>
      <c r="N24">
        <f>INDEX('[1]School Facilities'!$AR$18:$EJ$52,MATCH($A24,'[1]School Facilities'!$C$18:$C$52,0),MATCH(N$4,'[1]School Facilities'!$AR$16:$EJ$16,0))</f>
        <v>77621</v>
      </c>
      <c r="O24">
        <f>INDEX('[1]School Facilities'!$AR$18:$EJ$52,MATCH($A24,'[1]School Facilities'!$C$18:$C$52,0),MATCH(O$4,'[1]School Facilities'!$AR$16:$EJ$16,0))</f>
        <v>34279</v>
      </c>
      <c r="P24">
        <f>INDEX('[1]School Facilities'!$AR$18:$EJ$52,MATCH($A24,'[1]School Facilities'!$C$18:$C$52,0),MATCH(P$4,'[1]School Facilities'!$AR$16:$EJ$16,0))</f>
        <v>55.58</v>
      </c>
      <c r="Q24">
        <f>INDEX('[1]School Facilities'!$AR$18:$EJ$52,MATCH($A24,'[1]School Facilities'!$C$18:$C$52,0),MATCH(Q$4,'[1]School Facilities'!$AR$16:$EJ$16,0))</f>
        <v>38194</v>
      </c>
      <c r="R24">
        <f>INDEX('[1]School Facilities'!$AR$18:$EJ$52,MATCH($A24,'[1]School Facilities'!$C$18:$C$52,0),MATCH(R$4,'[1]School Facilities'!$AR$16:$EJ$16,0))</f>
        <v>96.34</v>
      </c>
      <c r="S24" t="e">
        <f>INDEX('[1]School Facilities'!$AR$18:$EJ$52,MATCH($A24,'[1]School Facilities'!$C$18:$C$52,0),MATCH(S$4,'[1]School Facilities'!$AR$16:$EJ$16,0))</f>
        <v>#N/A</v>
      </c>
      <c r="T24" t="e">
        <f>INDEX('[1]School Facilities'!$AR$18:$EJ$52,MATCH($A24,'[1]School Facilities'!$C$18:$C$52,0),MATCH(T$4,'[1]School Facilities'!$AR$16:$EJ$16,0))</f>
        <v>#N/A</v>
      </c>
      <c r="U24" t="e">
        <f>INDEX('[1]School Facilities'!$AR$18:$EJ$52,MATCH($A24,'[1]School Facilities'!$C$18:$C$52,0),MATCH(U$4,'[1]School Facilities'!$AR$16:$EJ$16,0))</f>
        <v>#N/A</v>
      </c>
      <c r="V24" t="e">
        <f>INDEX('[1]School Facilities'!$AR$18:$EJ$52,MATCH($A24,'[1]School Facilities'!$C$18:$C$52,0),MATCH(V$4,'[1]School Facilities'!$AR$16:$EJ$16,0))</f>
        <v>#N/A</v>
      </c>
      <c r="W24" t="e">
        <f>INDEX('[1]School Facilities'!$AR$18:$EJ$52,MATCH($A24,'[1]School Facilities'!$C$18:$C$52,0),MATCH(W$4,'[1]School Facilities'!$AR$16:$EJ$16,0))</f>
        <v>#N/A</v>
      </c>
    </row>
    <row r="25" spans="1:23" ht="16" x14ac:dyDescent="0.2">
      <c r="A25" s="25" t="s">
        <v>21</v>
      </c>
      <c r="B25" s="25">
        <f>Schools!B23</f>
        <v>100084</v>
      </c>
      <c r="C25">
        <f>INDEX('[1]School Facilities'!$AR$18:$EJ$52,MATCH($A25,'[1]School Facilities'!$C$18:$C$52,0),MATCH(C$4,'[1]School Facilities'!$AR$16:$EJ$16,0))</f>
        <v>4519</v>
      </c>
      <c r="D25">
        <f>INDEX('[1]School Facilities'!$AR$18:$EJ$52,MATCH($A25,'[1]School Facilities'!$C$18:$C$52,0),MATCH(D$4,'[1]School Facilities'!$AR$16:$EJ$16,0))</f>
        <v>2281</v>
      </c>
      <c r="E25">
        <f>INDEX('[1]School Facilities'!$AR$18:$EJ$52,MATCH($A25,'[1]School Facilities'!$C$18:$C$52,0),MATCH(E$4,'[1]School Facilities'!$AR$16:$EJ$16,0))</f>
        <v>100084</v>
      </c>
      <c r="F25">
        <f>INDEX('[1]School Facilities'!$AR$18:$EJ$52,MATCH($A25,'[1]School Facilities'!$C$18:$C$52,0),MATCH(F$4,'[1]School Facilities'!$AR$16:$EJ$16,0))</f>
        <v>63400</v>
      </c>
      <c r="G25">
        <f>INDEX('[1]School Facilities'!$AR$18:$EJ$52,MATCH($A25,'[1]School Facilities'!$C$18:$C$52,0),MATCH(G$4,'[1]School Facilities'!$AR$16:$EJ$16,0))</f>
        <v>59103</v>
      </c>
      <c r="H25">
        <f>INDEX('[1]School Facilities'!$AR$18:$EJ$52,MATCH($A25,'[1]School Facilities'!$C$18:$C$52,0),MATCH(H$4,'[1]School Facilities'!$AR$16:$EJ$16,0))</f>
        <v>80.69</v>
      </c>
      <c r="I25">
        <f>INDEX('[1]School Facilities'!$AR$18:$EJ$52,MATCH($A25,'[1]School Facilities'!$C$18:$C$52,0),MATCH(I$4,'[1]School Facilities'!$AR$16:$EJ$16,0))</f>
        <v>91.69</v>
      </c>
      <c r="J25">
        <f>INDEX('[1]School Facilities'!$AR$18:$EJ$52,MATCH($A25,'[1]School Facilities'!$C$18:$C$52,0),MATCH(J$4,'[1]School Facilities'!$AR$16:$EJ$16,0))</f>
        <v>94403</v>
      </c>
      <c r="K25">
        <f>INDEX('[1]School Facilities'!$AR$18:$EJ$52,MATCH($A25,'[1]School Facilities'!$C$18:$C$52,0),MATCH(K$4,'[1]School Facilities'!$AR$16:$EJ$16,0))</f>
        <v>96.2</v>
      </c>
      <c r="L25">
        <f>INDEX('[1]School Facilities'!$AR$18:$EJ$52,MATCH($A25,'[1]School Facilities'!$C$18:$C$52,0),MATCH(L$4,'[1]School Facilities'!$AR$16:$EJ$16,0))</f>
        <v>75991</v>
      </c>
      <c r="M25">
        <f>INDEX('[1]School Facilities'!$AR$18:$EJ$52,MATCH($A25,'[1]School Facilities'!$C$18:$C$52,0),MATCH(M$4,'[1]School Facilities'!$AR$16:$EJ$16,0))</f>
        <v>44545</v>
      </c>
      <c r="N25">
        <f>INDEX('[1]School Facilities'!$AR$18:$EJ$52,MATCH($A25,'[1]School Facilities'!$C$18:$C$52,0),MATCH(N$4,'[1]School Facilities'!$AR$16:$EJ$16,0))</f>
        <v>65012</v>
      </c>
      <c r="O25">
        <f>INDEX('[1]School Facilities'!$AR$18:$EJ$52,MATCH($A25,'[1]School Facilities'!$C$18:$C$52,0),MATCH(O$4,'[1]School Facilities'!$AR$16:$EJ$16,0))</f>
        <v>17164</v>
      </c>
      <c r="P25">
        <f>INDEX('[1]School Facilities'!$AR$18:$EJ$52,MATCH($A25,'[1]School Facilities'!$C$18:$C$52,0),MATCH(P$4,'[1]School Facilities'!$AR$16:$EJ$16,0))</f>
        <v>29.25</v>
      </c>
      <c r="Q25">
        <f>INDEX('[1]School Facilities'!$AR$18:$EJ$52,MATCH($A25,'[1]School Facilities'!$C$18:$C$52,0),MATCH(Q$4,'[1]School Facilities'!$AR$16:$EJ$16,0))</f>
        <v>38923</v>
      </c>
      <c r="R25">
        <f>INDEX('[1]School Facilities'!$AR$18:$EJ$52,MATCH($A25,'[1]School Facilities'!$C$18:$C$52,0),MATCH(R$4,'[1]School Facilities'!$AR$16:$EJ$16,0))</f>
        <v>5.19</v>
      </c>
      <c r="S25" t="e">
        <f>INDEX('[1]School Facilities'!$AR$18:$EJ$52,MATCH($A25,'[1]School Facilities'!$C$18:$C$52,0),MATCH(S$4,'[1]School Facilities'!$AR$16:$EJ$16,0))</f>
        <v>#N/A</v>
      </c>
      <c r="T25" t="e">
        <f>INDEX('[1]School Facilities'!$AR$18:$EJ$52,MATCH($A25,'[1]School Facilities'!$C$18:$C$52,0),MATCH(T$4,'[1]School Facilities'!$AR$16:$EJ$16,0))</f>
        <v>#N/A</v>
      </c>
      <c r="U25" t="e">
        <f>INDEX('[1]School Facilities'!$AR$18:$EJ$52,MATCH($A25,'[1]School Facilities'!$C$18:$C$52,0),MATCH(U$4,'[1]School Facilities'!$AR$16:$EJ$16,0))</f>
        <v>#N/A</v>
      </c>
      <c r="V25" t="e">
        <f>INDEX('[1]School Facilities'!$AR$18:$EJ$52,MATCH($A25,'[1]School Facilities'!$C$18:$C$52,0),MATCH(V$4,'[1]School Facilities'!$AR$16:$EJ$16,0))</f>
        <v>#N/A</v>
      </c>
      <c r="W25" t="e">
        <f>INDEX('[1]School Facilities'!$AR$18:$EJ$52,MATCH($A25,'[1]School Facilities'!$C$18:$C$52,0),MATCH(W$4,'[1]School Facilities'!$AR$16:$EJ$16,0))</f>
        <v>#N/A</v>
      </c>
    </row>
    <row r="26" spans="1:23" ht="16" x14ac:dyDescent="0.2">
      <c r="A26" s="25" t="s">
        <v>22</v>
      </c>
      <c r="B26" s="25">
        <f>Schools!B24</f>
        <v>3957</v>
      </c>
      <c r="C26">
        <f>INDEX('[1]School Facilities'!$AR$18:$EJ$52,MATCH($A26,'[1]School Facilities'!$C$18:$C$52,0),MATCH(C$4,'[1]School Facilities'!$AR$16:$EJ$16,0))</f>
        <v>56</v>
      </c>
      <c r="D26">
        <f>INDEX('[1]School Facilities'!$AR$18:$EJ$52,MATCH($A26,'[1]School Facilities'!$C$18:$C$52,0),MATCH(D$4,'[1]School Facilities'!$AR$16:$EJ$16,0))</f>
        <v>401</v>
      </c>
      <c r="E26">
        <f>INDEX('[1]School Facilities'!$AR$18:$EJ$52,MATCH($A26,'[1]School Facilities'!$C$18:$C$52,0),MATCH(E$4,'[1]School Facilities'!$AR$16:$EJ$16,0))</f>
        <v>3957</v>
      </c>
      <c r="F26">
        <f>INDEX('[1]School Facilities'!$AR$18:$EJ$52,MATCH($A26,'[1]School Facilities'!$C$18:$C$52,0),MATCH(F$4,'[1]School Facilities'!$AR$16:$EJ$16,0))</f>
        <v>2252</v>
      </c>
      <c r="G26">
        <f>INDEX('[1]School Facilities'!$AR$18:$EJ$52,MATCH($A26,'[1]School Facilities'!$C$18:$C$52,0),MATCH(G$4,'[1]School Facilities'!$AR$16:$EJ$16,0))</f>
        <v>1226</v>
      </c>
      <c r="H26">
        <f>INDEX('[1]School Facilities'!$AR$18:$EJ$52,MATCH($A26,'[1]School Facilities'!$C$18:$C$52,0),MATCH(H$4,'[1]School Facilities'!$AR$16:$EJ$16,0))</f>
        <v>93.02</v>
      </c>
      <c r="I26">
        <f>INDEX('[1]School Facilities'!$AR$18:$EJ$52,MATCH($A26,'[1]School Facilities'!$C$18:$C$52,0),MATCH(I$4,'[1]School Facilities'!$AR$16:$EJ$16,0))</f>
        <v>92.56</v>
      </c>
      <c r="J26">
        <f>INDEX('[1]School Facilities'!$AR$18:$EJ$52,MATCH($A26,'[1]School Facilities'!$C$18:$C$52,0),MATCH(J$4,'[1]School Facilities'!$AR$16:$EJ$16,0))</f>
        <v>3750</v>
      </c>
      <c r="K26">
        <f>INDEX('[1]School Facilities'!$AR$18:$EJ$52,MATCH($A26,'[1]School Facilities'!$C$18:$C$52,0),MATCH(K$4,'[1]School Facilities'!$AR$16:$EJ$16,0))</f>
        <v>96.33</v>
      </c>
      <c r="L26">
        <f>INDEX('[1]School Facilities'!$AR$18:$EJ$52,MATCH($A26,'[1]School Facilities'!$C$18:$C$52,0),MATCH(L$4,'[1]School Facilities'!$AR$16:$EJ$16,0))</f>
        <v>955</v>
      </c>
      <c r="M26">
        <f>INDEX('[1]School Facilities'!$AR$18:$EJ$52,MATCH($A26,'[1]School Facilities'!$C$18:$C$52,0),MATCH(M$4,'[1]School Facilities'!$AR$16:$EJ$16,0))</f>
        <v>825</v>
      </c>
      <c r="N26">
        <f>INDEX('[1]School Facilities'!$AR$18:$EJ$52,MATCH($A26,'[1]School Facilities'!$C$18:$C$52,0),MATCH(N$4,'[1]School Facilities'!$AR$16:$EJ$16,0))</f>
        <v>263</v>
      </c>
      <c r="O26">
        <f>INDEX('[1]School Facilities'!$AR$18:$EJ$52,MATCH($A26,'[1]School Facilities'!$C$18:$C$52,0),MATCH(O$4,'[1]School Facilities'!$AR$16:$EJ$16,0))</f>
        <v>314</v>
      </c>
      <c r="P26">
        <f>INDEX('[1]School Facilities'!$AR$18:$EJ$52,MATCH($A26,'[1]School Facilities'!$C$18:$C$52,0),MATCH(P$4,'[1]School Facilities'!$AR$16:$EJ$16,0))</f>
        <v>64.52</v>
      </c>
      <c r="Q26">
        <f>INDEX('[1]School Facilities'!$AR$18:$EJ$52,MATCH($A26,'[1]School Facilities'!$C$18:$C$52,0),MATCH(Q$4,'[1]School Facilities'!$AR$16:$EJ$16,0))</f>
        <v>1361</v>
      </c>
      <c r="R26">
        <f>INDEX('[1]School Facilities'!$AR$18:$EJ$52,MATCH($A26,'[1]School Facilities'!$C$18:$C$52,0),MATCH(R$4,'[1]School Facilities'!$AR$16:$EJ$16,0))</f>
        <v>90.69</v>
      </c>
      <c r="S26" t="e">
        <f>INDEX('[1]School Facilities'!$AR$18:$EJ$52,MATCH($A26,'[1]School Facilities'!$C$18:$C$52,0),MATCH(S$4,'[1]School Facilities'!$AR$16:$EJ$16,0))</f>
        <v>#N/A</v>
      </c>
      <c r="T26" t="e">
        <f>INDEX('[1]School Facilities'!$AR$18:$EJ$52,MATCH($A26,'[1]School Facilities'!$C$18:$C$52,0),MATCH(T$4,'[1]School Facilities'!$AR$16:$EJ$16,0))</f>
        <v>#N/A</v>
      </c>
      <c r="U26" t="e">
        <f>INDEX('[1]School Facilities'!$AR$18:$EJ$52,MATCH($A26,'[1]School Facilities'!$C$18:$C$52,0),MATCH(U$4,'[1]School Facilities'!$AR$16:$EJ$16,0))</f>
        <v>#N/A</v>
      </c>
      <c r="V26" t="e">
        <f>INDEX('[1]School Facilities'!$AR$18:$EJ$52,MATCH($A26,'[1]School Facilities'!$C$18:$C$52,0),MATCH(V$4,'[1]School Facilities'!$AR$16:$EJ$16,0))</f>
        <v>#N/A</v>
      </c>
      <c r="W26" t="e">
        <f>INDEX('[1]School Facilities'!$AR$18:$EJ$52,MATCH($A26,'[1]School Facilities'!$C$18:$C$52,0),MATCH(W$4,'[1]School Facilities'!$AR$16:$EJ$16,0))</f>
        <v>#N/A</v>
      </c>
    </row>
    <row r="27" spans="1:23" ht="16" x14ac:dyDescent="0.2">
      <c r="A27" s="25" t="s">
        <v>23</v>
      </c>
      <c r="B27" s="25">
        <f>Schools!B25</f>
        <v>12796</v>
      </c>
      <c r="C27">
        <f>INDEX('[1]School Facilities'!$AR$18:$EJ$52,MATCH($A27,'[1]School Facilities'!$C$18:$C$52,0),MATCH(C$4,'[1]School Facilities'!$AR$16:$EJ$16,0))</f>
        <v>2083</v>
      </c>
      <c r="D27">
        <f>INDEX('[1]School Facilities'!$AR$18:$EJ$52,MATCH($A27,'[1]School Facilities'!$C$18:$C$52,0),MATCH(D$4,'[1]School Facilities'!$AR$16:$EJ$16,0))</f>
        <v>887</v>
      </c>
      <c r="E27">
        <f>INDEX('[1]School Facilities'!$AR$18:$EJ$52,MATCH($A27,'[1]School Facilities'!$C$18:$C$52,0),MATCH(E$4,'[1]School Facilities'!$AR$16:$EJ$16,0))</f>
        <v>12796</v>
      </c>
      <c r="F27">
        <f>INDEX('[1]School Facilities'!$AR$18:$EJ$52,MATCH($A27,'[1]School Facilities'!$C$18:$C$52,0),MATCH(F$4,'[1]School Facilities'!$AR$16:$EJ$16,0))</f>
        <v>4586</v>
      </c>
      <c r="G27">
        <f>INDEX('[1]School Facilities'!$AR$18:$EJ$52,MATCH($A27,'[1]School Facilities'!$C$18:$C$52,0),MATCH(G$4,'[1]School Facilities'!$AR$16:$EJ$16,0))</f>
        <v>2268</v>
      </c>
      <c r="H27">
        <f>INDEX('[1]School Facilities'!$AR$18:$EJ$52,MATCH($A27,'[1]School Facilities'!$C$18:$C$52,0),MATCH(H$4,'[1]School Facilities'!$AR$16:$EJ$16,0))</f>
        <v>60.09</v>
      </c>
      <c r="I27">
        <f>INDEX('[1]School Facilities'!$AR$18:$EJ$52,MATCH($A27,'[1]School Facilities'!$C$18:$C$52,0),MATCH(I$4,'[1]School Facilities'!$AR$16:$EJ$16,0))</f>
        <v>59.93</v>
      </c>
      <c r="J27">
        <f>INDEX('[1]School Facilities'!$AR$18:$EJ$52,MATCH($A27,'[1]School Facilities'!$C$18:$C$52,0),MATCH(J$4,'[1]School Facilities'!$AR$16:$EJ$16,0))</f>
        <v>7664</v>
      </c>
      <c r="K27">
        <f>INDEX('[1]School Facilities'!$AR$18:$EJ$52,MATCH($A27,'[1]School Facilities'!$C$18:$C$52,0),MATCH(K$4,'[1]School Facilities'!$AR$16:$EJ$16,0))</f>
        <v>89.43</v>
      </c>
      <c r="L27">
        <f>INDEX('[1]School Facilities'!$AR$18:$EJ$52,MATCH($A27,'[1]School Facilities'!$C$18:$C$52,0),MATCH(L$4,'[1]School Facilities'!$AR$16:$EJ$16,0))</f>
        <v>1795</v>
      </c>
      <c r="M27">
        <f>INDEX('[1]School Facilities'!$AR$18:$EJ$52,MATCH($A27,'[1]School Facilities'!$C$18:$C$52,0),MATCH(M$4,'[1]School Facilities'!$AR$16:$EJ$16,0))</f>
        <v>955</v>
      </c>
      <c r="N27">
        <f>INDEX('[1]School Facilities'!$AR$18:$EJ$52,MATCH($A27,'[1]School Facilities'!$C$18:$C$52,0),MATCH(N$4,'[1]School Facilities'!$AR$16:$EJ$16,0))</f>
        <v>2482</v>
      </c>
      <c r="O27">
        <f>INDEX('[1]School Facilities'!$AR$18:$EJ$52,MATCH($A27,'[1]School Facilities'!$C$18:$C$52,0),MATCH(O$4,'[1]School Facilities'!$AR$16:$EJ$16,0))</f>
        <v>4699</v>
      </c>
      <c r="P27">
        <f>INDEX('[1]School Facilities'!$AR$18:$EJ$52,MATCH($A27,'[1]School Facilities'!$C$18:$C$52,0),MATCH(P$4,'[1]School Facilities'!$AR$16:$EJ$16,0))</f>
        <v>20.21</v>
      </c>
      <c r="Q27">
        <f>INDEX('[1]School Facilities'!$AR$18:$EJ$52,MATCH($A27,'[1]School Facilities'!$C$18:$C$52,0),MATCH(Q$4,'[1]School Facilities'!$AR$16:$EJ$16,0))</f>
        <v>8382</v>
      </c>
      <c r="R27">
        <f>INDEX('[1]School Facilities'!$AR$18:$EJ$52,MATCH($A27,'[1]School Facilities'!$C$18:$C$52,0),MATCH(R$4,'[1]School Facilities'!$AR$16:$EJ$16,0))</f>
        <v>69.92</v>
      </c>
      <c r="S27" t="e">
        <f>INDEX('[1]School Facilities'!$AR$18:$EJ$52,MATCH($A27,'[1]School Facilities'!$C$18:$C$52,0),MATCH(S$4,'[1]School Facilities'!$AR$16:$EJ$16,0))</f>
        <v>#N/A</v>
      </c>
      <c r="T27" t="e">
        <f>INDEX('[1]School Facilities'!$AR$18:$EJ$52,MATCH($A27,'[1]School Facilities'!$C$18:$C$52,0),MATCH(T$4,'[1]School Facilities'!$AR$16:$EJ$16,0))</f>
        <v>#N/A</v>
      </c>
      <c r="U27" t="e">
        <f>INDEX('[1]School Facilities'!$AR$18:$EJ$52,MATCH($A27,'[1]School Facilities'!$C$18:$C$52,0),MATCH(U$4,'[1]School Facilities'!$AR$16:$EJ$16,0))</f>
        <v>#N/A</v>
      </c>
      <c r="V27" t="e">
        <f>INDEX('[1]School Facilities'!$AR$18:$EJ$52,MATCH($A27,'[1]School Facilities'!$C$18:$C$52,0),MATCH(V$4,'[1]School Facilities'!$AR$16:$EJ$16,0))</f>
        <v>#N/A</v>
      </c>
      <c r="W27" t="e">
        <f>INDEX('[1]School Facilities'!$AR$18:$EJ$52,MATCH($A27,'[1]School Facilities'!$C$18:$C$52,0),MATCH(W$4,'[1]School Facilities'!$AR$16:$EJ$16,0))</f>
        <v>#N/A</v>
      </c>
    </row>
    <row r="28" spans="1:23" ht="16" x14ac:dyDescent="0.2">
      <c r="A28" s="25" t="s">
        <v>24</v>
      </c>
      <c r="B28" s="25">
        <f>Schools!B26</f>
        <v>2935</v>
      </c>
      <c r="C28">
        <f>INDEX('[1]School Facilities'!$AR$18:$EJ$52,MATCH($A28,'[1]School Facilities'!$C$18:$C$52,0),MATCH(C$4,'[1]School Facilities'!$AR$16:$EJ$16,0))</f>
        <v>31</v>
      </c>
      <c r="D28">
        <f>INDEX('[1]School Facilities'!$AR$18:$EJ$52,MATCH($A28,'[1]School Facilities'!$C$18:$C$52,0),MATCH(D$4,'[1]School Facilities'!$AR$16:$EJ$16,0))</f>
        <v>45</v>
      </c>
      <c r="E28">
        <f>INDEX('[1]School Facilities'!$AR$18:$EJ$52,MATCH($A28,'[1]School Facilities'!$C$18:$C$52,0),MATCH(E$4,'[1]School Facilities'!$AR$16:$EJ$16,0))</f>
        <v>2935</v>
      </c>
      <c r="F28">
        <f>INDEX('[1]School Facilities'!$AR$18:$EJ$52,MATCH($A28,'[1]School Facilities'!$C$18:$C$52,0),MATCH(F$4,'[1]School Facilities'!$AR$16:$EJ$16,0))</f>
        <v>1184</v>
      </c>
      <c r="G28">
        <f>INDEX('[1]School Facilities'!$AR$18:$EJ$52,MATCH($A28,'[1]School Facilities'!$C$18:$C$52,0),MATCH(G$4,'[1]School Facilities'!$AR$16:$EJ$16,0))</f>
        <v>1809</v>
      </c>
      <c r="H28">
        <f>INDEX('[1]School Facilities'!$AR$18:$EJ$52,MATCH($A28,'[1]School Facilities'!$C$18:$C$52,0),MATCH(H$4,'[1]School Facilities'!$AR$16:$EJ$16,0))</f>
        <v>94.26</v>
      </c>
      <c r="I28">
        <f>INDEX('[1]School Facilities'!$AR$18:$EJ$52,MATCH($A28,'[1]School Facilities'!$C$18:$C$52,0),MATCH(I$4,'[1]School Facilities'!$AR$16:$EJ$16,0))</f>
        <v>72.930000000000007</v>
      </c>
      <c r="J28">
        <f>INDEX('[1]School Facilities'!$AR$18:$EJ$52,MATCH($A28,'[1]School Facilities'!$C$18:$C$52,0),MATCH(J$4,'[1]School Facilities'!$AR$16:$EJ$16,0))</f>
        <v>2643</v>
      </c>
      <c r="K28">
        <f>INDEX('[1]School Facilities'!$AR$18:$EJ$52,MATCH($A28,'[1]School Facilities'!$C$18:$C$52,0),MATCH(K$4,'[1]School Facilities'!$AR$16:$EJ$16,0))</f>
        <v>93.03</v>
      </c>
      <c r="L28">
        <f>INDEX('[1]School Facilities'!$AR$18:$EJ$52,MATCH($A28,'[1]School Facilities'!$C$18:$C$52,0),MATCH(L$4,'[1]School Facilities'!$AR$16:$EJ$16,0))</f>
        <v>1477</v>
      </c>
      <c r="M28">
        <f>INDEX('[1]School Facilities'!$AR$18:$EJ$52,MATCH($A28,'[1]School Facilities'!$C$18:$C$52,0),MATCH(M$4,'[1]School Facilities'!$AR$16:$EJ$16,0))</f>
        <v>836</v>
      </c>
      <c r="N28">
        <f>INDEX('[1]School Facilities'!$AR$18:$EJ$52,MATCH($A28,'[1]School Facilities'!$C$18:$C$52,0),MATCH(N$4,'[1]School Facilities'!$AR$16:$EJ$16,0))</f>
        <v>1368</v>
      </c>
      <c r="O28">
        <f>INDEX('[1]School Facilities'!$AR$18:$EJ$52,MATCH($A28,'[1]School Facilities'!$C$18:$C$52,0),MATCH(O$4,'[1]School Facilities'!$AR$16:$EJ$16,0))</f>
        <v>777</v>
      </c>
      <c r="P28">
        <f>INDEX('[1]School Facilities'!$AR$18:$EJ$52,MATCH($A28,'[1]School Facilities'!$C$18:$C$52,0),MATCH(P$4,'[1]School Facilities'!$AR$16:$EJ$16,0))</f>
        <v>32.85</v>
      </c>
      <c r="Q28">
        <f>INDEX('[1]School Facilities'!$AR$18:$EJ$52,MATCH($A28,'[1]School Facilities'!$C$18:$C$52,0),MATCH(Q$4,'[1]School Facilities'!$AR$16:$EJ$16,0))</f>
        <v>935</v>
      </c>
      <c r="R28">
        <f>INDEX('[1]School Facilities'!$AR$18:$EJ$52,MATCH($A28,'[1]School Facilities'!$C$18:$C$52,0),MATCH(R$4,'[1]School Facilities'!$AR$16:$EJ$16,0))</f>
        <v>0</v>
      </c>
      <c r="S28" t="e">
        <f>INDEX('[1]School Facilities'!$AR$18:$EJ$52,MATCH($A28,'[1]School Facilities'!$C$18:$C$52,0),MATCH(S$4,'[1]School Facilities'!$AR$16:$EJ$16,0))</f>
        <v>#N/A</v>
      </c>
      <c r="T28" t="e">
        <f>INDEX('[1]School Facilities'!$AR$18:$EJ$52,MATCH($A28,'[1]School Facilities'!$C$18:$C$52,0),MATCH(T$4,'[1]School Facilities'!$AR$16:$EJ$16,0))</f>
        <v>#N/A</v>
      </c>
      <c r="U28" t="e">
        <f>INDEX('[1]School Facilities'!$AR$18:$EJ$52,MATCH($A28,'[1]School Facilities'!$C$18:$C$52,0),MATCH(U$4,'[1]School Facilities'!$AR$16:$EJ$16,0))</f>
        <v>#N/A</v>
      </c>
      <c r="V28" t="e">
        <f>INDEX('[1]School Facilities'!$AR$18:$EJ$52,MATCH($A28,'[1]School Facilities'!$C$18:$C$52,0),MATCH(V$4,'[1]School Facilities'!$AR$16:$EJ$16,0))</f>
        <v>#N/A</v>
      </c>
      <c r="W28" t="e">
        <f>INDEX('[1]School Facilities'!$AR$18:$EJ$52,MATCH($A28,'[1]School Facilities'!$C$18:$C$52,0),MATCH(W$4,'[1]School Facilities'!$AR$16:$EJ$16,0))</f>
        <v>#N/A</v>
      </c>
    </row>
    <row r="29" spans="1:23" ht="16" x14ac:dyDescent="0.2">
      <c r="A29" s="25" t="s">
        <v>25</v>
      </c>
      <c r="B29" s="25">
        <f>Schools!B27</f>
        <v>3370</v>
      </c>
      <c r="C29">
        <f>INDEX('[1]School Facilities'!$AR$18:$EJ$52,MATCH($A29,'[1]School Facilities'!$C$18:$C$52,0),MATCH(C$4,'[1]School Facilities'!$AR$16:$EJ$16,0))</f>
        <v>29</v>
      </c>
      <c r="D29">
        <f>INDEX('[1]School Facilities'!$AR$18:$EJ$52,MATCH($A29,'[1]School Facilities'!$C$18:$C$52,0),MATCH(D$4,'[1]School Facilities'!$AR$16:$EJ$16,0))</f>
        <v>66</v>
      </c>
      <c r="E29">
        <f>INDEX('[1]School Facilities'!$AR$18:$EJ$52,MATCH($A29,'[1]School Facilities'!$C$18:$C$52,0),MATCH(E$4,'[1]School Facilities'!$AR$16:$EJ$16,0))</f>
        <v>3370</v>
      </c>
      <c r="F29">
        <f>INDEX('[1]School Facilities'!$AR$18:$EJ$52,MATCH($A29,'[1]School Facilities'!$C$18:$C$52,0),MATCH(F$4,'[1]School Facilities'!$AR$16:$EJ$16,0))</f>
        <v>1365</v>
      </c>
      <c r="G29">
        <f>INDEX('[1]School Facilities'!$AR$18:$EJ$52,MATCH($A29,'[1]School Facilities'!$C$18:$C$52,0),MATCH(G$4,'[1]School Facilities'!$AR$16:$EJ$16,0))</f>
        <v>2133</v>
      </c>
      <c r="H29">
        <f>INDEX('[1]School Facilities'!$AR$18:$EJ$52,MATCH($A29,'[1]School Facilities'!$C$18:$C$52,0),MATCH(H$4,'[1]School Facilities'!$AR$16:$EJ$16,0))</f>
        <v>75.03</v>
      </c>
      <c r="I29">
        <f>INDEX('[1]School Facilities'!$AR$18:$EJ$52,MATCH($A29,'[1]School Facilities'!$C$18:$C$52,0),MATCH(I$4,'[1]School Facilities'!$AR$16:$EJ$16,0))</f>
        <v>71.760000000000005</v>
      </c>
      <c r="J29">
        <f>INDEX('[1]School Facilities'!$AR$18:$EJ$52,MATCH($A29,'[1]School Facilities'!$C$18:$C$52,0),MATCH(J$4,'[1]School Facilities'!$AR$16:$EJ$16,0))</f>
        <v>2178</v>
      </c>
      <c r="K29">
        <f>INDEX('[1]School Facilities'!$AR$18:$EJ$52,MATCH($A29,'[1]School Facilities'!$C$18:$C$52,0),MATCH(K$4,'[1]School Facilities'!$AR$16:$EJ$16,0))</f>
        <v>74.13</v>
      </c>
      <c r="L29">
        <f>INDEX('[1]School Facilities'!$AR$18:$EJ$52,MATCH($A29,'[1]School Facilities'!$C$18:$C$52,0),MATCH(L$4,'[1]School Facilities'!$AR$16:$EJ$16,0))</f>
        <v>1014</v>
      </c>
      <c r="M29">
        <f>INDEX('[1]School Facilities'!$AR$18:$EJ$52,MATCH($A29,'[1]School Facilities'!$C$18:$C$52,0),MATCH(M$4,'[1]School Facilities'!$AR$16:$EJ$16,0))</f>
        <v>991</v>
      </c>
      <c r="N29">
        <f>INDEX('[1]School Facilities'!$AR$18:$EJ$52,MATCH($A29,'[1]School Facilities'!$C$18:$C$52,0),MATCH(N$4,'[1]School Facilities'!$AR$16:$EJ$16,0))</f>
        <v>277</v>
      </c>
      <c r="O29">
        <f>INDEX('[1]School Facilities'!$AR$18:$EJ$52,MATCH($A29,'[1]School Facilities'!$C$18:$C$52,0),MATCH(O$4,'[1]School Facilities'!$AR$16:$EJ$16,0))</f>
        <v>709</v>
      </c>
      <c r="P29">
        <f>INDEX('[1]School Facilities'!$AR$18:$EJ$52,MATCH($A29,'[1]School Facilities'!$C$18:$C$52,0),MATCH(P$4,'[1]School Facilities'!$AR$16:$EJ$16,0))</f>
        <v>59.29</v>
      </c>
      <c r="Q29">
        <f>INDEX('[1]School Facilities'!$AR$18:$EJ$52,MATCH($A29,'[1]School Facilities'!$C$18:$C$52,0),MATCH(Q$4,'[1]School Facilities'!$AR$16:$EJ$16,0))</f>
        <v>1230</v>
      </c>
      <c r="R29">
        <f>INDEX('[1]School Facilities'!$AR$18:$EJ$52,MATCH($A29,'[1]School Facilities'!$C$18:$C$52,0),MATCH(R$4,'[1]School Facilities'!$AR$16:$EJ$16,0))</f>
        <v>31.86</v>
      </c>
      <c r="S29" t="e">
        <f>INDEX('[1]School Facilities'!$AR$18:$EJ$52,MATCH($A29,'[1]School Facilities'!$C$18:$C$52,0),MATCH(S$4,'[1]School Facilities'!$AR$16:$EJ$16,0))</f>
        <v>#N/A</v>
      </c>
      <c r="T29" t="e">
        <f>INDEX('[1]School Facilities'!$AR$18:$EJ$52,MATCH($A29,'[1]School Facilities'!$C$18:$C$52,0),MATCH(T$4,'[1]School Facilities'!$AR$16:$EJ$16,0))</f>
        <v>#N/A</v>
      </c>
      <c r="U29" t="e">
        <f>INDEX('[1]School Facilities'!$AR$18:$EJ$52,MATCH($A29,'[1]School Facilities'!$C$18:$C$52,0),MATCH(U$4,'[1]School Facilities'!$AR$16:$EJ$16,0))</f>
        <v>#N/A</v>
      </c>
      <c r="V29" t="e">
        <f>INDEX('[1]School Facilities'!$AR$18:$EJ$52,MATCH($A29,'[1]School Facilities'!$C$18:$C$52,0),MATCH(V$4,'[1]School Facilities'!$AR$16:$EJ$16,0))</f>
        <v>#N/A</v>
      </c>
      <c r="W29" t="e">
        <f>INDEX('[1]School Facilities'!$AR$18:$EJ$52,MATCH($A29,'[1]School Facilities'!$C$18:$C$52,0),MATCH(W$4,'[1]School Facilities'!$AR$16:$EJ$16,0))</f>
        <v>#N/A</v>
      </c>
    </row>
    <row r="30" spans="1:23" ht="16" x14ac:dyDescent="0.2">
      <c r="A30" s="25" t="s">
        <v>26</v>
      </c>
      <c r="B30" s="25">
        <f>Schools!B28</f>
        <v>66689</v>
      </c>
      <c r="C30">
        <f>INDEX('[1]School Facilities'!$AR$18:$EJ$52,MATCH($A30,'[1]School Facilities'!$C$18:$C$52,0),MATCH(C$4,'[1]School Facilities'!$AR$16:$EJ$16,0))</f>
        <v>3367</v>
      </c>
      <c r="D30">
        <f>INDEX('[1]School Facilities'!$AR$18:$EJ$52,MATCH($A30,'[1]School Facilities'!$C$18:$C$52,0),MATCH(D$4,'[1]School Facilities'!$AR$16:$EJ$16,0))</f>
        <v>5269</v>
      </c>
      <c r="E30">
        <f>INDEX('[1]School Facilities'!$AR$18:$EJ$52,MATCH($A30,'[1]School Facilities'!$C$18:$C$52,0),MATCH(E$4,'[1]School Facilities'!$AR$16:$EJ$16,0))</f>
        <v>66689</v>
      </c>
      <c r="F30">
        <f>INDEX('[1]School Facilities'!$AR$18:$EJ$52,MATCH($A30,'[1]School Facilities'!$C$18:$C$52,0),MATCH(F$4,'[1]School Facilities'!$AR$16:$EJ$16,0))</f>
        <v>19776</v>
      </c>
      <c r="G30">
        <f>INDEX('[1]School Facilities'!$AR$18:$EJ$52,MATCH($A30,'[1]School Facilities'!$C$18:$C$52,0),MATCH(G$4,'[1]School Facilities'!$AR$16:$EJ$16,0))</f>
        <v>41619</v>
      </c>
      <c r="H30">
        <f>INDEX('[1]School Facilities'!$AR$18:$EJ$52,MATCH($A30,'[1]School Facilities'!$C$18:$C$52,0),MATCH(H$4,'[1]School Facilities'!$AR$16:$EJ$16,0))</f>
        <v>79.900000000000006</v>
      </c>
      <c r="I30">
        <f>INDEX('[1]School Facilities'!$AR$18:$EJ$52,MATCH($A30,'[1]School Facilities'!$C$18:$C$52,0),MATCH(I$4,'[1]School Facilities'!$AR$16:$EJ$16,0))</f>
        <v>75.64</v>
      </c>
      <c r="J30">
        <f>INDEX('[1]School Facilities'!$AR$18:$EJ$52,MATCH($A30,'[1]School Facilities'!$C$18:$C$52,0),MATCH(J$4,'[1]School Facilities'!$AR$16:$EJ$16,0))</f>
        <v>62931</v>
      </c>
      <c r="K30">
        <f>INDEX('[1]School Facilities'!$AR$18:$EJ$52,MATCH($A30,'[1]School Facilities'!$C$18:$C$52,0),MATCH(K$4,'[1]School Facilities'!$AR$16:$EJ$16,0))</f>
        <v>94.45</v>
      </c>
      <c r="L30">
        <f>INDEX('[1]School Facilities'!$AR$18:$EJ$52,MATCH($A30,'[1]School Facilities'!$C$18:$C$52,0),MATCH(L$4,'[1]School Facilities'!$AR$16:$EJ$16,0))</f>
        <v>14537</v>
      </c>
      <c r="M30">
        <f>INDEX('[1]School Facilities'!$AR$18:$EJ$52,MATCH($A30,'[1]School Facilities'!$C$18:$C$52,0),MATCH(M$4,'[1]School Facilities'!$AR$16:$EJ$16,0))</f>
        <v>5971</v>
      </c>
      <c r="N30">
        <f>INDEX('[1]School Facilities'!$AR$18:$EJ$52,MATCH($A30,'[1]School Facilities'!$C$18:$C$52,0),MATCH(N$4,'[1]School Facilities'!$AR$16:$EJ$16,0))</f>
        <v>30833</v>
      </c>
      <c r="O30">
        <f>INDEX('[1]School Facilities'!$AR$18:$EJ$52,MATCH($A30,'[1]School Facilities'!$C$18:$C$52,0),MATCH(O$4,'[1]School Facilities'!$AR$16:$EJ$16,0))</f>
        <v>11774</v>
      </c>
      <c r="P30">
        <f>INDEX('[1]School Facilities'!$AR$18:$EJ$52,MATCH($A30,'[1]School Facilities'!$C$18:$C$52,0),MATCH(P$4,'[1]School Facilities'!$AR$16:$EJ$16,0))</f>
        <v>21.83</v>
      </c>
      <c r="Q30">
        <f>INDEX('[1]School Facilities'!$AR$18:$EJ$52,MATCH($A30,'[1]School Facilities'!$C$18:$C$52,0),MATCH(Q$4,'[1]School Facilities'!$AR$16:$EJ$16,0))</f>
        <v>24342</v>
      </c>
      <c r="R30">
        <f>INDEX('[1]School Facilities'!$AR$18:$EJ$52,MATCH($A30,'[1]School Facilities'!$C$18:$C$52,0),MATCH(R$4,'[1]School Facilities'!$AR$16:$EJ$16,0))</f>
        <v>64.849999999999994</v>
      </c>
      <c r="S30" t="e">
        <f>INDEX('[1]School Facilities'!$AR$18:$EJ$52,MATCH($A30,'[1]School Facilities'!$C$18:$C$52,0),MATCH(S$4,'[1]School Facilities'!$AR$16:$EJ$16,0))</f>
        <v>#N/A</v>
      </c>
      <c r="T30" t="e">
        <f>INDEX('[1]School Facilities'!$AR$18:$EJ$52,MATCH($A30,'[1]School Facilities'!$C$18:$C$52,0),MATCH(T$4,'[1]School Facilities'!$AR$16:$EJ$16,0))</f>
        <v>#N/A</v>
      </c>
      <c r="U30" t="e">
        <f>INDEX('[1]School Facilities'!$AR$18:$EJ$52,MATCH($A30,'[1]School Facilities'!$C$18:$C$52,0),MATCH(U$4,'[1]School Facilities'!$AR$16:$EJ$16,0))</f>
        <v>#N/A</v>
      </c>
      <c r="V30" t="e">
        <f>INDEX('[1]School Facilities'!$AR$18:$EJ$52,MATCH($A30,'[1]School Facilities'!$C$18:$C$52,0),MATCH(V$4,'[1]School Facilities'!$AR$16:$EJ$16,0))</f>
        <v>#N/A</v>
      </c>
      <c r="W30" t="e">
        <f>INDEX('[1]School Facilities'!$AR$18:$EJ$52,MATCH($A30,'[1]School Facilities'!$C$18:$C$52,0),MATCH(W$4,'[1]School Facilities'!$AR$16:$EJ$16,0))</f>
        <v>#N/A</v>
      </c>
    </row>
    <row r="31" spans="1:23" ht="16" x14ac:dyDescent="0.2">
      <c r="A31" s="25" t="s">
        <v>27</v>
      </c>
      <c r="B31" s="25">
        <f>Schools!B29</f>
        <v>707</v>
      </c>
      <c r="C31">
        <f>INDEX('[1]School Facilities'!$AR$18:$EJ$52,MATCH($A31,'[1]School Facilities'!$C$18:$C$52,0),MATCH(C$4,'[1]School Facilities'!$AR$16:$EJ$16,0))</f>
        <v>16</v>
      </c>
      <c r="D31">
        <f>INDEX('[1]School Facilities'!$AR$18:$EJ$52,MATCH($A31,'[1]School Facilities'!$C$18:$C$52,0),MATCH(D$4,'[1]School Facilities'!$AR$16:$EJ$16,0))</f>
        <v>0</v>
      </c>
      <c r="E31">
        <f>INDEX('[1]School Facilities'!$AR$18:$EJ$52,MATCH($A31,'[1]School Facilities'!$C$18:$C$52,0),MATCH(E$4,'[1]School Facilities'!$AR$16:$EJ$16,0))</f>
        <v>707</v>
      </c>
      <c r="F31">
        <f>INDEX('[1]School Facilities'!$AR$18:$EJ$52,MATCH($A31,'[1]School Facilities'!$C$18:$C$52,0),MATCH(F$4,'[1]School Facilities'!$AR$16:$EJ$16,0))</f>
        <v>468</v>
      </c>
      <c r="G31">
        <f>INDEX('[1]School Facilities'!$AR$18:$EJ$52,MATCH($A31,'[1]School Facilities'!$C$18:$C$52,0),MATCH(G$4,'[1]School Facilities'!$AR$16:$EJ$16,0))</f>
        <v>639</v>
      </c>
      <c r="H31">
        <f>INDEX('[1]School Facilities'!$AR$18:$EJ$52,MATCH($A31,'[1]School Facilities'!$C$18:$C$52,0),MATCH(H$4,'[1]School Facilities'!$AR$16:$EJ$16,0))</f>
        <v>99.56</v>
      </c>
      <c r="I31">
        <f>INDEX('[1]School Facilities'!$AR$18:$EJ$52,MATCH($A31,'[1]School Facilities'!$C$18:$C$52,0),MATCH(I$4,'[1]School Facilities'!$AR$16:$EJ$16,0))</f>
        <v>97.64</v>
      </c>
      <c r="J31">
        <f>INDEX('[1]School Facilities'!$AR$18:$EJ$52,MATCH($A31,'[1]School Facilities'!$C$18:$C$52,0),MATCH(J$4,'[1]School Facilities'!$AR$16:$EJ$16,0))</f>
        <v>707</v>
      </c>
      <c r="K31">
        <f>INDEX('[1]School Facilities'!$AR$18:$EJ$52,MATCH($A31,'[1]School Facilities'!$C$18:$C$52,0),MATCH(K$4,'[1]School Facilities'!$AR$16:$EJ$16,0))</f>
        <v>96.59</v>
      </c>
      <c r="L31">
        <f>INDEX('[1]School Facilities'!$AR$18:$EJ$52,MATCH($A31,'[1]School Facilities'!$C$18:$C$52,0),MATCH(L$4,'[1]School Facilities'!$AR$16:$EJ$16,0))</f>
        <v>706</v>
      </c>
      <c r="M31">
        <f>INDEX('[1]School Facilities'!$AR$18:$EJ$52,MATCH($A31,'[1]School Facilities'!$C$18:$C$52,0),MATCH(M$4,'[1]School Facilities'!$AR$16:$EJ$16,0))</f>
        <v>669</v>
      </c>
      <c r="N31">
        <f>INDEX('[1]School Facilities'!$AR$18:$EJ$52,MATCH($A31,'[1]School Facilities'!$C$18:$C$52,0),MATCH(N$4,'[1]School Facilities'!$AR$16:$EJ$16,0))</f>
        <v>363</v>
      </c>
      <c r="O31">
        <f>INDEX('[1]School Facilities'!$AR$18:$EJ$52,MATCH($A31,'[1]School Facilities'!$C$18:$C$52,0),MATCH(O$4,'[1]School Facilities'!$AR$16:$EJ$16,0))</f>
        <v>106</v>
      </c>
      <c r="P31">
        <f>INDEX('[1]School Facilities'!$AR$18:$EJ$52,MATCH($A31,'[1]School Facilities'!$C$18:$C$52,0),MATCH(P$4,'[1]School Facilities'!$AR$16:$EJ$16,0))</f>
        <v>26.23</v>
      </c>
      <c r="Q31">
        <f>INDEX('[1]School Facilities'!$AR$18:$EJ$52,MATCH($A31,'[1]School Facilities'!$C$18:$C$52,0),MATCH(Q$4,'[1]School Facilities'!$AR$16:$EJ$16,0))</f>
        <v>121</v>
      </c>
      <c r="R31">
        <f>INDEX('[1]School Facilities'!$AR$18:$EJ$52,MATCH($A31,'[1]School Facilities'!$C$18:$C$52,0),MATCH(R$4,'[1]School Facilities'!$AR$16:$EJ$16,0))</f>
        <v>95.1</v>
      </c>
      <c r="S31" t="e">
        <f>INDEX('[1]School Facilities'!$AR$18:$EJ$52,MATCH($A31,'[1]School Facilities'!$C$18:$C$52,0),MATCH(S$4,'[1]School Facilities'!$AR$16:$EJ$16,0))</f>
        <v>#N/A</v>
      </c>
      <c r="T31" t="e">
        <f>INDEX('[1]School Facilities'!$AR$18:$EJ$52,MATCH($A31,'[1]School Facilities'!$C$18:$C$52,0),MATCH(T$4,'[1]School Facilities'!$AR$16:$EJ$16,0))</f>
        <v>#N/A</v>
      </c>
      <c r="U31" t="e">
        <f>INDEX('[1]School Facilities'!$AR$18:$EJ$52,MATCH($A31,'[1]School Facilities'!$C$18:$C$52,0),MATCH(U$4,'[1]School Facilities'!$AR$16:$EJ$16,0))</f>
        <v>#N/A</v>
      </c>
      <c r="V31" t="e">
        <f>INDEX('[1]School Facilities'!$AR$18:$EJ$52,MATCH($A31,'[1]School Facilities'!$C$18:$C$52,0),MATCH(V$4,'[1]School Facilities'!$AR$16:$EJ$16,0))</f>
        <v>#N/A</v>
      </c>
      <c r="W31" t="e">
        <f>INDEX('[1]School Facilities'!$AR$18:$EJ$52,MATCH($A31,'[1]School Facilities'!$C$18:$C$52,0),MATCH(W$4,'[1]School Facilities'!$AR$16:$EJ$16,0))</f>
        <v>#N/A</v>
      </c>
    </row>
    <row r="32" spans="1:23" ht="16" x14ac:dyDescent="0.2">
      <c r="A32" s="25" t="s">
        <v>28</v>
      </c>
      <c r="B32" s="25">
        <f>Schools!B30</f>
        <v>30181</v>
      </c>
      <c r="C32">
        <f>INDEX('[1]School Facilities'!$AR$18:$EJ$52,MATCH($A32,'[1]School Facilities'!$C$18:$C$52,0),MATCH(C$4,'[1]School Facilities'!$AR$16:$EJ$16,0))</f>
        <v>498</v>
      </c>
      <c r="D32">
        <f>INDEX('[1]School Facilities'!$AR$18:$EJ$52,MATCH($A32,'[1]School Facilities'!$C$18:$C$52,0),MATCH(D$4,'[1]School Facilities'!$AR$16:$EJ$16,0))</f>
        <v>1935</v>
      </c>
      <c r="E32">
        <f>INDEX('[1]School Facilities'!$AR$18:$EJ$52,MATCH($A32,'[1]School Facilities'!$C$18:$C$52,0),MATCH(E$4,'[1]School Facilities'!$AR$16:$EJ$16,0))</f>
        <v>30181</v>
      </c>
      <c r="F32">
        <f>INDEX('[1]School Facilities'!$AR$18:$EJ$52,MATCH($A32,'[1]School Facilities'!$C$18:$C$52,0),MATCH(F$4,'[1]School Facilities'!$AR$16:$EJ$16,0))</f>
        <v>23202</v>
      </c>
      <c r="G32">
        <f>INDEX('[1]School Facilities'!$AR$18:$EJ$52,MATCH($A32,'[1]School Facilities'!$C$18:$C$52,0),MATCH(G$4,'[1]School Facilities'!$AR$16:$EJ$16,0))</f>
        <v>29273</v>
      </c>
      <c r="H32">
        <f>INDEX('[1]School Facilities'!$AR$18:$EJ$52,MATCH($A32,'[1]School Facilities'!$C$18:$C$52,0),MATCH(H$4,'[1]School Facilities'!$AR$16:$EJ$16,0))</f>
        <v>98.03</v>
      </c>
      <c r="I32">
        <f>INDEX('[1]School Facilities'!$AR$18:$EJ$52,MATCH($A32,'[1]School Facilities'!$C$18:$C$52,0),MATCH(I$4,'[1]School Facilities'!$AR$16:$EJ$16,0))</f>
        <v>96.94</v>
      </c>
      <c r="J32">
        <f>INDEX('[1]School Facilities'!$AR$18:$EJ$52,MATCH($A32,'[1]School Facilities'!$C$18:$C$52,0),MATCH(J$4,'[1]School Facilities'!$AR$16:$EJ$16,0))</f>
        <v>30162</v>
      </c>
      <c r="K32">
        <f>INDEX('[1]School Facilities'!$AR$18:$EJ$52,MATCH($A32,'[1]School Facilities'!$C$18:$C$52,0),MATCH(K$4,'[1]School Facilities'!$AR$16:$EJ$16,0))</f>
        <v>87.49</v>
      </c>
      <c r="L32">
        <f>INDEX('[1]School Facilities'!$AR$18:$EJ$52,MATCH($A32,'[1]School Facilities'!$C$18:$C$52,0),MATCH(L$4,'[1]School Facilities'!$AR$16:$EJ$16,0))</f>
        <v>29587</v>
      </c>
      <c r="M32">
        <f>INDEX('[1]School Facilities'!$AR$18:$EJ$52,MATCH($A32,'[1]School Facilities'!$C$18:$C$52,0),MATCH(M$4,'[1]School Facilities'!$AR$16:$EJ$16,0))</f>
        <v>14483</v>
      </c>
      <c r="N32">
        <f>INDEX('[1]School Facilities'!$AR$18:$EJ$52,MATCH($A32,'[1]School Facilities'!$C$18:$C$52,0),MATCH(N$4,'[1]School Facilities'!$AR$16:$EJ$16,0))</f>
        <v>19118</v>
      </c>
      <c r="O32">
        <f>INDEX('[1]School Facilities'!$AR$18:$EJ$52,MATCH($A32,'[1]School Facilities'!$C$18:$C$52,0),MATCH(O$4,'[1]School Facilities'!$AR$16:$EJ$16,0))</f>
        <v>5586</v>
      </c>
      <c r="P32">
        <f>INDEX('[1]School Facilities'!$AR$18:$EJ$52,MATCH($A32,'[1]School Facilities'!$C$18:$C$52,0),MATCH(P$4,'[1]School Facilities'!$AR$16:$EJ$16,0))</f>
        <v>17.43</v>
      </c>
      <c r="Q32">
        <f>INDEX('[1]School Facilities'!$AR$18:$EJ$52,MATCH($A32,'[1]School Facilities'!$C$18:$C$52,0),MATCH(Q$4,'[1]School Facilities'!$AR$16:$EJ$16,0))</f>
        <v>8210</v>
      </c>
      <c r="R32">
        <f>INDEX('[1]School Facilities'!$AR$18:$EJ$52,MATCH($A32,'[1]School Facilities'!$C$18:$C$52,0),MATCH(R$4,'[1]School Facilities'!$AR$16:$EJ$16,0))</f>
        <v>0</v>
      </c>
      <c r="S32" t="e">
        <f>INDEX('[1]School Facilities'!$AR$18:$EJ$52,MATCH($A32,'[1]School Facilities'!$C$18:$C$52,0),MATCH(S$4,'[1]School Facilities'!$AR$16:$EJ$16,0))</f>
        <v>#N/A</v>
      </c>
      <c r="T32" t="e">
        <f>INDEX('[1]School Facilities'!$AR$18:$EJ$52,MATCH($A32,'[1]School Facilities'!$C$18:$C$52,0),MATCH(T$4,'[1]School Facilities'!$AR$16:$EJ$16,0))</f>
        <v>#N/A</v>
      </c>
      <c r="U32" t="e">
        <f>INDEX('[1]School Facilities'!$AR$18:$EJ$52,MATCH($A32,'[1]School Facilities'!$C$18:$C$52,0),MATCH(U$4,'[1]School Facilities'!$AR$16:$EJ$16,0))</f>
        <v>#N/A</v>
      </c>
      <c r="V32" t="e">
        <f>INDEX('[1]School Facilities'!$AR$18:$EJ$52,MATCH($A32,'[1]School Facilities'!$C$18:$C$52,0),MATCH(V$4,'[1]School Facilities'!$AR$16:$EJ$16,0))</f>
        <v>#N/A</v>
      </c>
      <c r="W32" t="e">
        <f>INDEX('[1]School Facilities'!$AR$18:$EJ$52,MATCH($A32,'[1]School Facilities'!$C$18:$C$52,0),MATCH(W$4,'[1]School Facilities'!$AR$16:$EJ$16,0))</f>
        <v>#N/A</v>
      </c>
    </row>
    <row r="33" spans="1:23" ht="16" x14ac:dyDescent="0.2">
      <c r="A33" s="25" t="s">
        <v>29</v>
      </c>
      <c r="B33" s="25">
        <f>Schools!B31</f>
        <v>109189</v>
      </c>
      <c r="C33">
        <f>INDEX('[1]School Facilities'!$AR$18:$EJ$52,MATCH($A33,'[1]School Facilities'!$C$18:$C$52,0),MATCH(C$4,'[1]School Facilities'!$AR$16:$EJ$16,0))</f>
        <v>2465</v>
      </c>
      <c r="D33">
        <f>INDEX('[1]School Facilities'!$AR$18:$EJ$52,MATCH($A33,'[1]School Facilities'!$C$18:$C$52,0),MATCH(D$4,'[1]School Facilities'!$AR$16:$EJ$16,0))</f>
        <v>16469</v>
      </c>
      <c r="E33">
        <f>INDEX('[1]School Facilities'!$AR$18:$EJ$52,MATCH($A33,'[1]School Facilities'!$C$18:$C$52,0),MATCH(E$4,'[1]School Facilities'!$AR$16:$EJ$16,0))</f>
        <v>109189</v>
      </c>
      <c r="F33">
        <f>INDEX('[1]School Facilities'!$AR$18:$EJ$52,MATCH($A33,'[1]School Facilities'!$C$18:$C$52,0),MATCH(F$4,'[1]School Facilities'!$AR$16:$EJ$16,0))</f>
        <v>50520</v>
      </c>
      <c r="G33">
        <f>INDEX('[1]School Facilities'!$AR$18:$EJ$52,MATCH($A33,'[1]School Facilities'!$C$18:$C$52,0),MATCH(G$4,'[1]School Facilities'!$AR$16:$EJ$16,0))</f>
        <v>86978</v>
      </c>
      <c r="H33">
        <f>INDEX('[1]School Facilities'!$AR$18:$EJ$52,MATCH($A33,'[1]School Facilities'!$C$18:$C$52,0),MATCH(H$4,'[1]School Facilities'!$AR$16:$EJ$16,0))</f>
        <v>95.55</v>
      </c>
      <c r="I33">
        <f>INDEX('[1]School Facilities'!$AR$18:$EJ$52,MATCH($A33,'[1]School Facilities'!$C$18:$C$52,0),MATCH(I$4,'[1]School Facilities'!$AR$16:$EJ$16,0))</f>
        <v>76</v>
      </c>
      <c r="J33">
        <f>INDEX('[1]School Facilities'!$AR$18:$EJ$52,MATCH($A33,'[1]School Facilities'!$C$18:$C$52,0),MATCH(J$4,'[1]School Facilities'!$AR$16:$EJ$16,0))</f>
        <v>103806</v>
      </c>
      <c r="K33">
        <f>INDEX('[1]School Facilities'!$AR$18:$EJ$52,MATCH($A33,'[1]School Facilities'!$C$18:$C$52,0),MATCH(K$4,'[1]School Facilities'!$AR$16:$EJ$16,0))</f>
        <v>76.650000000000006</v>
      </c>
      <c r="L33">
        <f>INDEX('[1]School Facilities'!$AR$18:$EJ$52,MATCH($A33,'[1]School Facilities'!$C$18:$C$52,0),MATCH(L$4,'[1]School Facilities'!$AR$16:$EJ$16,0))</f>
        <v>48590</v>
      </c>
      <c r="M33">
        <f>INDEX('[1]School Facilities'!$AR$18:$EJ$52,MATCH($A33,'[1]School Facilities'!$C$18:$C$52,0),MATCH(M$4,'[1]School Facilities'!$AR$16:$EJ$16,0))</f>
        <v>19692</v>
      </c>
      <c r="N33">
        <f>INDEX('[1]School Facilities'!$AR$18:$EJ$52,MATCH($A33,'[1]School Facilities'!$C$18:$C$52,0),MATCH(N$4,'[1]School Facilities'!$AR$16:$EJ$16,0))</f>
        <v>62115</v>
      </c>
      <c r="O33">
        <f>INDEX('[1]School Facilities'!$AR$18:$EJ$52,MATCH($A33,'[1]School Facilities'!$C$18:$C$52,0),MATCH(O$4,'[1]School Facilities'!$AR$16:$EJ$16,0))</f>
        <v>35581</v>
      </c>
      <c r="P33">
        <f>INDEX('[1]School Facilities'!$AR$18:$EJ$52,MATCH($A33,'[1]School Facilities'!$C$18:$C$52,0),MATCH(P$4,'[1]School Facilities'!$AR$16:$EJ$16,0))</f>
        <v>36.479999999999997</v>
      </c>
      <c r="Q33">
        <f>INDEX('[1]School Facilities'!$AR$18:$EJ$52,MATCH($A33,'[1]School Facilities'!$C$18:$C$52,0),MATCH(Q$4,'[1]School Facilities'!$AR$16:$EJ$16,0))</f>
        <v>31172</v>
      </c>
      <c r="R33">
        <f>INDEX('[1]School Facilities'!$AR$18:$EJ$52,MATCH($A33,'[1]School Facilities'!$C$18:$C$52,0),MATCH(R$4,'[1]School Facilities'!$AR$16:$EJ$16,0))</f>
        <v>96.28</v>
      </c>
      <c r="S33" t="e">
        <f>INDEX('[1]School Facilities'!$AR$18:$EJ$52,MATCH($A33,'[1]School Facilities'!$C$18:$C$52,0),MATCH(S$4,'[1]School Facilities'!$AR$16:$EJ$16,0))</f>
        <v>#N/A</v>
      </c>
      <c r="T33" t="e">
        <f>INDEX('[1]School Facilities'!$AR$18:$EJ$52,MATCH($A33,'[1]School Facilities'!$C$18:$C$52,0),MATCH(T$4,'[1]School Facilities'!$AR$16:$EJ$16,0))</f>
        <v>#N/A</v>
      </c>
      <c r="U33" t="e">
        <f>INDEX('[1]School Facilities'!$AR$18:$EJ$52,MATCH($A33,'[1]School Facilities'!$C$18:$C$52,0),MATCH(U$4,'[1]School Facilities'!$AR$16:$EJ$16,0))</f>
        <v>#N/A</v>
      </c>
      <c r="V33" t="e">
        <f>INDEX('[1]School Facilities'!$AR$18:$EJ$52,MATCH($A33,'[1]School Facilities'!$C$18:$C$52,0),MATCH(V$4,'[1]School Facilities'!$AR$16:$EJ$16,0))</f>
        <v>#N/A</v>
      </c>
      <c r="W33" t="e">
        <f>INDEX('[1]School Facilities'!$AR$18:$EJ$52,MATCH($A33,'[1]School Facilities'!$C$18:$C$52,0),MATCH(W$4,'[1]School Facilities'!$AR$16:$EJ$16,0))</f>
        <v>#N/A</v>
      </c>
    </row>
    <row r="34" spans="1:23" ht="16" x14ac:dyDescent="0.2">
      <c r="A34" s="25" t="s">
        <v>30</v>
      </c>
      <c r="B34" s="25">
        <f>Schools!B32</f>
        <v>1235</v>
      </c>
      <c r="C34">
        <f>INDEX('[1]School Facilities'!$AR$18:$EJ$52,MATCH($A34,'[1]School Facilities'!$C$18:$C$52,0),MATCH(C$4,'[1]School Facilities'!$AR$16:$EJ$16,0))</f>
        <v>15</v>
      </c>
      <c r="D34">
        <f>INDEX('[1]School Facilities'!$AR$18:$EJ$52,MATCH($A34,'[1]School Facilities'!$C$18:$C$52,0),MATCH(D$4,'[1]School Facilities'!$AR$16:$EJ$16,0))</f>
        <v>35</v>
      </c>
      <c r="E34">
        <f>INDEX('[1]School Facilities'!$AR$18:$EJ$52,MATCH($A34,'[1]School Facilities'!$C$18:$C$52,0),MATCH(E$4,'[1]School Facilities'!$AR$16:$EJ$16,0))</f>
        <v>1235</v>
      </c>
      <c r="F34">
        <f>INDEX('[1]School Facilities'!$AR$18:$EJ$52,MATCH($A34,'[1]School Facilities'!$C$18:$C$52,0),MATCH(F$4,'[1]School Facilities'!$AR$16:$EJ$16,0))</f>
        <v>765</v>
      </c>
      <c r="G34">
        <f>INDEX('[1]School Facilities'!$AR$18:$EJ$52,MATCH($A34,'[1]School Facilities'!$C$18:$C$52,0),MATCH(G$4,'[1]School Facilities'!$AR$16:$EJ$16,0))</f>
        <v>356</v>
      </c>
      <c r="H34">
        <f>INDEX('[1]School Facilities'!$AR$18:$EJ$52,MATCH($A34,'[1]School Facilities'!$C$18:$C$52,0),MATCH(H$4,'[1]School Facilities'!$AR$16:$EJ$16,0))</f>
        <v>97.66</v>
      </c>
      <c r="I34">
        <f>INDEX('[1]School Facilities'!$AR$18:$EJ$52,MATCH($A34,'[1]School Facilities'!$C$18:$C$52,0),MATCH(I$4,'[1]School Facilities'!$AR$16:$EJ$16,0))</f>
        <v>101.21</v>
      </c>
      <c r="J34">
        <f>INDEX('[1]School Facilities'!$AR$18:$EJ$52,MATCH($A34,'[1]School Facilities'!$C$18:$C$52,0),MATCH(J$4,'[1]School Facilities'!$AR$16:$EJ$16,0))</f>
        <v>1192</v>
      </c>
      <c r="K34">
        <f>INDEX('[1]School Facilities'!$AR$18:$EJ$52,MATCH($A34,'[1]School Facilities'!$C$18:$C$52,0),MATCH(K$4,'[1]School Facilities'!$AR$16:$EJ$16,0))</f>
        <v>91.08</v>
      </c>
      <c r="L34">
        <f>INDEX('[1]School Facilities'!$AR$18:$EJ$52,MATCH($A34,'[1]School Facilities'!$C$18:$C$52,0),MATCH(L$4,'[1]School Facilities'!$AR$16:$EJ$16,0))</f>
        <v>700</v>
      </c>
      <c r="M34">
        <f>INDEX('[1]School Facilities'!$AR$18:$EJ$52,MATCH($A34,'[1]School Facilities'!$C$18:$C$52,0),MATCH(M$4,'[1]School Facilities'!$AR$16:$EJ$16,0))</f>
        <v>567</v>
      </c>
      <c r="N34">
        <f>INDEX('[1]School Facilities'!$AR$18:$EJ$52,MATCH($A34,'[1]School Facilities'!$C$18:$C$52,0),MATCH(N$4,'[1]School Facilities'!$AR$16:$EJ$16,0))</f>
        <v>64</v>
      </c>
      <c r="O34">
        <f>INDEX('[1]School Facilities'!$AR$18:$EJ$52,MATCH($A34,'[1]School Facilities'!$C$18:$C$52,0),MATCH(O$4,'[1]School Facilities'!$AR$16:$EJ$16,0))</f>
        <v>277</v>
      </c>
      <c r="P34">
        <f>INDEX('[1]School Facilities'!$AR$18:$EJ$52,MATCH($A34,'[1]School Facilities'!$C$18:$C$52,0),MATCH(P$4,'[1]School Facilities'!$AR$16:$EJ$16,0))</f>
        <v>30.86</v>
      </c>
      <c r="Q34">
        <f>INDEX('[1]School Facilities'!$AR$18:$EJ$52,MATCH($A34,'[1]School Facilities'!$C$18:$C$52,0),MATCH(Q$4,'[1]School Facilities'!$AR$16:$EJ$16,0))</f>
        <v>565</v>
      </c>
      <c r="R34">
        <f>INDEX('[1]School Facilities'!$AR$18:$EJ$52,MATCH($A34,'[1]School Facilities'!$C$18:$C$52,0),MATCH(R$4,'[1]School Facilities'!$AR$16:$EJ$16,0))</f>
        <v>43.87</v>
      </c>
      <c r="S34" t="e">
        <f>INDEX('[1]School Facilities'!$AR$18:$EJ$52,MATCH($A34,'[1]School Facilities'!$C$18:$C$52,0),MATCH(S$4,'[1]School Facilities'!$AR$16:$EJ$16,0))</f>
        <v>#N/A</v>
      </c>
      <c r="T34" t="e">
        <f>INDEX('[1]School Facilities'!$AR$18:$EJ$52,MATCH($A34,'[1]School Facilities'!$C$18:$C$52,0),MATCH(T$4,'[1]School Facilities'!$AR$16:$EJ$16,0))</f>
        <v>#N/A</v>
      </c>
      <c r="U34" t="e">
        <f>INDEX('[1]School Facilities'!$AR$18:$EJ$52,MATCH($A34,'[1]School Facilities'!$C$18:$C$52,0),MATCH(U$4,'[1]School Facilities'!$AR$16:$EJ$16,0))</f>
        <v>#N/A</v>
      </c>
      <c r="V34" t="e">
        <f>INDEX('[1]School Facilities'!$AR$18:$EJ$52,MATCH($A34,'[1]School Facilities'!$C$18:$C$52,0),MATCH(V$4,'[1]School Facilities'!$AR$16:$EJ$16,0))</f>
        <v>#N/A</v>
      </c>
      <c r="W34" t="e">
        <f>INDEX('[1]School Facilities'!$AR$18:$EJ$52,MATCH($A34,'[1]School Facilities'!$C$18:$C$52,0),MATCH(W$4,'[1]School Facilities'!$AR$16:$EJ$16,0))</f>
        <v>#N/A</v>
      </c>
    </row>
    <row r="35" spans="1:23" ht="16" x14ac:dyDescent="0.2">
      <c r="A35" s="25" t="s">
        <v>31</v>
      </c>
      <c r="B35" s="25">
        <f>Schools!B33</f>
        <v>55753</v>
      </c>
      <c r="C35">
        <f>INDEX('[1]School Facilities'!$AR$18:$EJ$52,MATCH($A35,'[1]School Facilities'!$C$18:$C$52,0),MATCH(C$4,'[1]School Facilities'!$AR$16:$EJ$16,0))</f>
        <v>0</v>
      </c>
      <c r="D35">
        <f>INDEX('[1]School Facilities'!$AR$18:$EJ$52,MATCH($A35,'[1]School Facilities'!$C$18:$C$52,0),MATCH(D$4,'[1]School Facilities'!$AR$16:$EJ$16,0))</f>
        <v>1887</v>
      </c>
      <c r="E35">
        <f>INDEX('[1]School Facilities'!$AR$18:$EJ$52,MATCH($A35,'[1]School Facilities'!$C$18:$C$52,0),MATCH(E$4,'[1]School Facilities'!$AR$16:$EJ$16,0))</f>
        <v>55753</v>
      </c>
      <c r="F35">
        <f>INDEX('[1]School Facilities'!$AR$18:$EJ$52,MATCH($A35,'[1]School Facilities'!$C$18:$C$52,0),MATCH(F$4,'[1]School Facilities'!$AR$16:$EJ$16,0))</f>
        <v>43271</v>
      </c>
      <c r="G35">
        <f>INDEX('[1]School Facilities'!$AR$18:$EJ$52,MATCH($A35,'[1]School Facilities'!$C$18:$C$52,0),MATCH(G$4,'[1]School Facilities'!$AR$16:$EJ$16,0))</f>
        <v>41570</v>
      </c>
      <c r="H35">
        <f>INDEX('[1]School Facilities'!$AR$18:$EJ$52,MATCH($A35,'[1]School Facilities'!$C$18:$C$52,0),MATCH(H$4,'[1]School Facilities'!$AR$16:$EJ$16,0))</f>
        <v>92.1</v>
      </c>
      <c r="I35">
        <f>INDEX('[1]School Facilities'!$AR$18:$EJ$52,MATCH($A35,'[1]School Facilities'!$C$18:$C$52,0),MATCH(I$4,'[1]School Facilities'!$AR$16:$EJ$16,0))</f>
        <v>84.33</v>
      </c>
      <c r="J35">
        <f>INDEX('[1]School Facilities'!$AR$18:$EJ$52,MATCH($A35,'[1]School Facilities'!$C$18:$C$52,0),MATCH(J$4,'[1]School Facilities'!$AR$16:$EJ$16,0))</f>
        <v>55753</v>
      </c>
      <c r="K35">
        <f>INDEX('[1]School Facilities'!$AR$18:$EJ$52,MATCH($A35,'[1]School Facilities'!$C$18:$C$52,0),MATCH(K$4,'[1]School Facilities'!$AR$16:$EJ$16,0))</f>
        <v>97.64</v>
      </c>
      <c r="L35">
        <f>INDEX('[1]School Facilities'!$AR$18:$EJ$52,MATCH($A35,'[1]School Facilities'!$C$18:$C$52,0),MATCH(L$4,'[1]School Facilities'!$AR$16:$EJ$16,0))</f>
        <v>53849</v>
      </c>
      <c r="M35">
        <f>INDEX('[1]School Facilities'!$AR$18:$EJ$52,MATCH($A35,'[1]School Facilities'!$C$18:$C$52,0),MATCH(M$4,'[1]School Facilities'!$AR$16:$EJ$16,0))</f>
        <v>27653</v>
      </c>
      <c r="N35">
        <f>INDEX('[1]School Facilities'!$AR$18:$EJ$52,MATCH($A35,'[1]School Facilities'!$C$18:$C$52,0),MATCH(N$4,'[1]School Facilities'!$AR$16:$EJ$16,0))</f>
        <v>34750</v>
      </c>
      <c r="O35">
        <f>INDEX('[1]School Facilities'!$AR$18:$EJ$52,MATCH($A35,'[1]School Facilities'!$C$18:$C$52,0),MATCH(O$4,'[1]School Facilities'!$AR$16:$EJ$16,0))</f>
        <v>7416</v>
      </c>
      <c r="P35">
        <f>INDEX('[1]School Facilities'!$AR$18:$EJ$52,MATCH($A35,'[1]School Facilities'!$C$18:$C$52,0),MATCH(P$4,'[1]School Facilities'!$AR$16:$EJ$16,0))</f>
        <v>94.48</v>
      </c>
      <c r="Q35">
        <f>INDEX('[1]School Facilities'!$AR$18:$EJ$52,MATCH($A35,'[1]School Facilities'!$C$18:$C$52,0),MATCH(Q$4,'[1]School Facilities'!$AR$16:$EJ$16,0))</f>
        <v>17608</v>
      </c>
      <c r="R35">
        <f>INDEX('[1]School Facilities'!$AR$18:$EJ$52,MATCH($A35,'[1]School Facilities'!$C$18:$C$52,0),MATCH(R$4,'[1]School Facilities'!$AR$16:$EJ$16,0))</f>
        <v>97.41</v>
      </c>
      <c r="S35" t="e">
        <f>INDEX('[1]School Facilities'!$AR$18:$EJ$52,MATCH($A35,'[1]School Facilities'!$C$18:$C$52,0),MATCH(S$4,'[1]School Facilities'!$AR$16:$EJ$16,0))</f>
        <v>#N/A</v>
      </c>
      <c r="T35" t="e">
        <f>INDEX('[1]School Facilities'!$AR$18:$EJ$52,MATCH($A35,'[1]School Facilities'!$C$18:$C$52,0),MATCH(T$4,'[1]School Facilities'!$AR$16:$EJ$16,0))</f>
        <v>#N/A</v>
      </c>
      <c r="U35" t="e">
        <f>INDEX('[1]School Facilities'!$AR$18:$EJ$52,MATCH($A35,'[1]School Facilities'!$C$18:$C$52,0),MATCH(U$4,'[1]School Facilities'!$AR$16:$EJ$16,0))</f>
        <v>#N/A</v>
      </c>
      <c r="V35" t="e">
        <f>INDEX('[1]School Facilities'!$AR$18:$EJ$52,MATCH($A35,'[1]School Facilities'!$C$18:$C$52,0),MATCH(V$4,'[1]School Facilities'!$AR$16:$EJ$16,0))</f>
        <v>#N/A</v>
      </c>
      <c r="W35" t="e">
        <f>INDEX('[1]School Facilities'!$AR$18:$EJ$52,MATCH($A35,'[1]School Facilities'!$C$18:$C$52,0),MATCH(W$4,'[1]School Facilities'!$AR$16:$EJ$16,0))</f>
        <v>#N/A</v>
      </c>
    </row>
    <row r="36" spans="1:23" ht="16" x14ac:dyDescent="0.2">
      <c r="A36" s="25" t="s">
        <v>32</v>
      </c>
      <c r="B36" s="25">
        <f>Schools!B34</f>
        <v>0</v>
      </c>
    </row>
    <row r="37" spans="1:23" ht="16" x14ac:dyDescent="0.2">
      <c r="A37" s="25" t="s">
        <v>33</v>
      </c>
      <c r="B37" s="25">
        <f>Schools!B35</f>
        <v>4503</v>
      </c>
      <c r="C37">
        <f>INDEX('[1]School Facilities'!$AR$18:$EJ$52,MATCH($A37,'[1]School Facilities'!$C$18:$C$52,0),MATCH(C$4,'[1]School Facilities'!$AR$16:$EJ$16,0))</f>
        <v>143</v>
      </c>
      <c r="D37">
        <f>INDEX('[1]School Facilities'!$AR$18:$EJ$52,MATCH($A37,'[1]School Facilities'!$C$18:$C$52,0),MATCH(D$4,'[1]School Facilities'!$AR$16:$EJ$16,0))</f>
        <v>71</v>
      </c>
      <c r="E37">
        <f>INDEX('[1]School Facilities'!$AR$18:$EJ$52,MATCH($A37,'[1]School Facilities'!$C$18:$C$52,0),MATCH(E$4,'[1]School Facilities'!$AR$16:$EJ$16,0))</f>
        <v>4503</v>
      </c>
      <c r="F37">
        <f>INDEX('[1]School Facilities'!$AR$18:$EJ$52,MATCH($A37,'[1]School Facilities'!$C$18:$C$52,0),MATCH(F$4,'[1]School Facilities'!$AR$16:$EJ$16,0))</f>
        <v>2717</v>
      </c>
      <c r="G37">
        <f>INDEX('[1]School Facilities'!$AR$18:$EJ$52,MATCH($A37,'[1]School Facilities'!$C$18:$C$52,0),MATCH(G$4,'[1]School Facilities'!$AR$16:$EJ$16,0))</f>
        <v>619</v>
      </c>
      <c r="H37">
        <f>INDEX('[1]School Facilities'!$AR$18:$EJ$52,MATCH($A37,'[1]School Facilities'!$C$18:$C$52,0),MATCH(H$4,'[1]School Facilities'!$AR$16:$EJ$16,0))</f>
        <v>81.38</v>
      </c>
      <c r="I37">
        <f>INDEX('[1]School Facilities'!$AR$18:$EJ$52,MATCH($A37,'[1]School Facilities'!$C$18:$C$52,0),MATCH(I$4,'[1]School Facilities'!$AR$16:$EJ$16,0))</f>
        <v>77.55</v>
      </c>
      <c r="J37">
        <f>INDEX('[1]School Facilities'!$AR$18:$EJ$52,MATCH($A37,'[1]School Facilities'!$C$18:$C$52,0),MATCH(J$4,'[1]School Facilities'!$AR$16:$EJ$16,0))</f>
        <v>3393</v>
      </c>
      <c r="K37">
        <f>INDEX('[1]School Facilities'!$AR$18:$EJ$52,MATCH($A37,'[1]School Facilities'!$C$18:$C$52,0),MATCH(K$4,'[1]School Facilities'!$AR$16:$EJ$16,0))</f>
        <v>99.43</v>
      </c>
      <c r="L37">
        <f>INDEX('[1]School Facilities'!$AR$18:$EJ$52,MATCH($A37,'[1]School Facilities'!$C$18:$C$52,0),MATCH(L$4,'[1]School Facilities'!$AR$16:$EJ$16,0))</f>
        <v>711</v>
      </c>
      <c r="M37">
        <f>INDEX('[1]School Facilities'!$AR$18:$EJ$52,MATCH($A37,'[1]School Facilities'!$C$18:$C$52,0),MATCH(M$4,'[1]School Facilities'!$AR$16:$EJ$16,0))</f>
        <v>522</v>
      </c>
      <c r="N37">
        <f>INDEX('[1]School Facilities'!$AR$18:$EJ$52,MATCH($A37,'[1]School Facilities'!$C$18:$C$52,0),MATCH(N$4,'[1]School Facilities'!$AR$16:$EJ$16,0))</f>
        <v>2537</v>
      </c>
      <c r="O37">
        <f>INDEX('[1]School Facilities'!$AR$18:$EJ$52,MATCH($A37,'[1]School Facilities'!$C$18:$C$52,0),MATCH(O$4,'[1]School Facilities'!$AR$16:$EJ$16,0))</f>
        <v>1281</v>
      </c>
      <c r="P37">
        <f>INDEX('[1]School Facilities'!$AR$18:$EJ$52,MATCH($A37,'[1]School Facilities'!$C$18:$C$52,0),MATCH(P$4,'[1]School Facilities'!$AR$16:$EJ$16,0))</f>
        <v>57.19</v>
      </c>
      <c r="Q37">
        <f>INDEX('[1]School Facilities'!$AR$18:$EJ$52,MATCH($A37,'[1]School Facilities'!$C$18:$C$52,0),MATCH(Q$4,'[1]School Facilities'!$AR$16:$EJ$16,0))</f>
        <v>1573</v>
      </c>
      <c r="R37">
        <f>INDEX('[1]School Facilities'!$AR$18:$EJ$52,MATCH($A37,'[1]School Facilities'!$C$18:$C$52,0),MATCH(R$4,'[1]School Facilities'!$AR$16:$EJ$16,0))</f>
        <v>94.67</v>
      </c>
      <c r="S37" t="e">
        <f>INDEX('[1]School Facilities'!$AR$18:$EJ$52,MATCH($A37,'[1]School Facilities'!$C$18:$C$52,0),MATCH(S$4,'[1]School Facilities'!$AR$16:$EJ$16,0))</f>
        <v>#N/A</v>
      </c>
      <c r="T37" t="e">
        <f>INDEX('[1]School Facilities'!$AR$18:$EJ$52,MATCH($A37,'[1]School Facilities'!$C$18:$C$52,0),MATCH(T$4,'[1]School Facilities'!$AR$16:$EJ$16,0))</f>
        <v>#N/A</v>
      </c>
      <c r="U37" t="e">
        <f>INDEX('[1]School Facilities'!$AR$18:$EJ$52,MATCH($A37,'[1]School Facilities'!$C$18:$C$52,0),MATCH(U$4,'[1]School Facilities'!$AR$16:$EJ$16,0))</f>
        <v>#N/A</v>
      </c>
      <c r="V37" t="e">
        <f>INDEX('[1]School Facilities'!$AR$18:$EJ$52,MATCH($A37,'[1]School Facilities'!$C$18:$C$52,0),MATCH(V$4,'[1]School Facilities'!$AR$16:$EJ$16,0))</f>
        <v>#N/A</v>
      </c>
      <c r="W37" t="e">
        <f>INDEX('[1]School Facilities'!$AR$18:$EJ$52,MATCH($A37,'[1]School Facilities'!$C$18:$C$52,0),MATCH(W$4,'[1]School Facilities'!$AR$16:$EJ$16,0))</f>
        <v>#N/A</v>
      </c>
    </row>
    <row r="38" spans="1:23" ht="16" x14ac:dyDescent="0.2">
      <c r="A38" s="25" t="s">
        <v>34</v>
      </c>
      <c r="B38" s="25">
        <f>Schools!B36</f>
        <v>221653</v>
      </c>
      <c r="C38">
        <f>INDEX('[1]School Facilities'!$AR$18:$EJ$52,MATCH($A38,'[1]School Facilities'!$C$18:$C$52,0),MATCH(C$4,'[1]School Facilities'!$AR$16:$EJ$16,0))</f>
        <v>1783</v>
      </c>
      <c r="D38">
        <f>INDEX('[1]School Facilities'!$AR$18:$EJ$52,MATCH($A38,'[1]School Facilities'!$C$18:$C$52,0),MATCH(D$4,'[1]School Facilities'!$AR$16:$EJ$16,0))</f>
        <v>20009</v>
      </c>
      <c r="E38">
        <f>INDEX('[1]School Facilities'!$AR$18:$EJ$52,MATCH($A38,'[1]School Facilities'!$C$18:$C$52,0),MATCH(E$4,'[1]School Facilities'!$AR$16:$EJ$16,0))</f>
        <v>221653</v>
      </c>
      <c r="F38">
        <f>INDEX('[1]School Facilities'!$AR$18:$EJ$52,MATCH($A38,'[1]School Facilities'!$C$18:$C$52,0),MATCH(F$4,'[1]School Facilities'!$AR$16:$EJ$16,0))</f>
        <v>173279</v>
      </c>
      <c r="G38">
        <f>INDEX('[1]School Facilities'!$AR$18:$EJ$52,MATCH($A38,'[1]School Facilities'!$C$18:$C$52,0),MATCH(G$4,'[1]School Facilities'!$AR$16:$EJ$16,0))</f>
        <v>138403</v>
      </c>
      <c r="H38">
        <f>INDEX('[1]School Facilities'!$AR$18:$EJ$52,MATCH($A38,'[1]School Facilities'!$C$18:$C$52,0),MATCH(H$4,'[1]School Facilities'!$AR$16:$EJ$16,0))</f>
        <v>89.19</v>
      </c>
      <c r="I38">
        <f>INDEX('[1]School Facilities'!$AR$18:$EJ$52,MATCH($A38,'[1]School Facilities'!$C$18:$C$52,0),MATCH(I$4,'[1]School Facilities'!$AR$16:$EJ$16,0))</f>
        <v>86.88</v>
      </c>
      <c r="J38">
        <f>INDEX('[1]School Facilities'!$AR$18:$EJ$52,MATCH($A38,'[1]School Facilities'!$C$18:$C$52,0),MATCH(J$4,'[1]School Facilities'!$AR$16:$EJ$16,0))</f>
        <v>218220</v>
      </c>
      <c r="K38">
        <f>INDEX('[1]School Facilities'!$AR$18:$EJ$52,MATCH($A38,'[1]School Facilities'!$C$18:$C$52,0),MATCH(K$4,'[1]School Facilities'!$AR$16:$EJ$16,0))</f>
        <v>89.35</v>
      </c>
      <c r="L38">
        <f>INDEX('[1]School Facilities'!$AR$18:$EJ$52,MATCH($A38,'[1]School Facilities'!$C$18:$C$52,0),MATCH(L$4,'[1]School Facilities'!$AR$16:$EJ$16,0))</f>
        <v>77213</v>
      </c>
      <c r="M38">
        <f>INDEX('[1]School Facilities'!$AR$18:$EJ$52,MATCH($A38,'[1]School Facilities'!$C$18:$C$52,0),MATCH(M$4,'[1]School Facilities'!$AR$16:$EJ$16,0))</f>
        <v>16611</v>
      </c>
      <c r="N38">
        <f>INDEX('[1]School Facilities'!$AR$18:$EJ$52,MATCH($A38,'[1]School Facilities'!$C$18:$C$52,0),MATCH(N$4,'[1]School Facilities'!$AR$16:$EJ$16,0))</f>
        <v>162525</v>
      </c>
      <c r="O38">
        <f>INDEX('[1]School Facilities'!$AR$18:$EJ$52,MATCH($A38,'[1]School Facilities'!$C$18:$C$52,0),MATCH(O$4,'[1]School Facilities'!$AR$16:$EJ$16,0))</f>
        <v>80317</v>
      </c>
      <c r="P38">
        <f>INDEX('[1]School Facilities'!$AR$18:$EJ$52,MATCH($A38,'[1]School Facilities'!$C$18:$C$52,0),MATCH(P$4,'[1]School Facilities'!$AR$16:$EJ$16,0))</f>
        <v>45.57</v>
      </c>
      <c r="Q38">
        <f>INDEX('[1]School Facilities'!$AR$18:$EJ$52,MATCH($A38,'[1]School Facilities'!$C$18:$C$52,0),MATCH(Q$4,'[1]School Facilities'!$AR$16:$EJ$16,0))</f>
        <v>28021</v>
      </c>
      <c r="R38">
        <f>INDEX('[1]School Facilities'!$AR$18:$EJ$52,MATCH($A38,'[1]School Facilities'!$C$18:$C$52,0),MATCH(R$4,'[1]School Facilities'!$AR$16:$EJ$16,0))</f>
        <v>55.91</v>
      </c>
      <c r="S38" t="e">
        <f>INDEX('[1]School Facilities'!$AR$18:$EJ$52,MATCH($A38,'[1]School Facilities'!$C$18:$C$52,0),MATCH(S$4,'[1]School Facilities'!$AR$16:$EJ$16,0))</f>
        <v>#N/A</v>
      </c>
      <c r="T38" t="e">
        <f>INDEX('[1]School Facilities'!$AR$18:$EJ$52,MATCH($A38,'[1]School Facilities'!$C$18:$C$52,0),MATCH(T$4,'[1]School Facilities'!$AR$16:$EJ$16,0))</f>
        <v>#N/A</v>
      </c>
      <c r="U38" t="e">
        <f>INDEX('[1]School Facilities'!$AR$18:$EJ$52,MATCH($A38,'[1]School Facilities'!$C$18:$C$52,0),MATCH(U$4,'[1]School Facilities'!$AR$16:$EJ$16,0))</f>
        <v>#N/A</v>
      </c>
      <c r="V38" t="e">
        <f>INDEX('[1]School Facilities'!$AR$18:$EJ$52,MATCH($A38,'[1]School Facilities'!$C$18:$C$52,0),MATCH(V$4,'[1]School Facilities'!$AR$16:$EJ$16,0))</f>
        <v>#N/A</v>
      </c>
      <c r="W38" t="e">
        <f>INDEX('[1]School Facilities'!$AR$18:$EJ$52,MATCH($A38,'[1]School Facilities'!$C$18:$C$52,0),MATCH(W$4,'[1]School Facilities'!$AR$16:$EJ$16,0))</f>
        <v>#N/A</v>
      </c>
    </row>
    <row r="39" spans="1:23" ht="16" x14ac:dyDescent="0.2">
      <c r="A39" s="25" t="s">
        <v>35</v>
      </c>
      <c r="B39" s="25">
        <f>Schools!B37</f>
        <v>23207</v>
      </c>
      <c r="C39">
        <f>INDEX('[1]School Facilities'!$AR$18:$EJ$52,MATCH($A39,'[1]School Facilities'!$C$18:$C$52,0),MATCH(C$4,'[1]School Facilities'!$AR$16:$EJ$16,0))</f>
        <v>453</v>
      </c>
      <c r="D39">
        <f>INDEX('[1]School Facilities'!$AR$18:$EJ$52,MATCH($A39,'[1]School Facilities'!$C$18:$C$52,0),MATCH(D$4,'[1]School Facilities'!$AR$16:$EJ$16,0))</f>
        <v>4034</v>
      </c>
      <c r="E39">
        <f>INDEX('[1]School Facilities'!$AR$18:$EJ$52,MATCH($A39,'[1]School Facilities'!$C$18:$C$52,0),MATCH(E$4,'[1]School Facilities'!$AR$16:$EJ$16,0))</f>
        <v>23207</v>
      </c>
      <c r="F39">
        <f>INDEX('[1]School Facilities'!$AR$18:$EJ$52,MATCH($A39,'[1]School Facilities'!$C$18:$C$52,0),MATCH(F$4,'[1]School Facilities'!$AR$16:$EJ$16,0))</f>
        <v>13212</v>
      </c>
      <c r="G39">
        <f>INDEX('[1]School Facilities'!$AR$18:$EJ$52,MATCH($A39,'[1]School Facilities'!$C$18:$C$52,0),MATCH(G$4,'[1]School Facilities'!$AR$16:$EJ$16,0))</f>
        <v>18804</v>
      </c>
      <c r="H39">
        <f>INDEX('[1]School Facilities'!$AR$18:$EJ$52,MATCH($A39,'[1]School Facilities'!$C$18:$C$52,0),MATCH(H$4,'[1]School Facilities'!$AR$16:$EJ$16,0))</f>
        <v>94.08</v>
      </c>
      <c r="I39">
        <f>INDEX('[1]School Facilities'!$AR$18:$EJ$52,MATCH($A39,'[1]School Facilities'!$C$18:$C$52,0),MATCH(I$4,'[1]School Facilities'!$AR$16:$EJ$16,0))</f>
        <v>92.53</v>
      </c>
      <c r="J39">
        <f>INDEX('[1]School Facilities'!$AR$18:$EJ$52,MATCH($A39,'[1]School Facilities'!$C$18:$C$52,0),MATCH(J$4,'[1]School Facilities'!$AR$16:$EJ$16,0))</f>
        <v>22177</v>
      </c>
      <c r="K39">
        <f>INDEX('[1]School Facilities'!$AR$18:$EJ$52,MATCH($A39,'[1]School Facilities'!$C$18:$C$52,0),MATCH(K$4,'[1]School Facilities'!$AR$16:$EJ$16,0))</f>
        <v>97.33</v>
      </c>
      <c r="L39">
        <f>INDEX('[1]School Facilities'!$AR$18:$EJ$52,MATCH($A39,'[1]School Facilities'!$C$18:$C$52,0),MATCH(L$4,'[1]School Facilities'!$AR$16:$EJ$16,0))</f>
        <v>12449</v>
      </c>
      <c r="M39">
        <f>INDEX('[1]School Facilities'!$AR$18:$EJ$52,MATCH($A39,'[1]School Facilities'!$C$18:$C$52,0),MATCH(M$4,'[1]School Facilities'!$AR$16:$EJ$16,0))</f>
        <v>6853</v>
      </c>
      <c r="N39">
        <f>INDEX('[1]School Facilities'!$AR$18:$EJ$52,MATCH($A39,'[1]School Facilities'!$C$18:$C$52,0),MATCH(N$4,'[1]School Facilities'!$AR$16:$EJ$16,0))</f>
        <v>10095</v>
      </c>
      <c r="O39">
        <f>INDEX('[1]School Facilities'!$AR$18:$EJ$52,MATCH($A39,'[1]School Facilities'!$C$18:$C$52,0),MATCH(O$4,'[1]School Facilities'!$AR$16:$EJ$16,0))</f>
        <v>5194</v>
      </c>
      <c r="P39">
        <f>INDEX('[1]School Facilities'!$AR$18:$EJ$52,MATCH($A39,'[1]School Facilities'!$C$18:$C$52,0),MATCH(P$4,'[1]School Facilities'!$AR$16:$EJ$16,0))</f>
        <v>53.79</v>
      </c>
      <c r="Q39">
        <f>INDEX('[1]School Facilities'!$AR$18:$EJ$52,MATCH($A39,'[1]School Facilities'!$C$18:$C$52,0),MATCH(Q$4,'[1]School Facilities'!$AR$16:$EJ$16,0))</f>
        <v>13711</v>
      </c>
      <c r="R39">
        <f>INDEX('[1]School Facilities'!$AR$18:$EJ$52,MATCH($A39,'[1]School Facilities'!$C$18:$C$52,0),MATCH(R$4,'[1]School Facilities'!$AR$16:$EJ$16,0))</f>
        <v>85.91</v>
      </c>
      <c r="S39" t="e">
        <f>INDEX('[1]School Facilities'!$AR$18:$EJ$52,MATCH($A39,'[1]School Facilities'!$C$18:$C$52,0),MATCH(S$4,'[1]School Facilities'!$AR$16:$EJ$16,0))</f>
        <v>#N/A</v>
      </c>
      <c r="T39" t="e">
        <f>INDEX('[1]School Facilities'!$AR$18:$EJ$52,MATCH($A39,'[1]School Facilities'!$C$18:$C$52,0),MATCH(T$4,'[1]School Facilities'!$AR$16:$EJ$16,0))</f>
        <v>#N/A</v>
      </c>
      <c r="U39" t="e">
        <f>INDEX('[1]School Facilities'!$AR$18:$EJ$52,MATCH($A39,'[1]School Facilities'!$C$18:$C$52,0),MATCH(U$4,'[1]School Facilities'!$AR$16:$EJ$16,0))</f>
        <v>#N/A</v>
      </c>
      <c r="V39" t="e">
        <f>INDEX('[1]School Facilities'!$AR$18:$EJ$52,MATCH($A39,'[1]School Facilities'!$C$18:$C$52,0),MATCH(V$4,'[1]School Facilities'!$AR$16:$EJ$16,0))</f>
        <v>#N/A</v>
      </c>
      <c r="W39" t="e">
        <f>INDEX('[1]School Facilities'!$AR$18:$EJ$52,MATCH($A39,'[1]School Facilities'!$C$18:$C$52,0),MATCH(W$4,'[1]School Facilities'!$AR$16:$EJ$16,0))</f>
        <v>#N/A</v>
      </c>
    </row>
    <row r="40" spans="1:23" ht="16" x14ac:dyDescent="0.2">
      <c r="A40" s="25" t="s">
        <v>36</v>
      </c>
      <c r="B40" s="25">
        <f>Schools!B38</f>
        <v>92066</v>
      </c>
      <c r="C40">
        <f>INDEX('[1]School Facilities'!$AR$18:$EJ$52,MATCH($A40,'[1]School Facilities'!$C$18:$C$52,0),MATCH(C$4,'[1]School Facilities'!$AR$16:$EJ$16,0))</f>
        <v>11028</v>
      </c>
      <c r="D40">
        <f>INDEX('[1]School Facilities'!$AR$18:$EJ$52,MATCH($A40,'[1]School Facilities'!$C$18:$C$52,0),MATCH(D$4,'[1]School Facilities'!$AR$16:$EJ$16,0))</f>
        <v>2730</v>
      </c>
      <c r="E40">
        <f>INDEX('[1]School Facilities'!$AR$18:$EJ$52,MATCH($A40,'[1]School Facilities'!$C$18:$C$52,0),MATCH(E$4,'[1]School Facilities'!$AR$16:$EJ$16,0))</f>
        <v>92066</v>
      </c>
      <c r="F40">
        <f>INDEX('[1]School Facilities'!$AR$18:$EJ$52,MATCH($A40,'[1]School Facilities'!$C$18:$C$52,0),MATCH(F$4,'[1]School Facilities'!$AR$16:$EJ$16,0))</f>
        <v>29736</v>
      </c>
      <c r="G40">
        <f>INDEX('[1]School Facilities'!$AR$18:$EJ$52,MATCH($A40,'[1]School Facilities'!$C$18:$C$52,0),MATCH(G$4,'[1]School Facilities'!$AR$16:$EJ$16,0))</f>
        <v>32797</v>
      </c>
      <c r="H40">
        <f>INDEX('[1]School Facilities'!$AR$18:$EJ$52,MATCH($A40,'[1]School Facilities'!$C$18:$C$52,0),MATCH(H$4,'[1]School Facilities'!$AR$16:$EJ$16,0))</f>
        <v>88.12</v>
      </c>
      <c r="I40">
        <f>INDEX('[1]School Facilities'!$AR$18:$EJ$52,MATCH($A40,'[1]School Facilities'!$C$18:$C$52,0),MATCH(I$4,'[1]School Facilities'!$AR$16:$EJ$16,0))</f>
        <v>84.08</v>
      </c>
      <c r="J40">
        <f>INDEX('[1]School Facilities'!$AR$18:$EJ$52,MATCH($A40,'[1]School Facilities'!$C$18:$C$52,0),MATCH(J$4,'[1]School Facilities'!$AR$16:$EJ$16,0))</f>
        <v>89474</v>
      </c>
      <c r="K40">
        <f>INDEX('[1]School Facilities'!$AR$18:$EJ$52,MATCH($A40,'[1]School Facilities'!$C$18:$C$52,0),MATCH(K$4,'[1]School Facilities'!$AR$16:$EJ$16,0))</f>
        <v>86.82</v>
      </c>
      <c r="L40">
        <f>INDEX('[1]School Facilities'!$AR$18:$EJ$52,MATCH($A40,'[1]School Facilities'!$C$18:$C$52,0),MATCH(L$4,'[1]School Facilities'!$AR$16:$EJ$16,0))</f>
        <v>29194</v>
      </c>
      <c r="M40">
        <f>INDEX('[1]School Facilities'!$AR$18:$EJ$52,MATCH($A40,'[1]School Facilities'!$C$18:$C$52,0),MATCH(M$4,'[1]School Facilities'!$AR$16:$EJ$16,0))</f>
        <v>8136</v>
      </c>
      <c r="N40">
        <f>INDEX('[1]School Facilities'!$AR$18:$EJ$52,MATCH($A40,'[1]School Facilities'!$C$18:$C$52,0),MATCH(N$4,'[1]School Facilities'!$AR$16:$EJ$16,0))</f>
        <v>43937</v>
      </c>
      <c r="O40">
        <f>INDEX('[1]School Facilities'!$AR$18:$EJ$52,MATCH($A40,'[1]School Facilities'!$C$18:$C$52,0),MATCH(O$4,'[1]School Facilities'!$AR$16:$EJ$16,0))</f>
        <v>20050</v>
      </c>
      <c r="P40">
        <f>INDEX('[1]School Facilities'!$AR$18:$EJ$52,MATCH($A40,'[1]School Facilities'!$C$18:$C$52,0),MATCH(P$4,'[1]School Facilities'!$AR$16:$EJ$16,0))</f>
        <v>49.43</v>
      </c>
      <c r="Q40">
        <f>INDEX('[1]School Facilities'!$AR$18:$EJ$52,MATCH($A40,'[1]School Facilities'!$C$18:$C$52,0),MATCH(Q$4,'[1]School Facilities'!$AR$16:$EJ$16,0))</f>
        <v>18243</v>
      </c>
      <c r="R40">
        <f>INDEX('[1]School Facilities'!$AR$18:$EJ$52,MATCH($A40,'[1]School Facilities'!$C$18:$C$52,0),MATCH(R$4,'[1]School Facilities'!$AR$16:$EJ$16,0))</f>
        <v>34.36</v>
      </c>
      <c r="S40" t="e">
        <f>INDEX('[1]School Facilities'!$AR$18:$EJ$52,MATCH($A40,'[1]School Facilities'!$C$18:$C$52,0),MATCH(S$4,'[1]School Facilities'!$AR$16:$EJ$16,0))</f>
        <v>#N/A</v>
      </c>
      <c r="T40" t="e">
        <f>INDEX('[1]School Facilities'!$AR$18:$EJ$52,MATCH($A40,'[1]School Facilities'!$C$18:$C$52,0),MATCH(T$4,'[1]School Facilities'!$AR$16:$EJ$16,0))</f>
        <v>#N/A</v>
      </c>
      <c r="U40" t="e">
        <f>INDEX('[1]School Facilities'!$AR$18:$EJ$52,MATCH($A40,'[1]School Facilities'!$C$18:$C$52,0),MATCH(U$4,'[1]School Facilities'!$AR$16:$EJ$16,0))</f>
        <v>#N/A</v>
      </c>
      <c r="V40" t="e">
        <f>INDEX('[1]School Facilities'!$AR$18:$EJ$52,MATCH($A40,'[1]School Facilities'!$C$18:$C$52,0),MATCH(V$4,'[1]School Facilities'!$AR$16:$EJ$16,0))</f>
        <v>#N/A</v>
      </c>
      <c r="W40" t="e">
        <f>INDEX('[1]School Facilities'!$AR$18:$EJ$52,MATCH($A40,'[1]School Facilities'!$C$18:$C$52,0),MATCH(W$4,'[1]School Facilities'!$AR$16:$EJ$16,0))</f>
        <v>#N/A</v>
      </c>
    </row>
    <row r="41" spans="1:23" ht="16" x14ac:dyDescent="0.2">
      <c r="A41" s="26" t="s">
        <v>37</v>
      </c>
      <c r="B41" s="25">
        <f>Schools!B39</f>
        <v>1412178</v>
      </c>
      <c r="C41">
        <f>SUM(C5:C40)</f>
        <v>82267</v>
      </c>
      <c r="D41">
        <f t="shared" ref="D41:G41" si="0">SUM(D5:D40)</f>
        <v>117358</v>
      </c>
      <c r="E41">
        <f t="shared" si="0"/>
        <v>1412178</v>
      </c>
      <c r="F41">
        <f t="shared" si="0"/>
        <v>792218</v>
      </c>
      <c r="G41">
        <f t="shared" si="0"/>
        <v>821312</v>
      </c>
      <c r="H41" t="e">
        <f>INDEX('[1]School Facilities'!$AR$18:$EJ$52,MATCH($A41,'[1]School Facilities'!$C$18:$C$52,0),MATCH(H$4,'[1]School Facilities'!$AR$16:$EJ$16,0))</f>
        <v>#N/A</v>
      </c>
      <c r="I41" t="e">
        <f>INDEX('[1]School Facilities'!$AR$18:$EJ$52,MATCH($A41,'[1]School Facilities'!$C$18:$C$52,0),MATCH(I$4,'[1]School Facilities'!$AR$16:$EJ$16,0))</f>
        <v>#N/A</v>
      </c>
      <c r="J41">
        <f>SUM(J5:J40)</f>
        <v>1333793</v>
      </c>
      <c r="K41" t="e">
        <f>INDEX('[1]School Facilities'!$AR$18:$EJ$52,MATCH($A41,'[1]School Facilities'!$C$18:$C$52,0),MATCH(K$4,'[1]School Facilities'!$AR$16:$EJ$16,0))</f>
        <v>#N/A</v>
      </c>
      <c r="L41">
        <f>SUM(L5:L40)</f>
        <v>665215</v>
      </c>
      <c r="M41">
        <f t="shared" ref="M41:O41" si="1">SUM(M5:M40)</f>
        <v>289978</v>
      </c>
      <c r="N41">
        <f t="shared" si="1"/>
        <v>754532</v>
      </c>
      <c r="O41">
        <f t="shared" si="1"/>
        <v>360819</v>
      </c>
      <c r="P41" t="e">
        <f>INDEX('[1]School Facilities'!$AR$18:$EJ$52,MATCH($A41,'[1]School Facilities'!$C$18:$C$52,0),MATCH(P$4,'[1]School Facilities'!$AR$16:$EJ$16,0))</f>
        <v>#N/A</v>
      </c>
      <c r="Q41">
        <f>SUM(Q5:Q40)</f>
        <v>401540</v>
      </c>
      <c r="R41" t="e">
        <f>INDEX('[1]School Facilities'!$AR$18:$EJ$52,MATCH($A41,'[1]School Facilities'!$C$18:$C$52,0),MATCH(R$4,'[1]School Facilities'!$AR$16:$EJ$16,0))</f>
        <v>#N/A</v>
      </c>
      <c r="S41" t="e">
        <f>INDEX('[1]School Facilities'!$AR$18:$EJ$52,MATCH($A41,'[1]School Facilities'!$C$18:$C$52,0),MATCH(S$4,'[1]School Facilities'!$AR$16:$EJ$16,0))</f>
        <v>#N/A</v>
      </c>
      <c r="T41" t="e">
        <f>INDEX('[1]School Facilities'!$AR$18:$EJ$52,MATCH($A41,'[1]School Facilities'!$C$18:$C$52,0),MATCH(T$4,'[1]School Facilities'!$AR$16:$EJ$16,0))</f>
        <v>#N/A</v>
      </c>
      <c r="U41" t="e">
        <f>INDEX('[1]School Facilities'!$AR$18:$EJ$52,MATCH($A41,'[1]School Facilities'!$C$18:$C$52,0),MATCH(U$4,'[1]School Facilities'!$AR$16:$EJ$16,0))</f>
        <v>#N/A</v>
      </c>
      <c r="V41" t="e">
        <f>INDEX('[1]School Facilities'!$AR$18:$EJ$52,MATCH($A41,'[1]School Facilities'!$C$18:$C$52,0),MATCH(V$4,'[1]School Facilities'!$AR$16:$EJ$16,0))</f>
        <v>#N/A</v>
      </c>
      <c r="W41" t="e">
        <f>INDEX('[1]School Facilities'!$AR$18:$EJ$52,MATCH($A41,'[1]School Facilities'!$C$18:$C$52,0),MATCH(W$4,'[1]School Facilities'!$AR$16:$EJ$16,0))</f>
        <v>#N/A</v>
      </c>
    </row>
    <row r="42" spans="1:23" ht="16" x14ac:dyDescent="0.2">
      <c r="B42" s="25"/>
    </row>
    <row r="43" spans="1:23" ht="16" x14ac:dyDescent="0.2">
      <c r="A43" s="12" t="s">
        <v>66</v>
      </c>
      <c r="B4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Schools</vt:lpstr>
      <vt:lpstr>Enrolment</vt:lpstr>
      <vt:lpstr>Teachers</vt:lpstr>
      <vt:lpstr>Performance Indicators</vt:lpstr>
      <vt:lpstr>Performance Indicators (Raw)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</dc:creator>
  <cp:lastModifiedBy>Ranveer Nagaich</cp:lastModifiedBy>
  <dcterms:created xsi:type="dcterms:W3CDTF">2017-05-11T11:01:39Z</dcterms:created>
  <dcterms:modified xsi:type="dcterms:W3CDTF">2017-07-18T11:24:32Z</dcterms:modified>
</cp:coreProperties>
</file>