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shwaryadoni/Desktop/"/>
    </mc:Choice>
  </mc:AlternateContent>
  <xr:revisionPtr revIDLastSave="0" documentId="13_ncr:1_{1441D093-F986-ED41-87E7-9648734B0D79}" xr6:coauthVersionLast="47" xr6:coauthVersionMax="47" xr10:uidLastSave="{00000000-0000-0000-0000-000000000000}"/>
  <bookViews>
    <workbookView xWindow="0" yWindow="780" windowWidth="34200" windowHeight="21360" xr2:uid="{160E91A3-8846-5B41-884A-6587588C494A}"/>
  </bookViews>
  <sheets>
    <sheet name="Inventory Model" sheetId="1" r:id="rId1"/>
  </sheets>
  <definedNames>
    <definedName name="solver_adj" localSheetId="0" hidden="1">'Inventory Model'!$P$1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itr" localSheetId="0" hidden="1">2147483647</definedName>
    <definedName name="solver_lhs1" localSheetId="0" hidden="1">'Inventory Model'!$P$1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</definedName>
    <definedName name="solver_opt" localSheetId="0" hidden="1">'Inventory Model'!$P$4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hs1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  <c r="G30" i="1" s="1"/>
  <c r="P3" i="1"/>
  <c r="P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" i="1"/>
  <c r="B3" i="1"/>
  <c r="D3" i="1" s="1"/>
  <c r="B4" i="1"/>
  <c r="B5" i="1"/>
  <c r="B6" i="1"/>
  <c r="B7" i="1"/>
  <c r="B8" i="1"/>
  <c r="D8" i="1" s="1"/>
  <c r="B9" i="1"/>
  <c r="D9" i="1" s="1"/>
  <c r="B10" i="1"/>
  <c r="D10" i="1" s="1"/>
  <c r="B11" i="1"/>
  <c r="D11" i="1" s="1"/>
  <c r="B12" i="1"/>
  <c r="B13" i="1"/>
  <c r="B14" i="1"/>
  <c r="B15" i="1"/>
  <c r="B16" i="1"/>
  <c r="D16" i="1" s="1"/>
  <c r="B17" i="1"/>
  <c r="D17" i="1" s="1"/>
  <c r="B18" i="1"/>
  <c r="D18" i="1" s="1"/>
  <c r="B19" i="1"/>
  <c r="D19" i="1" s="1"/>
  <c r="B20" i="1"/>
  <c r="B21" i="1"/>
  <c r="B2" i="1"/>
  <c r="D15" i="1" l="1"/>
  <c r="D2" i="1"/>
  <c r="D14" i="1"/>
  <c r="D6" i="1"/>
  <c r="D7" i="1"/>
  <c r="D21" i="1"/>
  <c r="D13" i="1"/>
  <c r="D5" i="1"/>
  <c r="D20" i="1"/>
  <c r="D12" i="1"/>
  <c r="D4" i="1"/>
  <c r="P4" i="1"/>
</calcChain>
</file>

<file path=xl/sharedStrings.xml><?xml version="1.0" encoding="utf-8"?>
<sst xmlns="http://schemas.openxmlformats.org/spreadsheetml/2006/main" count="19" uniqueCount="6">
  <si>
    <t>Q</t>
  </si>
  <si>
    <t>Ordering Cost</t>
  </si>
  <si>
    <t>Holding Cost</t>
  </si>
  <si>
    <t>Total Investory Cost</t>
  </si>
  <si>
    <t>Total Cost</t>
  </si>
  <si>
    <t>Optimal Order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</si>
</sst>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Aptos"/>
    </font>
    <font>
      <b/>
      <sz val="16"/>
      <color theme="8" tint="-0.249977111117893"/>
      <name val="Aptos"/>
    </font>
    <font>
      <b/>
      <sz val="12"/>
      <color theme="1"/>
      <name val="Aptos Narrow"/>
      <family val="2"/>
      <scheme val="minor"/>
    </font>
    <font>
      <b/>
      <sz val="12"/>
      <color theme="1"/>
      <name val="Aptos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0" fontId="4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" xfId="0" applyFont="1" applyFill="1" applyBorder="1"/>
    <xf numFmtId="0" fontId="2" fillId="2" borderId="1" xfId="0" applyFont="1" applyFill="1" applyBorder="1"/>
    <xf numFmtId="0" fontId="4" fillId="0" borderId="1" xfId="0" applyFont="1" applyBorder="1"/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Investory</a:t>
            </a:r>
          </a:p>
        </c:rich>
      </c:tx>
      <c:layout>
        <c:manualLayout>
          <c:xMode val="edge"/>
          <c:yMode val="edge"/>
          <c:x val="0.4340635667591099"/>
          <c:y val="2.393173989402196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'Inventory Model'!$D$1</c:f>
              <c:strCache>
                <c:ptCount val="1"/>
                <c:pt idx="0">
                  <c:v>Total Investory Cost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'Inventory Model'!$A$2:$A$63</c:f>
              <c:numCache>
                <c:formatCode>General</c:formatCode>
                <c:ptCount val="62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</c:numCache>
            </c:numRef>
          </c:xVal>
          <c:yVal>
            <c:numRef>
              <c:f>'Inventory Model'!$D$2:$D$63</c:f>
              <c:numCache>
                <c:formatCode>General</c:formatCode>
                <c:ptCount val="62"/>
                <c:pt idx="0">
                  <c:v>33720</c:v>
                </c:pt>
                <c:pt idx="1">
                  <c:v>17940</c:v>
                </c:pt>
                <c:pt idx="2">
                  <c:v>13160</c:v>
                </c:pt>
                <c:pt idx="3">
                  <c:v>11130</c:v>
                </c:pt>
                <c:pt idx="4">
                  <c:v>10200</c:v>
                </c:pt>
                <c:pt idx="5">
                  <c:v>9820</c:v>
                </c:pt>
                <c:pt idx="6">
                  <c:v>9754.2857142857138</c:v>
                </c:pt>
                <c:pt idx="7">
                  <c:v>9885</c:v>
                </c:pt>
                <c:pt idx="8">
                  <c:v>10146.666666666668</c:v>
                </c:pt>
                <c:pt idx="9">
                  <c:v>10500</c:v>
                </c:pt>
                <c:pt idx="10">
                  <c:v>10920</c:v>
                </c:pt>
                <c:pt idx="11">
                  <c:v>11390</c:v>
                </c:pt>
                <c:pt idx="12">
                  <c:v>11898.461538461539</c:v>
                </c:pt>
                <c:pt idx="13">
                  <c:v>12437.142857142857</c:v>
                </c:pt>
                <c:pt idx="14">
                  <c:v>13000</c:v>
                </c:pt>
                <c:pt idx="15">
                  <c:v>13582.5</c:v>
                </c:pt>
                <c:pt idx="16">
                  <c:v>14181.176470588236</c:v>
                </c:pt>
                <c:pt idx="17">
                  <c:v>14793.333333333334</c:v>
                </c:pt>
                <c:pt idx="18">
                  <c:v>15416.842105263158</c:v>
                </c:pt>
                <c:pt idx="19">
                  <c:v>16050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38-2546-A2B8-4A8004285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8480016"/>
        <c:axId val="888481728"/>
      </c:scatterChart>
      <c:valAx>
        <c:axId val="88848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481728"/>
        <c:crosses val="autoZero"/>
        <c:crossBetween val="midCat"/>
      </c:valAx>
      <c:valAx>
        <c:axId val="888481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8480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Impact of Holding </a:t>
            </a:r>
            <a:r>
              <a:rPr lang="en-US" baseline="0"/>
              <a:t>and Ordering Costs on Total in Inventory Cost</a:t>
            </a:r>
            <a:endParaRPr lang="en-US"/>
          </a:p>
        </c:rich>
      </c:tx>
      <c:layout>
        <c:manualLayout>
          <c:xMode val="edge"/>
          <c:yMode val="edge"/>
          <c:x val="0.18614410317031921"/>
          <c:y val="2.57003988211213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'Inventory Model'!$G$31</c:f>
              <c:strCache>
                <c:ptCount val="1"/>
                <c:pt idx="0">
                  <c:v>220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'Inventory Model'!$H$30:$K$30</c:f>
              <c:numCache>
                <c:formatCode>General</c:formatCode>
                <c:ptCount val="4"/>
                <c:pt idx="0">
                  <c:v>14.4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</c:numCache>
            </c:numRef>
          </c:cat>
          <c:val>
            <c:numRef>
              <c:f>'Inventory Model'!$H$31:$K$31</c:f>
              <c:numCache>
                <c:formatCode>General</c:formatCode>
                <c:ptCount val="4"/>
                <c:pt idx="0">
                  <c:v>9748.8460855631529</c:v>
                </c:pt>
                <c:pt idx="1">
                  <c:v>10290.448647501549</c:v>
                </c:pt>
                <c:pt idx="2">
                  <c:v>10967.451849924546</c:v>
                </c:pt>
                <c:pt idx="3">
                  <c:v>11644.455052347543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3D-0243-875D-184794AA7A0F}"/>
            </c:ext>
          </c:extLst>
        </c:ser>
        <c:ser>
          <c:idx val="1"/>
          <c:order val="1"/>
          <c:tx>
            <c:strRef>
              <c:f>'Inventory Model'!$G$32</c:f>
              <c:strCache>
                <c:ptCount val="1"/>
                <c:pt idx="0">
                  <c:v>240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'Inventory Model'!$H$30:$K$30</c:f>
              <c:numCache>
                <c:formatCode>General</c:formatCode>
                <c:ptCount val="4"/>
                <c:pt idx="0">
                  <c:v>14.4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</c:numCache>
            </c:numRef>
          </c:cat>
          <c:val>
            <c:numRef>
              <c:f>'Inventory Model'!$H$32:$K$32</c:f>
              <c:numCache>
                <c:formatCode>General</c:formatCode>
                <c:ptCount val="4"/>
                <c:pt idx="0">
                  <c:v>10191.975451755659</c:v>
                </c:pt>
                <c:pt idx="1">
                  <c:v>10733.578013694056</c:v>
                </c:pt>
                <c:pt idx="2">
                  <c:v>11410.581216117054</c:v>
                </c:pt>
                <c:pt idx="3">
                  <c:v>12087.584418540049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3D-0243-875D-184794AA7A0F}"/>
            </c:ext>
          </c:extLst>
        </c:ser>
        <c:ser>
          <c:idx val="2"/>
          <c:order val="2"/>
          <c:tx>
            <c:strRef>
              <c:f>'Inventory Model'!$G$33</c:f>
              <c:strCache>
                <c:ptCount val="1"/>
                <c:pt idx="0">
                  <c:v>280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'Inventory Model'!$H$30:$K$30</c:f>
              <c:numCache>
                <c:formatCode>General</c:formatCode>
                <c:ptCount val="4"/>
                <c:pt idx="0">
                  <c:v>14.4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</c:numCache>
            </c:numRef>
          </c:cat>
          <c:val>
            <c:numRef>
              <c:f>'Inventory Model'!$H$33:$K$33</c:f>
              <c:numCache>
                <c:formatCode>General</c:formatCode>
                <c:ptCount val="4"/>
                <c:pt idx="0">
                  <c:v>11078.234184140672</c:v>
                </c:pt>
                <c:pt idx="1">
                  <c:v>11619.836746079069</c:v>
                </c:pt>
                <c:pt idx="2">
                  <c:v>12296.839948502067</c:v>
                </c:pt>
                <c:pt idx="3">
                  <c:v>12973.843150925062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13D-0243-875D-184794AA7A0F}"/>
            </c:ext>
          </c:extLst>
        </c:ser>
        <c:ser>
          <c:idx val="3"/>
          <c:order val="3"/>
          <c:tx>
            <c:strRef>
              <c:f>'Inventory Model'!$G$34</c:f>
              <c:strCache>
                <c:ptCount val="1"/>
                <c:pt idx="0">
                  <c:v>310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'Inventory Model'!$H$30:$K$30</c:f>
              <c:numCache>
                <c:formatCode>General</c:formatCode>
                <c:ptCount val="4"/>
                <c:pt idx="0">
                  <c:v>14.4</c:v>
                </c:pt>
                <c:pt idx="1">
                  <c:v>16</c:v>
                </c:pt>
                <c:pt idx="2">
                  <c:v>18</c:v>
                </c:pt>
                <c:pt idx="3">
                  <c:v>20</c:v>
                </c:pt>
              </c:numCache>
            </c:numRef>
          </c:cat>
          <c:val>
            <c:numRef>
              <c:f>'Inventory Model'!$H$34:$K$34</c:f>
              <c:numCache>
                <c:formatCode>General</c:formatCode>
                <c:ptCount val="4"/>
                <c:pt idx="0">
                  <c:v>11742.928233429433</c:v>
                </c:pt>
                <c:pt idx="1">
                  <c:v>12284.530795367831</c:v>
                </c:pt>
                <c:pt idx="2">
                  <c:v>12961.533997790826</c:v>
                </c:pt>
                <c:pt idx="3">
                  <c:v>13638.537200213825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13D-0243-875D-184794AA7A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7950160"/>
        <c:axId val="277951872"/>
      </c:lineChart>
      <c:catAx>
        <c:axId val="277950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51872"/>
        <c:crosses val="autoZero"/>
        <c:auto val="1"/>
        <c:lblAlgn val="ctr"/>
        <c:lblOffset val="100"/>
        <c:noMultiLvlLbl val="0"/>
      </c:catAx>
      <c:valAx>
        <c:axId val="277951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7950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93133</xdr:colOff>
      <xdr:row>1</xdr:row>
      <xdr:rowOff>166087</xdr:rowOff>
    </xdr:from>
    <xdr:to>
      <xdr:col>11</xdr:col>
      <xdr:colOff>577272</xdr:colOff>
      <xdr:row>21</xdr:row>
      <xdr:rowOff>173182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18A858-D112-792B-17DC-45BC8CF046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440652</xdr:colOff>
      <xdr:row>10</xdr:row>
      <xdr:rowOff>162790</xdr:rowOff>
    </xdr:from>
    <xdr:to>
      <xdr:col>19</xdr:col>
      <xdr:colOff>519545</xdr:colOff>
      <xdr:row>33</xdr:row>
      <xdr:rowOff>230909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C331FD6-F9E5-94F2-6EC8-1539D5A30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23793-577F-4941-9551-85A579475B3D}">
  <dimension ref="A1:T34"/>
  <sheetViews>
    <sheetView tabSelected="1" zoomScale="76" zoomScaleNormal="80" workbookViewId="0">
      <selection activeCell="T3" sqref="T3"/>
    </sheetView>
  </sheetViews>
  <sheetFormatPr baseColWidth="10" defaultRowHeight="16" x14ac:dyDescent="0.2"/>
  <cols>
    <col min="1" max="1" width="25.1640625" style="2" bestFit="1" customWidth="1"/>
    <col min="2" max="2" width="24.83203125" style="2" bestFit="1" customWidth="1"/>
    <col min="3" max="3" width="17.1640625" style="2" bestFit="1" customWidth="1"/>
    <col min="4" max="4" width="26" style="2" bestFit="1" customWidth="1"/>
    <col min="5" max="5" width="10.83203125" style="2"/>
    <col min="6" max="6" width="18.33203125" bestFit="1" customWidth="1"/>
    <col min="7" max="7" width="25.1640625" bestFit="1" customWidth="1"/>
    <col min="8" max="11" width="17.1640625" bestFit="1" customWidth="1"/>
    <col min="15" max="15" width="31.1640625" bestFit="1" customWidth="1"/>
    <col min="19" max="19" width="18.33203125" bestFit="1" customWidth="1"/>
  </cols>
  <sheetData>
    <row r="1" spans="1:20" ht="22" x14ac:dyDescent="0.3">
      <c r="A1" s="12" t="s">
        <v>0</v>
      </c>
      <c r="B1" s="13" t="s">
        <v>1</v>
      </c>
      <c r="C1" s="13" t="s">
        <v>2</v>
      </c>
      <c r="D1" s="14" t="s">
        <v>3</v>
      </c>
      <c r="H1" s="1"/>
      <c r="I1" s="1"/>
      <c r="O1" s="15" t="s">
        <v>5</v>
      </c>
      <c r="P1" s="16">
        <v>677.00320242299688</v>
      </c>
      <c r="S1" s="3" t="s">
        <v>1</v>
      </c>
      <c r="T1" s="4"/>
    </row>
    <row r="2" spans="1:20" ht="22" x14ac:dyDescent="0.3">
      <c r="A2" s="6">
        <v>100</v>
      </c>
      <c r="B2" s="7">
        <f>(15000/A2)*220</f>
        <v>33000</v>
      </c>
      <c r="C2" s="7">
        <f>(A2/2)*14.4</f>
        <v>720</v>
      </c>
      <c r="D2" s="8">
        <f>B2+C2</f>
        <v>33720</v>
      </c>
      <c r="H2" s="1"/>
      <c r="O2" s="17" t="s">
        <v>1</v>
      </c>
      <c r="P2" s="17">
        <f>(15000/P1)*220</f>
        <v>4874.4230281175742</v>
      </c>
      <c r="S2" s="3" t="s">
        <v>2</v>
      </c>
      <c r="T2" s="5"/>
    </row>
    <row r="3" spans="1:20" ht="22" x14ac:dyDescent="0.3">
      <c r="A3" s="6">
        <v>200</v>
      </c>
      <c r="B3" s="7">
        <f t="shared" ref="B3:B21" si="0">(15000/A3)*220</f>
        <v>16500</v>
      </c>
      <c r="C3" s="7">
        <f t="shared" ref="C3:C21" si="1">(A3/2)*14.4</f>
        <v>1440</v>
      </c>
      <c r="D3" s="8">
        <f t="shared" ref="D3:D21" si="2">B3+C3</f>
        <v>17940</v>
      </c>
      <c r="H3" s="1"/>
      <c r="O3" s="17" t="s">
        <v>2</v>
      </c>
      <c r="P3" s="17">
        <f>(P1/2)*14.4</f>
        <v>4874.4230574455778</v>
      </c>
      <c r="S3" s="3" t="s">
        <v>4</v>
      </c>
      <c r="T3" s="5">
        <f>(15000/$P$1)*T1 + ($P$1/2)*T2</f>
        <v>0</v>
      </c>
    </row>
    <row r="4" spans="1:20" x14ac:dyDescent="0.2">
      <c r="A4" s="6">
        <v>300</v>
      </c>
      <c r="B4" s="7">
        <f t="shared" si="0"/>
        <v>11000</v>
      </c>
      <c r="C4" s="7">
        <f t="shared" si="1"/>
        <v>2160</v>
      </c>
      <c r="D4" s="8">
        <f t="shared" si="2"/>
        <v>13160</v>
      </c>
      <c r="O4" s="17" t="s">
        <v>4</v>
      </c>
      <c r="P4" s="17">
        <f>P2+ P3</f>
        <v>9748.8460855631529</v>
      </c>
    </row>
    <row r="5" spans="1:20" x14ac:dyDescent="0.2">
      <c r="A5" s="6">
        <v>400</v>
      </c>
      <c r="B5" s="7">
        <f t="shared" si="0"/>
        <v>8250</v>
      </c>
      <c r="C5" s="7">
        <f t="shared" si="1"/>
        <v>2880</v>
      </c>
      <c r="D5" s="8">
        <f t="shared" si="2"/>
        <v>11130</v>
      </c>
    </row>
    <row r="6" spans="1:20" x14ac:dyDescent="0.2">
      <c r="A6" s="6">
        <v>500</v>
      </c>
      <c r="B6" s="7">
        <f t="shared" si="0"/>
        <v>6600</v>
      </c>
      <c r="C6" s="7">
        <f t="shared" si="1"/>
        <v>3600</v>
      </c>
      <c r="D6" s="8">
        <f t="shared" si="2"/>
        <v>10200</v>
      </c>
    </row>
    <row r="7" spans="1:20" x14ac:dyDescent="0.2">
      <c r="A7" s="6">
        <v>600</v>
      </c>
      <c r="B7" s="7">
        <f t="shared" si="0"/>
        <v>5500</v>
      </c>
      <c r="C7" s="7">
        <f t="shared" si="1"/>
        <v>4320</v>
      </c>
      <c r="D7" s="8">
        <f t="shared" si="2"/>
        <v>9820</v>
      </c>
    </row>
    <row r="8" spans="1:20" x14ac:dyDescent="0.2">
      <c r="A8" s="6">
        <v>700</v>
      </c>
      <c r="B8" s="7">
        <f t="shared" si="0"/>
        <v>4714.2857142857138</v>
      </c>
      <c r="C8" s="7">
        <f t="shared" si="1"/>
        <v>5040</v>
      </c>
      <c r="D8" s="8">
        <f t="shared" si="2"/>
        <v>9754.2857142857138</v>
      </c>
    </row>
    <row r="9" spans="1:20" x14ac:dyDescent="0.2">
      <c r="A9" s="6">
        <v>800</v>
      </c>
      <c r="B9" s="7">
        <f t="shared" si="0"/>
        <v>4125</v>
      </c>
      <c r="C9" s="7">
        <f t="shared" si="1"/>
        <v>5760</v>
      </c>
      <c r="D9" s="8">
        <f t="shared" si="2"/>
        <v>9885</v>
      </c>
    </row>
    <row r="10" spans="1:20" x14ac:dyDescent="0.2">
      <c r="A10" s="6">
        <v>900</v>
      </c>
      <c r="B10" s="7">
        <f t="shared" si="0"/>
        <v>3666.666666666667</v>
      </c>
      <c r="C10" s="7">
        <f t="shared" si="1"/>
        <v>6480</v>
      </c>
      <c r="D10" s="8">
        <f t="shared" si="2"/>
        <v>10146.666666666668</v>
      </c>
    </row>
    <row r="11" spans="1:20" x14ac:dyDescent="0.2">
      <c r="A11" s="6">
        <v>1000</v>
      </c>
      <c r="B11" s="7">
        <f t="shared" si="0"/>
        <v>3300</v>
      </c>
      <c r="C11" s="7">
        <f t="shared" si="1"/>
        <v>7200</v>
      </c>
      <c r="D11" s="8">
        <f t="shared" si="2"/>
        <v>10500</v>
      </c>
    </row>
    <row r="12" spans="1:20" x14ac:dyDescent="0.2">
      <c r="A12" s="6">
        <v>1100</v>
      </c>
      <c r="B12" s="7">
        <f t="shared" si="0"/>
        <v>3000</v>
      </c>
      <c r="C12" s="7">
        <f t="shared" si="1"/>
        <v>7920</v>
      </c>
      <c r="D12" s="8">
        <f t="shared" si="2"/>
        <v>10920</v>
      </c>
    </row>
    <row r="13" spans="1:20" x14ac:dyDescent="0.2">
      <c r="A13" s="6">
        <v>1200</v>
      </c>
      <c r="B13" s="7">
        <f t="shared" si="0"/>
        <v>2750</v>
      </c>
      <c r="C13" s="7">
        <f t="shared" si="1"/>
        <v>8640</v>
      </c>
      <c r="D13" s="8">
        <f t="shared" si="2"/>
        <v>11390</v>
      </c>
    </row>
    <row r="14" spans="1:20" x14ac:dyDescent="0.2">
      <c r="A14" s="6">
        <v>1300</v>
      </c>
      <c r="B14" s="7">
        <f t="shared" si="0"/>
        <v>2538.4615384615386</v>
      </c>
      <c r="C14" s="7">
        <f t="shared" si="1"/>
        <v>9360</v>
      </c>
      <c r="D14" s="8">
        <f t="shared" si="2"/>
        <v>11898.461538461539</v>
      </c>
    </row>
    <row r="15" spans="1:20" x14ac:dyDescent="0.2">
      <c r="A15" s="6">
        <v>1400</v>
      </c>
      <c r="B15" s="7">
        <f t="shared" si="0"/>
        <v>2357.1428571428569</v>
      </c>
      <c r="C15" s="7">
        <f t="shared" si="1"/>
        <v>10080</v>
      </c>
      <c r="D15" s="8">
        <f t="shared" si="2"/>
        <v>12437.142857142857</v>
      </c>
    </row>
    <row r="16" spans="1:20" x14ac:dyDescent="0.2">
      <c r="A16" s="6">
        <v>1500</v>
      </c>
      <c r="B16" s="7">
        <f t="shared" si="0"/>
        <v>2200</v>
      </c>
      <c r="C16" s="7">
        <f t="shared" si="1"/>
        <v>10800</v>
      </c>
      <c r="D16" s="8">
        <f t="shared" si="2"/>
        <v>13000</v>
      </c>
    </row>
    <row r="17" spans="1:11" x14ac:dyDescent="0.2">
      <c r="A17" s="6">
        <v>1600</v>
      </c>
      <c r="B17" s="7">
        <f t="shared" si="0"/>
        <v>2062.5</v>
      </c>
      <c r="C17" s="7">
        <f t="shared" si="1"/>
        <v>11520</v>
      </c>
      <c r="D17" s="8">
        <f t="shared" si="2"/>
        <v>13582.5</v>
      </c>
    </row>
    <row r="18" spans="1:11" x14ac:dyDescent="0.2">
      <c r="A18" s="6">
        <v>1700</v>
      </c>
      <c r="B18" s="7">
        <f t="shared" si="0"/>
        <v>1941.1764705882354</v>
      </c>
      <c r="C18" s="7">
        <f t="shared" si="1"/>
        <v>12240</v>
      </c>
      <c r="D18" s="8">
        <f t="shared" si="2"/>
        <v>14181.176470588236</v>
      </c>
    </row>
    <row r="19" spans="1:11" x14ac:dyDescent="0.2">
      <c r="A19" s="6">
        <v>1800</v>
      </c>
      <c r="B19" s="7">
        <f t="shared" si="0"/>
        <v>1833.3333333333335</v>
      </c>
      <c r="C19" s="7">
        <f t="shared" si="1"/>
        <v>12960</v>
      </c>
      <c r="D19" s="8">
        <f t="shared" si="2"/>
        <v>14793.333333333334</v>
      </c>
    </row>
    <row r="20" spans="1:11" x14ac:dyDescent="0.2">
      <c r="A20" s="6">
        <v>1900</v>
      </c>
      <c r="B20" s="7">
        <f t="shared" si="0"/>
        <v>1736.8421052631579</v>
      </c>
      <c r="C20" s="7">
        <f t="shared" si="1"/>
        <v>13680</v>
      </c>
      <c r="D20" s="8">
        <f t="shared" si="2"/>
        <v>15416.842105263158</v>
      </c>
    </row>
    <row r="21" spans="1:11" ht="17" thickBot="1" x14ac:dyDescent="0.25">
      <c r="A21" s="9">
        <v>2000</v>
      </c>
      <c r="B21" s="10">
        <f t="shared" si="0"/>
        <v>1650</v>
      </c>
      <c r="C21" s="10">
        <f t="shared" si="1"/>
        <v>14400</v>
      </c>
      <c r="D21" s="11">
        <f t="shared" si="2"/>
        <v>16050</v>
      </c>
    </row>
    <row r="29" spans="1:11" ht="22" x14ac:dyDescent="0.3">
      <c r="F29" s="18"/>
      <c r="G29" s="18"/>
      <c r="H29" s="15" t="s">
        <v>2</v>
      </c>
      <c r="I29" s="15" t="s">
        <v>2</v>
      </c>
      <c r="J29" s="15" t="s">
        <v>2</v>
      </c>
      <c r="K29" s="15" t="s">
        <v>2</v>
      </c>
    </row>
    <row r="30" spans="1:11" x14ac:dyDescent="0.2">
      <c r="F30" s="18"/>
      <c r="G30" s="7">
        <f>T3</f>
        <v>0</v>
      </c>
      <c r="H30" s="7">
        <v>14.4</v>
      </c>
      <c r="I30" s="7">
        <v>16</v>
      </c>
      <c r="J30" s="7">
        <v>18</v>
      </c>
      <c r="K30" s="7">
        <v>20</v>
      </c>
    </row>
    <row r="31" spans="1:11" ht="22" x14ac:dyDescent="0.3">
      <c r="F31" s="15" t="s">
        <v>1</v>
      </c>
      <c r="G31" s="7">
        <v>220</v>
      </c>
      <c r="H31" s="7">
        <f t="dataTable" ref="H31:K34" dt2D="1" dtr="1" r1="T2" r2="T1"/>
        <v>9748.8460855631529</v>
      </c>
      <c r="I31" s="7">
        <v>10290.448647501549</v>
      </c>
      <c r="J31" s="7">
        <v>10967.451849924546</v>
      </c>
      <c r="K31" s="7">
        <v>11644.455052347543</v>
      </c>
    </row>
    <row r="32" spans="1:11" ht="22" x14ac:dyDescent="0.3">
      <c r="F32" s="15" t="s">
        <v>1</v>
      </c>
      <c r="G32" s="7">
        <v>240</v>
      </c>
      <c r="H32" s="7">
        <v>10191.975451755659</v>
      </c>
      <c r="I32" s="7">
        <v>10733.578013694056</v>
      </c>
      <c r="J32" s="7">
        <v>11410.581216117054</v>
      </c>
      <c r="K32" s="7">
        <v>12087.584418540049</v>
      </c>
    </row>
    <row r="33" spans="6:11" ht="22" x14ac:dyDescent="0.3">
      <c r="F33" s="15" t="s">
        <v>1</v>
      </c>
      <c r="G33" s="7">
        <v>280</v>
      </c>
      <c r="H33" s="7">
        <v>11078.234184140672</v>
      </c>
      <c r="I33" s="7">
        <v>11619.836746079069</v>
      </c>
      <c r="J33" s="7">
        <v>12296.839948502067</v>
      </c>
      <c r="K33" s="7">
        <v>12973.843150925062</v>
      </c>
    </row>
    <row r="34" spans="6:11" ht="22" x14ac:dyDescent="0.3">
      <c r="F34" s="15" t="s">
        <v>1</v>
      </c>
      <c r="G34" s="7">
        <v>310</v>
      </c>
      <c r="H34" s="7">
        <v>11742.928233429433</v>
      </c>
      <c r="I34" s="7">
        <v>12284.530795367831</v>
      </c>
      <c r="J34" s="7">
        <v>12961.533997790826</v>
      </c>
      <c r="K34" s="7">
        <v>13638.537200213825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Doni</dc:creator>
  <cp:lastModifiedBy>Aishwarya Doni</cp:lastModifiedBy>
  <dcterms:created xsi:type="dcterms:W3CDTF">2025-03-17T23:38:36Z</dcterms:created>
  <dcterms:modified xsi:type="dcterms:W3CDTF">2025-03-19T02:49:08Z</dcterms:modified>
</cp:coreProperties>
</file>