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293532F-59AA-47E1-B7E3-F5EFEE014343}" xr6:coauthVersionLast="36" xr6:coauthVersionMax="36" xr10:uidLastSave="{00000000-0000-0000-0000-000000000000}"/>
  <bookViews>
    <workbookView xWindow="0" yWindow="0" windowWidth="10380" windowHeight="4070" activeTab="1" xr2:uid="{F8420BDF-C08E-4FBB-891B-F574F63AC6D0}"/>
  </bookViews>
  <sheets>
    <sheet name="Sheets Design" sheetId="3" r:id="rId1"/>
    <sheet name="Dashboard" sheetId="4" r:id="rId2"/>
    <sheet name="BlinkIT Grocery Data" sheetId="1" r:id="rId3"/>
  </sheets>
  <definedNames>
    <definedName name="_xlchart.v2.0" hidden="1">'Sheets Design'!$D$81:$D$83</definedName>
    <definedName name="_xlchart.v2.1" hidden="1">'Sheets Design'!$E$80</definedName>
    <definedName name="_xlchart.v2.2" hidden="1">'Sheets Design'!$E$81:$E$83</definedName>
    <definedName name="_xlchart.v2.3" hidden="1">'Sheets Design'!$D$81:$D$83</definedName>
    <definedName name="_xlchart.v2.4" hidden="1">'Sheets Design'!$E$80</definedName>
    <definedName name="_xlchart.v2.5" hidden="1">'Sheets Design'!$E$81:$E$83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2" i="3" l="1"/>
  <c r="D83" i="3"/>
  <c r="D81" i="3"/>
  <c r="E83" i="3"/>
  <c r="E81" i="3"/>
  <c r="E82" i="3"/>
  <c r="P14" i="1" l="1"/>
  <c r="P12" i="1"/>
  <c r="P13" i="1"/>
  <c r="A7" i="3"/>
  <c r="D7" i="3"/>
  <c r="C7" i="3"/>
  <c r="B7" i="3"/>
</calcChain>
</file>

<file path=xl/sharedStrings.xml><?xml version="1.0" encoding="utf-8"?>
<sst xmlns="http://schemas.openxmlformats.org/spreadsheetml/2006/main" count="59767" uniqueCount="1633">
  <si>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</si>
  <si>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</si>
  <si>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</si>
  <si>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</si>
  <si>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</si>
  <si>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</si>
  <si>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</si>
  <si>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</si>
  <si>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</si>
  <si>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</si>
  <si>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</si>
  <si>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</si>
  <si>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</si>
  <si>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</si>
  <si>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</si>
  <si>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</si>
  <si>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</si>
  <si>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</si>
  <si>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</si>
  <si>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</si>
  <si>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</si>
  <si>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</si>
  <si>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</si>
  <si>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</si>
  <si>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</si>
  <si>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</si>
  <si>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</si>
  <si>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</si>
  <si>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</si>
  <si>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</si>
  <si>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</si>
  <si>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</si>
  <si>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</si>
  <si>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</si>
  <si>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</si>
  <si>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</si>
  <si>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</si>
  <si>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</si>
  <si>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</si>
  <si>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</si>
  <si>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</si>
  <si>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</si>
  <si>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</si>
  <si>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</si>
  <si>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</si>
  <si>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</si>
  <si>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</si>
  <si>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</si>
  <si>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</si>
  <si>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</si>
  <si>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</si>
  <si>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</si>
  <si>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</si>
  <si>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</si>
  <si>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</si>
  <si>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</si>
  <si>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</si>
  <si>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</si>
  <si>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</si>
  <si>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</si>
  <si>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</si>
  <si>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</si>
  <si>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</si>
  <si>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</si>
  <si>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</si>
  <si>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</si>
  <si>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</si>
  <si>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</si>
  <si>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</si>
  <si>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</si>
  <si>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</si>
  <si>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</si>
  <si>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</si>
  <si>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</si>
  <si>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</si>
  <si>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</si>
  <si>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</si>
  <si>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</si>
  <si>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</si>
  <si>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</si>
  <si>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</si>
  <si>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</si>
  <si>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</si>
  <si>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</si>
  <si>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</si>
  <si>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</si>
  <si>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</si>
  <si>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</si>
  <si>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</si>
  <si>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</si>
  <si>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</si>
  <si>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</si>
  <si>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</si>
  <si>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</si>
  <si>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</si>
  <si>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</si>
  <si>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</si>
  <si>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</si>
  <si>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</si>
  <si>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</si>
  <si>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</si>
  <si>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</si>
  <si>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</si>
  <si>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</si>
  <si>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</si>
  <si>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</si>
  <si>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</si>
  <si>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</si>
  <si>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</si>
  <si>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</si>
  <si>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</si>
  <si>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</si>
  <si>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</si>
  <si>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</si>
  <si>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</si>
  <si>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</si>
  <si>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</si>
  <si>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</si>
  <si>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</si>
  <si>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</si>
  <si>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</si>
  <si>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</si>
  <si>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</si>
  <si>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</si>
  <si>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</si>
  <si>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</si>
  <si>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</si>
  <si>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</si>
  <si>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</si>
  <si>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</si>
  <si>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</si>
  <si>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</si>
  <si>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</si>
  <si>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</si>
  <si>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</si>
  <si>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</si>
  <si>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</si>
  <si>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</si>
  <si>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</si>
  <si>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</si>
  <si>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</si>
  <si>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</si>
  <si>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</si>
  <si>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</si>
  <si>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</si>
  <si>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</si>
  <si>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</si>
  <si>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</si>
  <si>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</si>
  <si>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</si>
  <si>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</si>
  <si>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</si>
  <si>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</si>
  <si>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</si>
  <si>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</si>
  <si>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</si>
  <si>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</si>
  <si>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</si>
  <si>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</si>
  <si>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</si>
  <si>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</si>
  <si>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</si>
  <si>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</si>
  <si>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</si>
  <si>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</si>
  <si>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</si>
  <si>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</si>
  <si>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</si>
  <si>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</si>
  <si>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</si>
  <si>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</si>
  <si>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</si>
  <si>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</si>
  <si>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</si>
  <si>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</si>
  <si>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</si>
  <si>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</si>
  <si>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</si>
  <si>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</si>
  <si>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</si>
  <si>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</si>
  <si>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</si>
  <si>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</si>
  <si>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</si>
  <si>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</si>
  <si>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</si>
  <si>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</si>
  <si>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</si>
  <si>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</si>
  <si>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</si>
  <si>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</si>
  <si>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</si>
  <si>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</si>
  <si>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</si>
  <si>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</si>
  <si>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</si>
  <si>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</si>
  <si>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</si>
  <si>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</si>
  <si>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</si>
  <si>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</si>
  <si>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</si>
  <si>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</si>
  <si>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</si>
  <si>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</si>
  <si>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</si>
  <si>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</si>
  <si>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</si>
  <si>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</si>
  <si>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</si>
  <si>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</si>
  <si>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</si>
  <si>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</si>
  <si>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</si>
  <si>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</si>
  <si>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</si>
  <si>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</si>
  <si>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</si>
  <si>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</si>
  <si>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</si>
  <si>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</si>
  <si>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</si>
  <si>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</si>
  <si>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</si>
  <si>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</si>
  <si>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</si>
  <si>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</si>
  <si>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</si>
  <si>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</si>
  <si>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</si>
  <si>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</si>
  <si>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</si>
  <si>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</si>
  <si>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</si>
  <si>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</si>
  <si>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</si>
  <si>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</si>
  <si>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</si>
  <si>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</si>
  <si>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</si>
  <si>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</si>
  <si>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</si>
  <si>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</si>
  <si>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</si>
  <si>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</si>
  <si>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</si>
  <si>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</si>
  <si>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</si>
  <si>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</si>
  <si>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</si>
  <si>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</si>
  <si>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</si>
  <si>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</si>
  <si>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</si>
  <si>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</si>
  <si>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</si>
  <si>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</si>
  <si>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</si>
  <si>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</si>
  <si>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</si>
  <si>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</si>
  <si>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</si>
  <si>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</si>
  <si>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</si>
  <si>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</si>
  <si>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</si>
  <si>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</si>
  <si>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</si>
  <si>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</si>
  <si>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</si>
  <si>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</si>
  <si>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</si>
  <si>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</si>
  <si>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</si>
  <si>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</si>
  <si>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</si>
  <si>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</si>
  <si>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</si>
  <si>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</si>
  <si>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</si>
  <si>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</si>
  <si>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</si>
  <si>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</si>
  <si>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</si>
  <si>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</si>
  <si>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</si>
  <si>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</si>
  <si>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</si>
  <si>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</si>
  <si>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</si>
  <si>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</si>
  <si>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</si>
  <si>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</si>
  <si>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</si>
  <si>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</si>
  <si>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</si>
  <si>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</si>
  <si>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</si>
  <si>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</si>
  <si>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</si>
  <si>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</si>
  <si>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</si>
  <si>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</si>
  <si>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</si>
  <si>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</si>
  <si>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</si>
  <si>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</si>
  <si>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</si>
  <si>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</si>
  <si>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</si>
  <si>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</si>
  <si>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</si>
  <si>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</si>
  <si>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</si>
  <si>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</si>
  <si>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</si>
  <si>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</si>
  <si>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</si>
  <si>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</si>
  <si>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</si>
  <si>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</si>
  <si>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</si>
  <si>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</si>
  <si>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</si>
  <si>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</si>
  <si>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</si>
  <si>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</si>
  <si>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</si>
  <si>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</si>
  <si>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</si>
  <si>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</si>
  <si>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</si>
  <si>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</si>
  <si>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</si>
  <si>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</si>
  <si>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</si>
  <si>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</si>
  <si>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</si>
  <si>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</si>
  <si>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</si>
  <si>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</si>
  <si>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</si>
  <si>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</si>
  <si>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</si>
  <si>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</si>
  <si>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</si>
  <si>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</si>
  <si>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</si>
  <si>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</si>
  <si>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</si>
  <si>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</si>
  <si>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</si>
  <si>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</si>
  <si>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</si>
  <si>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</si>
  <si>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</si>
  <si>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</si>
  <si>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</si>
  <si>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</si>
  <si>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</si>
  <si>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</si>
  <si>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</si>
  <si>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</si>
  <si>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</si>
  <si>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</si>
  <si>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</si>
  <si>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</si>
  <si>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</si>
  <si>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</si>
  <si>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</si>
  <si>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</si>
  <si>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</si>
  <si>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</si>
  <si>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</si>
  <si>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</si>
  <si>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</si>
  <si>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</si>
  <si>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</si>
  <si>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</si>
  <si>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</si>
  <si>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</si>
  <si>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</si>
  <si>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</si>
  <si>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</si>
  <si>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</si>
  <si>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</si>
  <si>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</si>
  <si>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</si>
  <si>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</si>
  <si>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</si>
  <si>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</si>
  <si>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</si>
  <si>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</si>
  <si>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</si>
  <si>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</si>
  <si>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</si>
  <si>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</si>
  <si>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</si>
  <si>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</si>
  <si>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</si>
  <si>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</si>
  <si>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</si>
  <si>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</si>
  <si>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</si>
  <si>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</si>
  <si>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</si>
  <si>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</si>
  <si>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</si>
  <si>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</si>
  <si>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</si>
  <si>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</si>
  <si>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</si>
  <si>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</si>
  <si>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</si>
  <si>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</si>
  <si>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</si>
  <si>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</si>
  <si>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</si>
  <si>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</si>
  <si>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</si>
  <si>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</si>
  <si>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</si>
  <si>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</si>
  <si>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</si>
  <si>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</si>
  <si>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</si>
  <si>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</si>
  <si>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</si>
  <si>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</si>
  <si>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</si>
  <si>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</si>
  <si>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</si>
  <si>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</si>
  <si>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</si>
  <si>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</si>
  <si>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</si>
  <si>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</si>
  <si>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</si>
  <si>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</si>
  <si>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</si>
  <si>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</si>
  <si>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</si>
  <si>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</si>
  <si>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</si>
  <si>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</si>
  <si>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</si>
  <si>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</si>
  <si>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</si>
  <si>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</si>
  <si>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</si>
  <si>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</si>
  <si>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</si>
  <si>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</si>
  <si>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</si>
  <si>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</si>
  <si>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</si>
  <si>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</si>
  <si>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</si>
  <si>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</si>
  <si>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</si>
  <si>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</si>
  <si>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</si>
  <si>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</si>
  <si>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</si>
  <si>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</si>
  <si>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</si>
  <si>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</si>
  <si>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</si>
  <si>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</si>
  <si>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</si>
  <si>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</si>
  <si>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</si>
  <si>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</si>
  <si>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</si>
  <si>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</si>
  <si>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</si>
  <si>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</si>
  <si>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</si>
  <si>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</si>
  <si>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</si>
  <si>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</si>
  <si>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</si>
  <si>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</si>
  <si>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</si>
  <si>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</si>
  <si>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</si>
  <si>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</si>
  <si>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</si>
  <si>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</si>
  <si>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</si>
  <si>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</si>
  <si>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</si>
  <si>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</si>
  <si>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</si>
  <si>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</si>
  <si>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</si>
  <si>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</si>
  <si>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</si>
  <si>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</si>
  <si>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</si>
  <si>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</si>
  <si>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</si>
  <si>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</si>
  <si>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</si>
  <si>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</si>
  <si>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</si>
  <si>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</si>
  <si>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</si>
  <si>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</si>
  <si>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</si>
  <si>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</si>
  <si>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</si>
  <si>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</si>
  <si>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</si>
  <si>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</si>
  <si>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</si>
  <si>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</si>
  <si>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</si>
  <si>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</si>
  <si>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</si>
  <si>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</si>
  <si>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</si>
  <si>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</si>
  <si>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</si>
  <si>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</si>
  <si>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</si>
  <si>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</si>
  <si>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</si>
  <si>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</si>
  <si>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</si>
  <si>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</si>
  <si>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</si>
  <si>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</si>
  <si>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</si>
  <si>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</si>
  <si>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</si>
  <si>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</si>
  <si>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</si>
  <si>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</si>
  <si>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</si>
  <si>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</si>
  <si>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</si>
  <si>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</si>
  <si>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</si>
  <si>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</si>
  <si>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</si>
  <si>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</si>
  <si>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</si>
  <si>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</si>
  <si>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</si>
  <si>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</si>
  <si>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</si>
  <si>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</si>
  <si>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</si>
  <si>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</si>
  <si>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</si>
  <si>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</si>
  <si>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</si>
  <si>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</si>
  <si>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</si>
  <si>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</si>
  <si>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</si>
  <si>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</si>
  <si>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</si>
  <si>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</si>
  <si>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</si>
  <si>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</si>
  <si>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</si>
  <si>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</si>
  <si>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</si>
  <si>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</si>
  <si>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</si>
  <si>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</si>
  <si>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</si>
  <si>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</si>
  <si>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</si>
  <si>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</si>
  <si>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</si>
  <si>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</si>
  <si>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</si>
  <si>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</si>
  <si>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</si>
  <si>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</si>
  <si>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</si>
  <si>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</si>
  <si>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</si>
  <si>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</si>
  <si>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</si>
  <si>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</si>
  <si>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</si>
  <si>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</si>
  <si>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</si>
  <si>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</si>
  <si>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</si>
  <si>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</si>
  <si>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</si>
  <si>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</si>
  <si>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</si>
  <si>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</si>
  <si>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</si>
  <si>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</si>
  <si>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</si>
  <si>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</si>
  <si>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</si>
  <si>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</si>
  <si>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</si>
  <si>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</si>
  <si>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</si>
  <si>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</si>
  <si>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</si>
  <si>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</si>
  <si>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</si>
  <si>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</si>
  <si>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</si>
  <si>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</si>
  <si>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</si>
  <si>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</si>
  <si>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</si>
  <si>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</si>
  <si>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</si>
  <si>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</si>
  <si>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</si>
  <si>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</si>
  <si>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</si>
  <si>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</si>
  <si>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</si>
  <si>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</si>
  <si>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</si>
  <si>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</si>
  <si>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</si>
  <si>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</si>
  <si>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</si>
  <si>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</si>
  <si>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</si>
  <si>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</si>
  <si>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</si>
  <si>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</si>
  <si>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</si>
  <si>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</si>
  <si>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</si>
  <si>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</si>
  <si>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</si>
  <si>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</si>
  <si>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</si>
  <si>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</si>
  <si>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</si>
  <si>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</si>
  <si>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</si>
  <si>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</si>
  <si>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</si>
  <si>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</si>
  <si>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</si>
  <si>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</si>
  <si>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</si>
  <si>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</si>
  <si>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</si>
  <si>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</si>
  <si>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</si>
  <si>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</si>
  <si>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</si>
  <si>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</si>
  <si>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</si>
  <si>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</si>
  <si>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</si>
  <si>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</si>
  <si>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</si>
  <si>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</si>
  <si>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</si>
  <si>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</si>
  <si>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</si>
  <si>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</si>
  <si>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</si>
  <si>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</si>
  <si>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</si>
  <si>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</si>
  <si>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</si>
  <si>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</si>
  <si>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</si>
  <si>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</si>
  <si>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</si>
  <si>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</si>
  <si>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</si>
  <si>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</si>
  <si>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</si>
  <si>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</si>
  <si>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</si>
  <si>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</si>
  <si>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</si>
  <si>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</si>
  <si>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</si>
  <si>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</si>
  <si>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</si>
  <si>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</si>
  <si>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</si>
  <si>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</si>
  <si>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</si>
  <si>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</si>
  <si>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</si>
  <si>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</si>
  <si>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</si>
  <si>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</si>
  <si>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</si>
  <si>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</si>
  <si>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</si>
  <si>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</si>
  <si>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</si>
  <si>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</si>
  <si>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</si>
  <si>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</si>
  <si>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</si>
  <si>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</si>
  <si>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</si>
  <si>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</si>
  <si>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</si>
  <si>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</si>
  <si>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</si>
  <si>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</si>
  <si>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</si>
  <si>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</si>
  <si>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</si>
  <si>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</si>
  <si>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</si>
  <si>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</si>
  <si>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</si>
  <si>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</si>
  <si>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</si>
  <si>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</si>
  <si>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</si>
  <si>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</si>
  <si>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</si>
  <si>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</si>
  <si>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</si>
  <si>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</si>
  <si>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</si>
  <si>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</si>
  <si>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</si>
  <si>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</si>
  <si>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</si>
  <si>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</si>
  <si>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</si>
  <si>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</si>
  <si>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</si>
  <si>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</si>
  <si>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</si>
  <si>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</si>
  <si>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</si>
  <si>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</si>
  <si>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</si>
  <si>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</si>
  <si>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</si>
  <si>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</si>
  <si>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</si>
  <si>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</si>
  <si>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</si>
  <si>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</si>
  <si>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</si>
  <si>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</si>
  <si>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</si>
  <si>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</si>
  <si>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</si>
  <si>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</si>
  <si>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</si>
  <si>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</si>
  <si>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</si>
  <si>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</si>
  <si>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</si>
  <si>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</si>
  <si>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</si>
  <si>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</si>
  <si>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</si>
  <si>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</si>
  <si>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</si>
  <si>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</si>
  <si>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</si>
  <si>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</si>
  <si>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</si>
  <si>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</si>
  <si>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</si>
  <si>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</si>
  <si>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</si>
  <si>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</si>
  <si>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</si>
  <si>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</si>
  <si>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</si>
  <si>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</si>
  <si>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</si>
  <si>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</si>
  <si>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</si>
  <si>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</si>
  <si>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</si>
  <si>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</si>
  <si>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</si>
  <si>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</si>
  <si>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</si>
  <si>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</si>
  <si>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</si>
  <si>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</si>
  <si>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</si>
  <si>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</si>
  <si>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</si>
  <si>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</si>
  <si>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</si>
  <si>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</si>
  <si>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</si>
  <si>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</si>
  <si>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</si>
  <si>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</si>
  <si>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</si>
  <si>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</si>
  <si>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</si>
  <si>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</si>
  <si>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</si>
  <si>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</si>
  <si>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</si>
  <si>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</si>
  <si>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</si>
  <si>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</si>
  <si>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</si>
  <si>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</si>
  <si>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</si>
  <si>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</si>
  <si>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</si>
  <si>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</si>
  <si>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</si>
  <si>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</si>
  <si>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</si>
  <si>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</si>
  <si>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</si>
  <si>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</si>
  <si>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</si>
  <si>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</si>
  <si>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</si>
  <si>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</si>
  <si>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</si>
  <si>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</si>
  <si>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</si>
  <si>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</si>
  <si>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</si>
  <si>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</si>
  <si>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</si>
  <si>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</si>
  <si>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</si>
  <si>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</si>
  <si>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</si>
  <si>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</si>
  <si>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</si>
  <si>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</si>
  <si>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</si>
  <si>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</si>
  <si>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</si>
  <si>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</si>
  <si>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</si>
  <si>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</si>
  <si>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</si>
  <si>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</si>
  <si>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</si>
  <si>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</si>
  <si>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</si>
  <si>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</si>
  <si>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</si>
  <si>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</si>
  <si>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</si>
  <si>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</si>
  <si>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</si>
  <si>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</si>
  <si>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</si>
  <si>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</si>
  <si>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</si>
  <si>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</si>
  <si>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</si>
  <si>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</si>
  <si>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</si>
  <si>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</si>
  <si>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</si>
  <si>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</si>
  <si>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</si>
  <si>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</si>
  <si>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</si>
  <si>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</si>
  <si>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</si>
  <si>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</si>
  <si>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</si>
  <si>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</si>
  <si>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</si>
  <si>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</si>
  <si>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</si>
  <si>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</si>
  <si>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</si>
  <si>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</si>
  <si>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</si>
  <si>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</si>
  <si>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</si>
  <si>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</si>
  <si>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</si>
  <si>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</si>
  <si>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</si>
  <si>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</si>
  <si>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</si>
  <si>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</si>
  <si>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</si>
  <si>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</si>
  <si>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</si>
  <si>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</si>
  <si>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</si>
  <si>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</si>
  <si>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</si>
  <si>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</si>
  <si>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</si>
  <si>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</si>
  <si>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</si>
  <si>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</si>
  <si>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</si>
  <si>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</si>
  <si>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</si>
  <si>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</si>
  <si>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</si>
  <si>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</si>
  <si>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</si>
  <si>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</si>
  <si>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</si>
  <si>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</si>
  <si>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</si>
  <si>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</si>
  <si>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</si>
  <si>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</si>
  <si>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</si>
  <si>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</si>
  <si>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</si>
  <si>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</si>
  <si>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</si>
  <si>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</si>
  <si>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</si>
  <si>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</si>
  <si>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</si>
  <si>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</si>
  <si>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</si>
  <si>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</si>
  <si>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</si>
  <si>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</si>
  <si>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</si>
  <si>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</si>
  <si>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</si>
  <si>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</si>
  <si>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</si>
  <si>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</si>
  <si>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</si>
  <si>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</si>
  <si>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</si>
  <si>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</si>
  <si>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</si>
  <si>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</si>
  <si>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</si>
  <si>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</si>
  <si>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</si>
  <si>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</si>
  <si>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</si>
  <si>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</si>
  <si>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</si>
  <si>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</si>
  <si>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</si>
  <si>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</si>
  <si>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</si>
  <si>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</si>
  <si>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</si>
  <si>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</si>
  <si>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</si>
  <si>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</si>
  <si>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</si>
  <si>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</si>
  <si>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</si>
  <si>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</si>
  <si>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</si>
  <si>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</si>
  <si>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</si>
  <si>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</si>
  <si>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</si>
  <si>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</si>
  <si>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</si>
  <si>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</si>
  <si>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</si>
  <si>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</si>
  <si>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</si>
  <si>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</si>
  <si>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</si>
  <si>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</si>
  <si>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</si>
  <si>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</si>
  <si>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</si>
  <si>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</si>
  <si>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</si>
  <si>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</si>
  <si>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</si>
  <si>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</si>
  <si>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</si>
  <si>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</si>
  <si>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</si>
  <si>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</si>
  <si>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</si>
  <si>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</si>
  <si>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</si>
  <si>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</si>
  <si>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</si>
  <si>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</si>
  <si>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</si>
  <si>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</si>
  <si>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</si>
  <si>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</si>
  <si>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</si>
  <si>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</si>
  <si>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</si>
  <si>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</si>
  <si>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</si>
  <si>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</si>
  <si>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</si>
  <si>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</si>
  <si>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</si>
  <si>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</si>
  <si>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</si>
  <si>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</si>
  <si>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</si>
  <si>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</si>
  <si>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</si>
  <si>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</si>
  <si>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</si>
  <si>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</si>
  <si>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</si>
  <si>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</si>
  <si>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</si>
  <si>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</si>
  <si>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</si>
  <si>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</si>
  <si>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</si>
  <si>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</si>
  <si>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</si>
  <si>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</si>
  <si>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</si>
  <si>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</si>
  <si>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</si>
  <si>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</si>
  <si>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</si>
  <si>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</si>
  <si>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</si>
  <si>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</si>
  <si>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</si>
  <si>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</si>
  <si>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</si>
  <si>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</si>
  <si>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</si>
  <si>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</si>
  <si>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</si>
  <si>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</si>
  <si>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</si>
  <si>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</si>
  <si>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</si>
  <si>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</si>
  <si>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</si>
  <si>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</si>
  <si>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</si>
  <si>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</si>
  <si>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</si>
  <si>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</si>
  <si>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</si>
  <si>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</si>
  <si>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</si>
  <si>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</si>
  <si>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</si>
  <si>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</si>
  <si>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</si>
  <si>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</si>
  <si>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</si>
  <si>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</si>
  <si>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</si>
  <si>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</si>
  <si>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</si>
  <si>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</si>
  <si>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</si>
  <si>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</si>
  <si>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</si>
  <si>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</si>
  <si>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</si>
  <si>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</si>
  <si>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</si>
  <si>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</si>
  <si>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</si>
  <si>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</si>
  <si>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</si>
  <si>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</si>
  <si>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</si>
  <si>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</si>
  <si>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</si>
  <si>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</si>
  <si>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</si>
  <si>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</si>
  <si>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</si>
  <si>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</si>
  <si>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</si>
  <si>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</si>
  <si>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</si>
  <si>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</si>
  <si>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</si>
  <si>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</si>
  <si>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</si>
  <si>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</si>
  <si>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</si>
  <si>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</si>
  <si>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</si>
  <si>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</si>
  <si>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</si>
  <si>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</si>
  <si>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</si>
  <si>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</si>
  <si>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</si>
  <si>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</si>
  <si>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</si>
  <si>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</si>
  <si>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</si>
  <si>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</si>
  <si>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</si>
  <si>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</si>
  <si>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</si>
  <si>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</si>
  <si>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</si>
  <si>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</si>
  <si>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</si>
  <si>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</si>
  <si>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</si>
  <si>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</si>
  <si>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</si>
  <si>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</si>
  <si>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</si>
  <si>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</si>
  <si>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</si>
  <si>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</si>
  <si>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</si>
  <si>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</si>
  <si>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</si>
  <si>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</si>
  <si>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</si>
  <si>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</si>
  <si>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</si>
  <si>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</si>
  <si>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</si>
  <si>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</si>
  <si>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</si>
  <si>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</si>
  <si>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</si>
  <si>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</si>
  <si>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</si>
  <si>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</si>
  <si>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</si>
  <si>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</si>
  <si>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</si>
  <si>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</si>
  <si>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</si>
  <si>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</si>
  <si>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</si>
  <si>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</si>
  <si>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</si>
  <si>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</si>
  <si>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</si>
  <si>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</si>
  <si>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</si>
  <si>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</si>
  <si>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</si>
  <si>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</si>
  <si>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</si>
  <si>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</si>
  <si>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</si>
  <si>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</si>
  <si>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</si>
  <si>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</si>
  <si>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</si>
  <si>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</si>
  <si>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</si>
  <si>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</si>
  <si>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</si>
  <si>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</si>
  <si>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</si>
  <si>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</si>
  <si>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</si>
  <si>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</si>
  <si>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</si>
  <si>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</si>
  <si>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</si>
  <si>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</si>
  <si>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</si>
  <si>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</si>
  <si>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</si>
  <si>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</si>
  <si>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</si>
  <si>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</si>
  <si>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</si>
  <si>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</si>
  <si>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</si>
  <si>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</si>
  <si>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</si>
  <si>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</si>
  <si>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</si>
  <si>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</si>
  <si>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</si>
  <si>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</si>
  <si>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</si>
  <si>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</si>
  <si>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</si>
  <si>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</si>
  <si>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</si>
  <si>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</si>
  <si>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</si>
  <si>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</si>
  <si>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</si>
  <si>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</si>
  <si>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</si>
  <si>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</si>
  <si>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</si>
  <si>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</si>
  <si>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</si>
  <si>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</si>
  <si>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</si>
  <si>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</si>
  <si>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</si>
  <si>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</si>
  <si>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</si>
  <si>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</si>
  <si>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</si>
  <si>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</si>
  <si>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</si>
  <si>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</si>
  <si>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</si>
  <si>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</si>
  <si>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</si>
  <si>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</si>
  <si>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</si>
  <si>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</si>
  <si>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</si>
  <si>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</si>
  <si>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</si>
  <si>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</si>
  <si>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</si>
  <si>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</si>
  <si>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</si>
  <si>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</si>
  <si>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</si>
  <si>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</si>
  <si>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</si>
  <si>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</si>
  <si>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</si>
  <si>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</si>
  <si>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</si>
  <si>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</si>
  <si>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</si>
  <si>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</si>
  <si>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</si>
  <si>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</si>
  <si>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</si>
  <si>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</si>
  <si>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</si>
  <si>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</si>
  <si>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</si>
  <si>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</si>
  <si>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</si>
  <si>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</si>
  <si>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</si>
  <si>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</si>
  <si>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</si>
  <si>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</si>
  <si>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</si>
  <si>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</si>
  <si>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</si>
  <si>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</si>
  <si>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</si>
  <si>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</si>
  <si>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</si>
  <si>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</si>
  <si>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</si>
  <si>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</si>
  <si>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</si>
  <si>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</si>
  <si>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</si>
  <si>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</si>
  <si>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</si>
  <si>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</si>
  <si>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</si>
  <si>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</si>
  <si>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</si>
  <si>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</si>
  <si>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</si>
  <si>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</si>
  <si>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</si>
  <si>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</si>
  <si>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</si>
  <si>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</si>
  <si>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</si>
  <si>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</si>
  <si>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</si>
  <si>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</si>
  <si>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</si>
  <si>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</si>
  <si>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</si>
  <si>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</si>
  <si>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</si>
  <si>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</si>
  <si>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</si>
  <si>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</si>
  <si>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</si>
  <si>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</si>
  <si>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</si>
  <si>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</si>
  <si>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</si>
  <si>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</si>
  <si>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</si>
  <si>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</si>
  <si>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</si>
  <si>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</si>
  <si>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</si>
  <si>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</si>
  <si>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</si>
  <si>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</si>
  <si>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</si>
  <si>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</si>
  <si>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</si>
  <si>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</si>
  <si>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</si>
  <si>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</si>
  <si>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</si>
  <si>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</si>
  <si>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</si>
  <si>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</si>
  <si>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</si>
  <si>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</si>
  <si>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</si>
  <si>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</si>
  <si>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</si>
  <si>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</si>
  <si>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</si>
  <si>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</si>
  <si>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</si>
  <si>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</si>
  <si>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</si>
  <si>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</si>
  <si>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</si>
  <si>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</si>
  <si>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</si>
  <si>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</si>
  <si>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</si>
  <si>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</si>
  <si>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</si>
  <si>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</si>
  <si>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</si>
  <si>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</si>
  <si>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</si>
  <si>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</si>
  <si>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</si>
  <si>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</si>
  <si>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</si>
  <si>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</si>
  <si>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</si>
  <si>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</si>
  <si>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</si>
  <si>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</si>
  <si>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</si>
  <si>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</si>
  <si>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</si>
  <si>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</si>
  <si>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</si>
  <si>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</si>
  <si>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</si>
  <si>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</si>
  <si>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</si>
  <si>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</si>
  <si>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</si>
  <si>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</si>
  <si>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</si>
  <si>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</si>
  <si>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</si>
  <si>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</si>
  <si>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</si>
  <si>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</si>
  <si>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</si>
  <si>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</si>
  <si>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</si>
  <si>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</si>
  <si>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</si>
  <si>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</si>
  <si>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</si>
  <si>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</si>
  <si>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</si>
  <si>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</si>
  <si>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</si>
  <si>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</si>
  <si>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</si>
  <si>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</si>
  <si>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</si>
  <si>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</si>
  <si>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</si>
  <si>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</si>
  <si>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</si>
  <si>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</si>
  <si>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</si>
  <si>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</si>
  <si>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</si>
  <si>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</si>
  <si>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</si>
  <si>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</si>
  <si>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</si>
  <si>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</si>
  <si>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</si>
  <si>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</si>
  <si>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</si>
  <si>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</si>
  <si>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</si>
  <si>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</si>
  <si>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</si>
  <si>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</si>
  <si>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</si>
  <si>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</si>
  <si>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</si>
  <si>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</si>
  <si>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</si>
  <si>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</si>
  <si>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</si>
  <si>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</si>
  <si>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</si>
  <si>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</si>
  <si>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</si>
  <si>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</si>
  <si>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</si>
  <si>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</si>
  <si>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</si>
  <si>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</si>
  <si>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</si>
  <si>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</si>
  <si>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</si>
  <si>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</si>
  <si>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</si>
  <si>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</si>
  <si>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</si>
  <si>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</si>
  <si>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</si>
  <si>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</si>
  <si>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</si>
  <si>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</si>
  <si>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</si>
  <si>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</si>
  <si>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</si>
  <si>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</si>
  <si>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</si>
  <si>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</si>
  <si>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</si>
  <si>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</si>
  <si>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</si>
  <si>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</si>
  <si>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</si>
  <si>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</si>
  <si>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</si>
  <si>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</si>
  <si>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</si>
  <si>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</si>
  <si>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</si>
  <si>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</si>
  <si>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</si>
  <si>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</si>
  <si>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</si>
  <si>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</si>
  <si>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</si>
  <si>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</si>
  <si>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</si>
  <si>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</si>
  <si>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</si>
  <si>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</si>
  <si>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</si>
  <si>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</si>
  <si>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</si>
  <si>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</si>
  <si>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</si>
  <si>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</si>
  <si>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</si>
  <si>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</si>
  <si>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</si>
  <si>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</si>
  <si>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</si>
  <si>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</si>
  <si>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</si>
  <si>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</si>
  <si>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</si>
  <si>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</si>
  <si>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</si>
  <si>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</si>
  <si>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</si>
  <si>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</si>
  <si>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</si>
  <si>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</si>
  <si>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</si>
  <si>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</si>
  <si>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</si>
  <si>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</si>
  <si>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</si>
  <si>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</si>
  <si>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</si>
  <si>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</si>
  <si>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</si>
  <si>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</si>
  <si>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</si>
  <si>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</si>
  <si>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</si>
  <si>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</si>
  <si>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</si>
  <si>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</si>
  <si>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</si>
  <si>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</si>
  <si>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</si>
  <si>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</si>
  <si>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</si>
  <si>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</si>
  <si>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</si>
  <si>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</si>
  <si>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</si>
  <si>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</si>
  <si>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</si>
  <si>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</si>
  <si>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</si>
  <si>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</si>
  <si>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</si>
  <si>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</si>
  <si>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</si>
  <si>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</si>
  <si>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</si>
  <si>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</si>
  <si>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</si>
  <si>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</si>
  <si>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</si>
  <si>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</si>
  <si>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</si>
  <si>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</si>
  <si>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</si>
  <si>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</si>
  <si>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</si>
  <si>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</si>
  <si>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</si>
  <si>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</si>
  <si>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</si>
  <si>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</si>
  <si>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</si>
  <si>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</si>
  <si>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</si>
  <si>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</si>
  <si>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</si>
  <si>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</si>
  <si>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</si>
  <si>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</si>
  <si>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</si>
  <si>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</si>
  <si>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</si>
  <si>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</si>
  <si>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</si>
  <si>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</si>
  <si>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</si>
  <si>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</si>
  <si>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</si>
  <si>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</si>
  <si>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</si>
  <si>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</si>
  <si>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</si>
  <si>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</si>
  <si>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</si>
  <si>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</si>
  <si>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</si>
  <si>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</si>
  <si>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</si>
  <si>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</si>
  <si>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</si>
  <si>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</si>
  <si>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</si>
  <si>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</si>
  <si>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</si>
  <si>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</si>
  <si>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</si>
  <si>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</si>
  <si>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</si>
  <si>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</si>
  <si>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</si>
  <si>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</si>
  <si>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</si>
  <si>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</si>
  <si>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</si>
  <si>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</si>
  <si>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</si>
  <si>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</si>
  <si>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</si>
  <si>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</si>
  <si>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</si>
  <si>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</si>
  <si>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</si>
  <si>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</si>
  <si>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</si>
  <si>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</si>
  <si>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</si>
  <si>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</si>
  <si>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</si>
  <si>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</si>
  <si>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</si>
  <si>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</si>
  <si>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</si>
  <si>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</si>
  <si>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</si>
  <si>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</si>
  <si>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</si>
  <si>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</si>
  <si>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</si>
  <si>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</si>
  <si>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</si>
  <si>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</si>
  <si>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Avg Sales</t>
  </si>
  <si>
    <t>No. of Items</t>
  </si>
  <si>
    <t>Avg Rating</t>
  </si>
  <si>
    <t>Sum of Sales</t>
  </si>
  <si>
    <t>Average Sales</t>
  </si>
  <si>
    <t>Sr No.</t>
  </si>
  <si>
    <t>Number of Items</t>
  </si>
  <si>
    <t>Average Ratings</t>
  </si>
  <si>
    <t>KPI's Requirement</t>
  </si>
  <si>
    <t>Row Labels</t>
  </si>
  <si>
    <t>Grand Total</t>
  </si>
  <si>
    <t>Total Sales by fat content</t>
  </si>
  <si>
    <t>Total Sales by item type</t>
  </si>
  <si>
    <t>Column Labels</t>
  </si>
  <si>
    <t>Total Sales by outlet Establishment</t>
  </si>
  <si>
    <t>Fat content by outlet for total sales</t>
  </si>
  <si>
    <t>Sales by outlet size</t>
  </si>
  <si>
    <t>Sales by outlet location</t>
  </si>
  <si>
    <t>Outlet Location</t>
  </si>
  <si>
    <t>Average of Sales</t>
  </si>
  <si>
    <t>Count of Sr No.</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</si>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</sst>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K&quot;"/>
    <numFmt numFmtId="168" formatCode="&quot;$&quot;000.0,&quot;K&quot;"/>
    <numFmt numFmtId="169" formatCode="&quot;$&quot;0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2"/>
      <color rgb="FFFFFFD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0" xfId="0" applyBorder="1"/>
    <xf numFmtId="164" fontId="0" fillId="0" borderId="18" xfId="0" applyNumberFormat="1" applyBorder="1"/>
    <xf numFmtId="0" fontId="0" fillId="0" borderId="18" xfId="0" applyBorder="1"/>
    <xf numFmtId="165" fontId="0" fillId="0" borderId="19"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0" xfId="0" applyBorder="1"/>
    <xf numFmtId="0" fontId="0" fillId="0" borderId="21" xfId="0" applyBorder="1"/>
    <xf numFmtId="0" fontId="0" fillId="0" borderId="22" xfId="0" applyBorder="1"/>
    <xf numFmtId="166" fontId="0" fillId="0" borderId="17" xfId="0" applyNumberFormat="1" applyBorder="1"/>
    <xf numFmtId="0" fontId="0" fillId="0" borderId="24" xfId="0" applyNumberFormat="1" applyBorder="1"/>
    <xf numFmtId="0" fontId="0" fillId="0" borderId="0" xfId="0" pivotButton="1"/>
    <xf numFmtId="0" fontId="0" fillId="0" borderId="11" xfId="0" pivotButton="1" applyBorder="1"/>
    <xf numFmtId="0" fontId="0" fillId="0" borderId="14" xfId="0" applyBorder="1" applyAlignment="1">
      <alignment horizontal="left"/>
    </xf>
    <xf numFmtId="0" fontId="0" fillId="0" borderId="23" xfId="0" applyNumberFormat="1" applyBorder="1"/>
    <xf numFmtId="0" fontId="0" fillId="0" borderId="16" xfId="0" applyNumberFormat="1" applyBorder="1"/>
    <xf numFmtId="0" fontId="0" fillId="0" borderId="17" xfId="0" applyBorder="1"/>
    <xf numFmtId="0" fontId="0" fillId="0" borderId="19" xfId="0" applyBorder="1"/>
    <xf numFmtId="0" fontId="0" fillId="0" borderId="10" xfId="0" applyBorder="1" applyAlignment="1">
      <alignment horizontal="left"/>
    </xf>
    <xf numFmtId="0" fontId="0" fillId="0" borderId="10" xfId="0" pivotButton="1" applyBorder="1"/>
    <xf numFmtId="0" fontId="0" fillId="0" borderId="0" xfId="0" pivotButton="1" applyBorder="1"/>
    <xf numFmtId="167" fontId="0" fillId="0" borderId="23"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5" xfId="0" applyNumberFormat="1" applyBorder="1"/>
    <xf numFmtId="0" fontId="0" fillId="0" borderId="23" xfId="0" applyBorder="1" applyAlignment="1">
      <alignment horizontal="left"/>
    </xf>
    <xf numFmtId="0" fontId="0" fillId="0" borderId="24" xfId="0" applyBorder="1" applyAlignment="1">
      <alignment horizontal="left"/>
    </xf>
    <xf numFmtId="0" fontId="0" fillId="0" borderId="16" xfId="0" applyBorder="1" applyAlignment="1">
      <alignment horizontal="left"/>
    </xf>
    <xf numFmtId="0" fontId="0" fillId="33" borderId="12" xfId="0" applyFill="1" applyBorder="1"/>
    <xf numFmtId="0" fontId="19" fillId="0" borderId="0" xfId="0" applyFont="1"/>
    <xf numFmtId="169" fontId="0" fillId="0" borderId="23" xfId="0" applyNumberFormat="1" applyBorder="1"/>
    <xf numFmtId="169" fontId="0" fillId="0" borderId="16" xfId="0" applyNumberFormat="1" applyBorder="1"/>
    <xf numFmtId="168" fontId="0" fillId="0" borderId="23" xfId="0" applyNumberFormat="1" applyBorder="1"/>
    <xf numFmtId="168" fontId="0" fillId="0" borderId="16" xfId="0" applyNumberFormat="1" applyBorder="1"/>
    <xf numFmtId="0" fontId="0" fillId="0" borderId="0" xfId="0" pivotButton="1" applyFill="1" applyBorder="1"/>
    <xf numFmtId="0" fontId="0" fillId="33" borderId="11" xfId="0" applyFill="1" applyBorder="1" applyAlignment="1"/>
    <xf numFmtId="0" fontId="0" fillId="33" borderId="12" xfId="0" applyFill="1" applyBorder="1" applyAlignment="1"/>
    <xf numFmtId="168" fontId="0" fillId="0" borderId="0" xfId="0" applyNumberFormat="1" applyBorder="1"/>
    <xf numFmtId="0" fontId="16" fillId="33" borderId="20" xfId="0" applyFont="1" applyFill="1" applyBorder="1" applyAlignment="1"/>
    <xf numFmtId="0" fontId="16" fillId="33" borderId="21" xfId="0" applyFont="1" applyFill="1" applyBorder="1" applyAlignment="1"/>
    <xf numFmtId="0" fontId="16" fillId="33" borderId="12" xfId="0" applyFont="1" applyFill="1" applyBorder="1"/>
    <xf numFmtId="164" fontId="0" fillId="0" borderId="23" xfId="0" applyNumberFormat="1" applyBorder="1"/>
    <xf numFmtId="164" fontId="0" fillId="0" borderId="16" xfId="0" applyNumberFormat="1" applyBorder="1"/>
    <xf numFmtId="1" fontId="0" fillId="0" borderId="23" xfId="0" applyNumberFormat="1" applyBorder="1"/>
    <xf numFmtId="1" fontId="0" fillId="0" borderId="16" xfId="0" applyNumberFormat="1" applyBorder="1"/>
    <xf numFmtId="167" fontId="0" fillId="0" borderId="16"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33" borderId="0" xfId="0" applyFill="1" applyBorder="1" applyAlignment="1">
      <alignment horizontal="center"/>
    </xf>
    <xf numFmtId="0" fontId="18" fillId="33" borderId="14" xfId="0" applyFont="1" applyFill="1" applyBorder="1" applyAlignment="1">
      <alignment horizontal="center" vertical="center"/>
    </xf>
    <xf numFmtId="0" fontId="18" fillId="33" borderId="0" xfId="0" applyFont="1" applyFill="1" applyBorder="1" applyAlignment="1">
      <alignment horizontal="center" vertical="center"/>
    </xf>
    <xf numFmtId="0" fontId="18" fillId="33" borderId="15" xfId="0" applyFont="1" applyFill="1" applyBorder="1" applyAlignment="1">
      <alignment horizontal="center" vertic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22"/>
        <color theme="1"/>
        <name val="Calibri"/>
        <family val="2"/>
        <scheme val="minor"/>
      </font>
      <border>
        <bottom style="thin">
          <color theme="7"/>
        </bottom>
        <vertical/>
        <horizontal/>
      </border>
    </dxf>
    <dxf>
      <font>
        <b/>
        <i val="0"/>
        <sz val="18"/>
        <color theme="1"/>
        <name val="Calibri"/>
        <family val="2"/>
        <scheme val="minor"/>
      </font>
      <fill>
        <patternFill>
          <bgColor rgb="FFF2DD16"/>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F8A0330-439B-473A-A99F-EA7A838C956F}">
      <tableStyleElement type="wholeTable" dxfId="277"/>
      <tableStyleElement type="headerRow" dxfId="276"/>
    </tableStyle>
  </tableStyles>
  <colors>
    <mruColors>
      <color rgb="FFF2DD16"/>
      <color rgb="FFF6E012"/>
      <color rgb="FFFFFFFF"/>
      <color rgb="FFEDD20D"/>
      <color rgb="FFE3AE17"/>
      <color rgb="FFF3DA21"/>
      <color rgb="FF9ECB7F"/>
      <color rgb="FFDAA520"/>
      <color rgb="FFE6B414"/>
      <color rgb="FFFFFF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76-4E46-A856-06CA0B28EA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76-4E46-A856-06CA0B28EA57}"/>
              </c:ext>
            </c:extLst>
          </c:dPt>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0-8D7A-43CE-B7AD-ACC5A18A9E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Design'!$B$21:$B$22</c:f>
              <c:strCache>
                <c:ptCount val="1"/>
                <c:pt idx="0">
                  <c:v>Regular</c:v>
                </c:pt>
              </c:strCache>
            </c:strRef>
          </c:tx>
          <c:spPr>
            <a:solidFill>
              <a:schemeClr val="accent1"/>
            </a:solidFill>
            <a:ln>
              <a:noFill/>
            </a:ln>
            <a:effectLst/>
          </c:spPr>
          <c:invertIfNegative val="0"/>
          <c:cat>
            <c:strRef>
              <c:f>'Sheets Design'!$A$23:$A$26</c:f>
              <c:strCache>
                <c:ptCount val="3"/>
                <c:pt idx="0">
                  <c:v>Tier 1</c:v>
                </c:pt>
                <c:pt idx="1">
                  <c:v>Tier 2</c:v>
                </c:pt>
                <c:pt idx="2">
                  <c:v>Tier 3</c:v>
                </c:pt>
              </c:strCache>
            </c:strRef>
          </c:cat>
          <c:val>
            <c:numRef>
              <c:f>'Sheets Design'!$B$23:$B$26</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0-90F8-436A-84CF-EE0E343A1072}"/>
            </c:ext>
          </c:extLst>
        </c:ser>
        <c:ser>
          <c:idx val="1"/>
          <c:order val="1"/>
          <c:tx>
            <c:strRef>
              <c:f>'Sheets Design'!$C$21:$C$22</c:f>
              <c:strCache>
                <c:ptCount val="1"/>
                <c:pt idx="0">
                  <c:v>Low Fat</c:v>
                </c:pt>
              </c:strCache>
            </c:strRef>
          </c:tx>
          <c:spPr>
            <a:solidFill>
              <a:schemeClr val="accent2"/>
            </a:solidFill>
            <a:ln>
              <a:noFill/>
            </a:ln>
            <a:effectLst/>
          </c:spPr>
          <c:invertIfNegative val="0"/>
          <c:cat>
            <c:strRef>
              <c:f>'Sheets Design'!$A$23:$A$26</c:f>
              <c:strCache>
                <c:ptCount val="3"/>
                <c:pt idx="0">
                  <c:v>Tier 1</c:v>
                </c:pt>
                <c:pt idx="1">
                  <c:v>Tier 2</c:v>
                </c:pt>
                <c:pt idx="2">
                  <c:v>Tier 3</c:v>
                </c:pt>
              </c:strCache>
            </c:strRef>
          </c:cat>
          <c:val>
            <c:numRef>
              <c:f>'Sheets Design'!$C$23:$C$26</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90F8-436A-84CF-EE0E343A1072}"/>
            </c:ext>
          </c:extLst>
        </c:ser>
        <c:dLbls>
          <c:showLegendKey val="0"/>
          <c:showVal val="0"/>
          <c:showCatName val="0"/>
          <c:showSerName val="0"/>
          <c:showPercent val="0"/>
          <c:showBubbleSize val="0"/>
        </c:dLbls>
        <c:gapWidth val="182"/>
        <c:axId val="737583375"/>
        <c:axId val="675873711"/>
      </c:barChart>
      <c:catAx>
        <c:axId val="73758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873711"/>
        <c:crosses val="autoZero"/>
        <c:auto val="1"/>
        <c:lblAlgn val="ctr"/>
        <c:lblOffset val="100"/>
        <c:noMultiLvlLbl val="0"/>
      </c:catAx>
      <c:valAx>
        <c:axId val="675873711"/>
        <c:scaling>
          <c:orientation val="minMax"/>
        </c:scaling>
        <c:delete val="1"/>
        <c:axPos val="b"/>
        <c:numFmt formatCode="&quot;$&quot;000.0,&quot;K&quot;" sourceLinked="1"/>
        <c:majorTickMark val="none"/>
        <c:minorTickMark val="none"/>
        <c:tickLblPos val="nextTo"/>
        <c:crossAx val="737583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Design!PivotTable5</c:name>
    <c:fmtId val="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Design'!$B$31</c:f>
              <c:strCache>
                <c:ptCount val="1"/>
                <c:pt idx="0">
                  <c:v>Total</c:v>
                </c:pt>
              </c:strCache>
            </c:strRef>
          </c:tx>
          <c:spPr>
            <a:solidFill>
              <a:schemeClr val="accent1"/>
            </a:solidFill>
            <a:ln>
              <a:noFill/>
            </a:ln>
            <a:effectLst/>
          </c:spPr>
          <c:invertIfNegative val="0"/>
          <c:cat>
            <c:strRef>
              <c:f>'Sheets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B5A-4712-B90B-09043F25C22C}"/>
            </c:ext>
          </c:extLst>
        </c:ser>
        <c:dLbls>
          <c:showLegendKey val="0"/>
          <c:showVal val="0"/>
          <c:showCatName val="0"/>
          <c:showSerName val="0"/>
          <c:showPercent val="0"/>
          <c:showBubbleSize val="0"/>
        </c:dLbls>
        <c:gapWidth val="182"/>
        <c:axId val="1008826495"/>
        <c:axId val="1031609839"/>
      </c:barChart>
      <c:catAx>
        <c:axId val="10088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09839"/>
        <c:crosses val="autoZero"/>
        <c:auto val="1"/>
        <c:lblAlgn val="ctr"/>
        <c:lblOffset val="100"/>
        <c:noMultiLvlLbl val="0"/>
      </c:catAx>
      <c:valAx>
        <c:axId val="1031609839"/>
        <c:scaling>
          <c:orientation val="minMax"/>
        </c:scaling>
        <c:delete val="1"/>
        <c:axPos val="b"/>
        <c:numFmt formatCode="&quot;$&quot;0.0,&quot;K&quot;" sourceLinked="1"/>
        <c:majorTickMark val="none"/>
        <c:minorTickMark val="none"/>
        <c:tickLblPos val="nextTo"/>
        <c:crossAx val="100882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Design!PivotTable4</c:name>
    <c:fmtId val="12"/>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5EE-47F4-9F2E-2A998C7B3295}"/>
            </c:ext>
          </c:extLst>
        </c:ser>
        <c:dLbls>
          <c:showLegendKey val="0"/>
          <c:showVal val="0"/>
          <c:showCatName val="0"/>
          <c:showSerName val="0"/>
          <c:showPercent val="0"/>
          <c:showBubbleSize val="0"/>
        </c:dLbls>
        <c:axId val="1240520383"/>
        <c:axId val="1247087199"/>
      </c:areaChart>
      <c:catAx>
        <c:axId val="1240520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087199"/>
        <c:crosses val="autoZero"/>
        <c:auto val="1"/>
        <c:lblAlgn val="ctr"/>
        <c:lblOffset val="100"/>
        <c:noMultiLvlLbl val="0"/>
      </c:catAx>
      <c:valAx>
        <c:axId val="1247087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520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Design!PivotTable6</c:name>
    <c:fmtId val="1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EE-49AF-B1E6-0F935160AD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EE-49AF-B1E6-0F935160AD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EE-49AF-B1E6-0F935160ADBD}"/>
              </c:ext>
            </c:extLst>
          </c:dPt>
          <c:cat>
            <c:strRef>
              <c:f>'Sheets Design'!$A$69:$A$72</c:f>
              <c:strCache>
                <c:ptCount val="3"/>
                <c:pt idx="0">
                  <c:v>High</c:v>
                </c:pt>
                <c:pt idx="1">
                  <c:v>Medium</c:v>
                </c:pt>
                <c:pt idx="2">
                  <c:v>Small</c:v>
                </c:pt>
              </c:strCache>
            </c:strRef>
          </c:cat>
          <c:val>
            <c:numRef>
              <c:f>'Sheets Design'!$B$69:$B$72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62A-418B-878C-77F015EC5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Design!PivotTable8</c:name>
    <c:fmtId val="1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Design'!$B$91</c:f>
              <c:strCache>
                <c:ptCount val="1"/>
                <c:pt idx="0">
                  <c:v>Total</c:v>
                </c:pt>
              </c:strCache>
            </c:strRef>
          </c:tx>
          <c:spPr>
            <a:solidFill>
              <a:schemeClr val="accent1"/>
            </a:solidFill>
            <a:ln>
              <a:noFill/>
            </a:ln>
            <a:effectLst/>
          </c:spPr>
          <c:invertIfNegative val="0"/>
          <c:cat>
            <c:strRef>
              <c:f>'Sheets Design'!$A$92:$A$96</c:f>
              <c:strCache>
                <c:ptCount val="4"/>
                <c:pt idx="0">
                  <c:v>Grocery Store</c:v>
                </c:pt>
                <c:pt idx="1">
                  <c:v>Supermarket Type3</c:v>
                </c:pt>
                <c:pt idx="2">
                  <c:v>Supermarket Type2</c:v>
                </c:pt>
                <c:pt idx="3">
                  <c:v>Supermarket Type1</c:v>
                </c:pt>
              </c:strCache>
            </c:strRef>
          </c:cat>
          <c:val>
            <c:numRef>
              <c:f>'Sheets Design'!$B$92:$B$96</c:f>
              <c:numCache>
                <c:formatCode>"$"000.0,"K"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D39-42C2-8ED1-1FC6B01A8AEA}"/>
            </c:ext>
          </c:extLst>
        </c:ser>
        <c:dLbls>
          <c:showLegendKey val="0"/>
          <c:showVal val="0"/>
          <c:showCatName val="0"/>
          <c:showSerName val="0"/>
          <c:showPercent val="0"/>
          <c:showBubbleSize val="0"/>
        </c:dLbls>
        <c:gapWidth val="182"/>
        <c:axId val="993149823"/>
        <c:axId val="1516966831"/>
      </c:barChart>
      <c:catAx>
        <c:axId val="99314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66831"/>
        <c:crosses val="autoZero"/>
        <c:auto val="1"/>
        <c:lblAlgn val="ctr"/>
        <c:lblOffset val="100"/>
        <c:noMultiLvlLbl val="0"/>
      </c:catAx>
      <c:valAx>
        <c:axId val="1516966831"/>
        <c:scaling>
          <c:orientation val="minMax"/>
        </c:scaling>
        <c:delete val="1"/>
        <c:axPos val="b"/>
        <c:numFmt formatCode="&quot;$&quot;000.0,&quot;K&quot;" sourceLinked="1"/>
        <c:majorTickMark val="none"/>
        <c:minorTickMark val="none"/>
        <c:tickLblPos val="nextTo"/>
        <c:crossAx val="99314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Design!PivotTable9</c:name>
    <c:fmtId val="2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Design'!$B$100</c:f>
              <c:strCache>
                <c:ptCount val="1"/>
                <c:pt idx="0">
                  <c:v>Total</c:v>
                </c:pt>
              </c:strCache>
            </c:strRef>
          </c:tx>
          <c:spPr>
            <a:solidFill>
              <a:schemeClr val="accent1"/>
            </a:solidFill>
            <a:ln>
              <a:noFill/>
            </a:ln>
            <a:effectLst/>
          </c:spPr>
          <c:invertIfNegative val="0"/>
          <c:cat>
            <c:strRef>
              <c:f>'Sheets Design'!$A$101:$A$105</c:f>
              <c:strCache>
                <c:ptCount val="4"/>
                <c:pt idx="0">
                  <c:v>Grocery Store</c:v>
                </c:pt>
                <c:pt idx="1">
                  <c:v>Supermarket Type3</c:v>
                </c:pt>
                <c:pt idx="2">
                  <c:v>Supermarket Type2</c:v>
                </c:pt>
                <c:pt idx="3">
                  <c:v>Supermarket Type1</c:v>
                </c:pt>
              </c:strCache>
            </c:strRef>
          </c:cat>
          <c:val>
            <c:numRef>
              <c:f>'Sheets Design'!$B$101:$B$105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0C4-4F54-8CB0-98B17F20A308}"/>
            </c:ext>
          </c:extLst>
        </c:ser>
        <c:dLbls>
          <c:showLegendKey val="0"/>
          <c:showVal val="0"/>
          <c:showCatName val="0"/>
          <c:showSerName val="0"/>
          <c:showPercent val="0"/>
          <c:showBubbleSize val="0"/>
        </c:dLbls>
        <c:gapWidth val="182"/>
        <c:axId val="1509347679"/>
        <c:axId val="1516983471"/>
      </c:barChart>
      <c:catAx>
        <c:axId val="150934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83471"/>
        <c:crosses val="autoZero"/>
        <c:auto val="1"/>
        <c:lblAlgn val="ctr"/>
        <c:lblOffset val="100"/>
        <c:noMultiLvlLbl val="0"/>
      </c:catAx>
      <c:valAx>
        <c:axId val="1516983471"/>
        <c:scaling>
          <c:orientation val="minMax"/>
        </c:scaling>
        <c:delete val="1"/>
        <c:axPos val="b"/>
        <c:numFmt formatCode="&quot;$&quot;0" sourceLinked="1"/>
        <c:majorTickMark val="none"/>
        <c:minorTickMark val="none"/>
        <c:tickLblPos val="nextTo"/>
        <c:crossAx val="150934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Design!PivotTable10</c:name>
    <c:fmtId val="2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Design'!$B$109</c:f>
              <c:strCache>
                <c:ptCount val="1"/>
                <c:pt idx="0">
                  <c:v>Total</c:v>
                </c:pt>
              </c:strCache>
            </c:strRef>
          </c:tx>
          <c:spPr>
            <a:solidFill>
              <a:schemeClr val="accent1"/>
            </a:solidFill>
            <a:ln>
              <a:noFill/>
            </a:ln>
            <a:effectLst/>
          </c:spPr>
          <c:invertIfNegative val="0"/>
          <c:cat>
            <c:strRef>
              <c:f>'Sheets Design'!$A$110:$A$114</c:f>
              <c:strCache>
                <c:ptCount val="4"/>
                <c:pt idx="0">
                  <c:v>Grocery Store</c:v>
                </c:pt>
                <c:pt idx="1">
                  <c:v>Supermarket Type3</c:v>
                </c:pt>
                <c:pt idx="2">
                  <c:v>Supermarket Type2</c:v>
                </c:pt>
                <c:pt idx="3">
                  <c:v>Supermarket Type1</c:v>
                </c:pt>
              </c:strCache>
            </c:strRef>
          </c:cat>
          <c:val>
            <c:numRef>
              <c:f>'Sheets Design'!$B$110:$B$114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8DB-474E-A3B2-C3F12315490E}"/>
            </c:ext>
          </c:extLst>
        </c:ser>
        <c:dLbls>
          <c:showLegendKey val="0"/>
          <c:showVal val="0"/>
          <c:showCatName val="0"/>
          <c:showSerName val="0"/>
          <c:showPercent val="0"/>
          <c:showBubbleSize val="0"/>
        </c:dLbls>
        <c:gapWidth val="182"/>
        <c:axId val="1000124431"/>
        <c:axId val="1516985967"/>
      </c:barChart>
      <c:catAx>
        <c:axId val="100012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85967"/>
        <c:crosses val="autoZero"/>
        <c:auto val="1"/>
        <c:lblAlgn val="ctr"/>
        <c:lblOffset val="100"/>
        <c:noMultiLvlLbl val="0"/>
      </c:catAx>
      <c:valAx>
        <c:axId val="151698596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0012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Design!PivotTable1</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A520"/>
          </a:solidFill>
          <a:ln w="19050">
            <a:solidFill>
              <a:schemeClr val="lt1"/>
            </a:solidFill>
          </a:ln>
          <a:effectLst/>
        </c:spPr>
        <c:dLbl>
          <c:idx val="0"/>
          <c:layout>
            <c:manualLayout>
              <c:x val="0.11732821465537631"/>
              <c:y val="0.10664229128580144"/>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290073485706038"/>
              <c:y val="-0.1396506195409303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287319732723"/>
          <c:y val="0.15414269514299744"/>
          <c:w val="0.580940431571208"/>
          <c:h val="0.66632358797929048"/>
        </c:manualLayout>
      </c:layout>
      <c:doughnutChart>
        <c:varyColors val="1"/>
        <c:ser>
          <c:idx val="0"/>
          <c:order val="0"/>
          <c:tx>
            <c:strRef>
              <c:f>'Sheets Design'!$B$10</c:f>
              <c:strCache>
                <c:ptCount val="1"/>
                <c:pt idx="0">
                  <c:v>Total</c:v>
                </c:pt>
              </c:strCache>
            </c:strRef>
          </c:tx>
          <c:dPt>
            <c:idx val="0"/>
            <c:bubble3D val="0"/>
            <c:spPr>
              <a:solidFill>
                <a:srgbClr val="DAA520"/>
              </a:solidFill>
              <a:ln w="19050">
                <a:solidFill>
                  <a:schemeClr val="lt1"/>
                </a:solidFill>
              </a:ln>
              <a:effectLst/>
            </c:spPr>
            <c:extLst>
              <c:ext xmlns:c16="http://schemas.microsoft.com/office/drawing/2014/chart" uri="{C3380CC4-5D6E-409C-BE32-E72D297353CC}">
                <c16:uniqueId val="{00000001-9CD4-4AEB-863B-726AF901BCC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CD4-4AEB-863B-726AF901BCCD}"/>
              </c:ext>
            </c:extLst>
          </c:dPt>
          <c:dLbls>
            <c:dLbl>
              <c:idx val="0"/>
              <c:layout>
                <c:manualLayout>
                  <c:x val="0.11732821465537631"/>
                  <c:y val="0.10664229128580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D4-4AEB-863B-726AF901BCCD}"/>
                </c:ext>
              </c:extLst>
            </c:dLbl>
            <c:dLbl>
              <c:idx val="1"/>
              <c:layout>
                <c:manualLayout>
                  <c:x val="-0.11290073485706038"/>
                  <c:y val="-0.13965061954093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D4-4AEB-863B-726AF901BCCD}"/>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4-9CD4-4AEB-863B-726AF901BC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5543783417449639"/>
          <c:y val="2.5391021734714605E-2"/>
          <c:w val="0.59867980919305164"/>
          <c:h val="9.5484836561791742E-2"/>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A520"/>
          </a:solidFill>
          <a:ln w="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AA520"/>
          </a:solidFill>
          <a:ln w="0">
            <a:solidFill>
              <a:schemeClr val="bg1">
                <a:lumMod val="85000"/>
              </a:schemeClr>
            </a:solidFill>
          </a:ln>
          <a:effectLst/>
        </c:spPr>
        <c:dLbl>
          <c:idx val="0"/>
          <c:layout>
            <c:manualLayout>
              <c:x val="0"/>
              <c:y val="-1.8609621907188297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manualLayout>
          <c:layoutTarget val="inner"/>
          <c:xMode val="edge"/>
          <c:yMode val="edge"/>
          <c:x val="0.10913907204624901"/>
          <c:y val="0.11832058482781051"/>
          <c:w val="0.85663529780397318"/>
          <c:h val="0.83132140034574065"/>
        </c:manualLayout>
      </c:layout>
      <c:barChart>
        <c:barDir val="bar"/>
        <c:grouping val="clustered"/>
        <c:varyColors val="0"/>
        <c:ser>
          <c:idx val="0"/>
          <c:order val="0"/>
          <c:tx>
            <c:strRef>
              <c:f>'Sheets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Design'!$A$23:$A$26</c:f>
              <c:strCache>
                <c:ptCount val="3"/>
                <c:pt idx="0">
                  <c:v>Tier 1</c:v>
                </c:pt>
                <c:pt idx="1">
                  <c:v>Tier 2</c:v>
                </c:pt>
                <c:pt idx="2">
                  <c:v>Tier 3</c:v>
                </c:pt>
              </c:strCache>
            </c:strRef>
          </c:cat>
          <c:val>
            <c:numRef>
              <c:f>'Sheets Design'!$B$23:$B$26</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2-C19B-4407-9081-E8660ECEB724}"/>
            </c:ext>
          </c:extLst>
        </c:ser>
        <c:ser>
          <c:idx val="1"/>
          <c:order val="1"/>
          <c:tx>
            <c:strRef>
              <c:f>'Sheets Design'!$C$21:$C$22</c:f>
              <c:strCache>
                <c:ptCount val="1"/>
                <c:pt idx="0">
                  <c:v>Low Fat</c:v>
                </c:pt>
              </c:strCache>
            </c:strRef>
          </c:tx>
          <c:spPr>
            <a:solidFill>
              <a:srgbClr val="DAA520"/>
            </a:solidFill>
            <a:ln w="0">
              <a:solidFill>
                <a:schemeClr val="bg1">
                  <a:lumMod val="85000"/>
                </a:schemeClr>
              </a:solidFill>
            </a:ln>
            <a:effectLst/>
          </c:spPr>
          <c:invertIfNegative val="0"/>
          <c:dPt>
            <c:idx val="2"/>
            <c:invertIfNegative val="0"/>
            <c:bubble3D val="0"/>
            <c:spPr>
              <a:solidFill>
                <a:srgbClr val="DAA520"/>
              </a:solidFill>
              <a:ln w="0">
                <a:solidFill>
                  <a:schemeClr val="bg1">
                    <a:lumMod val="85000"/>
                  </a:schemeClr>
                </a:solidFill>
              </a:ln>
              <a:effectLst/>
            </c:spPr>
            <c:extLst>
              <c:ext xmlns:c16="http://schemas.microsoft.com/office/drawing/2014/chart" uri="{C3380CC4-5D6E-409C-BE32-E72D297353CC}">
                <c16:uniqueId val="{00000001-D9AD-48D1-BF0D-A01282182F8D}"/>
              </c:ext>
            </c:extLst>
          </c:dPt>
          <c:dLbls>
            <c:dLbl>
              <c:idx val="2"/>
              <c:layout>
                <c:manualLayout>
                  <c:x val="0"/>
                  <c:y val="-1.8609621907188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AD-48D1-BF0D-A01282182F8D}"/>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Design'!$A$23:$A$26</c:f>
              <c:strCache>
                <c:ptCount val="3"/>
                <c:pt idx="0">
                  <c:v>Tier 1</c:v>
                </c:pt>
                <c:pt idx="1">
                  <c:v>Tier 2</c:v>
                </c:pt>
                <c:pt idx="2">
                  <c:v>Tier 3</c:v>
                </c:pt>
              </c:strCache>
            </c:strRef>
          </c:cat>
          <c:val>
            <c:numRef>
              <c:f>'Sheets Design'!$C$23:$C$26</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C19B-4407-9081-E8660ECEB724}"/>
            </c:ext>
          </c:extLst>
        </c:ser>
        <c:dLbls>
          <c:dLblPos val="outEnd"/>
          <c:showLegendKey val="0"/>
          <c:showVal val="1"/>
          <c:showCatName val="0"/>
          <c:showSerName val="0"/>
          <c:showPercent val="0"/>
          <c:showBubbleSize val="0"/>
        </c:dLbls>
        <c:gapWidth val="60"/>
        <c:axId val="737583375"/>
        <c:axId val="675873711"/>
      </c:barChart>
      <c:catAx>
        <c:axId val="73758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75873711"/>
        <c:crosses val="autoZero"/>
        <c:auto val="1"/>
        <c:lblAlgn val="ctr"/>
        <c:lblOffset val="100"/>
        <c:noMultiLvlLbl val="0"/>
      </c:catAx>
      <c:valAx>
        <c:axId val="675873711"/>
        <c:scaling>
          <c:orientation val="minMax"/>
        </c:scaling>
        <c:delete val="1"/>
        <c:axPos val="b"/>
        <c:numFmt formatCode="&quot;$&quot;000.0,&quot;K&quot;" sourceLinked="1"/>
        <c:majorTickMark val="none"/>
        <c:minorTickMark val="none"/>
        <c:tickLblPos val="nextTo"/>
        <c:crossAx val="737583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Design!PivotTable5</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6B4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87824346755362"/>
          <c:y val="1.430493283644598E-2"/>
          <c:w val="0.43872730283825928"/>
          <c:h val="0.97139013432710808"/>
        </c:manualLayout>
      </c:layout>
      <c:barChart>
        <c:barDir val="bar"/>
        <c:grouping val="clustered"/>
        <c:varyColors val="0"/>
        <c:ser>
          <c:idx val="0"/>
          <c:order val="0"/>
          <c:tx>
            <c:strRef>
              <c:f>'Sheets Design'!$B$31</c:f>
              <c:strCache>
                <c:ptCount val="1"/>
                <c:pt idx="0">
                  <c:v>Total</c:v>
                </c:pt>
              </c:strCache>
            </c:strRef>
          </c:tx>
          <c:spPr>
            <a:solidFill>
              <a:srgbClr val="E6B4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77F-494C-971A-2C0FD926264E}"/>
            </c:ext>
          </c:extLst>
        </c:ser>
        <c:dLbls>
          <c:showLegendKey val="0"/>
          <c:showVal val="0"/>
          <c:showCatName val="0"/>
          <c:showSerName val="0"/>
          <c:showPercent val="0"/>
          <c:showBubbleSize val="0"/>
        </c:dLbls>
        <c:gapWidth val="50"/>
        <c:axId val="1008826495"/>
        <c:axId val="1031609839"/>
      </c:barChart>
      <c:catAx>
        <c:axId val="10088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31609839"/>
        <c:crosses val="autoZero"/>
        <c:auto val="1"/>
        <c:lblAlgn val="ctr"/>
        <c:lblOffset val="100"/>
        <c:noMultiLvlLbl val="0"/>
      </c:catAx>
      <c:valAx>
        <c:axId val="1031609839"/>
        <c:scaling>
          <c:orientation val="minMax"/>
        </c:scaling>
        <c:delete val="1"/>
        <c:axPos val="b"/>
        <c:numFmt formatCode="&quot;$&quot;0.0,&quot;K&quot;" sourceLinked="1"/>
        <c:majorTickMark val="none"/>
        <c:minorTickMark val="none"/>
        <c:tickLblPos val="nextTo"/>
        <c:crossAx val="100882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Design!PivotTable4</c:name>
    <c:fmtId val="14"/>
  </c:pivotSource>
  <c:chart>
    <c:autoTitleDeleted val="1"/>
    <c:pivotFmts>
      <c:pivotFmt>
        <c:idx val="0"/>
      </c:pivotFmt>
      <c:pivotFmt>
        <c:idx val="1"/>
      </c:pivotFmt>
      <c:pivotFmt>
        <c:idx val="2"/>
        <c:spPr>
          <a:solidFill>
            <a:srgbClr val="F3DA21">
              <a:alpha val="87000"/>
            </a:srgbClr>
          </a:solidFill>
          <a:ln w="381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0"/>
              <c:y val="-0.2458210422812193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9.5394740054217508E-4"/>
              <c:y val="-0.2605703048180924"/>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9.539474005421226E-4"/>
              <c:y val="-0.275319567354965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2.8618422016264728E-3"/>
              <c:y val="-0.26548672566371684"/>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2.8618422016264728E-3"/>
              <c:y val="-0.2704031465093412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1.144736880650596E-2"/>
              <c:y val="-0.2925270403146509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0"/>
              <c:y val="-0.3883972468043264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9.5394740054215762E-4"/>
              <c:y val="-0.2949852507374630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3DA21">
              <a:alpha val="87000"/>
            </a:srgbClr>
          </a:solidFill>
          <a:ln w="38100">
            <a:solidFill>
              <a:schemeClr val="tx1"/>
            </a:solidFill>
          </a:ln>
          <a:effectLst>
            <a:innerShdw dist="12700" dir="16200000">
              <a:schemeClr val="lt1">
                <a:alpha val="75000"/>
              </a:schemeClr>
            </a:innerShdw>
          </a:effectLst>
        </c:spPr>
        <c:dLbl>
          <c:idx val="0"/>
          <c:layout>
            <c:manualLayout>
              <c:x val="-1.4309211008132504E-2"/>
              <c:y val="-0.27531956735496554"/>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51749102413383E-2"/>
          <c:y val="9.526570483163474E-2"/>
          <c:w val="0.95304197676529656"/>
          <c:h val="0.76815817725245583"/>
        </c:manualLayout>
      </c:layout>
      <c:areaChart>
        <c:grouping val="standard"/>
        <c:varyColors val="0"/>
        <c:ser>
          <c:idx val="0"/>
          <c:order val="0"/>
          <c:tx>
            <c:strRef>
              <c:f>'Sheets Design'!$B$53</c:f>
              <c:strCache>
                <c:ptCount val="1"/>
                <c:pt idx="0">
                  <c:v>Total</c:v>
                </c:pt>
              </c:strCache>
            </c:strRef>
          </c:tx>
          <c:spPr>
            <a:solidFill>
              <a:srgbClr val="F3DA21">
                <a:alpha val="87000"/>
              </a:srgbClr>
            </a:solidFill>
            <a:ln w="381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B75-46D7-A6EF-AC9BFBF3615D}"/>
              </c:ext>
            </c:extLst>
          </c:dPt>
          <c:dPt>
            <c:idx val="1"/>
            <c:bubble3D val="0"/>
            <c:extLst>
              <c:ext xmlns:c16="http://schemas.microsoft.com/office/drawing/2014/chart" uri="{C3380CC4-5D6E-409C-BE32-E72D297353CC}">
                <c16:uniqueId val="{00000002-2B75-46D7-A6EF-AC9BFBF3615D}"/>
              </c:ext>
            </c:extLst>
          </c:dPt>
          <c:dPt>
            <c:idx val="2"/>
            <c:bubble3D val="0"/>
            <c:extLst>
              <c:ext xmlns:c16="http://schemas.microsoft.com/office/drawing/2014/chart" uri="{C3380CC4-5D6E-409C-BE32-E72D297353CC}">
                <c16:uniqueId val="{00000003-2B75-46D7-A6EF-AC9BFBF3615D}"/>
              </c:ext>
            </c:extLst>
          </c:dPt>
          <c:dPt>
            <c:idx val="3"/>
            <c:bubble3D val="0"/>
            <c:extLst>
              <c:ext xmlns:c16="http://schemas.microsoft.com/office/drawing/2014/chart" uri="{C3380CC4-5D6E-409C-BE32-E72D297353CC}">
                <c16:uniqueId val="{00000004-2B75-46D7-A6EF-AC9BFBF3615D}"/>
              </c:ext>
            </c:extLst>
          </c:dPt>
          <c:dPt>
            <c:idx val="4"/>
            <c:bubble3D val="0"/>
            <c:extLst>
              <c:ext xmlns:c16="http://schemas.microsoft.com/office/drawing/2014/chart" uri="{C3380CC4-5D6E-409C-BE32-E72D297353CC}">
                <c16:uniqueId val="{00000005-2B75-46D7-A6EF-AC9BFBF3615D}"/>
              </c:ext>
            </c:extLst>
          </c:dPt>
          <c:dPt>
            <c:idx val="5"/>
            <c:bubble3D val="0"/>
            <c:extLst>
              <c:ext xmlns:c16="http://schemas.microsoft.com/office/drawing/2014/chart" uri="{C3380CC4-5D6E-409C-BE32-E72D297353CC}">
                <c16:uniqueId val="{00000006-2B75-46D7-A6EF-AC9BFBF3615D}"/>
              </c:ext>
            </c:extLst>
          </c:dPt>
          <c:dPt>
            <c:idx val="6"/>
            <c:bubble3D val="0"/>
            <c:extLst>
              <c:ext xmlns:c16="http://schemas.microsoft.com/office/drawing/2014/chart" uri="{C3380CC4-5D6E-409C-BE32-E72D297353CC}">
                <c16:uniqueId val="{00000007-2B75-46D7-A6EF-AC9BFBF3615D}"/>
              </c:ext>
            </c:extLst>
          </c:dPt>
          <c:dPt>
            <c:idx val="7"/>
            <c:bubble3D val="0"/>
            <c:extLst>
              <c:ext xmlns:c16="http://schemas.microsoft.com/office/drawing/2014/chart" uri="{C3380CC4-5D6E-409C-BE32-E72D297353CC}">
                <c16:uniqueId val="{00000008-2B75-46D7-A6EF-AC9BFBF3615D}"/>
              </c:ext>
            </c:extLst>
          </c:dPt>
          <c:dPt>
            <c:idx val="8"/>
            <c:bubble3D val="0"/>
            <c:extLst>
              <c:ext xmlns:c16="http://schemas.microsoft.com/office/drawing/2014/chart" uri="{C3380CC4-5D6E-409C-BE32-E72D297353CC}">
                <c16:uniqueId val="{00000009-2B75-46D7-A6EF-AC9BFBF3615D}"/>
              </c:ext>
            </c:extLst>
          </c:dPt>
          <c:dLbls>
            <c:dLbl>
              <c:idx val="0"/>
              <c:layout>
                <c:manualLayout>
                  <c:x val="0"/>
                  <c:y val="-0.24582104228121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75-46D7-A6EF-AC9BFBF3615D}"/>
                </c:ext>
              </c:extLst>
            </c:dLbl>
            <c:dLbl>
              <c:idx val="1"/>
              <c:layout>
                <c:manualLayout>
                  <c:x val="-9.5394740054217508E-4"/>
                  <c:y val="-0.2605703048180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75-46D7-A6EF-AC9BFBF3615D}"/>
                </c:ext>
              </c:extLst>
            </c:dLbl>
            <c:dLbl>
              <c:idx val="2"/>
              <c:layout>
                <c:manualLayout>
                  <c:x val="9.539474005421226E-4"/>
                  <c:y val="-0.2753195673549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75-46D7-A6EF-AC9BFBF3615D}"/>
                </c:ext>
              </c:extLst>
            </c:dLbl>
            <c:dLbl>
              <c:idx val="3"/>
              <c:layout>
                <c:manualLayout>
                  <c:x val="-2.8618422016264728E-3"/>
                  <c:y val="-0.26548672566371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75-46D7-A6EF-AC9BFBF3615D}"/>
                </c:ext>
              </c:extLst>
            </c:dLbl>
            <c:dLbl>
              <c:idx val="4"/>
              <c:layout>
                <c:manualLayout>
                  <c:x val="-2.8618422016264728E-3"/>
                  <c:y val="-0.27040314650934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75-46D7-A6EF-AC9BFBF3615D}"/>
                </c:ext>
              </c:extLst>
            </c:dLbl>
            <c:dLbl>
              <c:idx val="5"/>
              <c:layout>
                <c:manualLayout>
                  <c:x val="-1.144736880650596E-2"/>
                  <c:y val="-0.292527040314650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75-46D7-A6EF-AC9BFBF3615D}"/>
                </c:ext>
              </c:extLst>
            </c:dLbl>
            <c:dLbl>
              <c:idx val="6"/>
              <c:layout>
                <c:manualLayout>
                  <c:x val="0"/>
                  <c:y val="-0.388397246804326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75-46D7-A6EF-AC9BFBF3615D}"/>
                </c:ext>
              </c:extLst>
            </c:dLbl>
            <c:dLbl>
              <c:idx val="7"/>
              <c:layout>
                <c:manualLayout>
                  <c:x val="9.5394740054215762E-4"/>
                  <c:y val="-0.29498525073746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75-46D7-A6EF-AC9BFBF3615D}"/>
                </c:ext>
              </c:extLst>
            </c:dLbl>
            <c:dLbl>
              <c:idx val="8"/>
              <c:layout>
                <c:manualLayout>
                  <c:x val="-1.4309211008132504E-2"/>
                  <c:y val="-0.275319567354965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75-46D7-A6EF-AC9BFBF3615D}"/>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B75-46D7-A6EF-AC9BFBF3615D}"/>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40520383"/>
        <c:axId val="1247087199"/>
      </c:areaChart>
      <c:catAx>
        <c:axId val="12405203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24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47087199"/>
        <c:crosses val="autoZero"/>
        <c:auto val="1"/>
        <c:lblAlgn val="ctr"/>
        <c:lblOffset val="100"/>
        <c:noMultiLvlLbl val="0"/>
      </c:catAx>
      <c:valAx>
        <c:axId val="1247087199"/>
        <c:scaling>
          <c:orientation val="minMax"/>
        </c:scaling>
        <c:delete val="1"/>
        <c:axPos val="l"/>
        <c:numFmt formatCode="&quot;$&quot;00.0,&quot;K&quot;" sourceLinked="1"/>
        <c:majorTickMark val="out"/>
        <c:minorTickMark val="none"/>
        <c:tickLblPos val="nextTo"/>
        <c:crossAx val="12405203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Design!PivotTable6</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ECB7F"/>
          </a:solidFill>
          <a:ln w="19050">
            <a:solidFill>
              <a:schemeClr val="lt1"/>
            </a:solidFill>
          </a:ln>
          <a:effectLst/>
        </c:spPr>
        <c:dLbl>
          <c:idx val="0"/>
          <c:layout>
            <c:manualLayout>
              <c:x val="0.11558720804559779"/>
              <c:y val="-6.7757010343027627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989327036062495"/>
              <c:y val="-1.0841121654884515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AA520"/>
          </a:solidFill>
          <a:ln w="19050">
            <a:solidFill>
              <a:schemeClr val="lt1"/>
            </a:solidFill>
          </a:ln>
          <a:effectLst/>
        </c:spPr>
        <c:dLbl>
          <c:idx val="0"/>
          <c:layout>
            <c:manualLayout>
              <c:x val="-0.11145909347254072"/>
              <c:y val="-7.588785158419091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889663948720365"/>
          <c:y val="0.15161500701471786"/>
          <c:w val="0.58555208656688762"/>
          <c:h val="0.76887902375272676"/>
        </c:manualLayout>
      </c:layout>
      <c:doughnutChart>
        <c:varyColors val="1"/>
        <c:ser>
          <c:idx val="0"/>
          <c:order val="0"/>
          <c:tx>
            <c:strRef>
              <c:f>'Sheets Design'!$B$68</c:f>
              <c:strCache>
                <c:ptCount val="1"/>
                <c:pt idx="0">
                  <c:v>Total</c:v>
                </c:pt>
              </c:strCache>
            </c:strRef>
          </c:tx>
          <c:dPt>
            <c:idx val="0"/>
            <c:bubble3D val="0"/>
            <c:spPr>
              <a:solidFill>
                <a:srgbClr val="9ECB7F"/>
              </a:solidFill>
              <a:ln w="19050">
                <a:solidFill>
                  <a:schemeClr val="lt1"/>
                </a:solidFill>
              </a:ln>
              <a:effectLst/>
            </c:spPr>
            <c:extLst>
              <c:ext xmlns:c16="http://schemas.microsoft.com/office/drawing/2014/chart" uri="{C3380CC4-5D6E-409C-BE32-E72D297353CC}">
                <c16:uniqueId val="{00000001-B571-49AD-9DBE-A59E7393FE2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571-49AD-9DBE-A59E7393FE26}"/>
              </c:ext>
            </c:extLst>
          </c:dPt>
          <c:dPt>
            <c:idx val="2"/>
            <c:bubble3D val="0"/>
            <c:spPr>
              <a:solidFill>
                <a:srgbClr val="DAA520"/>
              </a:solidFill>
              <a:ln w="19050">
                <a:solidFill>
                  <a:schemeClr val="lt1"/>
                </a:solidFill>
              </a:ln>
              <a:effectLst/>
            </c:spPr>
            <c:extLst>
              <c:ext xmlns:c16="http://schemas.microsoft.com/office/drawing/2014/chart" uri="{C3380CC4-5D6E-409C-BE32-E72D297353CC}">
                <c16:uniqueId val="{00000005-B571-49AD-9DBE-A59E7393FE26}"/>
              </c:ext>
            </c:extLst>
          </c:dPt>
          <c:dLbls>
            <c:dLbl>
              <c:idx val="0"/>
              <c:layout>
                <c:manualLayout>
                  <c:x val="0.11558720804559779"/>
                  <c:y val="-6.775701034302762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571-49AD-9DBE-A59E7393FE26}"/>
                </c:ext>
              </c:extLst>
            </c:dLbl>
            <c:dLbl>
              <c:idx val="1"/>
              <c:layout>
                <c:manualLayout>
                  <c:x val="0.18989327036062495"/>
                  <c:y val="-1.08411216548845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71-49AD-9DBE-A59E7393FE26}"/>
                </c:ext>
              </c:extLst>
            </c:dLbl>
            <c:dLbl>
              <c:idx val="2"/>
              <c:layout>
                <c:manualLayout>
                  <c:x val="-0.11145909347254072"/>
                  <c:y val="-7.5887851584190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71-49AD-9DBE-A59E7393FE26}"/>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Design'!$A$69:$A$72</c:f>
              <c:strCache>
                <c:ptCount val="3"/>
                <c:pt idx="0">
                  <c:v>High</c:v>
                </c:pt>
                <c:pt idx="1">
                  <c:v>Medium</c:v>
                </c:pt>
                <c:pt idx="2">
                  <c:v>Small</c:v>
                </c:pt>
              </c:strCache>
            </c:strRef>
          </c:cat>
          <c:val>
            <c:numRef>
              <c:f>'Sheets Design'!$B$69:$B$72</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571-49AD-9DBE-A59E7393FE26}"/>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Design!PivotTable8</c:name>
    <c:fmtId val="20"/>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69234652603575"/>
          <c:y val="3.3403144390770405E-2"/>
          <c:w val="0.46485556039292431"/>
          <c:h val="0.93319371121845918"/>
        </c:manualLayout>
      </c:layout>
      <c:barChart>
        <c:barDir val="bar"/>
        <c:grouping val="clustered"/>
        <c:varyColors val="0"/>
        <c:ser>
          <c:idx val="0"/>
          <c:order val="0"/>
          <c:tx>
            <c:strRef>
              <c:f>'Sheets Design'!$B$91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Design'!$A$92:$A$96</c:f>
              <c:strCache>
                <c:ptCount val="4"/>
                <c:pt idx="0">
                  <c:v>Grocery Store</c:v>
                </c:pt>
                <c:pt idx="1">
                  <c:v>Supermarket Type3</c:v>
                </c:pt>
                <c:pt idx="2">
                  <c:v>Supermarket Type2</c:v>
                </c:pt>
                <c:pt idx="3">
                  <c:v>Supermarket Type1</c:v>
                </c:pt>
              </c:strCache>
            </c:strRef>
          </c:cat>
          <c:val>
            <c:numRef>
              <c:f>'Sheets Design'!$B$92:$B$96</c:f>
              <c:numCache>
                <c:formatCode>"$"000.0,"K"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8D4-464E-9B6C-F890365EC8B0}"/>
            </c:ext>
          </c:extLst>
        </c:ser>
        <c:dLbls>
          <c:dLblPos val="outEnd"/>
          <c:showLegendKey val="0"/>
          <c:showVal val="1"/>
          <c:showCatName val="0"/>
          <c:showSerName val="0"/>
          <c:showPercent val="0"/>
          <c:showBubbleSize val="0"/>
        </c:dLbls>
        <c:gapWidth val="60"/>
        <c:axId val="993149823"/>
        <c:axId val="1516966831"/>
      </c:barChart>
      <c:catAx>
        <c:axId val="99314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16966831"/>
        <c:crosses val="autoZero"/>
        <c:auto val="1"/>
        <c:lblAlgn val="ctr"/>
        <c:lblOffset val="100"/>
        <c:noMultiLvlLbl val="0"/>
      </c:catAx>
      <c:valAx>
        <c:axId val="1516966831"/>
        <c:scaling>
          <c:orientation val="minMax"/>
        </c:scaling>
        <c:delete val="1"/>
        <c:axPos val="b"/>
        <c:numFmt formatCode="&quot;$&quot;000.0,&quot;K&quot;" sourceLinked="1"/>
        <c:majorTickMark val="none"/>
        <c:minorTickMark val="none"/>
        <c:tickLblPos val="nextTo"/>
        <c:crossAx val="99314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Design!PivotTable9</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42698531860492E-2"/>
          <c:y val="3.1584168757582347E-2"/>
          <c:w val="0.84685392445477792"/>
          <c:h val="0.93683166248483529"/>
        </c:manualLayout>
      </c:layout>
      <c:barChart>
        <c:barDir val="bar"/>
        <c:grouping val="clustered"/>
        <c:varyColors val="0"/>
        <c:ser>
          <c:idx val="0"/>
          <c:order val="0"/>
          <c:tx>
            <c:strRef>
              <c:f>'Sheets Design'!$B$100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Design'!$A$101:$A$105</c:f>
              <c:strCache>
                <c:ptCount val="4"/>
                <c:pt idx="0">
                  <c:v>Grocery Store</c:v>
                </c:pt>
                <c:pt idx="1">
                  <c:v>Supermarket Type3</c:v>
                </c:pt>
                <c:pt idx="2">
                  <c:v>Supermarket Type2</c:v>
                </c:pt>
                <c:pt idx="3">
                  <c:v>Supermarket Type1</c:v>
                </c:pt>
              </c:strCache>
            </c:strRef>
          </c:cat>
          <c:val>
            <c:numRef>
              <c:f>'Sheets Design'!$B$101:$B$105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6BC-4E7E-B2A7-16FCFBEC697C}"/>
            </c:ext>
          </c:extLst>
        </c:ser>
        <c:dLbls>
          <c:dLblPos val="outEnd"/>
          <c:showLegendKey val="0"/>
          <c:showVal val="1"/>
          <c:showCatName val="0"/>
          <c:showSerName val="0"/>
          <c:showPercent val="0"/>
          <c:showBubbleSize val="0"/>
        </c:dLbls>
        <c:gapWidth val="60"/>
        <c:axId val="1509347679"/>
        <c:axId val="1516983471"/>
      </c:barChart>
      <c:catAx>
        <c:axId val="1509347679"/>
        <c:scaling>
          <c:orientation val="minMax"/>
        </c:scaling>
        <c:delete val="1"/>
        <c:axPos val="l"/>
        <c:numFmt formatCode="General" sourceLinked="1"/>
        <c:majorTickMark val="none"/>
        <c:minorTickMark val="none"/>
        <c:tickLblPos val="nextTo"/>
        <c:crossAx val="1516983471"/>
        <c:crosses val="autoZero"/>
        <c:auto val="1"/>
        <c:lblAlgn val="ctr"/>
        <c:lblOffset val="100"/>
        <c:noMultiLvlLbl val="0"/>
      </c:catAx>
      <c:valAx>
        <c:axId val="1516983471"/>
        <c:scaling>
          <c:orientation val="minMax"/>
        </c:scaling>
        <c:delete val="1"/>
        <c:axPos val="b"/>
        <c:numFmt formatCode="&quot;$&quot;0" sourceLinked="1"/>
        <c:majorTickMark val="none"/>
        <c:minorTickMark val="none"/>
        <c:tickLblPos val="nextTo"/>
        <c:crossAx val="150934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[BlinkIT_Sales_Analysis2.xlsx]Sheets Design!PivotTable10</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23130764374526E-2"/>
          <c:y val="3.0555555555555555E-2"/>
          <c:w val="0.79632960530252239"/>
          <c:h val="0.93888888888888888"/>
        </c:manualLayout>
      </c:layout>
      <c:barChart>
        <c:barDir val="bar"/>
        <c:grouping val="clustered"/>
        <c:varyColors val="0"/>
        <c:ser>
          <c:idx val="0"/>
          <c:order val="0"/>
          <c:tx>
            <c:strRef>
              <c:f>'Sheets Design'!$B$109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Design'!$A$110:$A$114</c:f>
              <c:strCache>
                <c:ptCount val="4"/>
                <c:pt idx="0">
                  <c:v>Grocery Store</c:v>
                </c:pt>
                <c:pt idx="1">
                  <c:v>Supermarket Type3</c:v>
                </c:pt>
                <c:pt idx="2">
                  <c:v>Supermarket Type2</c:v>
                </c:pt>
                <c:pt idx="3">
                  <c:v>Supermarket Type1</c:v>
                </c:pt>
              </c:strCache>
            </c:strRef>
          </c:cat>
          <c:val>
            <c:numRef>
              <c:f>'Sheets Design'!$B$110:$B$114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846-4FC6-9BC7-91A4596A7260}"/>
            </c:ext>
          </c:extLst>
        </c:ser>
        <c:dLbls>
          <c:dLblPos val="outEnd"/>
          <c:showLegendKey val="0"/>
          <c:showVal val="1"/>
          <c:showCatName val="0"/>
          <c:showSerName val="0"/>
          <c:showPercent val="0"/>
          <c:showBubbleSize val="0"/>
        </c:dLbls>
        <c:gapWidth val="60"/>
        <c:axId val="1000124431"/>
        <c:axId val="1516985967"/>
      </c:barChart>
      <c:catAx>
        <c:axId val="1000124431"/>
        <c:scaling>
          <c:orientation val="minMax"/>
        </c:scaling>
        <c:delete val="1"/>
        <c:axPos val="l"/>
        <c:numFmt formatCode="General" sourceLinked="1"/>
        <c:majorTickMark val="none"/>
        <c:minorTickMark val="none"/>
        <c:tickLblPos val="nextTo"/>
        <c:crossAx val="1516985967"/>
        <c:crosses val="autoZero"/>
        <c:auto val="1"/>
        <c:lblAlgn val="ctr"/>
        <c:lblOffset val="100"/>
        <c:noMultiLvlLbl val="0"/>
      </c:catAx>
      <c:valAx>
        <c:axId val="1516985967"/>
        <c:scaling>
          <c:orientation val="minMax"/>
        </c:scaling>
        <c:delete val="1"/>
        <c:axPos val="b"/>
        <c:numFmt formatCode="0" sourceLinked="1"/>
        <c:majorTickMark val="none"/>
        <c:minorTickMark val="none"/>
        <c:tickLblPos val="nextTo"/>
        <c:crossAx val="100012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0E99162-D6D8-48F6-802F-45611420CA6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0E99162-D6D8-48F6-802F-45611420CA6A}">
          <cx:tx>
            <cx:txData>
              <cx:f>_xlchart.v2.4</cx:f>
              <cx:v>Sales</cx:v>
            </cx:txData>
          </cx:tx>
          <cx:spPr>
            <a:solidFill>
              <a:srgbClr val="F3DA21"/>
            </a:solidFill>
          </cx:spPr>
          <cx:dataPt idx="0">
            <cx:spPr>
              <a:solidFill>
                <a:srgbClr val="E3AE17"/>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24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24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2400">
                <a:solidFill>
                  <a:schemeClr val="tx1"/>
                </a:solidFill>
              </a:defRPr>
            </a:pPr>
            <a:endParaRPr lang="en-US" sz="2400" b="0" i="0" u="none" strike="noStrike" baseline="0">
              <a:solidFill>
                <a:schemeClr val="tx1"/>
              </a:solidFill>
              <a:latin typeface="Calibri" panose="020F0502020204030204"/>
            </a:endParaRPr>
          </a:p>
        </cx:txPr>
      </cx:axis>
    </cx:plotArea>
  </cx:chart>
  <cx:spPr>
    <a:noFill/>
    <a:ln>
      <a:no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hyperlink" Target="#'Sheets Design'!A1"/><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hyperlink" Target="#'BlinkIT Grocery Data'!A1"/><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63501</xdr:rowOff>
    </xdr:from>
    <xdr:to>
      <xdr:col>6</xdr:col>
      <xdr:colOff>603250</xdr:colOff>
      <xdr:row>6</xdr:row>
      <xdr:rowOff>107951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E8DCDE0-F48C-406F-86A8-A0EB42E1ACC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16400" y="63501"/>
              <a:ext cx="180975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133350</xdr:colOff>
      <xdr:row>9</xdr:row>
      <xdr:rowOff>101600</xdr:rowOff>
    </xdr:from>
    <xdr:to>
      <xdr:col>5</xdr:col>
      <xdr:colOff>12700</xdr:colOff>
      <xdr:row>16</xdr:row>
      <xdr:rowOff>190500</xdr:rowOff>
    </xdr:to>
    <xdr:graphicFrame macro="">
      <xdr:nvGraphicFramePr>
        <xdr:cNvPr id="3" name="Chart 2">
          <a:extLst>
            <a:ext uri="{FF2B5EF4-FFF2-40B4-BE49-F238E27FC236}">
              <a16:creationId xmlns:a16="http://schemas.microsoft.com/office/drawing/2014/main" id="{F523D323-79CC-4D06-8888-393E903CA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406400</xdr:colOff>
      <xdr:row>19</xdr:row>
      <xdr:rowOff>107950</xdr:rowOff>
    </xdr:from>
    <xdr:to>
      <xdr:col>6</xdr:col>
      <xdr:colOff>431800</xdr:colOff>
      <xdr:row>26</xdr:row>
      <xdr:rowOff>127000</xdr:rowOff>
    </xdr:to>
    <xdr:graphicFrame macro="">
      <xdr:nvGraphicFramePr>
        <xdr:cNvPr id="4" name="Chart 3">
          <a:extLst>
            <a:ext uri="{FF2B5EF4-FFF2-40B4-BE49-F238E27FC236}">
              <a16:creationId xmlns:a16="http://schemas.microsoft.com/office/drawing/2014/main" id="{90AB5C5D-C59C-4F79-8AF0-4398B0F8C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346075</xdr:colOff>
      <xdr:row>32</xdr:row>
      <xdr:rowOff>6350</xdr:rowOff>
    </xdr:from>
    <xdr:to>
      <xdr:col>8</xdr:col>
      <xdr:colOff>196850</xdr:colOff>
      <xdr:row>45</xdr:row>
      <xdr:rowOff>0</xdr:rowOff>
    </xdr:to>
    <xdr:graphicFrame macro="">
      <xdr:nvGraphicFramePr>
        <xdr:cNvPr id="5" name="Chart 4">
          <a:extLst>
            <a:ext uri="{FF2B5EF4-FFF2-40B4-BE49-F238E27FC236}">
              <a16:creationId xmlns:a16="http://schemas.microsoft.com/office/drawing/2014/main" id="{FF6247A6-989D-41AB-B8A2-D2A0CCCF9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44450</xdr:colOff>
      <xdr:row>52</xdr:row>
      <xdr:rowOff>107950</xdr:rowOff>
    </xdr:from>
    <xdr:to>
      <xdr:col>7</xdr:col>
      <xdr:colOff>431800</xdr:colOff>
      <xdr:row>61</xdr:row>
      <xdr:rowOff>76200</xdr:rowOff>
    </xdr:to>
    <xdr:graphicFrame macro="">
      <xdr:nvGraphicFramePr>
        <xdr:cNvPr id="6" name="Chart 5">
          <a:extLst>
            <a:ext uri="{FF2B5EF4-FFF2-40B4-BE49-F238E27FC236}">
              <a16:creationId xmlns:a16="http://schemas.microsoft.com/office/drawing/2014/main" id="{6EAF281F-8920-4076-A06C-F0693FD01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146050</xdr:colOff>
      <xdr:row>67</xdr:row>
      <xdr:rowOff>50800</xdr:rowOff>
    </xdr:from>
    <xdr:to>
      <xdr:col>5</xdr:col>
      <xdr:colOff>266700</xdr:colOff>
      <xdr:row>74</xdr:row>
      <xdr:rowOff>95250</xdr:rowOff>
    </xdr:to>
    <xdr:graphicFrame macro="">
      <xdr:nvGraphicFramePr>
        <xdr:cNvPr id="7" name="Chart 6">
          <a:extLst>
            <a:ext uri="{FF2B5EF4-FFF2-40B4-BE49-F238E27FC236}">
              <a16:creationId xmlns:a16="http://schemas.microsoft.com/office/drawing/2014/main" id="{C12192AB-5A98-44BA-84DD-379B26758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114300</xdr:colOff>
      <xdr:row>79</xdr:row>
      <xdr:rowOff>76200</xdr:rowOff>
    </xdr:from>
    <xdr:to>
      <xdr:col>9</xdr:col>
      <xdr:colOff>19050</xdr:colOff>
      <xdr:row>86</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F6BDDB1-1A17-4FEF-9AE6-1360EB7A2C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49850" y="15900400"/>
              <a:ext cx="2546350" cy="132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317500</xdr:colOff>
      <xdr:row>90</xdr:row>
      <xdr:rowOff>19050</xdr:rowOff>
    </xdr:from>
    <xdr:to>
      <xdr:col>5</xdr:col>
      <xdr:colOff>44450</xdr:colOff>
      <xdr:row>96</xdr:row>
      <xdr:rowOff>152400</xdr:rowOff>
    </xdr:to>
    <xdr:graphicFrame macro="">
      <xdr:nvGraphicFramePr>
        <xdr:cNvPr id="9" name="Chart 8">
          <a:extLst>
            <a:ext uri="{FF2B5EF4-FFF2-40B4-BE49-F238E27FC236}">
              <a16:creationId xmlns:a16="http://schemas.microsoft.com/office/drawing/2014/main" id="{6ADD297D-73DE-49FA-A55E-EE6517E46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527049</xdr:colOff>
      <xdr:row>99</xdr:row>
      <xdr:rowOff>6350</xdr:rowOff>
    </xdr:from>
    <xdr:to>
      <xdr:col>5</xdr:col>
      <xdr:colOff>342900</xdr:colOff>
      <xdr:row>104</xdr:row>
      <xdr:rowOff>196850</xdr:rowOff>
    </xdr:to>
    <xdr:graphicFrame macro="">
      <xdr:nvGraphicFramePr>
        <xdr:cNvPr id="10" name="Chart 9">
          <a:extLst>
            <a:ext uri="{FF2B5EF4-FFF2-40B4-BE49-F238E27FC236}">
              <a16:creationId xmlns:a16="http://schemas.microsoft.com/office/drawing/2014/main" id="{0283D933-3896-4C5E-ACF6-E28E64A6F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260350</xdr:colOff>
      <xdr:row>108</xdr:row>
      <xdr:rowOff>50800</xdr:rowOff>
    </xdr:from>
    <xdr:to>
      <xdr:col>4</xdr:col>
      <xdr:colOff>622300</xdr:colOff>
      <xdr:row>114</xdr:row>
      <xdr:rowOff>95250</xdr:rowOff>
    </xdr:to>
    <xdr:graphicFrame macro="">
      <xdr:nvGraphicFramePr>
        <xdr:cNvPr id="11" name="Chart 10">
          <a:extLst>
            <a:ext uri="{FF2B5EF4-FFF2-40B4-BE49-F238E27FC236}">
              <a16:creationId xmlns:a16="http://schemas.microsoft.com/office/drawing/2014/main" id="{4AE0E435-0DC2-43BF-870A-EC7BA21E8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546100</xdr:colOff>
      <xdr:row>101</xdr:row>
      <xdr:rowOff>107951</xdr:rowOff>
    </xdr:from>
    <xdr:to>
      <xdr:col>7</xdr:col>
      <xdr:colOff>393700</xdr:colOff>
      <xdr:row>108</xdr:row>
      <xdr:rowOff>76201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52341253-4D5B-49DE-AEB0-DDEB6A45828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838700" y="20326351"/>
              <a:ext cx="1828800"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102</xdr:row>
      <xdr:rowOff>120651</xdr:rowOff>
    </xdr:from>
    <xdr:to>
      <xdr:col>11</xdr:col>
      <xdr:colOff>190500</xdr:colOff>
      <xdr:row>109</xdr:row>
      <xdr:rowOff>63501</xdr:rowOff>
    </xdr:to>
    <mc:AlternateContent xmlns:mc="http://schemas.openxmlformats.org/markup-compatibility/2006" xmlns:a14="http://schemas.microsoft.com/office/drawing/2010/main">
      <mc:Choice Requires="a14">
        <xdr:graphicFrame macro="">
          <xdr:nvGraphicFramePr>
            <xdr:cNvPr id="13" name="Outlet Size 2">
              <a:extLst>
                <a:ext uri="{FF2B5EF4-FFF2-40B4-BE49-F238E27FC236}">
                  <a16:creationId xmlns:a16="http://schemas.microsoft.com/office/drawing/2014/main" id="{8328D349-EB79-4835-AACA-E454FE37FCE2}"/>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7277100" y="20535901"/>
              <a:ext cx="18288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292100</xdr:colOff>
      <xdr:row>101</xdr:row>
      <xdr:rowOff>165100</xdr:rowOff>
    </xdr:from>
    <xdr:to>
      <xdr:col>14</xdr:col>
      <xdr:colOff>139700</xdr:colOff>
      <xdr:row>115</xdr:row>
      <xdr:rowOff>85719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E8A60E35-20FB-4D1B-8FEA-1DA45914696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207500" y="203835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284656</xdr:colOff>
      <xdr:row>1</xdr:row>
      <xdr:rowOff>109483</xdr:rowOff>
    </xdr:from>
    <xdr:to>
      <xdr:col>57</xdr:col>
      <xdr:colOff>503622</xdr:colOff>
      <xdr:row>84</xdr:row>
      <xdr:rowOff>21896</xdr:rowOff>
    </xdr:to>
    <xdr:sp macro="" textlink="">
      <xdr:nvSpPr>
        <xdr:cNvPr id="2" name="Flowchart: Process 1">
          <a:extLst>
            <a:ext uri="{FF2B5EF4-FFF2-40B4-BE49-F238E27FC236}">
              <a16:creationId xmlns:a16="http://schemas.microsoft.com/office/drawing/2014/main" id="{C50029F9-7982-41C3-AA67-148741D1FA37}"/>
            </a:ext>
          </a:extLst>
        </xdr:cNvPr>
        <xdr:cNvSpPr>
          <a:spLocks/>
        </xdr:cNvSpPr>
      </xdr:nvSpPr>
      <xdr:spPr>
        <a:xfrm>
          <a:off x="1598449" y="306552"/>
          <a:ext cx="35691380" cy="16269137"/>
        </a:xfrm>
        <a:prstGeom prst="flowChartProcess">
          <a:avLst/>
        </a:prstGeom>
        <a:noFill/>
        <a:ln w="508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356124</xdr:colOff>
      <xdr:row>3</xdr:row>
      <xdr:rowOff>43795</xdr:rowOff>
    </xdr:from>
    <xdr:to>
      <xdr:col>12</xdr:col>
      <xdr:colOff>328448</xdr:colOff>
      <xdr:row>82</xdr:row>
      <xdr:rowOff>20147</xdr:rowOff>
    </xdr:to>
    <xdr:sp macro="" textlink="">
      <xdr:nvSpPr>
        <xdr:cNvPr id="3" name="Rectangle: Top Corners Rounded 2">
          <a:extLst>
            <a:ext uri="{FF2B5EF4-FFF2-40B4-BE49-F238E27FC236}">
              <a16:creationId xmlns:a16="http://schemas.microsoft.com/office/drawing/2014/main" id="{D12F57B0-3D96-4267-BA38-C9335493FF34}"/>
            </a:ext>
          </a:extLst>
        </xdr:cNvPr>
        <xdr:cNvSpPr/>
      </xdr:nvSpPr>
      <xdr:spPr>
        <a:xfrm rot="5400000">
          <a:off x="-2831838" y="5793654"/>
          <a:ext cx="15544800" cy="5227496"/>
        </a:xfrm>
        <a:prstGeom prst="round2SameRect">
          <a:avLst/>
        </a:prstGeom>
        <a:solidFill>
          <a:srgbClr val="EDD20D"/>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328449</xdr:colOff>
      <xdr:row>4</xdr:row>
      <xdr:rowOff>43793</xdr:rowOff>
    </xdr:from>
    <xdr:to>
      <xdr:col>11</xdr:col>
      <xdr:colOff>218965</xdr:colOff>
      <xdr:row>10</xdr:row>
      <xdr:rowOff>43792</xdr:rowOff>
    </xdr:to>
    <xdr:sp macro="" textlink="">
      <xdr:nvSpPr>
        <xdr:cNvPr id="4" name="TextBox 3">
          <a:extLst>
            <a:ext uri="{FF2B5EF4-FFF2-40B4-BE49-F238E27FC236}">
              <a16:creationId xmlns:a16="http://schemas.microsoft.com/office/drawing/2014/main" id="{34459FE7-706B-40C0-B782-A5F8DDA8EC6C}"/>
            </a:ext>
          </a:extLst>
        </xdr:cNvPr>
        <xdr:cNvSpPr txBox="1"/>
      </xdr:nvSpPr>
      <xdr:spPr>
        <a:xfrm>
          <a:off x="2956035" y="832069"/>
          <a:ext cx="3831896" cy="118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800">
              <a:latin typeface="Segoe UI Black" panose="020B0A02040204020203" pitchFamily="34" charset="0"/>
              <a:ea typeface="Segoe UI Black" panose="020B0A02040204020203" pitchFamily="34" charset="0"/>
            </a:rPr>
            <a:t>blink</a:t>
          </a:r>
          <a:r>
            <a:rPr lang="en-US" sz="8800">
              <a:solidFill>
                <a:schemeClr val="accent6">
                  <a:lumMod val="75000"/>
                </a:schemeClr>
              </a:solidFill>
              <a:latin typeface="Segoe UI Black" panose="020B0A02040204020203" pitchFamily="34" charset="0"/>
              <a:ea typeface="Segoe UI Black" panose="020B0A02040204020203" pitchFamily="34" charset="0"/>
            </a:rPr>
            <a:t>it</a:t>
          </a:r>
          <a:endParaRPr lang="en-US" sz="96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284657</xdr:colOff>
      <xdr:row>9</xdr:row>
      <xdr:rowOff>131379</xdr:rowOff>
    </xdr:from>
    <xdr:to>
      <xdr:col>12</xdr:col>
      <xdr:colOff>218965</xdr:colOff>
      <xdr:row>12</xdr:row>
      <xdr:rowOff>109482</xdr:rowOff>
    </xdr:to>
    <xdr:sp macro="" textlink="">
      <xdr:nvSpPr>
        <xdr:cNvPr id="6" name="TextBox 5">
          <a:extLst>
            <a:ext uri="{FF2B5EF4-FFF2-40B4-BE49-F238E27FC236}">
              <a16:creationId xmlns:a16="http://schemas.microsoft.com/office/drawing/2014/main" id="{C471E15E-5486-4F9E-ACC0-DAFB4CB9743A}"/>
            </a:ext>
          </a:extLst>
        </xdr:cNvPr>
        <xdr:cNvSpPr txBox="1"/>
      </xdr:nvSpPr>
      <xdr:spPr>
        <a:xfrm>
          <a:off x="2912243" y="1905000"/>
          <a:ext cx="4532584" cy="569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Bell MT" panose="02020503060305020303" pitchFamily="18" charset="0"/>
              <a:cs typeface="Times New Roman" panose="02020603050405020304" pitchFamily="18" charset="0"/>
            </a:rPr>
            <a:t>India's Last Minute App</a:t>
          </a:r>
        </a:p>
      </xdr:txBody>
    </xdr:sp>
    <xdr:clientData/>
  </xdr:twoCellAnchor>
  <xdr:twoCellAnchor>
    <xdr:from>
      <xdr:col>13</xdr:col>
      <xdr:colOff>175172</xdr:colOff>
      <xdr:row>3</xdr:row>
      <xdr:rowOff>120430</xdr:rowOff>
    </xdr:from>
    <xdr:to>
      <xdr:col>33</xdr:col>
      <xdr:colOff>197069</xdr:colOff>
      <xdr:row>27</xdr:row>
      <xdr:rowOff>65690</xdr:rowOff>
    </xdr:to>
    <xdr:grpSp>
      <xdr:nvGrpSpPr>
        <xdr:cNvPr id="11" name="Group 10">
          <a:extLst>
            <a:ext uri="{FF2B5EF4-FFF2-40B4-BE49-F238E27FC236}">
              <a16:creationId xmlns:a16="http://schemas.microsoft.com/office/drawing/2014/main" id="{1ABFA325-A77A-42C3-92BA-4BE4E89B4675}"/>
            </a:ext>
          </a:extLst>
        </xdr:cNvPr>
        <xdr:cNvGrpSpPr/>
      </xdr:nvGrpSpPr>
      <xdr:grpSpPr>
        <a:xfrm>
          <a:off x="8714827" y="711637"/>
          <a:ext cx="13159828" cy="4674915"/>
          <a:chOff x="8057931" y="711637"/>
          <a:chExt cx="13159828" cy="4674915"/>
        </a:xfrm>
      </xdr:grpSpPr>
      <xdr:sp macro="" textlink="">
        <xdr:nvSpPr>
          <xdr:cNvPr id="7" name="Rectangle: Rounded Corners 6">
            <a:extLst>
              <a:ext uri="{FF2B5EF4-FFF2-40B4-BE49-F238E27FC236}">
                <a16:creationId xmlns:a16="http://schemas.microsoft.com/office/drawing/2014/main" id="{0C951622-62CB-4EF1-BE4C-E918BE2B47F7}"/>
              </a:ext>
            </a:extLst>
          </xdr:cNvPr>
          <xdr:cNvSpPr/>
        </xdr:nvSpPr>
        <xdr:spPr>
          <a:xfrm>
            <a:off x="8057931" y="711637"/>
            <a:ext cx="6393793" cy="2189655"/>
          </a:xfrm>
          <a:prstGeom prst="roundRect">
            <a:avLst>
              <a:gd name="adj" fmla="val 10667"/>
            </a:avLst>
          </a:prstGeom>
          <a:gradFill>
            <a:gsLst>
              <a:gs pos="0">
                <a:srgbClr val="EDD20D">
                  <a:alpha val="60000"/>
                </a:srgbClr>
              </a:gs>
              <a:gs pos="69000">
                <a:schemeClr val="accent6">
                  <a:lumMod val="75000"/>
                  <a:alpha val="45000"/>
                </a:schemeClr>
              </a:gs>
              <a:gs pos="100000">
                <a:schemeClr val="accent6">
                  <a:lumMod val="50000"/>
                  <a:alpha val="50000"/>
                </a:schemeClr>
              </a:gs>
              <a:gs pos="100000">
                <a:schemeClr val="accent6">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F5ED2CFA-31E4-4B8A-AC63-334B816C13E6}"/>
              </a:ext>
            </a:extLst>
          </xdr:cNvPr>
          <xdr:cNvSpPr/>
        </xdr:nvSpPr>
        <xdr:spPr>
          <a:xfrm>
            <a:off x="14823966" y="711637"/>
            <a:ext cx="6393793" cy="2189655"/>
          </a:xfrm>
          <a:prstGeom prst="roundRect">
            <a:avLst>
              <a:gd name="adj" fmla="val 10667"/>
            </a:avLst>
          </a:prstGeom>
          <a:solidFill>
            <a:srgbClr val="F7F7F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1294F8E-B9BD-45A6-B417-E56914A90B05}"/>
              </a:ext>
            </a:extLst>
          </xdr:cNvPr>
          <xdr:cNvSpPr/>
        </xdr:nvSpPr>
        <xdr:spPr>
          <a:xfrm>
            <a:off x="8057931" y="3196897"/>
            <a:ext cx="6393793" cy="2189655"/>
          </a:xfrm>
          <a:prstGeom prst="roundRect">
            <a:avLst>
              <a:gd name="adj" fmla="val 10667"/>
            </a:avLst>
          </a:prstGeom>
          <a:solidFill>
            <a:srgbClr val="F7F7F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CD69C4AF-69BF-407B-AC59-824023331FE5}"/>
              </a:ext>
            </a:extLst>
          </xdr:cNvPr>
          <xdr:cNvSpPr/>
        </xdr:nvSpPr>
        <xdr:spPr>
          <a:xfrm>
            <a:off x="14823966" y="3196897"/>
            <a:ext cx="6393793" cy="2189655"/>
          </a:xfrm>
          <a:prstGeom prst="roundRect">
            <a:avLst>
              <a:gd name="adj" fmla="val 10667"/>
            </a:avLst>
          </a:prstGeom>
          <a:solidFill>
            <a:srgbClr val="F7F7F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613105</xdr:colOff>
      <xdr:row>3</xdr:row>
      <xdr:rowOff>175173</xdr:rowOff>
    </xdr:from>
    <xdr:to>
      <xdr:col>18</xdr:col>
      <xdr:colOff>2</xdr:colOff>
      <xdr:row>10</xdr:row>
      <xdr:rowOff>131379</xdr:rowOff>
    </xdr:to>
    <xdr:sp macro="" textlink="'Sheets Design'!A7">
      <xdr:nvSpPr>
        <xdr:cNvPr id="12" name="TextBox 11">
          <a:extLst>
            <a:ext uri="{FF2B5EF4-FFF2-40B4-BE49-F238E27FC236}">
              <a16:creationId xmlns:a16="http://schemas.microsoft.com/office/drawing/2014/main" id="{BFFDFAD8-413A-40B6-A3A7-1F817AFA98E0}"/>
            </a:ext>
          </a:extLst>
        </xdr:cNvPr>
        <xdr:cNvSpPr txBox="1"/>
      </xdr:nvSpPr>
      <xdr:spPr>
        <a:xfrm>
          <a:off x="8495864" y="766380"/>
          <a:ext cx="2671379" cy="133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1C992B-7C29-47B8-8ABB-A07FB040F8E4}" type="TxLink">
            <a:rPr lang="en-US" sz="5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4800">
            <a:latin typeface="Segoe UI Black" panose="020B0A02040204020203" pitchFamily="34" charset="0"/>
            <a:ea typeface="Segoe UI Black" panose="020B0A02040204020203" pitchFamily="34" charset="0"/>
          </a:endParaRPr>
        </a:p>
      </xdr:txBody>
    </xdr:sp>
    <xdr:clientData/>
  </xdr:twoCellAnchor>
  <xdr:twoCellAnchor editAs="oneCell">
    <xdr:from>
      <xdr:col>5</xdr:col>
      <xdr:colOff>65689</xdr:colOff>
      <xdr:row>19</xdr:row>
      <xdr:rowOff>153271</xdr:rowOff>
    </xdr:from>
    <xdr:to>
      <xdr:col>11</xdr:col>
      <xdr:colOff>481725</xdr:colOff>
      <xdr:row>31</xdr:row>
      <xdr:rowOff>74443</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0D1BC657-2FBD-413D-89BE-9C2A437DE8D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93275" y="3897581"/>
              <a:ext cx="4357415"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xdr:colOff>
      <xdr:row>4</xdr:row>
      <xdr:rowOff>87586</xdr:rowOff>
    </xdr:from>
    <xdr:to>
      <xdr:col>28</xdr:col>
      <xdr:colOff>175174</xdr:colOff>
      <xdr:row>10</xdr:row>
      <xdr:rowOff>21896</xdr:rowOff>
    </xdr:to>
    <xdr:sp macro="" textlink="'Sheets Design'!B7">
      <xdr:nvSpPr>
        <xdr:cNvPr id="5" name="TextBox 4">
          <a:extLst>
            <a:ext uri="{FF2B5EF4-FFF2-40B4-BE49-F238E27FC236}">
              <a16:creationId xmlns:a16="http://schemas.microsoft.com/office/drawing/2014/main" id="{B881C875-9351-4D00-B056-5C2981CBD180}"/>
            </a:ext>
          </a:extLst>
        </xdr:cNvPr>
        <xdr:cNvSpPr txBox="1"/>
      </xdr:nvSpPr>
      <xdr:spPr>
        <a:xfrm>
          <a:off x="15765519" y="875862"/>
          <a:ext cx="2145862" cy="111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4FDD8B-FEC3-417D-B226-DCB9B23B8377}" type="TxLink">
            <a:rPr lang="en-US" sz="5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US" sz="4800">
            <a:latin typeface="Segoe UI Black" panose="020B0A02040204020203" pitchFamily="34" charset="0"/>
            <a:ea typeface="Segoe UI Black" panose="020B0A02040204020203" pitchFamily="34" charset="0"/>
          </a:endParaRPr>
        </a:p>
      </xdr:txBody>
    </xdr:sp>
    <xdr:clientData/>
  </xdr:twoCellAnchor>
  <xdr:oneCellAnchor>
    <xdr:from>
      <xdr:col>52</xdr:col>
      <xdr:colOff>481724</xdr:colOff>
      <xdr:row>15</xdr:row>
      <xdr:rowOff>43794</xdr:rowOff>
    </xdr:from>
    <xdr:ext cx="184731" cy="264560"/>
    <xdr:sp macro="" textlink="">
      <xdr:nvSpPr>
        <xdr:cNvPr id="14" name="TextBox 13">
          <a:extLst>
            <a:ext uri="{FF2B5EF4-FFF2-40B4-BE49-F238E27FC236}">
              <a16:creationId xmlns:a16="http://schemas.microsoft.com/office/drawing/2014/main" id="{5A5E3C2D-B1CB-4F5C-8C7B-7C37B51BC0B3}"/>
            </a:ext>
          </a:extLst>
        </xdr:cNvPr>
        <xdr:cNvSpPr txBox="1"/>
      </xdr:nvSpPr>
      <xdr:spPr>
        <a:xfrm>
          <a:off x="33983448" y="299982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131379</xdr:colOff>
      <xdr:row>16</xdr:row>
      <xdr:rowOff>87587</xdr:rowOff>
    </xdr:from>
    <xdr:to>
      <xdr:col>17</xdr:col>
      <xdr:colOff>218964</xdr:colOff>
      <xdr:row>22</xdr:row>
      <xdr:rowOff>0</xdr:rowOff>
    </xdr:to>
    <xdr:sp macro="" textlink="'Sheets Design'!C7">
      <xdr:nvSpPr>
        <xdr:cNvPr id="15" name="TextBox 14">
          <a:extLst>
            <a:ext uri="{FF2B5EF4-FFF2-40B4-BE49-F238E27FC236}">
              <a16:creationId xmlns:a16="http://schemas.microsoft.com/office/drawing/2014/main" id="{B7EBC7E2-DCFD-4F86-A851-6A6BB21AD16E}"/>
            </a:ext>
          </a:extLst>
        </xdr:cNvPr>
        <xdr:cNvSpPr txBox="1"/>
      </xdr:nvSpPr>
      <xdr:spPr>
        <a:xfrm>
          <a:off x="8671034" y="3240690"/>
          <a:ext cx="2058275" cy="1094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0CC56D-6EC0-4BCB-BA92-3617F7DCACBB}" type="TxLink">
            <a:rPr lang="en-US" sz="5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US" sz="4800">
            <a:latin typeface="Segoe UI Black" panose="020B0A02040204020203" pitchFamily="34" charset="0"/>
            <a:ea typeface="Segoe UI Black" panose="020B0A02040204020203" pitchFamily="34" charset="0"/>
          </a:endParaRPr>
        </a:p>
      </xdr:txBody>
    </xdr:sp>
    <xdr:clientData/>
  </xdr:twoCellAnchor>
  <xdr:twoCellAnchor>
    <xdr:from>
      <xdr:col>24</xdr:col>
      <xdr:colOff>175173</xdr:colOff>
      <xdr:row>16</xdr:row>
      <xdr:rowOff>153273</xdr:rowOff>
    </xdr:from>
    <xdr:to>
      <xdr:col>26</xdr:col>
      <xdr:colOff>481725</xdr:colOff>
      <xdr:row>22</xdr:row>
      <xdr:rowOff>175170</xdr:rowOff>
    </xdr:to>
    <xdr:sp macro="" textlink="'Sheets Design'!D7">
      <xdr:nvSpPr>
        <xdr:cNvPr id="18" name="TextBox 17">
          <a:extLst>
            <a:ext uri="{FF2B5EF4-FFF2-40B4-BE49-F238E27FC236}">
              <a16:creationId xmlns:a16="http://schemas.microsoft.com/office/drawing/2014/main" id="{D2621911-6387-4033-8DE0-CD1C4630007D}"/>
            </a:ext>
          </a:extLst>
        </xdr:cNvPr>
        <xdr:cNvSpPr txBox="1"/>
      </xdr:nvSpPr>
      <xdr:spPr>
        <a:xfrm>
          <a:off x="15283794" y="3306376"/>
          <a:ext cx="1620345" cy="1204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E9632-60EA-4FCA-A822-99BBBC3A8EA9}" type="TxLink">
            <a:rPr lang="en-US" sz="5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US" sz="4800">
            <a:latin typeface="Segoe UI Black" panose="020B0A02040204020203" pitchFamily="34" charset="0"/>
            <a:ea typeface="Segoe UI Black" panose="020B0A02040204020203" pitchFamily="34" charset="0"/>
          </a:endParaRPr>
        </a:p>
      </xdr:txBody>
    </xdr:sp>
    <xdr:clientData/>
  </xdr:twoCellAnchor>
  <xdr:twoCellAnchor>
    <xdr:from>
      <xdr:col>14</xdr:col>
      <xdr:colOff>131379</xdr:colOff>
      <xdr:row>9</xdr:row>
      <xdr:rowOff>0</xdr:rowOff>
    </xdr:from>
    <xdr:to>
      <xdr:col>17</xdr:col>
      <xdr:colOff>525516</xdr:colOff>
      <xdr:row>12</xdr:row>
      <xdr:rowOff>0</xdr:rowOff>
    </xdr:to>
    <xdr:sp macro="" textlink="">
      <xdr:nvSpPr>
        <xdr:cNvPr id="19" name="TextBox 18">
          <a:extLst>
            <a:ext uri="{FF2B5EF4-FFF2-40B4-BE49-F238E27FC236}">
              <a16:creationId xmlns:a16="http://schemas.microsoft.com/office/drawing/2014/main" id="{0F6DECCF-A422-4C11-AF40-FF4AA10BC62C}"/>
            </a:ext>
          </a:extLst>
        </xdr:cNvPr>
        <xdr:cNvSpPr txBox="1"/>
      </xdr:nvSpPr>
      <xdr:spPr>
        <a:xfrm>
          <a:off x="8671034" y="1773621"/>
          <a:ext cx="2364827" cy="591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latin typeface="Segoe UI Semibold" panose="020B0702040204020203" pitchFamily="34" charset="0"/>
              <a:cs typeface="Segoe UI Semibold" panose="020B0702040204020203" pitchFamily="34" charset="0"/>
            </a:rPr>
            <a:t>TOTAL</a:t>
          </a:r>
          <a:r>
            <a:rPr lang="en-US" sz="2800" b="1" i="0" baseline="0">
              <a:latin typeface="Segoe UI Semibold" panose="020B0702040204020203" pitchFamily="34" charset="0"/>
              <a:cs typeface="Segoe UI Semibold" panose="020B0702040204020203" pitchFamily="34" charset="0"/>
            </a:rPr>
            <a:t> SALES</a:t>
          </a:r>
          <a:endParaRPr lang="en-US" sz="2800" b="1" i="0">
            <a:latin typeface="Segoe UI Semibold" panose="020B0702040204020203" pitchFamily="34" charset="0"/>
            <a:cs typeface="Segoe UI Semibold" panose="020B0702040204020203" pitchFamily="34" charset="0"/>
          </a:endParaRPr>
        </a:p>
      </xdr:txBody>
    </xdr:sp>
    <xdr:clientData/>
  </xdr:twoCellAnchor>
  <xdr:twoCellAnchor>
    <xdr:from>
      <xdr:col>30</xdr:col>
      <xdr:colOff>327573</xdr:colOff>
      <xdr:row>55</xdr:row>
      <xdr:rowOff>64814</xdr:rowOff>
    </xdr:from>
    <xdr:to>
      <xdr:col>35</xdr:col>
      <xdr:colOff>283779</xdr:colOff>
      <xdr:row>60</xdr:row>
      <xdr:rowOff>21021</xdr:rowOff>
    </xdr:to>
    <xdr:sp macro="" textlink="">
      <xdr:nvSpPr>
        <xdr:cNvPr id="22" name="TextBox 21">
          <a:extLst>
            <a:ext uri="{FF2B5EF4-FFF2-40B4-BE49-F238E27FC236}">
              <a16:creationId xmlns:a16="http://schemas.microsoft.com/office/drawing/2014/main" id="{3CB2D596-77DC-4427-ACC3-5627C7FC1937}"/>
            </a:ext>
          </a:extLst>
        </xdr:cNvPr>
        <xdr:cNvSpPr txBox="1"/>
      </xdr:nvSpPr>
      <xdr:spPr>
        <a:xfrm>
          <a:off x="19377573" y="10903607"/>
          <a:ext cx="3240689"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4400">
            <a:latin typeface="Segoe UI Semibold" panose="020B0702040204020203" pitchFamily="34" charset="0"/>
            <a:cs typeface="Segoe UI Semibold" panose="020B0702040204020203" pitchFamily="34" charset="0"/>
          </a:endParaRPr>
        </a:p>
      </xdr:txBody>
    </xdr:sp>
    <xdr:clientData/>
  </xdr:twoCellAnchor>
  <xdr:twoCellAnchor>
    <xdr:from>
      <xdr:col>13</xdr:col>
      <xdr:colOff>261883</xdr:colOff>
      <xdr:row>19</xdr:row>
      <xdr:rowOff>152401</xdr:rowOff>
    </xdr:from>
    <xdr:to>
      <xdr:col>18</xdr:col>
      <xdr:colOff>43794</xdr:colOff>
      <xdr:row>24</xdr:row>
      <xdr:rowOff>108608</xdr:rowOff>
    </xdr:to>
    <xdr:sp macro="" textlink="">
      <xdr:nvSpPr>
        <xdr:cNvPr id="23" name="TextBox 22">
          <a:extLst>
            <a:ext uri="{FF2B5EF4-FFF2-40B4-BE49-F238E27FC236}">
              <a16:creationId xmlns:a16="http://schemas.microsoft.com/office/drawing/2014/main" id="{388EBC5F-679B-4A37-AE9B-6B439BFF0386}"/>
            </a:ext>
          </a:extLst>
        </xdr:cNvPr>
        <xdr:cNvSpPr txBox="1"/>
      </xdr:nvSpPr>
      <xdr:spPr>
        <a:xfrm>
          <a:off x="8144642" y="3896711"/>
          <a:ext cx="3066393"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Segoe UI Semibold" panose="020B0702040204020203" pitchFamily="34" charset="0"/>
              <a:cs typeface="Segoe UI Semibold" panose="020B0702040204020203" pitchFamily="34" charset="0"/>
            </a:rPr>
            <a:t>NO</a:t>
          </a:r>
          <a:r>
            <a:rPr lang="en-US" sz="2800" b="1" baseline="0">
              <a:latin typeface="Segoe UI Semibold" panose="020B0702040204020203" pitchFamily="34" charset="0"/>
              <a:cs typeface="Segoe UI Semibold" panose="020B0702040204020203" pitchFamily="34" charset="0"/>
            </a:rPr>
            <a:t> OF ITEMS</a:t>
          </a:r>
          <a:endParaRPr lang="en-US" sz="2800" b="1">
            <a:latin typeface="Segoe UI Semibold" panose="020B0702040204020203" pitchFamily="34" charset="0"/>
            <a:cs typeface="Segoe UI Semibold" panose="020B0702040204020203" pitchFamily="34" charset="0"/>
          </a:endParaRPr>
        </a:p>
      </xdr:txBody>
    </xdr:sp>
    <xdr:clientData/>
  </xdr:twoCellAnchor>
  <xdr:twoCellAnchor>
    <xdr:from>
      <xdr:col>23</xdr:col>
      <xdr:colOff>195318</xdr:colOff>
      <xdr:row>8</xdr:row>
      <xdr:rowOff>43793</xdr:rowOff>
    </xdr:from>
    <xdr:to>
      <xdr:col>28</xdr:col>
      <xdr:colOff>151524</xdr:colOff>
      <xdr:row>11</xdr:row>
      <xdr:rowOff>21896</xdr:rowOff>
    </xdr:to>
    <xdr:sp macro="" textlink="">
      <xdr:nvSpPr>
        <xdr:cNvPr id="24" name="TextBox 23">
          <a:extLst>
            <a:ext uri="{FF2B5EF4-FFF2-40B4-BE49-F238E27FC236}">
              <a16:creationId xmlns:a16="http://schemas.microsoft.com/office/drawing/2014/main" id="{17C841FD-B3B0-4801-86D6-D240D276C940}"/>
            </a:ext>
          </a:extLst>
        </xdr:cNvPr>
        <xdr:cNvSpPr txBox="1"/>
      </xdr:nvSpPr>
      <xdr:spPr>
        <a:xfrm>
          <a:off x="14647042" y="1620345"/>
          <a:ext cx="3240689" cy="569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Segoe UI Semibold" panose="020B0702040204020203" pitchFamily="34" charset="0"/>
              <a:cs typeface="Segoe UI Semibold" panose="020B0702040204020203" pitchFamily="34" charset="0"/>
            </a:rPr>
            <a:t>AVG</a:t>
          </a:r>
          <a:r>
            <a:rPr lang="en-US" sz="4400" b="1" baseline="0">
              <a:latin typeface="Segoe UI Semibold" panose="020B0702040204020203" pitchFamily="34" charset="0"/>
              <a:cs typeface="Segoe UI Semibold" panose="020B0702040204020203" pitchFamily="34" charset="0"/>
            </a:rPr>
            <a:t> </a:t>
          </a:r>
          <a:r>
            <a:rPr lang="en-US" sz="2800" b="1" baseline="0">
              <a:latin typeface="Segoe UI Semibold" panose="020B0702040204020203" pitchFamily="34" charset="0"/>
              <a:cs typeface="Segoe UI Semibold" panose="020B0702040204020203" pitchFamily="34" charset="0"/>
            </a:rPr>
            <a:t>SALES</a:t>
          </a:r>
          <a:endParaRPr lang="en-US" sz="4400" b="1">
            <a:latin typeface="Segoe UI Semibold" panose="020B0702040204020203" pitchFamily="34" charset="0"/>
            <a:cs typeface="Segoe UI Semibold" panose="020B0702040204020203" pitchFamily="34" charset="0"/>
          </a:endParaRPr>
        </a:p>
      </xdr:txBody>
    </xdr:sp>
    <xdr:clientData/>
  </xdr:twoCellAnchor>
  <xdr:twoCellAnchor>
    <xdr:from>
      <xdr:col>24</xdr:col>
      <xdr:colOff>85835</xdr:colOff>
      <xdr:row>20</xdr:row>
      <xdr:rowOff>195317</xdr:rowOff>
    </xdr:from>
    <xdr:to>
      <xdr:col>28</xdr:col>
      <xdr:colOff>109483</xdr:colOff>
      <xdr:row>24</xdr:row>
      <xdr:rowOff>153275</xdr:rowOff>
    </xdr:to>
    <xdr:sp macro="" textlink="">
      <xdr:nvSpPr>
        <xdr:cNvPr id="25" name="TextBox 24">
          <a:extLst>
            <a:ext uri="{FF2B5EF4-FFF2-40B4-BE49-F238E27FC236}">
              <a16:creationId xmlns:a16="http://schemas.microsoft.com/office/drawing/2014/main" id="{036D4510-E49F-48D1-93EF-94D430570709}"/>
            </a:ext>
          </a:extLst>
        </xdr:cNvPr>
        <xdr:cNvSpPr txBox="1"/>
      </xdr:nvSpPr>
      <xdr:spPr>
        <a:xfrm>
          <a:off x="15194456" y="4136696"/>
          <a:ext cx="2651234" cy="746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Segoe UI Semibold" panose="020B0702040204020203" pitchFamily="34" charset="0"/>
              <a:cs typeface="Segoe UI Semibold" panose="020B0702040204020203" pitchFamily="34" charset="0"/>
            </a:rPr>
            <a:t>AVG RATING</a:t>
          </a:r>
        </a:p>
      </xdr:txBody>
    </xdr:sp>
    <xdr:clientData/>
  </xdr:twoCellAnchor>
  <xdr:twoCellAnchor>
    <xdr:from>
      <xdr:col>14</xdr:col>
      <xdr:colOff>-1</xdr:colOff>
      <xdr:row>33</xdr:row>
      <xdr:rowOff>65690</xdr:rowOff>
    </xdr:from>
    <xdr:to>
      <xdr:col>22</xdr:col>
      <xdr:colOff>481724</xdr:colOff>
      <xdr:row>58</xdr:row>
      <xdr:rowOff>140734</xdr:rowOff>
    </xdr:to>
    <xdr:graphicFrame macro="">
      <xdr:nvGraphicFramePr>
        <xdr:cNvPr id="27" name="Chart 26">
          <a:extLst>
            <a:ext uri="{FF2B5EF4-FFF2-40B4-BE49-F238E27FC236}">
              <a16:creationId xmlns:a16="http://schemas.microsoft.com/office/drawing/2014/main" id="{36A8DD3D-4DC4-4C3A-8869-4CA50005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479972</xdr:colOff>
      <xdr:row>28</xdr:row>
      <xdr:rowOff>195317</xdr:rowOff>
    </xdr:from>
    <xdr:to>
      <xdr:col>18</xdr:col>
      <xdr:colOff>261883</xdr:colOff>
      <xdr:row>33</xdr:row>
      <xdr:rowOff>151524</xdr:rowOff>
    </xdr:to>
    <xdr:sp macro="" textlink="">
      <xdr:nvSpPr>
        <xdr:cNvPr id="29" name="TextBox 28">
          <a:extLst>
            <a:ext uri="{FF2B5EF4-FFF2-40B4-BE49-F238E27FC236}">
              <a16:creationId xmlns:a16="http://schemas.microsoft.com/office/drawing/2014/main" id="{511F6D4D-1326-477B-98B9-390074A4D03E}"/>
            </a:ext>
          </a:extLst>
        </xdr:cNvPr>
        <xdr:cNvSpPr txBox="1"/>
      </xdr:nvSpPr>
      <xdr:spPr>
        <a:xfrm>
          <a:off x="8362731" y="5713248"/>
          <a:ext cx="3066393"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CONTENT</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613104</xdr:colOff>
      <xdr:row>61</xdr:row>
      <xdr:rowOff>-1</xdr:rowOff>
    </xdr:from>
    <xdr:to>
      <xdr:col>23</xdr:col>
      <xdr:colOff>153276</xdr:colOff>
      <xdr:row>81</xdr:row>
      <xdr:rowOff>153276</xdr:rowOff>
    </xdr:to>
    <xdr:graphicFrame macro="">
      <xdr:nvGraphicFramePr>
        <xdr:cNvPr id="56" name="Chart 55">
          <a:extLst>
            <a:ext uri="{FF2B5EF4-FFF2-40B4-BE49-F238E27FC236}">
              <a16:creationId xmlns:a16="http://schemas.microsoft.com/office/drawing/2014/main" id="{904B24AF-204E-4F17-86E9-2D92116F6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150648</xdr:colOff>
      <xdr:row>57</xdr:row>
      <xdr:rowOff>41165</xdr:rowOff>
    </xdr:from>
    <xdr:to>
      <xdr:col>18</xdr:col>
      <xdr:colOff>589455</xdr:colOff>
      <xdr:row>60</xdr:row>
      <xdr:rowOff>153276</xdr:rowOff>
    </xdr:to>
    <xdr:sp macro="" textlink="">
      <xdr:nvSpPr>
        <xdr:cNvPr id="58" name="TextBox 57">
          <a:extLst>
            <a:ext uri="{FF2B5EF4-FFF2-40B4-BE49-F238E27FC236}">
              <a16:creationId xmlns:a16="http://schemas.microsoft.com/office/drawing/2014/main" id="{E9B8C998-F310-4641-8589-91DCDF46F6C6}"/>
            </a:ext>
          </a:extLst>
        </xdr:cNvPr>
        <xdr:cNvSpPr txBox="1"/>
      </xdr:nvSpPr>
      <xdr:spPr>
        <a:xfrm>
          <a:off x="8690303" y="11274096"/>
          <a:ext cx="3066393" cy="703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FAT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BY OUTLET</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394138</xdr:colOff>
      <xdr:row>32</xdr:row>
      <xdr:rowOff>153276</xdr:rowOff>
    </xdr:from>
    <xdr:to>
      <xdr:col>33</xdr:col>
      <xdr:colOff>175173</xdr:colOff>
      <xdr:row>82</xdr:row>
      <xdr:rowOff>65690</xdr:rowOff>
    </xdr:to>
    <xdr:graphicFrame macro="">
      <xdr:nvGraphicFramePr>
        <xdr:cNvPr id="59" name="Chart 58">
          <a:extLst>
            <a:ext uri="{FF2B5EF4-FFF2-40B4-BE49-F238E27FC236}">
              <a16:creationId xmlns:a16="http://schemas.microsoft.com/office/drawing/2014/main" id="{1FE2413B-B998-4A00-BC81-437E066C9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566683</xdr:colOff>
      <xdr:row>28</xdr:row>
      <xdr:rowOff>128753</xdr:rowOff>
    </xdr:from>
    <xdr:to>
      <xdr:col>27</xdr:col>
      <xdr:colOff>348594</xdr:colOff>
      <xdr:row>33</xdr:row>
      <xdr:rowOff>84960</xdr:rowOff>
    </xdr:to>
    <xdr:sp macro="" textlink="">
      <xdr:nvSpPr>
        <xdr:cNvPr id="61" name="TextBox 60">
          <a:extLst>
            <a:ext uri="{FF2B5EF4-FFF2-40B4-BE49-F238E27FC236}">
              <a16:creationId xmlns:a16="http://schemas.microsoft.com/office/drawing/2014/main" id="{B8CB7E47-2DE7-449C-A20E-107535BC948E}"/>
            </a:ext>
          </a:extLst>
        </xdr:cNvPr>
        <xdr:cNvSpPr txBox="1"/>
      </xdr:nvSpPr>
      <xdr:spPr>
        <a:xfrm>
          <a:off x="14361511" y="5646684"/>
          <a:ext cx="3066393"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ITEM</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TYPE </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39</xdr:col>
      <xdr:colOff>0</xdr:colOff>
      <xdr:row>18</xdr:row>
      <xdr:rowOff>0</xdr:rowOff>
    </xdr:from>
    <xdr:to>
      <xdr:col>58</xdr:col>
      <xdr:colOff>0</xdr:colOff>
      <xdr:row>65</xdr:row>
      <xdr:rowOff>65689</xdr:rowOff>
    </xdr:to>
    <xdr:sp macro="" textlink="">
      <xdr:nvSpPr>
        <xdr:cNvPr id="33" name="Rectangle: Rounded Corners 32">
          <a:extLst>
            <a:ext uri="{FF2B5EF4-FFF2-40B4-BE49-F238E27FC236}">
              <a16:creationId xmlns:a16="http://schemas.microsoft.com/office/drawing/2014/main" id="{7231ECE3-36AB-48BC-971B-4CA355130E8C}"/>
            </a:ext>
          </a:extLst>
        </xdr:cNvPr>
        <xdr:cNvSpPr/>
      </xdr:nvSpPr>
      <xdr:spPr>
        <a:xfrm>
          <a:off x="24962069" y="3547241"/>
          <a:ext cx="12481034" cy="9327931"/>
        </a:xfrm>
        <a:prstGeom prst="roundRect">
          <a:avLst>
            <a:gd name="adj" fmla="val 5182"/>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580256</xdr:colOff>
      <xdr:row>4</xdr:row>
      <xdr:rowOff>98538</xdr:rowOff>
    </xdr:from>
    <xdr:to>
      <xdr:col>56</xdr:col>
      <xdr:colOff>547415</xdr:colOff>
      <xdr:row>82</xdr:row>
      <xdr:rowOff>175177</xdr:rowOff>
    </xdr:to>
    <xdr:sp macro="" textlink="">
      <xdr:nvSpPr>
        <xdr:cNvPr id="34" name="Rectangle: Rounded Corners 33">
          <a:extLst>
            <a:ext uri="{FF2B5EF4-FFF2-40B4-BE49-F238E27FC236}">
              <a16:creationId xmlns:a16="http://schemas.microsoft.com/office/drawing/2014/main" id="{F23C1736-3C4F-4F5D-B15A-62EAD27AAE4F}"/>
            </a:ext>
          </a:extLst>
        </xdr:cNvPr>
        <xdr:cNvSpPr/>
      </xdr:nvSpPr>
      <xdr:spPr>
        <a:xfrm rot="5400000">
          <a:off x="21414827" y="1072933"/>
          <a:ext cx="15448018" cy="15075779"/>
        </a:xfrm>
        <a:prstGeom prst="roundRect">
          <a:avLst>
            <a:gd name="adj" fmla="val 3976"/>
          </a:avLst>
        </a:prstGeom>
        <a:solidFill>
          <a:srgbClr val="F7F7F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105980</xdr:colOff>
      <xdr:row>3</xdr:row>
      <xdr:rowOff>149773</xdr:rowOff>
    </xdr:from>
    <xdr:to>
      <xdr:col>42</xdr:col>
      <xdr:colOff>-1</xdr:colOff>
      <xdr:row>8</xdr:row>
      <xdr:rowOff>105980</xdr:rowOff>
    </xdr:to>
    <xdr:sp macro="" textlink="">
      <xdr:nvSpPr>
        <xdr:cNvPr id="37" name="TextBox 36">
          <a:extLst>
            <a:ext uri="{FF2B5EF4-FFF2-40B4-BE49-F238E27FC236}">
              <a16:creationId xmlns:a16="http://schemas.microsoft.com/office/drawing/2014/main" id="{47BCEE73-51FE-4735-936C-B84D8A16E167}"/>
            </a:ext>
          </a:extLst>
        </xdr:cNvPr>
        <xdr:cNvSpPr txBox="1"/>
      </xdr:nvSpPr>
      <xdr:spPr>
        <a:xfrm>
          <a:off x="21783566" y="740980"/>
          <a:ext cx="5149192"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ESTABLISHMENT</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34</xdr:col>
      <xdr:colOff>284655</xdr:colOff>
      <xdr:row>2</xdr:row>
      <xdr:rowOff>175171</xdr:rowOff>
    </xdr:from>
    <xdr:to>
      <xdr:col>56</xdr:col>
      <xdr:colOff>153276</xdr:colOff>
      <xdr:row>26</xdr:row>
      <xdr:rowOff>65689</xdr:rowOff>
    </xdr:to>
    <xdr:graphicFrame macro="">
      <xdr:nvGraphicFramePr>
        <xdr:cNvPr id="32" name="Chart 31">
          <a:extLst>
            <a:ext uri="{FF2B5EF4-FFF2-40B4-BE49-F238E27FC236}">
              <a16:creationId xmlns:a16="http://schemas.microsoft.com/office/drawing/2014/main" id="{85031C61-B198-4F6A-A163-B4430FF66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284655</xdr:colOff>
      <xdr:row>27</xdr:row>
      <xdr:rowOff>153276</xdr:rowOff>
    </xdr:from>
    <xdr:to>
      <xdr:col>56</xdr:col>
      <xdr:colOff>218966</xdr:colOff>
      <xdr:row>27</xdr:row>
      <xdr:rowOff>153276</xdr:rowOff>
    </xdr:to>
    <xdr:cxnSp macro="">
      <xdr:nvCxnSpPr>
        <xdr:cNvPr id="38" name="Straight Connector 37">
          <a:extLst>
            <a:ext uri="{FF2B5EF4-FFF2-40B4-BE49-F238E27FC236}">
              <a16:creationId xmlns:a16="http://schemas.microsoft.com/office/drawing/2014/main" id="{5A2B8200-757C-47D4-A2FE-560007AE2ABF}"/>
            </a:ext>
          </a:extLst>
        </xdr:cNvPr>
        <xdr:cNvCxnSpPr/>
      </xdr:nvCxnSpPr>
      <xdr:spPr>
        <a:xfrm flipH="1">
          <a:off x="21962241" y="5474138"/>
          <a:ext cx="14386035" cy="0"/>
        </a:xfrm>
        <a:prstGeom prst="line">
          <a:avLst/>
        </a:prstGeom>
        <a:ln w="349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65690</xdr:colOff>
      <xdr:row>32</xdr:row>
      <xdr:rowOff>43792</xdr:rowOff>
    </xdr:from>
    <xdr:to>
      <xdr:col>43</xdr:col>
      <xdr:colOff>306551</xdr:colOff>
      <xdr:row>56</xdr:row>
      <xdr:rowOff>-1</xdr:rowOff>
    </xdr:to>
    <xdr:graphicFrame macro="">
      <xdr:nvGraphicFramePr>
        <xdr:cNvPr id="46" name="Chart 45">
          <a:extLst>
            <a:ext uri="{FF2B5EF4-FFF2-40B4-BE49-F238E27FC236}">
              <a16:creationId xmlns:a16="http://schemas.microsoft.com/office/drawing/2014/main" id="{94A94A56-4F29-494D-B6CC-AE0AED5F9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21897</xdr:colOff>
      <xdr:row>27</xdr:row>
      <xdr:rowOff>83208</xdr:rowOff>
    </xdr:from>
    <xdr:to>
      <xdr:col>38</xdr:col>
      <xdr:colOff>86711</xdr:colOff>
      <xdr:row>32</xdr:row>
      <xdr:rowOff>39415</xdr:rowOff>
    </xdr:to>
    <xdr:sp macro="" textlink="">
      <xdr:nvSpPr>
        <xdr:cNvPr id="47" name="TextBox 46">
          <a:extLst>
            <a:ext uri="{FF2B5EF4-FFF2-40B4-BE49-F238E27FC236}">
              <a16:creationId xmlns:a16="http://schemas.microsoft.com/office/drawing/2014/main" id="{09D1E8D0-8C47-47F9-9BFF-3256707EF107}"/>
            </a:ext>
          </a:extLst>
        </xdr:cNvPr>
        <xdr:cNvSpPr txBox="1"/>
      </xdr:nvSpPr>
      <xdr:spPr>
        <a:xfrm>
          <a:off x="21699483" y="5404070"/>
          <a:ext cx="2692400"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44</xdr:col>
      <xdr:colOff>459827</xdr:colOff>
      <xdr:row>28</xdr:row>
      <xdr:rowOff>131379</xdr:rowOff>
    </xdr:from>
    <xdr:to>
      <xdr:col>44</xdr:col>
      <xdr:colOff>503620</xdr:colOff>
      <xdr:row>54</xdr:row>
      <xdr:rowOff>21897</xdr:rowOff>
    </xdr:to>
    <xdr:cxnSp macro="">
      <xdr:nvCxnSpPr>
        <xdr:cNvPr id="48" name="Straight Connector 47">
          <a:extLst>
            <a:ext uri="{FF2B5EF4-FFF2-40B4-BE49-F238E27FC236}">
              <a16:creationId xmlns:a16="http://schemas.microsoft.com/office/drawing/2014/main" id="{BAF62F6A-C83A-4DA4-962B-C9B1BB3E4ED6}"/>
            </a:ext>
          </a:extLst>
        </xdr:cNvPr>
        <xdr:cNvCxnSpPr/>
      </xdr:nvCxnSpPr>
      <xdr:spPr>
        <a:xfrm flipH="1" flipV="1">
          <a:off x="28706379" y="5649310"/>
          <a:ext cx="43793" cy="5014311"/>
        </a:xfrm>
        <a:prstGeom prst="line">
          <a:avLst/>
        </a:prstGeom>
        <a:ln w="349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459827</xdr:colOff>
      <xdr:row>32</xdr:row>
      <xdr:rowOff>21896</xdr:rowOff>
    </xdr:from>
    <xdr:to>
      <xdr:col>56</xdr:col>
      <xdr:colOff>306552</xdr:colOff>
      <xdr:row>54</xdr:row>
      <xdr:rowOff>109483</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FEE6AD48-870D-42AA-8EE4-D0AD53AFA9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177827" y="6321096"/>
              <a:ext cx="7111125" cy="4418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45</xdr:col>
      <xdr:colOff>218965</xdr:colOff>
      <xdr:row>27</xdr:row>
      <xdr:rowOff>82331</xdr:rowOff>
    </xdr:from>
    <xdr:to>
      <xdr:col>50</xdr:col>
      <xdr:colOff>372241</xdr:colOff>
      <xdr:row>32</xdr:row>
      <xdr:rowOff>38538</xdr:rowOff>
    </xdr:to>
    <xdr:sp macro="" textlink="">
      <xdr:nvSpPr>
        <xdr:cNvPr id="54" name="TextBox 53">
          <a:extLst>
            <a:ext uri="{FF2B5EF4-FFF2-40B4-BE49-F238E27FC236}">
              <a16:creationId xmlns:a16="http://schemas.microsoft.com/office/drawing/2014/main" id="{2B26B144-ABAF-4002-A9BB-8586BD87AEBC}"/>
            </a:ext>
          </a:extLst>
        </xdr:cNvPr>
        <xdr:cNvSpPr txBox="1"/>
      </xdr:nvSpPr>
      <xdr:spPr>
        <a:xfrm>
          <a:off x="29122413" y="5403193"/>
          <a:ext cx="3437759"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LOCATION</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34</xdr:col>
      <xdr:colOff>131381</xdr:colOff>
      <xdr:row>55</xdr:row>
      <xdr:rowOff>131379</xdr:rowOff>
    </xdr:from>
    <xdr:to>
      <xdr:col>56</xdr:col>
      <xdr:colOff>262759</xdr:colOff>
      <xdr:row>55</xdr:row>
      <xdr:rowOff>153276</xdr:rowOff>
    </xdr:to>
    <xdr:cxnSp macro="">
      <xdr:nvCxnSpPr>
        <xdr:cNvPr id="57" name="Straight Connector 56">
          <a:extLst>
            <a:ext uri="{FF2B5EF4-FFF2-40B4-BE49-F238E27FC236}">
              <a16:creationId xmlns:a16="http://schemas.microsoft.com/office/drawing/2014/main" id="{A9D2900B-8994-4623-AA37-E95DC39ECEE3}"/>
            </a:ext>
          </a:extLst>
        </xdr:cNvPr>
        <xdr:cNvCxnSpPr/>
      </xdr:nvCxnSpPr>
      <xdr:spPr>
        <a:xfrm flipH="1">
          <a:off x="21808967" y="10970172"/>
          <a:ext cx="14583102" cy="21897"/>
        </a:xfrm>
        <a:prstGeom prst="line">
          <a:avLst/>
        </a:prstGeom>
        <a:ln w="349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558358</xdr:colOff>
      <xdr:row>58</xdr:row>
      <xdr:rowOff>43792</xdr:rowOff>
    </xdr:from>
    <xdr:to>
      <xdr:col>42</xdr:col>
      <xdr:colOff>459826</xdr:colOff>
      <xdr:row>81</xdr:row>
      <xdr:rowOff>83206</xdr:rowOff>
    </xdr:to>
    <xdr:graphicFrame macro="">
      <xdr:nvGraphicFramePr>
        <xdr:cNvPr id="67" name="Chart 66">
          <a:extLst>
            <a:ext uri="{FF2B5EF4-FFF2-40B4-BE49-F238E27FC236}">
              <a16:creationId xmlns:a16="http://schemas.microsoft.com/office/drawing/2014/main" id="{BB7CC610-20CD-437E-80DE-99508CA38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656020</xdr:colOff>
      <xdr:row>55</xdr:row>
      <xdr:rowOff>16642</xdr:rowOff>
    </xdr:from>
    <xdr:to>
      <xdr:col>38</xdr:col>
      <xdr:colOff>63938</xdr:colOff>
      <xdr:row>59</xdr:row>
      <xdr:rowOff>169918</xdr:rowOff>
    </xdr:to>
    <xdr:sp macro="" textlink="">
      <xdr:nvSpPr>
        <xdr:cNvPr id="76" name="TextBox 75">
          <a:extLst>
            <a:ext uri="{FF2B5EF4-FFF2-40B4-BE49-F238E27FC236}">
              <a16:creationId xmlns:a16="http://schemas.microsoft.com/office/drawing/2014/main" id="{D335464F-E0B4-43D9-A18D-8D65C82683DD}"/>
            </a:ext>
          </a:extLst>
        </xdr:cNvPr>
        <xdr:cNvSpPr txBox="1"/>
      </xdr:nvSpPr>
      <xdr:spPr>
        <a:xfrm>
          <a:off x="21676710" y="10855435"/>
          <a:ext cx="2692400"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28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US" sz="2800" b="1">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43</xdr:col>
      <xdr:colOff>87586</xdr:colOff>
      <xdr:row>58</xdr:row>
      <xdr:rowOff>43792</xdr:rowOff>
    </xdr:from>
    <xdr:to>
      <xdr:col>49</xdr:col>
      <xdr:colOff>43793</xdr:colOff>
      <xdr:row>81</xdr:row>
      <xdr:rowOff>83206</xdr:rowOff>
    </xdr:to>
    <xdr:graphicFrame macro="">
      <xdr:nvGraphicFramePr>
        <xdr:cNvPr id="77" name="Chart 76">
          <a:extLst>
            <a:ext uri="{FF2B5EF4-FFF2-40B4-BE49-F238E27FC236}">
              <a16:creationId xmlns:a16="http://schemas.microsoft.com/office/drawing/2014/main" id="{D05F0178-B98D-401C-BCA0-A53936640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392387</xdr:colOff>
      <xdr:row>78</xdr:row>
      <xdr:rowOff>147145</xdr:rowOff>
    </xdr:from>
    <xdr:to>
      <xdr:col>46</xdr:col>
      <xdr:colOff>457201</xdr:colOff>
      <xdr:row>83</xdr:row>
      <xdr:rowOff>103352</xdr:rowOff>
    </xdr:to>
    <xdr:sp macro="" textlink="">
      <xdr:nvSpPr>
        <xdr:cNvPr id="78" name="TextBox 77">
          <a:extLst>
            <a:ext uri="{FF2B5EF4-FFF2-40B4-BE49-F238E27FC236}">
              <a16:creationId xmlns:a16="http://schemas.microsoft.com/office/drawing/2014/main" id="{8A8CA7CF-7B32-45B9-8EBE-E2E9B1EE3557}"/>
            </a:ext>
          </a:extLst>
        </xdr:cNvPr>
        <xdr:cNvSpPr txBox="1"/>
      </xdr:nvSpPr>
      <xdr:spPr>
        <a:xfrm>
          <a:off x="27325146" y="15518524"/>
          <a:ext cx="2692400"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75000"/>
                </a:schemeClr>
              </a:solidFill>
              <a:latin typeface="Segoe UI Semibold" panose="020B0702040204020203" pitchFamily="34" charset="0"/>
              <a:cs typeface="Segoe UI Semibold" panose="020B0702040204020203" pitchFamily="34" charset="0"/>
            </a:rPr>
            <a:t>Avg</a:t>
          </a:r>
          <a:r>
            <a:rPr lang="en-US" sz="2800" b="1"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US" sz="28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36</xdr:col>
      <xdr:colOff>128752</xdr:colOff>
      <xdr:row>78</xdr:row>
      <xdr:rowOff>146270</xdr:rowOff>
    </xdr:from>
    <xdr:to>
      <xdr:col>40</xdr:col>
      <xdr:colOff>193565</xdr:colOff>
      <xdr:row>83</xdr:row>
      <xdr:rowOff>102477</xdr:rowOff>
    </xdr:to>
    <xdr:sp macro="" textlink="">
      <xdr:nvSpPr>
        <xdr:cNvPr id="79" name="TextBox 78">
          <a:extLst>
            <a:ext uri="{FF2B5EF4-FFF2-40B4-BE49-F238E27FC236}">
              <a16:creationId xmlns:a16="http://schemas.microsoft.com/office/drawing/2014/main" id="{0FACC420-BAC2-4239-81C4-E50FC3ADE873}"/>
            </a:ext>
          </a:extLst>
        </xdr:cNvPr>
        <xdr:cNvSpPr txBox="1"/>
      </xdr:nvSpPr>
      <xdr:spPr>
        <a:xfrm>
          <a:off x="23120131" y="15517649"/>
          <a:ext cx="2692400"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75000"/>
                </a:schemeClr>
              </a:solidFill>
              <a:latin typeface="Segoe UI Semibold" panose="020B0702040204020203" pitchFamily="34" charset="0"/>
              <a:cs typeface="Segoe UI Semibold" panose="020B0702040204020203" pitchFamily="34" charset="0"/>
            </a:rPr>
            <a:t>Total</a:t>
          </a:r>
          <a:r>
            <a:rPr lang="en-US" sz="2800" b="1"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US" sz="28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49</xdr:col>
      <xdr:colOff>459828</xdr:colOff>
      <xdr:row>58</xdr:row>
      <xdr:rowOff>21896</xdr:rowOff>
    </xdr:from>
    <xdr:to>
      <xdr:col>55</xdr:col>
      <xdr:colOff>613103</xdr:colOff>
      <xdr:row>81</xdr:row>
      <xdr:rowOff>61310</xdr:rowOff>
    </xdr:to>
    <xdr:graphicFrame macro="">
      <xdr:nvGraphicFramePr>
        <xdr:cNvPr id="80" name="Chart 79">
          <a:extLst>
            <a:ext uri="{FF2B5EF4-FFF2-40B4-BE49-F238E27FC236}">
              <a16:creationId xmlns:a16="http://schemas.microsoft.com/office/drawing/2014/main" id="{5F211940-DE6B-4B14-9EC5-FFF5F4346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49</xdr:col>
      <xdr:colOff>172546</xdr:colOff>
      <xdr:row>78</xdr:row>
      <xdr:rowOff>80580</xdr:rowOff>
    </xdr:from>
    <xdr:to>
      <xdr:col>53</xdr:col>
      <xdr:colOff>237359</xdr:colOff>
      <xdr:row>83</xdr:row>
      <xdr:rowOff>36787</xdr:rowOff>
    </xdr:to>
    <xdr:sp macro="" textlink="">
      <xdr:nvSpPr>
        <xdr:cNvPr id="81" name="TextBox 80">
          <a:extLst>
            <a:ext uri="{FF2B5EF4-FFF2-40B4-BE49-F238E27FC236}">
              <a16:creationId xmlns:a16="http://schemas.microsoft.com/office/drawing/2014/main" id="{91962077-BF83-4346-9FF7-0101ADD69ACC}"/>
            </a:ext>
          </a:extLst>
        </xdr:cNvPr>
        <xdr:cNvSpPr txBox="1"/>
      </xdr:nvSpPr>
      <xdr:spPr>
        <a:xfrm>
          <a:off x="31703580" y="15451959"/>
          <a:ext cx="2692400" cy="94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75000"/>
                </a:schemeClr>
              </a:solidFill>
              <a:latin typeface="Segoe UI Semibold" panose="020B0702040204020203" pitchFamily="34" charset="0"/>
              <a:cs typeface="Segoe UI Semibold" panose="020B0702040204020203" pitchFamily="34" charset="0"/>
            </a:rPr>
            <a:t>No</a:t>
          </a:r>
          <a:r>
            <a:rPr lang="en-US" sz="2800" b="1" baseline="0">
              <a:solidFill>
                <a:schemeClr val="accent5">
                  <a:lumMod val="75000"/>
                </a:schemeClr>
              </a:solidFill>
              <a:latin typeface="Segoe UI Semibold" panose="020B0702040204020203" pitchFamily="34" charset="0"/>
              <a:cs typeface="Segoe UI Semibold" panose="020B0702040204020203" pitchFamily="34" charset="0"/>
            </a:rPr>
            <a:t> of Items</a:t>
          </a:r>
          <a:endParaRPr lang="en-US" sz="2800" b="1">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218965</xdr:colOff>
      <xdr:row>30</xdr:row>
      <xdr:rowOff>21897</xdr:rowOff>
    </xdr:from>
    <xdr:to>
      <xdr:col>23</xdr:col>
      <xdr:colOff>350346</xdr:colOff>
      <xdr:row>82</xdr:row>
      <xdr:rowOff>21898</xdr:rowOff>
    </xdr:to>
    <xdr:cxnSp macro="">
      <xdr:nvCxnSpPr>
        <xdr:cNvPr id="82" name="Straight Connector 81">
          <a:extLst>
            <a:ext uri="{FF2B5EF4-FFF2-40B4-BE49-F238E27FC236}">
              <a16:creationId xmlns:a16="http://schemas.microsoft.com/office/drawing/2014/main" id="{59937DCE-7B37-4D6A-9204-D3C8D32CA93F}"/>
            </a:ext>
          </a:extLst>
        </xdr:cNvPr>
        <xdr:cNvCxnSpPr/>
      </xdr:nvCxnSpPr>
      <xdr:spPr>
        <a:xfrm flipH="1" flipV="1">
          <a:off x="15327586" y="5933966"/>
          <a:ext cx="131381" cy="10247587"/>
        </a:xfrm>
        <a:prstGeom prst="line">
          <a:avLst/>
        </a:prstGeom>
        <a:ln w="349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503621</xdr:colOff>
      <xdr:row>56</xdr:row>
      <xdr:rowOff>87586</xdr:rowOff>
    </xdr:from>
    <xdr:to>
      <xdr:col>23</xdr:col>
      <xdr:colOff>284656</xdr:colOff>
      <xdr:row>56</xdr:row>
      <xdr:rowOff>87586</xdr:rowOff>
    </xdr:to>
    <xdr:cxnSp macro="">
      <xdr:nvCxnSpPr>
        <xdr:cNvPr id="84" name="Straight Connector 83">
          <a:extLst>
            <a:ext uri="{FF2B5EF4-FFF2-40B4-BE49-F238E27FC236}">
              <a16:creationId xmlns:a16="http://schemas.microsoft.com/office/drawing/2014/main" id="{05A2B33A-7D14-4AD5-B411-E76913E515BC}"/>
            </a:ext>
          </a:extLst>
        </xdr:cNvPr>
        <xdr:cNvCxnSpPr/>
      </xdr:nvCxnSpPr>
      <xdr:spPr>
        <a:xfrm flipH="1">
          <a:off x="7729483" y="11123448"/>
          <a:ext cx="7006897" cy="0"/>
        </a:xfrm>
        <a:prstGeom prst="line">
          <a:avLst/>
        </a:prstGeom>
        <a:ln w="349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503621</xdr:colOff>
      <xdr:row>14</xdr:row>
      <xdr:rowOff>1</xdr:rowOff>
    </xdr:from>
    <xdr:to>
      <xdr:col>11</xdr:col>
      <xdr:colOff>328448</xdr:colOff>
      <xdr:row>17</xdr:row>
      <xdr:rowOff>175174</xdr:rowOff>
    </xdr:to>
    <xdr:sp macro="" textlink="">
      <xdr:nvSpPr>
        <xdr:cNvPr id="90" name="TextBox 89">
          <a:extLst>
            <a:ext uri="{FF2B5EF4-FFF2-40B4-BE49-F238E27FC236}">
              <a16:creationId xmlns:a16="http://schemas.microsoft.com/office/drawing/2014/main" id="{2037F960-2B36-40DD-93FE-224A61389385}"/>
            </a:ext>
          </a:extLst>
        </xdr:cNvPr>
        <xdr:cNvSpPr txBox="1"/>
      </xdr:nvSpPr>
      <xdr:spPr>
        <a:xfrm>
          <a:off x="3788104" y="2758967"/>
          <a:ext cx="3109310" cy="76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Century" panose="02040604050505020304" pitchFamily="18" charset="0"/>
              <a:ea typeface="Cambria Math" panose="02040503050406030204" pitchFamily="18" charset="0"/>
            </a:rPr>
            <a:t>FILTER</a:t>
          </a:r>
          <a:r>
            <a:rPr lang="en-US" sz="2800" b="1" baseline="0">
              <a:latin typeface="Century" panose="02040604050505020304" pitchFamily="18" charset="0"/>
              <a:ea typeface="Cambria Math" panose="02040503050406030204" pitchFamily="18" charset="0"/>
            </a:rPr>
            <a:t> PANEL</a:t>
          </a:r>
          <a:endParaRPr lang="en-US" sz="2800" b="1">
            <a:latin typeface="Century" panose="02040604050505020304" pitchFamily="18" charset="0"/>
            <a:ea typeface="Cambria Math" panose="02040503050406030204" pitchFamily="18" charset="0"/>
          </a:endParaRPr>
        </a:p>
      </xdr:txBody>
    </xdr:sp>
    <xdr:clientData/>
  </xdr:twoCellAnchor>
  <xdr:twoCellAnchor editAs="oneCell">
    <xdr:from>
      <xdr:col>5</xdr:col>
      <xdr:colOff>43794</xdr:colOff>
      <xdr:row>34</xdr:row>
      <xdr:rowOff>65691</xdr:rowOff>
    </xdr:from>
    <xdr:to>
      <xdr:col>11</xdr:col>
      <xdr:colOff>459828</xdr:colOff>
      <xdr:row>45</xdr:row>
      <xdr:rowOff>65691</xdr:rowOff>
    </xdr:to>
    <mc:AlternateContent xmlns:mc="http://schemas.openxmlformats.org/markup-compatibility/2006" xmlns:a14="http://schemas.microsoft.com/office/drawing/2010/main">
      <mc:Choice Requires="a14">
        <xdr:graphicFrame macro="">
          <xdr:nvGraphicFramePr>
            <xdr:cNvPr id="49" name="Outlet Location Type 1">
              <a:extLst>
                <a:ext uri="{FF2B5EF4-FFF2-40B4-BE49-F238E27FC236}">
                  <a16:creationId xmlns:a16="http://schemas.microsoft.com/office/drawing/2014/main" id="{5F6CBAF1-5440-44C3-BCE8-15341E47AE3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671380" y="6766036"/>
              <a:ext cx="4357413" cy="2167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87588</xdr:colOff>
      <xdr:row>48</xdr:row>
      <xdr:rowOff>21897</xdr:rowOff>
    </xdr:from>
    <xdr:to>
      <xdr:col>11</xdr:col>
      <xdr:colOff>481725</xdr:colOff>
      <xdr:row>74</xdr:row>
      <xdr:rowOff>153276</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623B0053-A106-4356-BFE7-5B2445895FC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15174" y="9481207"/>
              <a:ext cx="4335516" cy="5255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218967</xdr:colOff>
      <xdr:row>76</xdr:row>
      <xdr:rowOff>87585</xdr:rowOff>
    </xdr:from>
    <xdr:to>
      <xdr:col>11</xdr:col>
      <xdr:colOff>153638</xdr:colOff>
      <xdr:row>81</xdr:row>
      <xdr:rowOff>43793</xdr:rowOff>
    </xdr:to>
    <xdr:pic>
      <xdr:nvPicPr>
        <xdr:cNvPr id="60" name="Picture 59" descr="C:\Users\Hp\AppData\Local\Temp\d7cf7b71-69cd-4cac-8a27-dd834334ba6a_Images Used-20260618T100807Z-3-001.zip.a6a\Images Used\database.png">
          <a:hlinkClick xmlns:r="http://schemas.openxmlformats.org/officeDocument/2006/relationships" r:id="rId10"/>
          <a:extLst>
            <a:ext uri="{FF2B5EF4-FFF2-40B4-BE49-F238E27FC236}">
              <a16:creationId xmlns:a16="http://schemas.microsoft.com/office/drawing/2014/main" id="{A9ADCB61-B95A-4FD6-AC4A-4ADBE75942B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474139" y="15064826"/>
          <a:ext cx="1248464" cy="941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284655</xdr:colOff>
      <xdr:row>75</xdr:row>
      <xdr:rowOff>87589</xdr:rowOff>
    </xdr:from>
    <xdr:to>
      <xdr:col>7</xdr:col>
      <xdr:colOff>109484</xdr:colOff>
      <xdr:row>81</xdr:row>
      <xdr:rowOff>50785</xdr:rowOff>
    </xdr:to>
    <xdr:pic>
      <xdr:nvPicPr>
        <xdr:cNvPr id="63" name="Picture 62" descr="C:\Users\Hp\AppData\Local\Temp\b597839b-2e92-432d-a277-4105a184f525_Images Used-20260618T100807Z-3-001.zip.525\Images Used\home (1).png">
          <a:hlinkClick xmlns:r="http://schemas.openxmlformats.org/officeDocument/2006/relationships" r:id="rId12"/>
          <a:extLst>
            <a:ext uri="{FF2B5EF4-FFF2-40B4-BE49-F238E27FC236}">
              <a16:creationId xmlns:a16="http://schemas.microsoft.com/office/drawing/2014/main" id="{BC780E2E-583E-46ED-81BB-8022DC54B4F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912241" y="14867761"/>
          <a:ext cx="1138622" cy="1145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262759</xdr:colOff>
      <xdr:row>5</xdr:row>
      <xdr:rowOff>21897</xdr:rowOff>
    </xdr:from>
    <xdr:to>
      <xdr:col>32</xdr:col>
      <xdr:colOff>525516</xdr:colOff>
      <xdr:row>8</xdr:row>
      <xdr:rowOff>86780</xdr:rowOff>
    </xdr:to>
    <xdr:pic>
      <xdr:nvPicPr>
        <xdr:cNvPr id="65" name="Picture 64" descr="C:\Users\Hp\AppData\Local\Temp\0e820fee-4ea6-4bc3-93e2-cb6aa7bb841e_Images Used-20260618T100807Z-3-001.zip.41e\Images Used\Avg Sales.png">
          <a:extLst>
            <a:ext uri="{FF2B5EF4-FFF2-40B4-BE49-F238E27FC236}">
              <a16:creationId xmlns:a16="http://schemas.microsoft.com/office/drawing/2014/main" id="{9434F5E4-EF8B-40E1-9232-87A9319949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9969656" y="1007242"/>
          <a:ext cx="919654" cy="656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21898</xdr:colOff>
      <xdr:row>17</xdr:row>
      <xdr:rowOff>87589</xdr:rowOff>
    </xdr:from>
    <xdr:to>
      <xdr:col>22</xdr:col>
      <xdr:colOff>394138</xdr:colOff>
      <xdr:row>20</xdr:row>
      <xdr:rowOff>103498</xdr:rowOff>
    </xdr:to>
    <xdr:pic>
      <xdr:nvPicPr>
        <xdr:cNvPr id="66" name="Picture 65" descr="C:\Users\Hp\AppData\Local\Temp\d8512bce-e516-4265-9842-9dbef8cc966d_Images Used-20260618T100807Z-3-001.zip.66d\Images Used\Items.png">
          <a:extLst>
            <a:ext uri="{FF2B5EF4-FFF2-40B4-BE49-F238E27FC236}">
              <a16:creationId xmlns:a16="http://schemas.microsoft.com/office/drawing/2014/main" id="{2FECD89B-5060-400D-93C7-FE767D32CE2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3159829" y="3437761"/>
          <a:ext cx="1029136" cy="607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328448</xdr:colOff>
      <xdr:row>17</xdr:row>
      <xdr:rowOff>87586</xdr:rowOff>
    </xdr:from>
    <xdr:to>
      <xdr:col>32</xdr:col>
      <xdr:colOff>525516</xdr:colOff>
      <xdr:row>20</xdr:row>
      <xdr:rowOff>144550</xdr:rowOff>
    </xdr:to>
    <xdr:pic>
      <xdr:nvPicPr>
        <xdr:cNvPr id="68" name="Picture 67" descr="C:\Users\Hp\AppData\Local\Temp\459f3d4d-4037-4e0f-82ee-51315a540b47_Images Used-20260618T100807Z-3-001.zip.b47\Images Used\rating (1).png">
          <a:extLst>
            <a:ext uri="{FF2B5EF4-FFF2-40B4-BE49-F238E27FC236}">
              <a16:creationId xmlns:a16="http://schemas.microsoft.com/office/drawing/2014/main" id="{B2F0D5BA-5E84-4C9B-9447-4C8B96E8527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035345" y="3437758"/>
          <a:ext cx="853965" cy="648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87585</xdr:colOff>
      <xdr:row>4</xdr:row>
      <xdr:rowOff>175173</xdr:rowOff>
    </xdr:from>
    <xdr:to>
      <xdr:col>22</xdr:col>
      <xdr:colOff>372242</xdr:colOff>
      <xdr:row>8</xdr:row>
      <xdr:rowOff>101178</xdr:rowOff>
    </xdr:to>
    <xdr:pic>
      <xdr:nvPicPr>
        <xdr:cNvPr id="69" name="Picture 68" descr="C:\Users\Hp\AppData\Local\Temp\5abfb7e5-778f-4deb-b417-606f247a92c0_Images Used-20260618T100807Z-3-001.zip.2c0\Images Used\Sales.png">
          <a:extLst>
            <a:ext uri="{FF2B5EF4-FFF2-40B4-BE49-F238E27FC236}">
              <a16:creationId xmlns:a16="http://schemas.microsoft.com/office/drawing/2014/main" id="{CFC41F0C-E6B6-4982-9BD5-1D7049880BAF}"/>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3225516" y="963449"/>
          <a:ext cx="941553" cy="714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517103</xdr:colOff>
      <xdr:row>13</xdr:row>
      <xdr:rowOff>181209</xdr:rowOff>
    </xdr:from>
    <xdr:to>
      <xdr:col>6</xdr:col>
      <xdr:colOff>441806</xdr:colOff>
      <xdr:row>16</xdr:row>
      <xdr:rowOff>175172</xdr:rowOff>
    </xdr:to>
    <xdr:pic>
      <xdr:nvPicPr>
        <xdr:cNvPr id="62" name="Picture 61" descr="C:\Users\Hp\AppData\Local\Temp\9c398d9c-8b68-476f-a993-a7216e7912f5_Images Used-20260618T100807Z-3-001.zip.2f5\Images Used\setting.png">
          <a:extLst>
            <a:ext uri="{FF2B5EF4-FFF2-40B4-BE49-F238E27FC236}">
              <a16:creationId xmlns:a16="http://schemas.microsoft.com/office/drawing/2014/main" id="{BD1F31CE-D122-455B-A8C1-2C13F3983411}"/>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flipV="1">
          <a:off x="3144689" y="2743106"/>
          <a:ext cx="581599" cy="585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944842245372" createdVersion="6" refreshedVersion="6" minRefreshableVersion="3" recordCount="8523" xr:uid="{9E660DAA-8DD5-4F26-BB2D-62F8AC75A40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67294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46FAF-9448-4A9F-A406-20EF0C72736D}" name="PivotTable6"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8">
  <location ref="A68:B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6">
    <format dxfId="189">
      <pivotArea type="all" dataOnly="0" outline="0" fieldPosition="0"/>
    </format>
    <format dxfId="188">
      <pivotArea outline="0" collapsedLevelsAreSubtotals="1" fieldPosition="0"/>
    </format>
    <format dxfId="187">
      <pivotArea field="7" type="button" dataOnly="0" labelOnly="1" outline="0" axis="axisRow" fieldPosition="0"/>
    </format>
    <format dxfId="186">
      <pivotArea dataOnly="0" labelOnly="1" fieldPosition="0">
        <references count="1">
          <reference field="7" count="0"/>
        </references>
      </pivotArea>
    </format>
    <format dxfId="185">
      <pivotArea dataOnly="0" labelOnly="1" grandRow="1" outline="0" fieldPosition="0"/>
    </format>
    <format dxfId="18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5889CC-1352-4898-90C7-4F9546D1850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s" fld="12" subtotal="average" baseField="0" baseItem="1"/>
  </dataFields>
  <formats count="3">
    <format dxfId="192">
      <pivotArea type="all" dataOnly="0" outline="0" fieldPosition="0"/>
    </format>
    <format dxfId="191">
      <pivotArea outline="0" collapsedLevelsAreSubtotals="1" fieldPosition="0"/>
    </format>
    <format dxfId="19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9DFCE-56A4-4238-A05A-E7151C3E9863}" name="PivotTable7"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8">
  <location ref="A80: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11">
    <format dxfId="203">
      <pivotArea type="all" dataOnly="0" outline="0" fieldPosition="0"/>
    </format>
    <format dxfId="202">
      <pivotArea type="origin" dataOnly="0" labelOnly="1" outline="0" fieldPosition="0"/>
    </format>
    <format dxfId="201">
      <pivotArea field="0" type="button" dataOnly="0" labelOnly="1" outline="0"/>
    </format>
    <format dxfId="200">
      <pivotArea type="topRight" dataOnly="0" labelOnly="1" outline="0" fieldPosition="0"/>
    </format>
    <format dxfId="199">
      <pivotArea collapsedLevelsAreSubtotals="1" fieldPosition="0">
        <references count="1">
          <reference field="6" count="0"/>
        </references>
      </pivotArea>
    </format>
    <format dxfId="198">
      <pivotArea type="all" dataOnly="0" outline="0" fieldPosition="0"/>
    </format>
    <format dxfId="197">
      <pivotArea outline="0" collapsedLevelsAreSubtotals="1" fieldPosition="0"/>
    </format>
    <format dxfId="196">
      <pivotArea field="6" type="button" dataOnly="0" labelOnly="1" outline="0" axis="axisRow" fieldPosition="0"/>
    </format>
    <format dxfId="195">
      <pivotArea dataOnly="0" labelOnly="1" fieldPosition="0">
        <references count="1">
          <reference field="6" count="0"/>
        </references>
      </pivotArea>
    </format>
    <format dxfId="194">
      <pivotArea dataOnly="0" labelOnly="1" grandRow="1" outline="0" fieldPosition="0"/>
    </format>
    <format dxfId="19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4011A3-F4B8-40D7-861F-4E64AB24AF65}" name="PivotTable10"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8">
  <location ref="A109:B11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dataFields>
  <formats count="10">
    <format dxfId="213">
      <pivotArea type="all" dataOnly="0" outline="0" fieldPosition="0"/>
    </format>
    <format dxfId="212">
      <pivotArea type="origin" dataOnly="0" labelOnly="1" outline="0" fieldPosition="0"/>
    </format>
    <format dxfId="211">
      <pivotArea field="0" type="button" dataOnly="0" labelOnly="1" outline="0"/>
    </format>
    <format dxfId="210">
      <pivotArea type="topRight" dataOnly="0" labelOnly="1" outline="0" fieldPosition="0"/>
    </format>
    <format dxfId="209">
      <pivotArea type="all" dataOnly="0" outline="0" fieldPosition="0"/>
    </format>
    <format dxfId="208">
      <pivotArea outline="0" collapsedLevelsAreSubtotals="1" fieldPosition="0"/>
    </format>
    <format dxfId="207">
      <pivotArea field="6" type="button" dataOnly="0" labelOnly="1" outline="0"/>
    </format>
    <format dxfId="206">
      <pivotArea dataOnly="0" labelOnly="1" grandRow="1" outline="0" fieldPosition="0"/>
    </format>
    <format dxfId="205">
      <pivotArea dataOnly="0" labelOnly="1" outline="0" axis="axisValues" fieldPosition="0"/>
    </format>
    <format dxfId="204">
      <pivotArea collapsedLevelsAreSubtotals="1" fieldPosition="0">
        <references count="1">
          <reference field="8" count="0"/>
        </references>
      </pivotArea>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82534A-982F-428E-9668-00129CDB99AF}" name="PivotTable5"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2">
  <location ref="A31: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13">
    <format dxfId="226">
      <pivotArea type="all" dataOnly="0" outline="0" fieldPosition="0"/>
    </format>
    <format dxfId="225">
      <pivotArea type="origin" dataOnly="0" labelOnly="1" outline="0" fieldPosition="0"/>
    </format>
    <format dxfId="224">
      <pivotArea field="0" type="button" dataOnly="0" labelOnly="1" outline="0"/>
    </format>
    <format dxfId="223">
      <pivotArea type="topRight" dataOnly="0" labelOnly="1" outline="0" fieldPosition="0"/>
    </format>
    <format dxfId="222">
      <pivotArea field="6" type="button" dataOnly="0" labelOnly="1" outline="0"/>
    </format>
    <format dxfId="221">
      <pivotArea collapsedLevelsAreSubtotals="1" fieldPosition="0">
        <references count="1">
          <reference field="3" count="1">
            <x v="12"/>
          </reference>
        </references>
      </pivotArea>
    </format>
    <format dxfId="220">
      <pivotArea collapsedLevelsAreSubtotals="1" fieldPosition="0">
        <references count="1">
          <reference field="3" count="15">
            <x v="0"/>
            <x v="1"/>
            <x v="2"/>
            <x v="3"/>
            <x v="4"/>
            <x v="5"/>
            <x v="6"/>
            <x v="7"/>
            <x v="8"/>
            <x v="9"/>
            <x v="10"/>
            <x v="11"/>
            <x v="13"/>
            <x v="14"/>
            <x v="15"/>
          </reference>
        </references>
      </pivotArea>
    </format>
    <format dxfId="219">
      <pivotArea type="all" dataOnly="0" outline="0" fieldPosition="0"/>
    </format>
    <format dxfId="218">
      <pivotArea outline="0" collapsedLevelsAreSubtotals="1" fieldPosition="0"/>
    </format>
    <format dxfId="217">
      <pivotArea field="3" type="button" dataOnly="0" labelOnly="1" outline="0" axis="axisRow" fieldPosition="0"/>
    </format>
    <format dxfId="216">
      <pivotArea dataOnly="0" labelOnly="1" fieldPosition="0">
        <references count="1">
          <reference field="3" count="0"/>
        </references>
      </pivotArea>
    </format>
    <format dxfId="215">
      <pivotArea dataOnly="0" labelOnly="1" grandRow="1" outline="0" fieldPosition="0"/>
    </format>
    <format dxfId="2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0E5E9-9017-4B02-ACC1-954FD7DAD1A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0: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232">
      <pivotArea type="all" dataOnly="0" outline="0" fieldPosition="0"/>
    </format>
    <format dxfId="231">
      <pivotArea outline="0" collapsedLevelsAreSubtotals="1" fieldPosition="0"/>
    </format>
    <format dxfId="230">
      <pivotArea field="0" type="button" dataOnly="0" labelOnly="1" outline="0" axis="axisRow" fieldPosition="0"/>
    </format>
    <format dxfId="229">
      <pivotArea dataOnly="0" labelOnly="1" fieldPosition="0">
        <references count="1">
          <reference field="0" count="0"/>
        </references>
      </pivotArea>
    </format>
    <format dxfId="228">
      <pivotArea dataOnly="0" labelOnly="1" grandRow="1" outline="0" fieldPosition="0"/>
    </format>
    <format dxfId="22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098D4-F822-43FA-A210-06C69A91D483}" name="PivotTable8"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1">
  <location ref="A91: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0">
    <format dxfId="242">
      <pivotArea type="all" dataOnly="0" outline="0" fieldPosition="0"/>
    </format>
    <format dxfId="241">
      <pivotArea type="origin" dataOnly="0" labelOnly="1" outline="0" fieldPosition="0"/>
    </format>
    <format dxfId="240">
      <pivotArea field="0" type="button" dataOnly="0" labelOnly="1" outline="0"/>
    </format>
    <format dxfId="239">
      <pivotArea type="topRight" dataOnly="0" labelOnly="1" outline="0" fieldPosition="0"/>
    </format>
    <format dxfId="238">
      <pivotArea type="all" dataOnly="0" outline="0" fieldPosition="0"/>
    </format>
    <format dxfId="237">
      <pivotArea outline="0" collapsedLevelsAreSubtotals="1" fieldPosition="0"/>
    </format>
    <format dxfId="236">
      <pivotArea field="6" type="button" dataOnly="0" labelOnly="1" outline="0"/>
    </format>
    <format dxfId="235">
      <pivotArea dataOnly="0" labelOnly="1" grandRow="1" outline="0" fieldPosition="0"/>
    </format>
    <format dxfId="234">
      <pivotArea dataOnly="0" labelOnly="1" outline="0" axis="axisValues" fieldPosition="0"/>
    </format>
    <format dxfId="233">
      <pivotArea collapsedLevelsAreSubtotals="1" fieldPosition="0">
        <references count="1">
          <reference field="8"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3F757-8F95-46C1-B3E1-83B9167039C5}" name="PivotTable4"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5">
  <location ref="A53: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3">
    <format dxfId="255">
      <pivotArea type="all" dataOnly="0" outline="0" fieldPosition="0"/>
    </format>
    <format dxfId="254">
      <pivotArea type="origin" dataOnly="0" labelOnly="1" outline="0" fieldPosition="0"/>
    </format>
    <format dxfId="253">
      <pivotArea field="0" type="button" dataOnly="0" labelOnly="1" outline="0"/>
    </format>
    <format dxfId="252">
      <pivotArea type="topRight" dataOnly="0" labelOnly="1" outline="0" fieldPosition="0"/>
    </format>
    <format dxfId="251">
      <pivotArea field="6" type="button" dataOnly="0" labelOnly="1" outline="0"/>
    </format>
    <format dxfId="250">
      <pivotArea collapsedLevelsAreSubtotals="1" fieldPosition="0">
        <references count="1">
          <reference field="4" count="1">
            <x v="0"/>
          </reference>
        </references>
      </pivotArea>
    </format>
    <format dxfId="249">
      <pivotArea collapsedLevelsAreSubtotals="1" fieldPosition="0">
        <references count="1">
          <reference field="4" count="8">
            <x v="1"/>
            <x v="2"/>
            <x v="3"/>
            <x v="4"/>
            <x v="5"/>
            <x v="6"/>
            <x v="7"/>
            <x v="8"/>
          </reference>
        </references>
      </pivotArea>
    </format>
    <format dxfId="248">
      <pivotArea type="all" dataOnly="0" outline="0" fieldPosition="0"/>
    </format>
    <format dxfId="247">
      <pivotArea outline="0" collapsedLevelsAreSubtotals="1" fieldPosition="0"/>
    </format>
    <format dxfId="246">
      <pivotArea field="4" type="button" dataOnly="0" labelOnly="1" outline="0" axis="axisRow" fieldPosition="0"/>
    </format>
    <format dxfId="245">
      <pivotArea dataOnly="0" labelOnly="1" fieldPosition="0">
        <references count="1">
          <reference field="4" count="0"/>
        </references>
      </pivotArea>
    </format>
    <format dxfId="244">
      <pivotArea dataOnly="0" labelOnly="1" grandRow="1" outline="0" fieldPosition="0"/>
    </format>
    <format dxfId="24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1292CE-856C-4230-A6FF-484337498A75}" name="PivotTable3"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8">
  <location ref="A21: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0">
    <format dxfId="265">
      <pivotArea type="all" dataOnly="0" outline="0" fieldPosition="0"/>
    </format>
    <format dxfId="264">
      <pivotArea outline="0" collapsedLevelsAreSubtotals="1" fieldPosition="0"/>
    </format>
    <format dxfId="263">
      <pivotArea type="origin" dataOnly="0" labelOnly="1" outline="0" fieldPosition="0"/>
    </format>
    <format dxfId="262">
      <pivotArea field="0" type="button" dataOnly="0" labelOnly="1" outline="0" axis="axisCol" fieldPosition="0"/>
    </format>
    <format dxfId="261">
      <pivotArea type="topRight" dataOnly="0" labelOnly="1" outline="0" fieldPosition="0"/>
    </format>
    <format dxfId="260">
      <pivotArea field="6" type="button" dataOnly="0" labelOnly="1" outline="0" axis="axisRow" fieldPosition="0"/>
    </format>
    <format dxfId="259">
      <pivotArea dataOnly="0" labelOnly="1" fieldPosition="0">
        <references count="1">
          <reference field="6" count="0"/>
        </references>
      </pivotArea>
    </format>
    <format dxfId="258">
      <pivotArea dataOnly="0" labelOnly="1" grandRow="1" outline="0" fieldPosition="0"/>
    </format>
    <format dxfId="257">
      <pivotArea dataOnly="0" labelOnly="1" fieldPosition="0">
        <references count="1">
          <reference field="0" count="0"/>
        </references>
      </pivotArea>
    </format>
    <format dxfId="256">
      <pivotArea collapsedLevelsAreSubtotals="1" fieldPosition="0">
        <references count="1">
          <reference field="6" count="0"/>
        </references>
      </pivotArea>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1"/>
          </reference>
          <reference field="6" count="1" selected="0">
            <x v="2"/>
          </reference>
        </references>
      </pivotArea>
    </chartFormat>
    <chartFormat chart="6" format="7"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12762F-757D-4112-AAEB-E70E59333F0A}" name="PivotTable9"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5">
  <location ref="A100:B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10">
    <format dxfId="275">
      <pivotArea type="all" dataOnly="0" outline="0" fieldPosition="0"/>
    </format>
    <format dxfId="274">
      <pivotArea type="origin" dataOnly="0" labelOnly="1" outline="0" fieldPosition="0"/>
    </format>
    <format dxfId="273">
      <pivotArea field="0" type="button" dataOnly="0" labelOnly="1" outline="0"/>
    </format>
    <format dxfId="272">
      <pivotArea type="topRight" dataOnly="0" labelOnly="1" outline="0" fieldPosition="0"/>
    </format>
    <format dxfId="271">
      <pivotArea type="all" dataOnly="0" outline="0" fieldPosition="0"/>
    </format>
    <format dxfId="270">
      <pivotArea outline="0" collapsedLevelsAreSubtotals="1" fieldPosition="0"/>
    </format>
    <format dxfId="269">
      <pivotArea field="6" type="button" dataOnly="0" labelOnly="1" outline="0"/>
    </format>
    <format dxfId="268">
      <pivotArea dataOnly="0" labelOnly="1" grandRow="1" outline="0" fieldPosition="0"/>
    </format>
    <format dxfId="267">
      <pivotArea dataOnly="0" labelOnly="1" outline="0" axis="axisValues" fieldPosition="0"/>
    </format>
    <format dxfId="266">
      <pivotArea collapsedLevelsAreSubtotals="1" fieldPosition="0">
        <references count="1">
          <reference field="8"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D251CB9-EE06-4CDE-95F1-F1C7368E1EB1}" sourceName="Outlet Size">
  <pivotTables>
    <pivotTable tabId="3" name="PivotTable2"/>
    <pivotTable tabId="3" name="PivotTable1"/>
    <pivotTable tabId="3" name="PivotTable3"/>
    <pivotTable tabId="3" name="PivotTable5"/>
    <pivotTable tabId="3" name="PivotTable4"/>
    <pivotTable tabId="3" name="PivotTable6"/>
    <pivotTable tabId="3" name="PivotTable7"/>
    <pivotTable tabId="3" name="PivotTable8"/>
    <pivotTable tabId="3" name="PivotTable9"/>
    <pivotTable tabId="3" name="PivotTable10"/>
  </pivotTables>
  <data>
    <tabular pivotCacheId="6672942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7258229-5973-4C96-8FFE-D25971B526B1}" sourceName="Outlet Location Type">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6672942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085633D-56CC-4BB4-81FD-DCE6F7E3294D}" sourceName="Item Type">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6672942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CB59A1B-33B8-4B92-B653-3954E1E4AC79}" cache="Slicer_Outlet_Size" caption="Outlet Size" rowHeight="262466"/>
  <slicer name="Outlet Size 2" xr10:uid="{41FA7ACA-96A0-4DB2-AA87-3B7A7940C196}" cache="Slicer_Outlet_Size" caption="Outlet Size" rowHeight="262466"/>
  <slicer name="Outlet Location Type" xr10:uid="{442F0BEA-4E17-4E15-8813-B39302E973E6}" cache="Slicer_Outlet_Location_Type" caption="Outlet Location Type" rowHeight="262466"/>
  <slicer name="Item Type" xr10:uid="{BEEB237A-ED44-4BC6-8749-CD460BECD1A3}" cache="Slicer_Item_Type" caption="Item Type" startItem="8"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B9234DE-A2C3-42C5-A6DE-DF812DBE15EF}" cache="Slicer_Outlet_Size" caption="Outlet Size" style="Blinkit Analysis" rowHeight="548640"/>
  <slicer name="Outlet Location Type 1" xr10:uid="{54A08EAA-305D-410F-8E27-992E938D955B}" cache="Slicer_Outlet_Location_Type" caption="Outlet Location Type" style="Blinkit Analysis" rowHeight="548640"/>
  <slicer name="Item Type 1" xr10:uid="{5EAA115C-09FC-4E26-A236-F5BA638296C3}" cache="Slicer_Item_Type" caption="Item Type" style="Blinkit Analysis"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4FA7A6F1-99C2-4071-B160-779C10C53D17}"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85CA-35DD-4DC7-91FC-4455A2BD88A1}">
  <dimension ref="A1:J176"/>
  <sheetViews>
    <sheetView workbookViewId="0"/>
  </sheetViews>
  <sheetFormatPr defaultRowHeight="15.5" x14ac:dyDescent="0.35"/>
  <cols>
    <col min="1" max="1" width="16.9140625" bestFit="1" customWidth="1"/>
    <col min="2" max="2" width="14.5" bestFit="1" customWidth="1"/>
    <col min="3" max="3" width="11.75" bestFit="1" customWidth="1"/>
    <col min="4" max="4" width="14.25" bestFit="1" customWidth="1"/>
  </cols>
  <sheetData>
    <row r="1" spans="1:6" x14ac:dyDescent="0.35">
      <c r="A1" s="1"/>
      <c r="B1" s="2"/>
      <c r="C1" s="2"/>
      <c r="D1" s="3"/>
    </row>
    <row r="2" spans="1:6" ht="19" thickBot="1" x14ac:dyDescent="0.4">
      <c r="A2" s="62" t="s">
        <v>1619</v>
      </c>
      <c r="B2" s="63"/>
      <c r="C2" s="63"/>
      <c r="D2" s="64"/>
    </row>
    <row r="3" spans="1:6" ht="16" thickBot="1" x14ac:dyDescent="0.4">
      <c r="A3" s="16" t="s">
        <v>1614</v>
      </c>
      <c r="B3" s="17" t="s">
        <v>1615</v>
      </c>
      <c r="C3" s="17" t="s">
        <v>1617</v>
      </c>
      <c r="D3" s="18" t="s">
        <v>1618</v>
      </c>
    </row>
    <row r="4" spans="1:6" ht="16" thickBot="1" x14ac:dyDescent="0.4">
      <c r="A4" s="13">
        <v>1201681.4928000034</v>
      </c>
      <c r="B4" s="14">
        <v>140.99278338613203</v>
      </c>
      <c r="C4" s="14">
        <v>8523</v>
      </c>
      <c r="D4" s="15">
        <v>3.9658570925731196</v>
      </c>
    </row>
    <row r="5" spans="1:6" x14ac:dyDescent="0.35">
      <c r="A5" s="4"/>
      <c r="B5" s="5"/>
      <c r="C5" s="5"/>
      <c r="D5" s="6"/>
    </row>
    <row r="6" spans="1:6" x14ac:dyDescent="0.35">
      <c r="A6" s="4" t="s">
        <v>1610</v>
      </c>
      <c r="B6" s="5" t="s">
        <v>1611</v>
      </c>
      <c r="C6" s="5" t="s">
        <v>1612</v>
      </c>
      <c r="D6" s="6" t="s">
        <v>1613</v>
      </c>
    </row>
    <row r="7" spans="1:6" ht="16" thickBot="1" x14ac:dyDescent="0.4">
      <c r="A7" s="19">
        <f>GETPIVOTDATA("Sum of Sales",$A$3)</f>
        <v>1201681.4928000034</v>
      </c>
      <c r="B7" s="8">
        <f>GETPIVOTDATA("Average Sales",$A$3)</f>
        <v>140.99278338613203</v>
      </c>
      <c r="C7" s="9">
        <f>GETPIVOTDATA("Number of Items",$A$3)</f>
        <v>8523</v>
      </c>
      <c r="D7" s="10">
        <f>GETPIVOTDATA("Average Ratings",$A$3)</f>
        <v>3.9658570925731196</v>
      </c>
    </row>
    <row r="8" spans="1:6" ht="16" thickBot="1" x14ac:dyDescent="0.4"/>
    <row r="9" spans="1:6" ht="16" thickBot="1" x14ac:dyDescent="0.4">
      <c r="A9" s="65" t="s">
        <v>1622</v>
      </c>
      <c r="B9" s="66"/>
      <c r="C9" s="66"/>
      <c r="D9" s="2"/>
      <c r="E9" s="2"/>
      <c r="F9" s="3"/>
    </row>
    <row r="10" spans="1:6" ht="16" thickBot="1" x14ac:dyDescent="0.4">
      <c r="A10" s="29" t="s">
        <v>1620</v>
      </c>
      <c r="B10" s="7" t="s">
        <v>1614</v>
      </c>
      <c r="C10" s="5"/>
      <c r="D10" s="5"/>
      <c r="E10" s="5"/>
      <c r="F10" s="6"/>
    </row>
    <row r="11" spans="1:6" x14ac:dyDescent="0.35">
      <c r="A11" s="36" t="s">
        <v>17</v>
      </c>
      <c r="B11" s="24">
        <v>776319.68840000057</v>
      </c>
      <c r="C11" s="5"/>
      <c r="D11" s="5"/>
      <c r="E11" s="5"/>
      <c r="F11" s="6"/>
    </row>
    <row r="12" spans="1:6" ht="16" thickBot="1" x14ac:dyDescent="0.4">
      <c r="A12" s="37" t="s">
        <v>10</v>
      </c>
      <c r="B12" s="25">
        <v>425361.8043999995</v>
      </c>
      <c r="C12" s="5"/>
      <c r="D12" s="5"/>
      <c r="E12" s="5"/>
      <c r="F12" s="6"/>
    </row>
    <row r="13" spans="1:6" ht="16" thickBot="1" x14ac:dyDescent="0.4">
      <c r="A13" s="28" t="s">
        <v>1621</v>
      </c>
      <c r="B13" s="20">
        <v>1201681.4928000001</v>
      </c>
      <c r="C13" s="5"/>
      <c r="D13" s="5"/>
      <c r="E13" s="5"/>
      <c r="F13" s="6"/>
    </row>
    <row r="14" spans="1:6" x14ac:dyDescent="0.35">
      <c r="A14" s="4"/>
      <c r="B14" s="5"/>
      <c r="C14" s="5"/>
      <c r="D14" s="5"/>
      <c r="E14" s="5"/>
      <c r="F14" s="6"/>
    </row>
    <row r="15" spans="1:6" x14ac:dyDescent="0.35">
      <c r="A15" s="4"/>
      <c r="B15" s="5"/>
      <c r="C15" s="5"/>
      <c r="D15" s="5"/>
      <c r="E15" s="5"/>
      <c r="F15" s="6"/>
    </row>
    <row r="16" spans="1:6" x14ac:dyDescent="0.35">
      <c r="A16" s="4"/>
      <c r="B16" s="5"/>
      <c r="C16" s="5"/>
      <c r="D16" s="5"/>
      <c r="E16" s="5"/>
      <c r="F16" s="6"/>
    </row>
    <row r="17" spans="1:9" x14ac:dyDescent="0.35">
      <c r="A17" s="4"/>
      <c r="B17" s="5"/>
      <c r="C17" s="5"/>
      <c r="D17" s="5"/>
      <c r="E17" s="5"/>
      <c r="F17" s="6"/>
    </row>
    <row r="18" spans="1:9" ht="16" thickBot="1" x14ac:dyDescent="0.4">
      <c r="A18" s="26"/>
      <c r="B18" s="9"/>
      <c r="C18" s="9"/>
      <c r="D18" s="9"/>
      <c r="E18" s="9"/>
      <c r="F18" s="27"/>
    </row>
    <row r="19" spans="1:9" ht="16" thickBot="1" x14ac:dyDescent="0.4"/>
    <row r="20" spans="1:9" ht="16" thickBot="1" x14ac:dyDescent="0.4">
      <c r="A20" s="65" t="s">
        <v>1626</v>
      </c>
      <c r="B20" s="66"/>
      <c r="C20" s="66"/>
      <c r="D20" s="66"/>
      <c r="E20" s="66"/>
      <c r="F20" s="66"/>
      <c r="G20" s="67"/>
    </row>
    <row r="21" spans="1:9" ht="16" thickBot="1" x14ac:dyDescent="0.4">
      <c r="A21" s="29" t="s">
        <v>1614</v>
      </c>
      <c r="B21" s="29" t="s">
        <v>1624</v>
      </c>
      <c r="C21" s="7"/>
      <c r="D21" s="5"/>
      <c r="E21" s="30"/>
      <c r="F21" s="30"/>
      <c r="G21" s="6"/>
    </row>
    <row r="22" spans="1:9" ht="16" thickBot="1" x14ac:dyDescent="0.4">
      <c r="A22" s="29" t="s">
        <v>1620</v>
      </c>
      <c r="B22" s="16" t="s">
        <v>10</v>
      </c>
      <c r="C22" s="18" t="s">
        <v>17</v>
      </c>
      <c r="D22" s="5"/>
      <c r="E22" s="5"/>
      <c r="F22" s="5"/>
      <c r="G22" s="6"/>
    </row>
    <row r="23" spans="1:9" x14ac:dyDescent="0.35">
      <c r="A23" s="36" t="s">
        <v>14</v>
      </c>
      <c r="B23" s="32">
        <v>121349.89940000001</v>
      </c>
      <c r="C23" s="33">
        <v>215047.9126000001</v>
      </c>
      <c r="D23" s="5"/>
      <c r="E23" s="5"/>
      <c r="F23" s="5"/>
      <c r="G23" s="6"/>
    </row>
    <row r="24" spans="1:9" x14ac:dyDescent="0.35">
      <c r="A24" s="38" t="s">
        <v>34</v>
      </c>
      <c r="B24" s="34">
        <v>138685.86819999994</v>
      </c>
      <c r="C24" s="35">
        <v>254464.77940000014</v>
      </c>
      <c r="D24" s="5"/>
      <c r="E24" s="5"/>
      <c r="F24" s="5"/>
      <c r="G24" s="6"/>
    </row>
    <row r="25" spans="1:9" ht="16" thickBot="1" x14ac:dyDescent="0.4">
      <c r="A25" s="37" t="s">
        <v>21</v>
      </c>
      <c r="B25" s="34">
        <v>165326.0368</v>
      </c>
      <c r="C25" s="35">
        <v>306806.99640000012</v>
      </c>
      <c r="D25" s="5"/>
      <c r="E25" s="5"/>
      <c r="F25" s="5"/>
      <c r="G25" s="6"/>
    </row>
    <row r="26" spans="1:9" ht="16" thickBot="1" x14ac:dyDescent="0.4">
      <c r="A26" s="28" t="s">
        <v>1621</v>
      </c>
      <c r="B26" s="11">
        <v>425361.80439999996</v>
      </c>
      <c r="C26" s="12">
        <v>776319.68840000033</v>
      </c>
      <c r="D26" s="5"/>
      <c r="E26" s="5"/>
      <c r="F26" s="5"/>
      <c r="G26" s="6"/>
    </row>
    <row r="27" spans="1:9" ht="16" thickBot="1" x14ac:dyDescent="0.4">
      <c r="A27" s="26"/>
      <c r="B27" s="9"/>
      <c r="C27" s="9"/>
      <c r="D27" s="9"/>
      <c r="E27" s="9"/>
      <c r="F27" s="9"/>
      <c r="G27" s="27"/>
    </row>
    <row r="29" spans="1:9" ht="16" thickBot="1" x14ac:dyDescent="0.4"/>
    <row r="30" spans="1:9" ht="16" thickBot="1" x14ac:dyDescent="0.4">
      <c r="A30" s="65" t="s">
        <v>1623</v>
      </c>
      <c r="B30" s="66"/>
      <c r="C30" s="66"/>
      <c r="D30" s="66"/>
      <c r="E30" s="66"/>
      <c r="F30" s="66"/>
      <c r="G30" s="66"/>
      <c r="H30" s="66"/>
      <c r="I30" s="67"/>
    </row>
    <row r="31" spans="1:9" ht="16" thickBot="1" x14ac:dyDescent="0.4">
      <c r="A31" s="29" t="s">
        <v>1620</v>
      </c>
      <c r="B31" s="7" t="s">
        <v>1614</v>
      </c>
      <c r="C31" s="5"/>
      <c r="D31" s="5"/>
      <c r="E31" s="5"/>
      <c r="F31" s="5"/>
      <c r="G31" s="5"/>
      <c r="H31" s="5"/>
      <c r="I31" s="6"/>
    </row>
    <row r="32" spans="1:9" x14ac:dyDescent="0.35">
      <c r="A32" s="36" t="s">
        <v>153</v>
      </c>
      <c r="B32" s="31">
        <v>9077.869999999999</v>
      </c>
      <c r="C32" s="5"/>
      <c r="D32" s="30"/>
      <c r="E32" s="30"/>
      <c r="F32" s="30"/>
      <c r="G32" s="30"/>
      <c r="H32" s="5"/>
      <c r="I32" s="6"/>
    </row>
    <row r="33" spans="1:9" x14ac:dyDescent="0.35">
      <c r="A33" s="38" t="s">
        <v>74</v>
      </c>
      <c r="B33" s="56">
        <v>15596.696600000001</v>
      </c>
      <c r="C33" s="5"/>
      <c r="D33" s="5"/>
      <c r="E33" s="5"/>
      <c r="F33" s="5"/>
      <c r="G33" s="5"/>
      <c r="H33" s="5"/>
      <c r="I33" s="6"/>
    </row>
    <row r="34" spans="1:9" x14ac:dyDescent="0.35">
      <c r="A34" s="38" t="s">
        <v>159</v>
      </c>
      <c r="B34" s="56">
        <v>21880.027399999992</v>
      </c>
      <c r="C34" s="5"/>
      <c r="D34" s="5"/>
      <c r="E34" s="5"/>
      <c r="F34" s="5"/>
      <c r="G34" s="5"/>
      <c r="H34" s="5"/>
      <c r="I34" s="6"/>
    </row>
    <row r="35" spans="1:9" x14ac:dyDescent="0.35">
      <c r="A35" s="38" t="s">
        <v>64</v>
      </c>
      <c r="B35" s="56">
        <v>22451.891599999999</v>
      </c>
      <c r="C35" s="5"/>
      <c r="D35" s="5"/>
      <c r="E35" s="5"/>
      <c r="F35" s="5"/>
      <c r="G35" s="5"/>
      <c r="H35" s="5"/>
      <c r="I35" s="6"/>
    </row>
    <row r="36" spans="1:9" x14ac:dyDescent="0.35">
      <c r="A36" s="38" t="s">
        <v>61</v>
      </c>
      <c r="B36" s="56">
        <v>29334.680599999996</v>
      </c>
      <c r="C36" s="5"/>
      <c r="D36" s="5"/>
      <c r="E36" s="5"/>
      <c r="F36" s="5"/>
      <c r="G36" s="5"/>
      <c r="H36" s="5"/>
      <c r="I36" s="6"/>
    </row>
    <row r="37" spans="1:9" x14ac:dyDescent="0.35">
      <c r="A37" s="38" t="s">
        <v>57</v>
      </c>
      <c r="B37" s="56">
        <v>35379.119800000015</v>
      </c>
      <c r="C37" s="5"/>
      <c r="D37" s="5"/>
      <c r="E37" s="5"/>
      <c r="F37" s="5"/>
      <c r="G37" s="5"/>
      <c r="H37" s="5"/>
      <c r="I37" s="6"/>
    </row>
    <row r="38" spans="1:9" x14ac:dyDescent="0.35">
      <c r="A38" s="38" t="s">
        <v>32</v>
      </c>
      <c r="B38" s="56">
        <v>58514.166999999987</v>
      </c>
      <c r="C38" s="5"/>
      <c r="D38" s="5"/>
      <c r="E38" s="5"/>
      <c r="F38" s="5"/>
      <c r="G38" s="5"/>
      <c r="H38" s="5"/>
      <c r="I38" s="6"/>
    </row>
    <row r="39" spans="1:9" x14ac:dyDescent="0.35">
      <c r="A39" s="38" t="s">
        <v>54</v>
      </c>
      <c r="B39" s="56">
        <v>59449.863799999992</v>
      </c>
      <c r="C39" s="5"/>
      <c r="D39" s="5"/>
      <c r="E39" s="5"/>
      <c r="F39" s="5"/>
      <c r="G39" s="5"/>
      <c r="H39" s="5"/>
      <c r="I39" s="6"/>
    </row>
    <row r="40" spans="1:9" x14ac:dyDescent="0.35">
      <c r="A40" s="38" t="s">
        <v>19</v>
      </c>
      <c r="B40" s="56">
        <v>68025.838800000012</v>
      </c>
      <c r="C40" s="5"/>
      <c r="D40" s="5"/>
      <c r="E40" s="5"/>
      <c r="F40" s="5"/>
      <c r="G40" s="5"/>
      <c r="H40" s="5"/>
      <c r="I40" s="6"/>
    </row>
    <row r="41" spans="1:9" x14ac:dyDescent="0.35">
      <c r="A41" s="38" t="s">
        <v>95</v>
      </c>
      <c r="B41" s="56">
        <v>81894.736400000009</v>
      </c>
      <c r="C41" s="5"/>
      <c r="D41" s="5"/>
      <c r="E41" s="5"/>
      <c r="F41" s="5"/>
      <c r="G41" s="5"/>
      <c r="H41" s="5"/>
      <c r="I41" s="6"/>
    </row>
    <row r="42" spans="1:9" x14ac:dyDescent="0.35">
      <c r="A42" s="38" t="s">
        <v>28</v>
      </c>
      <c r="B42" s="56">
        <v>90706.728999999992</v>
      </c>
      <c r="C42" s="5"/>
      <c r="D42" s="5"/>
      <c r="E42" s="5"/>
      <c r="F42" s="5"/>
      <c r="G42" s="5"/>
      <c r="H42" s="5"/>
      <c r="I42" s="6"/>
    </row>
    <row r="43" spans="1:9" x14ac:dyDescent="0.35">
      <c r="A43" s="38" t="s">
        <v>67</v>
      </c>
      <c r="B43" s="56">
        <v>101276.46159999995</v>
      </c>
      <c r="C43" s="5"/>
      <c r="D43" s="5"/>
      <c r="E43" s="5"/>
      <c r="F43" s="5"/>
      <c r="G43" s="5"/>
      <c r="H43" s="5"/>
      <c r="I43" s="6"/>
    </row>
    <row r="44" spans="1:9" x14ac:dyDescent="0.35">
      <c r="A44" s="38" t="s">
        <v>24</v>
      </c>
      <c r="B44" s="56">
        <v>118558.88140000009</v>
      </c>
      <c r="C44" s="5"/>
      <c r="D44" s="5"/>
      <c r="E44" s="5"/>
      <c r="F44" s="5"/>
      <c r="G44" s="5"/>
      <c r="H44" s="5"/>
      <c r="I44" s="6"/>
    </row>
    <row r="45" spans="1:9" x14ac:dyDescent="0.35">
      <c r="A45" s="38" t="s">
        <v>42</v>
      </c>
      <c r="B45" s="56">
        <v>135976.52539999998</v>
      </c>
      <c r="C45" s="5"/>
      <c r="D45" s="5"/>
      <c r="E45" s="5"/>
      <c r="F45" s="5"/>
      <c r="G45" s="5"/>
      <c r="H45" s="5"/>
      <c r="I45" s="6"/>
    </row>
    <row r="46" spans="1:9" x14ac:dyDescent="0.35">
      <c r="A46" s="38" t="s">
        <v>48</v>
      </c>
      <c r="B46" s="56">
        <v>175433.92240000021</v>
      </c>
      <c r="C46" s="5"/>
      <c r="D46" s="5"/>
      <c r="E46" s="5"/>
      <c r="F46" s="5"/>
      <c r="G46" s="5"/>
      <c r="H46" s="5"/>
      <c r="I46" s="6"/>
    </row>
    <row r="47" spans="1:9" ht="16" thickBot="1" x14ac:dyDescent="0.4">
      <c r="A47" s="37" t="s">
        <v>12</v>
      </c>
      <c r="B47" s="56">
        <v>178124.08099999995</v>
      </c>
      <c r="C47" s="5"/>
      <c r="D47" s="5"/>
      <c r="E47" s="5"/>
      <c r="F47" s="5"/>
      <c r="G47" s="5"/>
      <c r="H47" s="5"/>
      <c r="I47" s="6"/>
    </row>
    <row r="48" spans="1:9" ht="16" thickBot="1" x14ac:dyDescent="0.4">
      <c r="A48" s="28" t="s">
        <v>1621</v>
      </c>
      <c r="B48" s="20">
        <v>1201681.4927999999</v>
      </c>
      <c r="C48" s="9"/>
      <c r="D48" s="9"/>
      <c r="E48" s="9"/>
      <c r="F48" s="9"/>
      <c r="G48" s="9"/>
      <c r="H48" s="9"/>
      <c r="I48" s="27"/>
    </row>
    <row r="51" spans="1:8" ht="16" thickBot="1" x14ac:dyDescent="0.4"/>
    <row r="52" spans="1:8" ht="16" thickBot="1" x14ac:dyDescent="0.4">
      <c r="A52" s="49" t="s">
        <v>1625</v>
      </c>
      <c r="B52" s="50"/>
      <c r="C52" s="51"/>
      <c r="D52" s="2"/>
      <c r="E52" s="2"/>
      <c r="F52" s="2"/>
      <c r="G52" s="2"/>
      <c r="H52" s="3"/>
    </row>
    <row r="53" spans="1:8" ht="16" thickBot="1" x14ac:dyDescent="0.4">
      <c r="A53" s="29" t="s">
        <v>1620</v>
      </c>
      <c r="B53" s="7" t="s">
        <v>1614</v>
      </c>
      <c r="C53" s="5"/>
      <c r="D53" s="5"/>
      <c r="E53" s="5"/>
      <c r="F53" s="5"/>
      <c r="G53" s="5"/>
      <c r="H53" s="6"/>
    </row>
    <row r="54" spans="1:8" x14ac:dyDescent="0.35">
      <c r="A54" s="36">
        <v>2011</v>
      </c>
      <c r="B54" s="41">
        <v>78131.566599999976</v>
      </c>
      <c r="C54" s="5"/>
      <c r="D54" s="5"/>
      <c r="E54" s="5"/>
      <c r="F54" s="5"/>
      <c r="G54" s="5"/>
      <c r="H54" s="6"/>
    </row>
    <row r="55" spans="1:8" x14ac:dyDescent="0.35">
      <c r="A55" s="38">
        <v>2012</v>
      </c>
      <c r="B55" s="42">
        <v>130476.85979999998</v>
      </c>
      <c r="C55" s="5"/>
      <c r="D55" s="5"/>
      <c r="E55" s="5"/>
      <c r="F55" s="5"/>
      <c r="G55" s="5"/>
      <c r="H55" s="6"/>
    </row>
    <row r="56" spans="1:8" x14ac:dyDescent="0.35">
      <c r="A56" s="38">
        <v>2014</v>
      </c>
      <c r="B56" s="42">
        <v>131809.01560000007</v>
      </c>
      <c r="C56" s="5"/>
      <c r="D56" s="5"/>
      <c r="E56" s="5"/>
      <c r="F56" s="5"/>
      <c r="G56" s="5"/>
      <c r="H56" s="6"/>
    </row>
    <row r="57" spans="1:8" x14ac:dyDescent="0.35">
      <c r="A57" s="38">
        <v>2015</v>
      </c>
      <c r="B57" s="42">
        <v>130942.78019999999</v>
      </c>
      <c r="C57" s="5"/>
      <c r="D57" s="5"/>
      <c r="E57" s="5"/>
      <c r="F57" s="5"/>
      <c r="G57" s="5"/>
      <c r="H57" s="6"/>
    </row>
    <row r="58" spans="1:8" x14ac:dyDescent="0.35">
      <c r="A58" s="38">
        <v>2016</v>
      </c>
      <c r="B58" s="42">
        <v>132113.36980000007</v>
      </c>
      <c r="C58" s="5"/>
      <c r="D58" s="5"/>
      <c r="E58" s="5"/>
      <c r="F58" s="5"/>
      <c r="G58" s="5"/>
      <c r="H58" s="6"/>
    </row>
    <row r="59" spans="1:8" x14ac:dyDescent="0.35">
      <c r="A59" s="38">
        <v>2017</v>
      </c>
      <c r="B59" s="42">
        <v>133103.90699999989</v>
      </c>
      <c r="C59" s="5"/>
      <c r="D59" s="5"/>
      <c r="E59" s="5"/>
      <c r="F59" s="5"/>
      <c r="G59" s="5"/>
      <c r="H59" s="6"/>
    </row>
    <row r="60" spans="1:8" x14ac:dyDescent="0.35">
      <c r="A60" s="38">
        <v>2018</v>
      </c>
      <c r="B60" s="42">
        <v>204522.25700000025</v>
      </c>
      <c r="C60" s="5"/>
      <c r="D60" s="5"/>
      <c r="E60" s="5"/>
      <c r="F60" s="5"/>
      <c r="G60" s="5"/>
      <c r="H60" s="6"/>
    </row>
    <row r="61" spans="1:8" x14ac:dyDescent="0.35">
      <c r="A61" s="38">
        <v>2020</v>
      </c>
      <c r="B61" s="42">
        <v>129103.96039999987</v>
      </c>
      <c r="C61" s="5"/>
      <c r="D61" s="5"/>
      <c r="E61" s="5"/>
      <c r="F61" s="5"/>
      <c r="G61" s="5"/>
      <c r="H61" s="6"/>
    </row>
    <row r="62" spans="1:8" ht="16" thickBot="1" x14ac:dyDescent="0.4">
      <c r="A62" s="37">
        <v>2022</v>
      </c>
      <c r="B62" s="42">
        <v>131477.77639999994</v>
      </c>
      <c r="C62" s="5"/>
      <c r="D62" s="5"/>
      <c r="E62" s="5"/>
      <c r="F62" s="5"/>
      <c r="G62" s="5"/>
      <c r="H62" s="6"/>
    </row>
    <row r="63" spans="1:8" ht="16" thickBot="1" x14ac:dyDescent="0.4">
      <c r="A63" s="28" t="s">
        <v>1621</v>
      </c>
      <c r="B63" s="20">
        <v>1201681.4927999999</v>
      </c>
      <c r="C63" s="5"/>
      <c r="D63" s="5"/>
      <c r="E63" s="5"/>
      <c r="F63" s="5"/>
      <c r="G63" s="5"/>
      <c r="H63" s="6"/>
    </row>
    <row r="64" spans="1:8" ht="16" thickBot="1" x14ac:dyDescent="0.4">
      <c r="A64" s="26"/>
      <c r="B64" s="9"/>
      <c r="C64" s="9"/>
      <c r="D64" s="9"/>
      <c r="E64" s="9"/>
      <c r="F64" s="9"/>
      <c r="G64" s="9"/>
      <c r="H64" s="27"/>
    </row>
    <row r="66" spans="1:10" ht="16" thickBot="1" x14ac:dyDescent="0.4"/>
    <row r="67" spans="1:10" ht="16" thickBot="1" x14ac:dyDescent="0.4">
      <c r="A67" s="57" t="s">
        <v>1627</v>
      </c>
      <c r="B67" s="58"/>
      <c r="C67" s="58"/>
      <c r="D67" s="58"/>
      <c r="E67" s="58"/>
      <c r="F67" s="59"/>
    </row>
    <row r="68" spans="1:10" ht="16" thickBot="1" x14ac:dyDescent="0.4">
      <c r="A68" s="29" t="s">
        <v>1620</v>
      </c>
      <c r="B68" s="7" t="s">
        <v>1614</v>
      </c>
      <c r="C68" s="5"/>
      <c r="D68" s="5"/>
      <c r="E68" s="5"/>
      <c r="F68" s="6"/>
    </row>
    <row r="69" spans="1:10" x14ac:dyDescent="0.35">
      <c r="A69" s="36" t="s">
        <v>30</v>
      </c>
      <c r="B69" s="24">
        <v>248991.58600000024</v>
      </c>
      <c r="C69" s="5"/>
      <c r="D69" s="5"/>
      <c r="E69" s="5"/>
      <c r="F69" s="6"/>
    </row>
    <row r="70" spans="1:10" x14ac:dyDescent="0.35">
      <c r="A70" s="38" t="s">
        <v>15</v>
      </c>
      <c r="B70" s="25">
        <v>507895.7363999993</v>
      </c>
      <c r="C70" s="5"/>
      <c r="D70" s="5"/>
      <c r="E70" s="5"/>
      <c r="F70" s="6"/>
    </row>
    <row r="71" spans="1:10" ht="16" thickBot="1" x14ac:dyDescent="0.4">
      <c r="A71" s="37" t="s">
        <v>26</v>
      </c>
      <c r="B71" s="25">
        <v>444794.17039999936</v>
      </c>
      <c r="C71" s="5"/>
      <c r="D71" s="5"/>
      <c r="E71" s="5"/>
      <c r="F71" s="6"/>
    </row>
    <row r="72" spans="1:10" ht="16" thickBot="1" x14ac:dyDescent="0.4">
      <c r="A72" s="28" t="s">
        <v>1621</v>
      </c>
      <c r="B72" s="20">
        <v>1201681.4927999987</v>
      </c>
      <c r="C72" s="5"/>
      <c r="D72" s="5"/>
      <c r="E72" s="5"/>
      <c r="F72" s="6"/>
    </row>
    <row r="73" spans="1:10" x14ac:dyDescent="0.35">
      <c r="A73" s="4"/>
      <c r="B73" s="5"/>
      <c r="C73" s="5"/>
      <c r="D73" s="5"/>
      <c r="E73" s="5"/>
      <c r="F73" s="6"/>
    </row>
    <row r="74" spans="1:10" x14ac:dyDescent="0.35">
      <c r="A74" s="4"/>
      <c r="B74" s="5"/>
      <c r="C74" s="5"/>
      <c r="D74" s="5"/>
      <c r="E74" s="5"/>
      <c r="F74" s="6"/>
    </row>
    <row r="75" spans="1:10" ht="16" thickBot="1" x14ac:dyDescent="0.4">
      <c r="A75" s="26"/>
      <c r="B75" s="9"/>
      <c r="C75" s="9"/>
      <c r="D75" s="9"/>
      <c r="E75" s="9"/>
      <c r="F75" s="27"/>
    </row>
    <row r="77" spans="1:10" ht="16" thickBot="1" x14ac:dyDescent="0.4"/>
    <row r="78" spans="1:10" ht="16" thickBot="1" x14ac:dyDescent="0.4"/>
    <row r="79" spans="1:10" ht="16" thickBot="1" x14ac:dyDescent="0.4">
      <c r="A79" s="46" t="s">
        <v>1628</v>
      </c>
      <c r="B79" s="47"/>
      <c r="C79" s="47"/>
      <c r="D79" s="47"/>
      <c r="E79" s="47"/>
      <c r="F79" s="47"/>
      <c r="G79" s="39"/>
      <c r="H79" s="39"/>
      <c r="I79" s="39"/>
      <c r="J79" s="3"/>
    </row>
    <row r="80" spans="1:10" ht="16" thickBot="1" x14ac:dyDescent="0.4">
      <c r="A80" s="29" t="s">
        <v>1620</v>
      </c>
      <c r="B80" s="7" t="s">
        <v>1614</v>
      </c>
      <c r="C80" s="30"/>
      <c r="D80" s="30" t="s">
        <v>1629</v>
      </c>
      <c r="E80" s="45" t="s">
        <v>1608</v>
      </c>
      <c r="F80" s="30"/>
      <c r="G80" s="5"/>
      <c r="H80" s="5"/>
      <c r="I80" s="5"/>
      <c r="J80" s="6"/>
    </row>
    <row r="81" spans="1:10" x14ac:dyDescent="0.35">
      <c r="A81" s="36" t="s">
        <v>21</v>
      </c>
      <c r="B81" s="43">
        <v>472133.03319999954</v>
      </c>
      <c r="C81" s="5"/>
      <c r="D81" s="5" t="str">
        <f>A81</f>
        <v>Tier 3</v>
      </c>
      <c r="E81" s="48">
        <f>GETPIVOTDATA("Sales",$A$80,"Outlet Location Type",A81)</f>
        <v>472133.03319999954</v>
      </c>
      <c r="F81" s="5"/>
      <c r="G81" s="5"/>
      <c r="H81" s="5"/>
      <c r="I81" s="5"/>
      <c r="J81" s="6"/>
    </row>
    <row r="82" spans="1:10" x14ac:dyDescent="0.35">
      <c r="A82" s="38" t="s">
        <v>34</v>
      </c>
      <c r="B82" s="44">
        <v>393150.64759999956</v>
      </c>
      <c r="C82" s="5"/>
      <c r="D82" s="5" t="str">
        <f t="shared" ref="D82:D83" si="0">A82</f>
        <v>Tier 2</v>
      </c>
      <c r="E82" s="48">
        <f t="shared" ref="E82:E83" si="1">GETPIVOTDATA("Sales",$A$80,"Outlet Location Type",A82)</f>
        <v>393150.64759999956</v>
      </c>
      <c r="F82" s="5"/>
      <c r="G82" s="5"/>
      <c r="H82" s="5"/>
      <c r="I82" s="5"/>
      <c r="J82" s="6"/>
    </row>
    <row r="83" spans="1:10" ht="16" thickBot="1" x14ac:dyDescent="0.4">
      <c r="A83" s="37" t="s">
        <v>14</v>
      </c>
      <c r="B83" s="44">
        <v>336397.81199999945</v>
      </c>
      <c r="C83" s="5"/>
      <c r="D83" s="5" t="str">
        <f t="shared" si="0"/>
        <v>Tier 1</v>
      </c>
      <c r="E83" s="48">
        <f t="shared" si="1"/>
        <v>336397.81199999945</v>
      </c>
      <c r="F83" s="5"/>
      <c r="G83" s="5"/>
      <c r="H83" s="5"/>
      <c r="I83" s="5"/>
      <c r="J83" s="6"/>
    </row>
    <row r="84" spans="1:10" ht="16" thickBot="1" x14ac:dyDescent="0.4">
      <c r="A84" s="28" t="s">
        <v>1621</v>
      </c>
      <c r="B84" s="20">
        <v>1201681.4927999985</v>
      </c>
      <c r="C84" s="5"/>
      <c r="D84" s="5"/>
      <c r="E84" s="5"/>
      <c r="F84" s="5"/>
      <c r="G84" s="5"/>
      <c r="H84" s="5"/>
      <c r="I84" s="5"/>
      <c r="J84" s="6"/>
    </row>
    <row r="85" spans="1:10" x14ac:dyDescent="0.35">
      <c r="A85" s="4"/>
      <c r="B85" s="5"/>
      <c r="C85" s="5"/>
      <c r="D85" s="5"/>
      <c r="E85" s="5"/>
      <c r="F85" s="5"/>
      <c r="G85" s="5"/>
      <c r="H85" s="5"/>
      <c r="I85" s="5"/>
      <c r="J85" s="6"/>
    </row>
    <row r="86" spans="1:10" x14ac:dyDescent="0.35">
      <c r="A86" s="4"/>
      <c r="B86" s="5"/>
      <c r="C86" s="5"/>
      <c r="D86" s="5"/>
      <c r="E86" s="5"/>
      <c r="F86" s="5"/>
      <c r="G86" s="5"/>
      <c r="H86" s="5"/>
      <c r="I86" s="5"/>
      <c r="J86" s="6"/>
    </row>
    <row r="87" spans="1:10" ht="16" thickBot="1" x14ac:dyDescent="0.4">
      <c r="A87" s="26"/>
      <c r="B87" s="9"/>
      <c r="C87" s="9"/>
      <c r="D87" s="9"/>
      <c r="E87" s="9"/>
      <c r="F87" s="9"/>
      <c r="G87" s="9"/>
      <c r="H87" s="9"/>
      <c r="I87" s="9"/>
      <c r="J87" s="27"/>
    </row>
    <row r="90" spans="1:10" ht="16" thickBot="1" x14ac:dyDescent="0.4">
      <c r="A90" s="60" t="s">
        <v>1610</v>
      </c>
      <c r="B90" s="60"/>
      <c r="C90" s="60"/>
      <c r="D90" s="60"/>
      <c r="E90" s="60"/>
      <c r="F90" s="60"/>
    </row>
    <row r="91" spans="1:10" ht="16" thickBot="1" x14ac:dyDescent="0.4">
      <c r="A91" s="22" t="s">
        <v>1620</v>
      </c>
      <c r="B91" s="7" t="s">
        <v>1614</v>
      </c>
      <c r="C91" s="21"/>
      <c r="D91" s="21"/>
      <c r="E91" s="21"/>
      <c r="F91" s="21"/>
      <c r="G91" s="21"/>
      <c r="H91" s="21"/>
      <c r="I91" s="21"/>
      <c r="J91" s="21"/>
    </row>
    <row r="92" spans="1:10" x14ac:dyDescent="0.35">
      <c r="A92" s="23" t="s">
        <v>40</v>
      </c>
      <c r="B92" s="43">
        <v>151939.149</v>
      </c>
    </row>
    <row r="93" spans="1:10" x14ac:dyDescent="0.35">
      <c r="A93" s="23" t="s">
        <v>46</v>
      </c>
      <c r="B93" s="44">
        <v>130714.67460000006</v>
      </c>
    </row>
    <row r="94" spans="1:10" x14ac:dyDescent="0.35">
      <c r="A94" s="23" t="s">
        <v>22</v>
      </c>
      <c r="B94" s="44">
        <v>131477.77639999994</v>
      </c>
    </row>
    <row r="95" spans="1:10" ht="16" thickBot="1" x14ac:dyDescent="0.4">
      <c r="A95" s="23" t="s">
        <v>16</v>
      </c>
      <c r="B95" s="44">
        <v>787549.89280000131</v>
      </c>
    </row>
    <row r="96" spans="1:10" ht="16" thickBot="1" x14ac:dyDescent="0.4">
      <c r="A96" s="28" t="s">
        <v>1621</v>
      </c>
      <c r="B96" s="20">
        <v>1201681.4928000013</v>
      </c>
    </row>
    <row r="99" spans="1:6" ht="16" thickBot="1" x14ac:dyDescent="0.4">
      <c r="A99" s="61" t="s">
        <v>1615</v>
      </c>
      <c r="B99" s="61"/>
      <c r="C99" s="61"/>
      <c r="D99" s="61"/>
      <c r="E99" s="61"/>
      <c r="F99" s="61"/>
    </row>
    <row r="100" spans="1:6" ht="16" thickBot="1" x14ac:dyDescent="0.4">
      <c r="A100" s="22" t="s">
        <v>1620</v>
      </c>
      <c r="B100" s="7" t="s">
        <v>1630</v>
      </c>
    </row>
    <row r="101" spans="1:6" x14ac:dyDescent="0.35">
      <c r="A101" s="23" t="s">
        <v>40</v>
      </c>
      <c r="B101" s="52">
        <v>140.29468975069253</v>
      </c>
    </row>
    <row r="102" spans="1:6" x14ac:dyDescent="0.35">
      <c r="A102" s="23" t="s">
        <v>46</v>
      </c>
      <c r="B102" s="53">
        <v>139.80179101604284</v>
      </c>
    </row>
    <row r="103" spans="1:6" x14ac:dyDescent="0.35">
      <c r="A103" s="23" t="s">
        <v>22</v>
      </c>
      <c r="B103" s="53">
        <v>141.67863836206891</v>
      </c>
    </row>
    <row r="104" spans="1:6" ht="16" thickBot="1" x14ac:dyDescent="0.4">
      <c r="A104" s="23" t="s">
        <v>16</v>
      </c>
      <c r="B104" s="53">
        <v>141.21389506903375</v>
      </c>
    </row>
    <row r="105" spans="1:6" ht="16" thickBot="1" x14ac:dyDescent="0.4">
      <c r="A105" s="28" t="s">
        <v>1621</v>
      </c>
      <c r="B105" s="20">
        <v>140.99278338613175</v>
      </c>
    </row>
    <row r="108" spans="1:6" ht="16" thickBot="1" x14ac:dyDescent="0.4">
      <c r="A108" s="61" t="s">
        <v>1632</v>
      </c>
      <c r="B108" s="61"/>
      <c r="C108" s="61"/>
      <c r="D108" s="61"/>
      <c r="E108" s="61"/>
      <c r="F108" s="61"/>
    </row>
    <row r="109" spans="1:6" ht="16" thickBot="1" x14ac:dyDescent="0.4">
      <c r="A109" s="22" t="s">
        <v>1620</v>
      </c>
      <c r="B109" s="7" t="s">
        <v>1631</v>
      </c>
      <c r="C109" s="21"/>
      <c r="D109" s="21"/>
      <c r="E109" s="21"/>
      <c r="F109" s="21"/>
    </row>
    <row r="110" spans="1:6" x14ac:dyDescent="0.35">
      <c r="A110" s="23" t="s">
        <v>40</v>
      </c>
      <c r="B110" s="54">
        <v>1083</v>
      </c>
    </row>
    <row r="111" spans="1:6" x14ac:dyDescent="0.35">
      <c r="A111" s="23" t="s">
        <v>46</v>
      </c>
      <c r="B111" s="55">
        <v>935</v>
      </c>
    </row>
    <row r="112" spans="1:6" x14ac:dyDescent="0.35">
      <c r="A112" s="23" t="s">
        <v>22</v>
      </c>
      <c r="B112" s="55">
        <v>928</v>
      </c>
    </row>
    <row r="113" spans="1:2" ht="16" thickBot="1" x14ac:dyDescent="0.4">
      <c r="A113" s="23" t="s">
        <v>16</v>
      </c>
      <c r="B113" s="55">
        <v>5577</v>
      </c>
    </row>
    <row r="114" spans="1:2" ht="16" thickBot="1" x14ac:dyDescent="0.4">
      <c r="A114" s="28" t="s">
        <v>1621</v>
      </c>
      <c r="B114" s="20">
        <v>8523</v>
      </c>
    </row>
    <row r="175" ht="16" thickBot="1" x14ac:dyDescent="0.4"/>
    <row r="176" ht="16" thickBot="1" x14ac:dyDescent="0.4"/>
  </sheetData>
  <mergeCells count="8">
    <mergeCell ref="A67:F67"/>
    <mergeCell ref="A90:F90"/>
    <mergeCell ref="A99:F99"/>
    <mergeCell ref="A108:F108"/>
    <mergeCell ref="A2:D2"/>
    <mergeCell ref="A9:C9"/>
    <mergeCell ref="A30:I30"/>
    <mergeCell ref="A20:G2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BA38-46D6-4387-A1CC-76022C09DB1A}">
  <dimension ref="AT36"/>
  <sheetViews>
    <sheetView showGridLines="0" tabSelected="1" zoomScale="29" zoomScaleNormal="29" workbookViewId="0">
      <selection activeCell="C49" sqref="C49"/>
    </sheetView>
  </sheetViews>
  <sheetFormatPr defaultRowHeight="15.5" x14ac:dyDescent="0.35"/>
  <sheetData>
    <row r="36" spans="46:46" x14ac:dyDescent="0.35">
      <c r="AT36" s="4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P8524"/>
  <sheetViews>
    <sheetView zoomScale="76" workbookViewId="0"/>
  </sheetViews>
  <sheetFormatPr defaultRowHeight="15.5" x14ac:dyDescent="0.35"/>
  <cols>
    <col min="1" max="1" width="17.08203125" customWidth="1"/>
    <col min="2" max="2" width="15" customWidth="1"/>
    <col min="3" max="3" width="18.6640625" bestFit="1" customWidth="1"/>
    <col min="4" max="4" width="26" customWidth="1"/>
    <col min="5" max="5" width="25.33203125" bestFit="1" customWidth="1"/>
    <col min="6" max="6" width="20.6640625" customWidth="1"/>
    <col min="7" max="7" width="24.1640625" customWidth="1"/>
    <col min="8" max="8" width="19.9140625" customWidth="1"/>
    <col min="9" max="9" width="17.58203125" customWidth="1"/>
    <col min="10" max="10" width="15.58203125" customWidth="1"/>
    <col min="11" max="11" width="13.9140625" bestFit="1" customWidth="1"/>
    <col min="14" max="14" width="10.83203125" customWidth="1"/>
  </cols>
  <sheetData>
    <row r="1" spans="1:16" x14ac:dyDescent="0.35">
      <c r="A1" t="s">
        <v>0</v>
      </c>
      <c r="B1" t="s">
        <v>1616</v>
      </c>
      <c r="C1" t="s">
        <v>1</v>
      </c>
      <c r="D1" t="s">
        <v>2</v>
      </c>
      <c r="E1" t="s">
        <v>1609</v>
      </c>
      <c r="F1" t="s">
        <v>3</v>
      </c>
      <c r="G1" t="s">
        <v>4</v>
      </c>
      <c r="H1" t="s">
        <v>5</v>
      </c>
      <c r="I1" t="s">
        <v>6</v>
      </c>
      <c r="J1" t="s">
        <v>7</v>
      </c>
      <c r="K1" t="s">
        <v>8</v>
      </c>
      <c r="L1" t="s">
        <v>1608</v>
      </c>
      <c r="M1" t="s">
        <v>9</v>
      </c>
    </row>
    <row r="2" spans="1:16" x14ac:dyDescent="0.35">
      <c r="A2" t="s">
        <v>10</v>
      </c>
      <c r="B2">
        <v>1</v>
      </c>
      <c r="C2" t="s">
        <v>11</v>
      </c>
      <c r="D2" t="s">
        <v>12</v>
      </c>
      <c r="E2">
        <v>2012</v>
      </c>
      <c r="F2" t="s">
        <v>13</v>
      </c>
      <c r="G2" t="s">
        <v>14</v>
      </c>
      <c r="H2" t="s">
        <v>15</v>
      </c>
      <c r="I2" t="s">
        <v>16</v>
      </c>
      <c r="J2">
        <v>0.10001350000000001</v>
      </c>
      <c r="K2">
        <v>15.1</v>
      </c>
      <c r="L2">
        <v>145.4786</v>
      </c>
      <c r="M2">
        <v>5</v>
      </c>
    </row>
    <row r="3" spans="1:16" x14ac:dyDescent="0.35">
      <c r="A3" t="s">
        <v>17</v>
      </c>
      <c r="B3">
        <v>2</v>
      </c>
      <c r="C3" t="s">
        <v>18</v>
      </c>
      <c r="D3" t="s">
        <v>19</v>
      </c>
      <c r="E3">
        <v>2022</v>
      </c>
      <c r="F3" t="s">
        <v>20</v>
      </c>
      <c r="G3" t="s">
        <v>21</v>
      </c>
      <c r="H3" t="s">
        <v>15</v>
      </c>
      <c r="I3" t="s">
        <v>22</v>
      </c>
      <c r="J3">
        <v>8.5960510000000004E-3</v>
      </c>
      <c r="K3">
        <v>11.8</v>
      </c>
      <c r="L3">
        <v>115.3492</v>
      </c>
      <c r="M3">
        <v>5</v>
      </c>
    </row>
    <row r="4" spans="1:16" x14ac:dyDescent="0.35">
      <c r="A4" t="s">
        <v>10</v>
      </c>
      <c r="B4">
        <v>3</v>
      </c>
      <c r="C4" t="s">
        <v>23</v>
      </c>
      <c r="D4" t="s">
        <v>24</v>
      </c>
      <c r="E4">
        <v>2016</v>
      </c>
      <c r="F4" t="s">
        <v>25</v>
      </c>
      <c r="G4" t="s">
        <v>14</v>
      </c>
      <c r="H4" t="s">
        <v>26</v>
      </c>
      <c r="I4" t="s">
        <v>16</v>
      </c>
      <c r="J4">
        <v>2.5896485E-2</v>
      </c>
      <c r="K4">
        <v>13.85</v>
      </c>
      <c r="L4">
        <v>165.02099999999999</v>
      </c>
      <c r="M4">
        <v>5</v>
      </c>
      <c r="O4">
        <v>13</v>
      </c>
    </row>
    <row r="5" spans="1:16" x14ac:dyDescent="0.35">
      <c r="A5" t="s">
        <v>10</v>
      </c>
      <c r="B5">
        <v>4</v>
      </c>
      <c r="C5" t="s">
        <v>27</v>
      </c>
      <c r="D5" t="s">
        <v>28</v>
      </c>
      <c r="E5">
        <v>2014</v>
      </c>
      <c r="F5" t="s">
        <v>29</v>
      </c>
      <c r="G5" t="s">
        <v>21</v>
      </c>
      <c r="H5" t="s">
        <v>30</v>
      </c>
      <c r="I5" t="s">
        <v>16</v>
      </c>
      <c r="J5">
        <v>4.2277866999999997E-2</v>
      </c>
      <c r="K5">
        <v>12.15</v>
      </c>
      <c r="L5">
        <v>126.5046</v>
      </c>
      <c r="M5">
        <v>5</v>
      </c>
    </row>
    <row r="6" spans="1:16" x14ac:dyDescent="0.35">
      <c r="A6" t="s">
        <v>17</v>
      </c>
      <c r="B6">
        <v>5</v>
      </c>
      <c r="C6" t="s">
        <v>31</v>
      </c>
      <c r="D6" t="s">
        <v>32</v>
      </c>
      <c r="E6">
        <v>2015</v>
      </c>
      <c r="F6" t="s">
        <v>33</v>
      </c>
      <c r="G6" t="s">
        <v>34</v>
      </c>
      <c r="H6" t="s">
        <v>26</v>
      </c>
      <c r="I6" t="s">
        <v>16</v>
      </c>
      <c r="J6">
        <v>3.3970195000000002E-2</v>
      </c>
      <c r="K6">
        <v>19.600000000000001</v>
      </c>
      <c r="L6">
        <v>55.1614</v>
      </c>
      <c r="M6">
        <v>5</v>
      </c>
    </row>
    <row r="7" spans="1:16" x14ac:dyDescent="0.35">
      <c r="A7" t="s">
        <v>35</v>
      </c>
      <c r="B7">
        <v>6</v>
      </c>
      <c r="C7" t="s">
        <v>36</v>
      </c>
      <c r="D7" t="s">
        <v>24</v>
      </c>
      <c r="E7">
        <v>2020</v>
      </c>
      <c r="F7" t="s">
        <v>37</v>
      </c>
      <c r="G7" t="s">
        <v>34</v>
      </c>
      <c r="H7" t="s">
        <v>26</v>
      </c>
      <c r="I7" t="s">
        <v>16</v>
      </c>
      <c r="J7">
        <v>5.5054809999999996E-3</v>
      </c>
      <c r="K7">
        <v>8.89</v>
      </c>
      <c r="L7">
        <v>102.4016</v>
      </c>
      <c r="M7">
        <v>5</v>
      </c>
    </row>
    <row r="8" spans="1:16" x14ac:dyDescent="0.35">
      <c r="A8" t="s">
        <v>17</v>
      </c>
      <c r="B8">
        <v>7</v>
      </c>
      <c r="C8" t="s">
        <v>38</v>
      </c>
      <c r="D8" t="s">
        <v>19</v>
      </c>
      <c r="E8">
        <v>2011</v>
      </c>
      <c r="F8" t="s">
        <v>39</v>
      </c>
      <c r="G8" t="s">
        <v>21</v>
      </c>
      <c r="H8" t="s">
        <v>26</v>
      </c>
      <c r="I8" t="s">
        <v>40</v>
      </c>
      <c r="J8">
        <v>9.8312420999999997E-2</v>
      </c>
      <c r="K8">
        <v>11.8</v>
      </c>
      <c r="L8">
        <v>81.461799999999997</v>
      </c>
      <c r="M8">
        <v>5</v>
      </c>
    </row>
    <row r="9" spans="1:16" x14ac:dyDescent="0.35">
      <c r="A9" t="s">
        <v>17</v>
      </c>
      <c r="B9">
        <v>8</v>
      </c>
      <c r="C9" t="s">
        <v>41</v>
      </c>
      <c r="D9" t="s">
        <v>42</v>
      </c>
      <c r="E9">
        <v>2015</v>
      </c>
      <c r="F9" t="s">
        <v>33</v>
      </c>
      <c r="G9" t="s">
        <v>34</v>
      </c>
      <c r="H9" t="s">
        <v>26</v>
      </c>
      <c r="I9" t="s">
        <v>16</v>
      </c>
      <c r="J9">
        <v>2.6903713999999999E-2</v>
      </c>
      <c r="K9">
        <v>19.7</v>
      </c>
      <c r="L9">
        <v>96.072599999999994</v>
      </c>
      <c r="M9">
        <v>5</v>
      </c>
    </row>
    <row r="10" spans="1:16" x14ac:dyDescent="0.35">
      <c r="A10" t="s">
        <v>17</v>
      </c>
      <c r="B10">
        <v>9</v>
      </c>
      <c r="C10" t="s">
        <v>43</v>
      </c>
      <c r="D10" t="s">
        <v>12</v>
      </c>
      <c r="E10">
        <v>2014</v>
      </c>
      <c r="F10" t="s">
        <v>29</v>
      </c>
      <c r="G10" t="s">
        <v>21</v>
      </c>
      <c r="H10" t="s">
        <v>30</v>
      </c>
      <c r="I10" t="s">
        <v>16</v>
      </c>
      <c r="J10">
        <v>2.4129332E-2</v>
      </c>
      <c r="K10">
        <v>20.75</v>
      </c>
      <c r="L10">
        <v>124.173</v>
      </c>
      <c r="M10">
        <v>5</v>
      </c>
    </row>
    <row r="11" spans="1:16" x14ac:dyDescent="0.35">
      <c r="A11" t="s">
        <v>17</v>
      </c>
      <c r="B11">
        <v>10</v>
      </c>
      <c r="C11" t="s">
        <v>44</v>
      </c>
      <c r="D11" t="s">
        <v>28</v>
      </c>
      <c r="E11">
        <v>2018</v>
      </c>
      <c r="F11" t="s">
        <v>45</v>
      </c>
      <c r="G11" t="s">
        <v>21</v>
      </c>
      <c r="H11" t="s">
        <v>15</v>
      </c>
      <c r="I11" t="s">
        <v>46</v>
      </c>
      <c r="J11">
        <v>0.101561568</v>
      </c>
      <c r="L11">
        <v>181.92920000000001</v>
      </c>
      <c r="M11">
        <v>5</v>
      </c>
    </row>
    <row r="12" spans="1:16" x14ac:dyDescent="0.35">
      <c r="A12" t="s">
        <v>17</v>
      </c>
      <c r="B12">
        <v>11</v>
      </c>
      <c r="C12" t="s">
        <v>47</v>
      </c>
      <c r="D12" t="s">
        <v>48</v>
      </c>
      <c r="E12">
        <v>2018</v>
      </c>
      <c r="F12" t="s">
        <v>45</v>
      </c>
      <c r="G12" t="s">
        <v>21</v>
      </c>
      <c r="H12" t="s">
        <v>15</v>
      </c>
      <c r="I12" t="s">
        <v>46</v>
      </c>
      <c r="J12">
        <v>8.4554568999999996E-2</v>
      </c>
      <c r="L12">
        <v>109.8912</v>
      </c>
      <c r="M12">
        <v>5</v>
      </c>
      <c r="O12" t="s">
        <v>1610</v>
      </c>
      <c r="P12">
        <f>SUBTOTAL(9,L2:L8524)</f>
        <v>1201681.4928000034</v>
      </c>
    </row>
    <row r="13" spans="1:16" x14ac:dyDescent="0.35">
      <c r="A13" t="s">
        <v>17</v>
      </c>
      <c r="B13">
        <v>12</v>
      </c>
      <c r="C13" t="s">
        <v>49</v>
      </c>
      <c r="D13" t="s">
        <v>19</v>
      </c>
      <c r="E13">
        <v>2017</v>
      </c>
      <c r="F13" t="s">
        <v>50</v>
      </c>
      <c r="G13" t="s">
        <v>34</v>
      </c>
      <c r="H13" t="s">
        <v>26</v>
      </c>
      <c r="I13" t="s">
        <v>16</v>
      </c>
      <c r="J13">
        <v>5.2044976E-2</v>
      </c>
      <c r="K13">
        <v>18.850000000000001</v>
      </c>
      <c r="L13">
        <v>192.18459999999999</v>
      </c>
      <c r="M13">
        <v>5</v>
      </c>
      <c r="O13" t="s">
        <v>1611</v>
      </c>
      <c r="P13">
        <f>SUBTOTAL(1,L2:L8524)</f>
        <v>140.99278338613203</v>
      </c>
    </row>
    <row r="14" spans="1:16" x14ac:dyDescent="0.35">
      <c r="A14" t="s">
        <v>17</v>
      </c>
      <c r="B14">
        <v>13</v>
      </c>
      <c r="C14" t="s">
        <v>51</v>
      </c>
      <c r="D14" t="s">
        <v>12</v>
      </c>
      <c r="E14">
        <v>2022</v>
      </c>
      <c r="F14" t="s">
        <v>20</v>
      </c>
      <c r="G14" t="s">
        <v>21</v>
      </c>
      <c r="H14" t="s">
        <v>15</v>
      </c>
      <c r="I14" t="s">
        <v>22</v>
      </c>
      <c r="J14">
        <v>0.12893766100000001</v>
      </c>
      <c r="K14">
        <v>17.100000000000001</v>
      </c>
      <c r="L14">
        <v>112.3886</v>
      </c>
      <c r="M14">
        <v>5</v>
      </c>
      <c r="O14" t="s">
        <v>1612</v>
      </c>
      <c r="P14">
        <f>SUBTOTAL(3,D2:D8524)</f>
        <v>8523</v>
      </c>
    </row>
    <row r="15" spans="1:16" x14ac:dyDescent="0.35">
      <c r="A15" t="s">
        <v>17</v>
      </c>
      <c r="B15">
        <v>14</v>
      </c>
      <c r="C15" t="s">
        <v>52</v>
      </c>
      <c r="D15" t="s">
        <v>42</v>
      </c>
      <c r="E15">
        <v>2014</v>
      </c>
      <c r="F15" t="s">
        <v>29</v>
      </c>
      <c r="G15" t="s">
        <v>21</v>
      </c>
      <c r="H15" t="s">
        <v>30</v>
      </c>
      <c r="I15" t="s">
        <v>16</v>
      </c>
      <c r="J15">
        <v>9.0486828000000005E-2</v>
      </c>
      <c r="K15">
        <v>16.350000000000001</v>
      </c>
      <c r="L15">
        <v>195.21100000000001</v>
      </c>
      <c r="M15">
        <v>5</v>
      </c>
      <c r="O15" t="s">
        <v>1613</v>
      </c>
    </row>
    <row r="16" spans="1:16"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Hp</cp:lastModifiedBy>
  <dcterms:created xsi:type="dcterms:W3CDTF">2024-06-23T13:11:17Z</dcterms:created>
  <dcterms:modified xsi:type="dcterms:W3CDTF">2026-09-09T17:39:25Z</dcterms:modified>
</cp:coreProperties>
</file>