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shwaryajha/Downloads/"/>
    </mc:Choice>
  </mc:AlternateContent>
  <xr:revisionPtr revIDLastSave="0" documentId="13_ncr:1_{0B99249F-0339-A34E-B769-AB169A724121}" xr6:coauthVersionLast="47" xr6:coauthVersionMax="47" xr10:uidLastSave="{00000000-0000-0000-0000-000000000000}"/>
  <bookViews>
    <workbookView xWindow="1900" yWindow="1820" windowWidth="27240" windowHeight="16440" xr2:uid="{53DC5016-380B-0E4E-8AA1-F3995DFDC0A7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31" i="1"/>
  <c r="C30" i="1"/>
  <c r="C29" i="1"/>
  <c r="C28" i="1"/>
  <c r="C27" i="1"/>
  <c r="C26" i="1"/>
  <c r="C7" i="1"/>
  <c r="C6" i="1"/>
  <c r="C5" i="1"/>
  <c r="C4" i="1"/>
  <c r="C3" i="1"/>
  <c r="C2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<sst xmlns="http://schemas.openxmlformats.org/spreadsheetml/2006/main" count="67" uniqueCount="18">
  <si>
    <t>platform</t>
  </si>
  <si>
    <t>age_group</t>
  </si>
  <si>
    <t>reach</t>
  </si>
  <si>
    <t>reliablility</t>
  </si>
  <si>
    <t>Instagram</t>
  </si>
  <si>
    <t>18-24</t>
  </si>
  <si>
    <t>25-34</t>
  </si>
  <si>
    <t>35-44</t>
  </si>
  <si>
    <t>45-54</t>
  </si>
  <si>
    <t>55-64</t>
  </si>
  <si>
    <t>65+</t>
  </si>
  <si>
    <t>Facebook</t>
  </si>
  <si>
    <t>Youtube</t>
  </si>
  <si>
    <t>Pinterest</t>
  </si>
  <si>
    <t>Tiktok</t>
  </si>
  <si>
    <t>cpm</t>
  </si>
  <si>
    <t>avg_cnv_rate</t>
  </si>
  <si>
    <t>no_of_ad_format_available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</si>
</sst>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2" borderId="1" xfId="0" applyFill="1" applyBorder="1"/>
    <xf numFmtId="0" fontId="0" fillId="2" borderId="3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1178-36BE-524F-B6F8-CEA88FBA5CE7}">
  <dimension ref="A1:G31"/>
  <sheetViews>
    <sheetView tabSelected="1" workbookViewId="0">
      <selection activeCell="E9" sqref="E9"/>
    </sheetView>
  </sheetViews>
  <sheetFormatPr baseColWidth="10" defaultRowHeight="16" x14ac:dyDescent="0.2"/>
  <sheetData>
    <row r="1" spans="1:7" ht="51" x14ac:dyDescent="0.2">
      <c r="A1" s="9" t="s">
        <v>0</v>
      </c>
      <c r="B1" s="10" t="s">
        <v>1</v>
      </c>
      <c r="C1" s="11" t="s">
        <v>2</v>
      </c>
      <c r="D1" s="12" t="s">
        <v>16</v>
      </c>
      <c r="E1" s="11" t="s">
        <v>17</v>
      </c>
      <c r="F1" s="12" t="s">
        <v>3</v>
      </c>
      <c r="G1" s="9" t="s">
        <v>15</v>
      </c>
    </row>
    <row r="2" spans="1:7" x14ac:dyDescent="0.2">
      <c r="A2" s="5" t="s">
        <v>4</v>
      </c>
      <c r="B2" t="s">
        <v>5</v>
      </c>
      <c r="C2" s="7">
        <f>26.6%*169.65</f>
        <v>45.126900000000006</v>
      </c>
      <c r="D2" s="1">
        <v>1.4999999999999999E-2</v>
      </c>
      <c r="E2" s="5">
        <v>8</v>
      </c>
      <c r="F2">
        <v>85</v>
      </c>
      <c r="G2" s="5">
        <v>3.5</v>
      </c>
    </row>
    <row r="3" spans="1:7" x14ac:dyDescent="0.2">
      <c r="A3" s="5" t="s">
        <v>4</v>
      </c>
      <c r="B3" t="s">
        <v>6</v>
      </c>
      <c r="C3" s="7">
        <f>28.4%*169.65</f>
        <v>48.180599999999998</v>
      </c>
      <c r="D3" s="1">
        <v>1.4999999999999999E-2</v>
      </c>
      <c r="E3" s="5">
        <v>8</v>
      </c>
      <c r="F3">
        <v>85</v>
      </c>
      <c r="G3" s="5">
        <v>3.5</v>
      </c>
    </row>
    <row r="4" spans="1:7" x14ac:dyDescent="0.2">
      <c r="A4" s="5" t="s">
        <v>4</v>
      </c>
      <c r="B4" t="s">
        <v>7</v>
      </c>
      <c r="C4" s="7">
        <f>19.5%*169.65</f>
        <v>33.08175</v>
      </c>
      <c r="D4" s="1">
        <v>1.4999999999999999E-2</v>
      </c>
      <c r="E4" s="5">
        <v>8</v>
      </c>
      <c r="F4">
        <v>85</v>
      </c>
      <c r="G4" s="5">
        <v>3.5</v>
      </c>
    </row>
    <row r="5" spans="1:7" x14ac:dyDescent="0.2">
      <c r="A5" s="5" t="s">
        <v>4</v>
      </c>
      <c r="B5" t="s">
        <v>8</v>
      </c>
      <c r="C5" s="7">
        <f>12.2%*169.65</f>
        <v>20.697299999999998</v>
      </c>
      <c r="D5" s="1">
        <v>1.4999999999999999E-2</v>
      </c>
      <c r="E5" s="5">
        <v>8</v>
      </c>
      <c r="F5">
        <v>85</v>
      </c>
      <c r="G5" s="5">
        <v>3.5</v>
      </c>
    </row>
    <row r="6" spans="1:7" x14ac:dyDescent="0.2">
      <c r="A6" s="5" t="s">
        <v>4</v>
      </c>
      <c r="B6" t="s">
        <v>9</v>
      </c>
      <c r="C6" s="7">
        <f>7.7%*169.65</f>
        <v>13.06305</v>
      </c>
      <c r="D6" s="1">
        <v>1.4999999999999999E-2</v>
      </c>
      <c r="E6" s="5">
        <v>8</v>
      </c>
      <c r="F6">
        <v>85</v>
      </c>
      <c r="G6" s="5">
        <v>3.5</v>
      </c>
    </row>
    <row r="7" spans="1:7" x14ac:dyDescent="0.2">
      <c r="A7" s="5" t="s">
        <v>4</v>
      </c>
      <c r="B7" t="s">
        <v>10</v>
      </c>
      <c r="C7" s="7">
        <f>5.7%*169.65</f>
        <v>9.6700499999999998</v>
      </c>
      <c r="D7" s="1">
        <v>1.4999999999999999E-2</v>
      </c>
      <c r="E7" s="5">
        <v>8</v>
      </c>
      <c r="F7">
        <v>85</v>
      </c>
      <c r="G7" s="5">
        <v>3.5</v>
      </c>
    </row>
    <row r="8" spans="1:7" x14ac:dyDescent="0.2">
      <c r="A8" s="5" t="s">
        <v>11</v>
      </c>
      <c r="B8" t="s">
        <v>5</v>
      </c>
      <c r="C8" s="7">
        <f>18.8%*190.85</f>
        <v>35.879799999999996</v>
      </c>
      <c r="D8" s="1">
        <v>9.2100000000000001E-2</v>
      </c>
      <c r="E8" s="5">
        <v>7</v>
      </c>
      <c r="F8">
        <v>95</v>
      </c>
      <c r="G8" s="5">
        <v>14.9</v>
      </c>
    </row>
    <row r="9" spans="1:7" x14ac:dyDescent="0.2">
      <c r="A9" s="5" t="s">
        <v>11</v>
      </c>
      <c r="B9" t="s">
        <v>6</v>
      </c>
      <c r="C9" s="7">
        <f>24.4%*190.85</f>
        <v>46.567399999999999</v>
      </c>
      <c r="D9" s="1">
        <v>9.2100000000000001E-2</v>
      </c>
      <c r="E9" s="5">
        <v>7</v>
      </c>
      <c r="F9">
        <v>95</v>
      </c>
      <c r="G9" s="5">
        <v>14.9</v>
      </c>
    </row>
    <row r="10" spans="1:7" x14ac:dyDescent="0.2">
      <c r="A10" s="5" t="s">
        <v>11</v>
      </c>
      <c r="B10" t="s">
        <v>7</v>
      </c>
      <c r="C10" s="7">
        <f>18.8%*190.85</f>
        <v>35.879799999999996</v>
      </c>
      <c r="D10" s="1">
        <v>9.2100000000000001E-2</v>
      </c>
      <c r="E10" s="5">
        <v>7</v>
      </c>
      <c r="F10">
        <v>95</v>
      </c>
      <c r="G10" s="5">
        <v>14.9</v>
      </c>
    </row>
    <row r="11" spans="1:7" x14ac:dyDescent="0.2">
      <c r="A11" s="5" t="s">
        <v>11</v>
      </c>
      <c r="B11" t="s">
        <v>8</v>
      </c>
      <c r="C11" s="7">
        <f>14.1%*190.85</f>
        <v>26.909849999999995</v>
      </c>
      <c r="D11" s="1">
        <v>9.2100000000000001E-2</v>
      </c>
      <c r="E11" s="5">
        <v>7</v>
      </c>
      <c r="F11">
        <v>95</v>
      </c>
      <c r="G11" s="5">
        <v>14.9</v>
      </c>
    </row>
    <row r="12" spans="1:7" x14ac:dyDescent="0.2">
      <c r="A12" s="5" t="s">
        <v>11</v>
      </c>
      <c r="B12" t="s">
        <v>9</v>
      </c>
      <c r="C12" s="7">
        <f>11.6%*190.85</f>
        <v>22.138599999999997</v>
      </c>
      <c r="D12" s="1">
        <v>9.2100000000000001E-2</v>
      </c>
      <c r="E12" s="5">
        <v>7</v>
      </c>
      <c r="F12">
        <v>95</v>
      </c>
      <c r="G12" s="5">
        <v>14.9</v>
      </c>
    </row>
    <row r="13" spans="1:7" x14ac:dyDescent="0.2">
      <c r="A13" s="5" t="s">
        <v>11</v>
      </c>
      <c r="B13" t="s">
        <v>10</v>
      </c>
      <c r="C13" s="7">
        <f>12.1%*190.85</f>
        <v>23.092849999999999</v>
      </c>
      <c r="D13" s="1">
        <v>9.2100000000000001E-2</v>
      </c>
      <c r="E13" s="5">
        <v>7</v>
      </c>
      <c r="F13">
        <v>95</v>
      </c>
      <c r="G13" s="5">
        <v>14.9</v>
      </c>
    </row>
    <row r="14" spans="1:7" x14ac:dyDescent="0.2">
      <c r="A14" s="5" t="s">
        <v>12</v>
      </c>
      <c r="B14" t="s">
        <v>5</v>
      </c>
      <c r="C14" s="7">
        <f>23.48%*239</f>
        <v>56.117200000000004</v>
      </c>
      <c r="D14" s="2">
        <v>0.12</v>
      </c>
      <c r="E14" s="5">
        <v>6</v>
      </c>
      <c r="F14">
        <v>90</v>
      </c>
      <c r="G14" s="5">
        <v>6</v>
      </c>
    </row>
    <row r="15" spans="1:7" x14ac:dyDescent="0.2">
      <c r="A15" s="5" t="s">
        <v>12</v>
      </c>
      <c r="B15" t="s">
        <v>6</v>
      </c>
      <c r="C15" s="7">
        <f>28%*239</f>
        <v>66.92</v>
      </c>
      <c r="D15" s="2">
        <v>0.12</v>
      </c>
      <c r="E15" s="5">
        <v>6</v>
      </c>
      <c r="F15">
        <v>90</v>
      </c>
      <c r="G15" s="5">
        <v>6</v>
      </c>
    </row>
    <row r="16" spans="1:7" x14ac:dyDescent="0.2">
      <c r="A16" s="5" t="s">
        <v>12</v>
      </c>
      <c r="B16" t="s">
        <v>7</v>
      </c>
      <c r="C16" s="7">
        <f>16.86%*239</f>
        <v>40.295400000000001</v>
      </c>
      <c r="D16" s="2">
        <v>0.12</v>
      </c>
      <c r="E16" s="5">
        <v>6</v>
      </c>
      <c r="F16">
        <v>90</v>
      </c>
      <c r="G16" s="5">
        <v>6</v>
      </c>
    </row>
    <row r="17" spans="1:7" x14ac:dyDescent="0.2">
      <c r="A17" s="5" t="s">
        <v>12</v>
      </c>
      <c r="B17" t="s">
        <v>8</v>
      </c>
      <c r="C17" s="7">
        <f>11.3%*239</f>
        <v>27.007000000000001</v>
      </c>
      <c r="D17" s="2">
        <v>0.12</v>
      </c>
      <c r="E17" s="5">
        <v>6</v>
      </c>
      <c r="F17">
        <v>90</v>
      </c>
      <c r="G17" s="5">
        <v>6</v>
      </c>
    </row>
    <row r="18" spans="1:7" x14ac:dyDescent="0.2">
      <c r="A18" s="5" t="s">
        <v>12</v>
      </c>
      <c r="B18" t="s">
        <v>9</v>
      </c>
      <c r="C18" s="7">
        <f>6.2%*239</f>
        <v>14.818</v>
      </c>
      <c r="D18" s="2">
        <v>0.12</v>
      </c>
      <c r="E18" s="5">
        <v>6</v>
      </c>
      <c r="F18">
        <v>90</v>
      </c>
      <c r="G18" s="5">
        <v>6</v>
      </c>
    </row>
    <row r="19" spans="1:7" x14ac:dyDescent="0.2">
      <c r="A19" s="5" t="s">
        <v>12</v>
      </c>
      <c r="B19" t="s">
        <v>10</v>
      </c>
      <c r="C19" s="7">
        <f>4.87%*239</f>
        <v>11.6393</v>
      </c>
      <c r="D19" s="2">
        <v>0.12</v>
      </c>
      <c r="E19" s="5">
        <v>6</v>
      </c>
      <c r="F19">
        <v>90</v>
      </c>
      <c r="G19" s="5">
        <v>6</v>
      </c>
    </row>
    <row r="20" spans="1:7" x14ac:dyDescent="0.2">
      <c r="A20" s="5" t="s">
        <v>13</v>
      </c>
      <c r="B20" t="s">
        <v>5</v>
      </c>
      <c r="C20" s="7">
        <f xml:space="preserve"> 28%*84.6</f>
        <v>23.688000000000002</v>
      </c>
      <c r="D20" s="1">
        <v>2.8000000000000001E-2</v>
      </c>
      <c r="E20" s="5">
        <v>9</v>
      </c>
      <c r="F20">
        <v>75</v>
      </c>
      <c r="G20" s="5">
        <v>3.5</v>
      </c>
    </row>
    <row r="21" spans="1:7" x14ac:dyDescent="0.2">
      <c r="A21" s="5" t="s">
        <v>13</v>
      </c>
      <c r="B21" t="s">
        <v>6</v>
      </c>
      <c r="C21" s="7">
        <f>30%*84.6</f>
        <v>25.38</v>
      </c>
      <c r="D21" s="1">
        <v>2.8000000000000001E-2</v>
      </c>
      <c r="E21" s="5">
        <v>9</v>
      </c>
      <c r="F21">
        <v>75</v>
      </c>
      <c r="G21" s="5">
        <v>3.5</v>
      </c>
    </row>
    <row r="22" spans="1:7" x14ac:dyDescent="0.2">
      <c r="A22" s="5" t="s">
        <v>13</v>
      </c>
      <c r="B22" t="s">
        <v>7</v>
      </c>
      <c r="C22" s="7">
        <f>17.5%*84.6</f>
        <v>14.804999999999998</v>
      </c>
      <c r="D22" s="1">
        <v>2.8000000000000001E-2</v>
      </c>
      <c r="E22" s="5">
        <v>9</v>
      </c>
      <c r="F22">
        <v>75</v>
      </c>
      <c r="G22" s="5">
        <v>3.5</v>
      </c>
    </row>
    <row r="23" spans="1:7" x14ac:dyDescent="0.2">
      <c r="A23" s="5" t="s">
        <v>13</v>
      </c>
      <c r="B23" t="s">
        <v>8</v>
      </c>
      <c r="C23" s="7">
        <f>11.4%*84.6</f>
        <v>9.6443999999999992</v>
      </c>
      <c r="D23" s="1">
        <v>2.8000000000000001E-2</v>
      </c>
      <c r="E23" s="5">
        <v>9</v>
      </c>
      <c r="F23">
        <v>75</v>
      </c>
      <c r="G23" s="5">
        <v>3.5</v>
      </c>
    </row>
    <row r="24" spans="1:7" x14ac:dyDescent="0.2">
      <c r="A24" s="5" t="s">
        <v>13</v>
      </c>
      <c r="B24" t="s">
        <v>9</v>
      </c>
      <c r="C24" s="7">
        <f>8.5%*84.6</f>
        <v>7.1909999999999998</v>
      </c>
      <c r="D24" s="1">
        <v>2.8000000000000001E-2</v>
      </c>
      <c r="E24" s="5">
        <v>9</v>
      </c>
      <c r="F24">
        <v>75</v>
      </c>
      <c r="G24" s="5">
        <v>3.5</v>
      </c>
    </row>
    <row r="25" spans="1:7" x14ac:dyDescent="0.2">
      <c r="A25" s="5" t="s">
        <v>13</v>
      </c>
      <c r="B25" t="s">
        <v>10</v>
      </c>
      <c r="C25" s="7">
        <f>4.5%*84.6</f>
        <v>3.8069999999999995</v>
      </c>
      <c r="D25" s="1">
        <v>2.8000000000000001E-2</v>
      </c>
      <c r="E25" s="5">
        <v>9</v>
      </c>
      <c r="F25">
        <v>75</v>
      </c>
      <c r="G25" s="5">
        <v>3.5</v>
      </c>
    </row>
    <row r="26" spans="1:7" x14ac:dyDescent="0.2">
      <c r="A26" s="5" t="s">
        <v>14</v>
      </c>
      <c r="B26" t="s">
        <v>5</v>
      </c>
      <c r="C26" s="7">
        <f>23.9%*113.3</f>
        <v>27.078699999999998</v>
      </c>
      <c r="D26" s="1">
        <v>1.0999999999999999E-2</v>
      </c>
      <c r="E26" s="5">
        <v>10</v>
      </c>
      <c r="F26">
        <v>80</v>
      </c>
      <c r="G26" s="5">
        <v>3.21</v>
      </c>
    </row>
    <row r="27" spans="1:7" x14ac:dyDescent="0.2">
      <c r="A27" s="5" t="s">
        <v>14</v>
      </c>
      <c r="B27" t="s">
        <v>6</v>
      </c>
      <c r="C27" s="7">
        <f>25.2%*113.3</f>
        <v>28.551600000000001</v>
      </c>
      <c r="D27" s="1">
        <v>1.0999999999999999E-2</v>
      </c>
      <c r="E27" s="5">
        <v>10</v>
      </c>
      <c r="F27">
        <v>80</v>
      </c>
      <c r="G27" s="5">
        <v>3.21</v>
      </c>
    </row>
    <row r="28" spans="1:7" x14ac:dyDescent="0.2">
      <c r="A28" s="5" t="s">
        <v>14</v>
      </c>
      <c r="B28" t="s">
        <v>7</v>
      </c>
      <c r="C28" s="7">
        <f>17.1%*113.3</f>
        <v>19.374300000000002</v>
      </c>
      <c r="D28" s="1">
        <v>1.0999999999999999E-2</v>
      </c>
      <c r="E28" s="5">
        <v>10</v>
      </c>
      <c r="F28">
        <v>80</v>
      </c>
      <c r="G28" s="5">
        <v>3.21</v>
      </c>
    </row>
    <row r="29" spans="1:7" x14ac:dyDescent="0.2">
      <c r="A29" s="5" t="s">
        <v>14</v>
      </c>
      <c r="B29" t="s">
        <v>8</v>
      </c>
      <c r="C29" s="7">
        <f>6.7%*113.3</f>
        <v>7.5911</v>
      </c>
      <c r="D29" s="1">
        <v>1.0999999999999999E-2</v>
      </c>
      <c r="E29" s="5">
        <v>10</v>
      </c>
      <c r="F29">
        <v>80</v>
      </c>
      <c r="G29" s="5">
        <v>3.21</v>
      </c>
    </row>
    <row r="30" spans="1:7" x14ac:dyDescent="0.2">
      <c r="A30" s="5" t="s">
        <v>14</v>
      </c>
      <c r="B30" t="s">
        <v>9</v>
      </c>
      <c r="C30" s="7">
        <f>5.2%*113.3</f>
        <v>5.8916000000000004</v>
      </c>
      <c r="D30" s="1">
        <v>1.0999999999999999E-2</v>
      </c>
      <c r="E30" s="5">
        <v>10</v>
      </c>
      <c r="F30">
        <v>80</v>
      </c>
      <c r="G30" s="5">
        <v>3.21</v>
      </c>
    </row>
    <row r="31" spans="1:7" x14ac:dyDescent="0.2">
      <c r="A31" s="6" t="s">
        <v>14</v>
      </c>
      <c r="B31" s="3" t="s">
        <v>10</v>
      </c>
      <c r="C31" s="8">
        <f>1.8%*113.3</f>
        <v>2.0394000000000001</v>
      </c>
      <c r="D31" s="4">
        <v>1.0999999999999999E-2</v>
      </c>
      <c r="E31" s="6">
        <v>10</v>
      </c>
      <c r="F31" s="3">
        <v>80</v>
      </c>
      <c r="G31" s="6">
        <v>3.21</v>
      </c>
    </row>
  </sheetData>
  <phoneticPr fontId="1" type="noConversion"/>
  <pageMargins left="0.7" right="0.7" top="0.75" bottom="0.75" header="0.3" footer="0.3"/>
  <ignoredErrors>
    <ignoredError sqref="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Jha</dc:creator>
  <cp:lastModifiedBy>Aishwarya Jha</cp:lastModifiedBy>
  <dcterms:created xsi:type="dcterms:W3CDTF">2024-04-15T07:03:52Z</dcterms:created>
  <dcterms:modified xsi:type="dcterms:W3CDTF">2024-04-15T09:58:28Z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2024-04-15T08:22:41Z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aa621964-68e3-4499-9c4f-8117b162c81a</vt:lpwstr>
  </property>
  <property fmtid="{D5CDD505-2E9C-101B-9397-08002B2CF9AE}" pid="8" name="MSIP_Label_a73fd474-4f3c-44ed-88fb-5cc4bd2471bf_ContentBits">
    <vt:lpwstr>0</vt:lpwstr>
  </property>
</Properties>
</file>