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Books\StatisticalModels\"/>
    </mc:Choice>
  </mc:AlternateContent>
  <bookViews>
    <workbookView xWindow="0" yWindow="0" windowWidth="22536" windowHeight="8688" activeTab="2"/>
  </bookViews>
  <sheets>
    <sheet name="02B03" sheetId="1" r:id="rId1"/>
    <sheet name="02B07" sheetId="2" r:id="rId2"/>
    <sheet name="02B0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9" i="3"/>
  <c r="B18" i="3"/>
  <c r="B17" i="3"/>
  <c r="B14" i="3"/>
  <c r="B13" i="3"/>
  <c r="B10" i="3"/>
  <c r="B9" i="3"/>
  <c r="B8" i="3"/>
  <c r="B7" i="3"/>
  <c r="B6" i="3"/>
  <c r="B5" i="3"/>
  <c r="B3" i="3"/>
  <c r="B4" i="3"/>
  <c r="B2" i="3"/>
  <c r="B1" i="3"/>
  <c r="B6" i="2"/>
  <c r="B4" i="2"/>
  <c r="B3" i="2"/>
  <c r="B5" i="2"/>
  <c r="B2" i="2"/>
  <c r="C22" i="1" l="1"/>
  <c r="B22" i="1"/>
  <c r="E6" i="1"/>
  <c r="G6" i="1" s="1"/>
  <c r="E2" i="1"/>
  <c r="G2" i="1" s="1"/>
  <c r="C8" i="1"/>
  <c r="E7" i="1" s="1"/>
  <c r="G7" i="1" s="1"/>
  <c r="B8" i="1"/>
  <c r="D3" i="1" s="1"/>
  <c r="D17" i="1" l="1"/>
  <c r="D18" i="1"/>
  <c r="D19" i="1"/>
  <c r="D20" i="1"/>
  <c r="D21" i="1"/>
  <c r="E4" i="1"/>
  <c r="G4" i="1" s="1"/>
  <c r="F3" i="1"/>
  <c r="E17" i="1"/>
  <c r="G17" i="1" s="1"/>
  <c r="E18" i="1"/>
  <c r="G18" i="1" s="1"/>
  <c r="E19" i="1"/>
  <c r="G19" i="1" s="1"/>
  <c r="E20" i="1"/>
  <c r="G20" i="1" s="1"/>
  <c r="E21" i="1"/>
  <c r="G21" i="1" s="1"/>
  <c r="F17" i="1"/>
  <c r="F19" i="1"/>
  <c r="F21" i="1"/>
  <c r="F20" i="1"/>
  <c r="D2" i="1"/>
  <c r="D6" i="1"/>
  <c r="D4" i="1"/>
  <c r="D7" i="1"/>
  <c r="D5" i="1"/>
  <c r="E3" i="1"/>
  <c r="G3" i="1" s="1"/>
  <c r="G9" i="1" s="1"/>
  <c r="G10" i="1" s="1"/>
  <c r="E5" i="1"/>
  <c r="G5" i="1" s="1"/>
  <c r="H7" i="1" l="1"/>
  <c r="F7" i="1"/>
  <c r="H6" i="1"/>
  <c r="F6" i="1"/>
  <c r="H20" i="1"/>
  <c r="H18" i="1"/>
  <c r="H5" i="1"/>
  <c r="F5" i="1"/>
  <c r="H4" i="1"/>
  <c r="F4" i="1"/>
  <c r="F2" i="1"/>
  <c r="H2" i="1"/>
  <c r="F18" i="1"/>
  <c r="G23" i="1"/>
  <c r="G24" i="1" s="1"/>
  <c r="H21" i="1"/>
  <c r="H19" i="1"/>
  <c r="H17" i="1"/>
  <c r="H3" i="1"/>
  <c r="F23" i="1"/>
  <c r="F24" i="1" s="1"/>
  <c r="H11" i="1" l="1"/>
  <c r="H26" i="1"/>
  <c r="H27" i="1" s="1"/>
  <c r="H28" i="1" s="1"/>
  <c r="H25" i="1"/>
  <c r="F9" i="1"/>
  <c r="F10" i="1" s="1"/>
  <c r="H12" i="1" l="1"/>
  <c r="H13" i="1" s="1"/>
  <c r="H14" i="1" s="1"/>
</calcChain>
</file>

<file path=xl/sharedStrings.xml><?xml version="1.0" encoding="utf-8"?>
<sst xmlns="http://schemas.openxmlformats.org/spreadsheetml/2006/main" count="54" uniqueCount="37">
  <si>
    <t>x</t>
  </si>
  <si>
    <t>y</t>
  </si>
  <si>
    <t>ave</t>
  </si>
  <si>
    <t>var</t>
  </si>
  <si>
    <t>xminxbar</t>
  </si>
  <si>
    <t>yminybar</t>
  </si>
  <si>
    <t>xminxbarsq</t>
  </si>
  <si>
    <t>yminybarsq</t>
  </si>
  <si>
    <t>stddev</t>
  </si>
  <si>
    <t>slope (b)</t>
  </si>
  <si>
    <t>corr coeff</t>
  </si>
  <si>
    <t>correlterm</t>
  </si>
  <si>
    <t>covariance</t>
  </si>
  <si>
    <t>intercept (a)</t>
  </si>
  <si>
    <t>Column1</t>
  </si>
  <si>
    <t>rolls</t>
  </si>
  <si>
    <t>E(A)</t>
  </si>
  <si>
    <t>var(A)</t>
  </si>
  <si>
    <t>sigma(A)</t>
  </si>
  <si>
    <t>var(1 roll)</t>
  </si>
  <si>
    <t>sigma(fraction)</t>
  </si>
  <si>
    <t>draws</t>
  </si>
  <si>
    <t>E(1)</t>
  </si>
  <si>
    <t>E(2)</t>
  </si>
  <si>
    <t>E(5)</t>
  </si>
  <si>
    <t>var(1) 1 draw</t>
  </si>
  <si>
    <t>var(2) 1 draw</t>
  </si>
  <si>
    <t>var(1) all</t>
  </si>
  <si>
    <t>var(2) all</t>
  </si>
  <si>
    <t>sigma(1)</t>
  </si>
  <si>
    <t>sigma(2)</t>
  </si>
  <si>
    <t>E(sum)</t>
  </si>
  <si>
    <t>for 1 draw</t>
  </si>
  <si>
    <t>var(sum)</t>
  </si>
  <si>
    <t>for 100 draws</t>
  </si>
  <si>
    <t>sigma(sum)</t>
  </si>
  <si>
    <t>actual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</si>
</sst>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4" totalsRowShown="0">
  <autoFilter ref="A1:H14"/>
  <tableColumns count="8">
    <tableColumn id="1" name="Column1"/>
    <tableColumn id="2" name="x" dataDxfId="1"/>
    <tableColumn id="3" name="y"/>
    <tableColumn id="4" name="xminxbar"/>
    <tableColumn id="5" name="yminybar"/>
    <tableColumn id="6" name="xminxbarsq"/>
    <tableColumn id="7" name="yminybarsq"/>
    <tableColumn id="8" name="correlterm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6:H28" totalsRowShown="0">
  <autoFilter ref="A16:H28"/>
  <tableColumns count="8">
    <tableColumn id="1" name="Column1"/>
    <tableColumn id="2" name="x" dataDxfId="0"/>
    <tableColumn id="3" name="y"/>
    <tableColumn id="4" name="xminxbar"/>
    <tableColumn id="5" name="yminybar"/>
    <tableColumn id="6" name="xminxbarsq"/>
    <tableColumn id="7" name="yminybarsq"/>
    <tableColumn id="8" name="correlterm"/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H28" sqref="H28"/>
    </sheetView>
  </sheetViews>
  <sheetFormatPr defaultRowHeight="15.6" x14ac:dyDescent="0.3"/>
  <cols>
    <col min="1" max="1" width="13.81640625" customWidth="1"/>
    <col min="2" max="2" width="8.7265625" style="1"/>
    <col min="4" max="5" width="10.36328125" customWidth="1"/>
    <col min="6" max="7" width="12.36328125" customWidth="1"/>
    <col min="8" max="8" width="13.6328125" customWidth="1"/>
  </cols>
  <sheetData>
    <row r="1" spans="1:8" x14ac:dyDescent="0.3">
      <c r="A1" t="s">
        <v>14</v>
      </c>
      <c r="B1" t="s">
        <v>0</v>
      </c>
      <c r="C1" s="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B2">
        <v>0</v>
      </c>
      <c r="C2" s="1">
        <v>439</v>
      </c>
      <c r="D2">
        <f>B2-B$8</f>
        <v>-5</v>
      </c>
      <c r="E2">
        <f>C2-C$8</f>
        <v>-0.2566666666666606</v>
      </c>
      <c r="F2">
        <f>D2*D2</f>
        <v>25</v>
      </c>
      <c r="G2">
        <f>E2*E2</f>
        <v>6.5877777777774663E-2</v>
      </c>
      <c r="H2">
        <f>D2*E2</f>
        <v>1.283333333333303</v>
      </c>
    </row>
    <row r="3" spans="1:8" x14ac:dyDescent="0.3">
      <c r="B3">
        <v>2</v>
      </c>
      <c r="C3" s="1">
        <v>439.12</v>
      </c>
      <c r="D3">
        <f t="shared" ref="D3:E7" si="0">B3-B$8</f>
        <v>-3</v>
      </c>
      <c r="E3">
        <f t="shared" si="0"/>
        <v>-0.13666666666665606</v>
      </c>
      <c r="F3">
        <f t="shared" ref="F3:G7" si="1">D3*D3</f>
        <v>9</v>
      </c>
      <c r="G3">
        <f t="shared" si="1"/>
        <v>1.8677777777774879E-2</v>
      </c>
      <c r="H3">
        <f t="shared" ref="H3:H7" si="2">D3*E3</f>
        <v>0.40999999999996817</v>
      </c>
    </row>
    <row r="4" spans="1:8" x14ac:dyDescent="0.3">
      <c r="B4">
        <v>4</v>
      </c>
      <c r="C4" s="1">
        <v>439.21</v>
      </c>
      <c r="D4">
        <f t="shared" si="0"/>
        <v>-1</v>
      </c>
      <c r="E4">
        <f t="shared" si="0"/>
        <v>-4.6666666666681067E-2</v>
      </c>
      <c r="F4">
        <f t="shared" si="1"/>
        <v>1</v>
      </c>
      <c r="G4">
        <f t="shared" si="1"/>
        <v>2.177777777779122E-3</v>
      </c>
      <c r="H4">
        <f t="shared" si="2"/>
        <v>4.6666666666681067E-2</v>
      </c>
    </row>
    <row r="5" spans="1:8" x14ac:dyDescent="0.3">
      <c r="B5">
        <v>6</v>
      </c>
      <c r="C5" s="1">
        <v>439.31</v>
      </c>
      <c r="D5">
        <f t="shared" si="0"/>
        <v>1</v>
      </c>
      <c r="E5">
        <f t="shared" si="0"/>
        <v>5.333333333334167E-2</v>
      </c>
      <c r="F5">
        <f t="shared" si="1"/>
        <v>1</v>
      </c>
      <c r="G5">
        <f t="shared" si="1"/>
        <v>2.8444444444453336E-3</v>
      </c>
      <c r="H5">
        <f t="shared" si="2"/>
        <v>5.333333333334167E-2</v>
      </c>
    </row>
    <row r="6" spans="1:8" x14ac:dyDescent="0.3">
      <c r="B6">
        <v>8</v>
      </c>
      <c r="C6" s="1">
        <v>439.4</v>
      </c>
      <c r="D6">
        <f t="shared" si="0"/>
        <v>3</v>
      </c>
      <c r="E6">
        <f t="shared" si="0"/>
        <v>0.14333333333331666</v>
      </c>
      <c r="F6">
        <f t="shared" si="1"/>
        <v>9</v>
      </c>
      <c r="G6">
        <f t="shared" si="1"/>
        <v>2.0544444444439664E-2</v>
      </c>
      <c r="H6">
        <f t="shared" si="2"/>
        <v>0.42999999999994998</v>
      </c>
    </row>
    <row r="7" spans="1:8" x14ac:dyDescent="0.3">
      <c r="B7">
        <v>10</v>
      </c>
      <c r="C7" s="1">
        <v>439.5</v>
      </c>
      <c r="D7">
        <f t="shared" si="0"/>
        <v>5</v>
      </c>
      <c r="E7">
        <f t="shared" si="0"/>
        <v>0.2433333333333394</v>
      </c>
      <c r="F7">
        <f t="shared" si="1"/>
        <v>25</v>
      </c>
      <c r="G7">
        <f t="shared" si="1"/>
        <v>5.9211111111114059E-2</v>
      </c>
      <c r="H7">
        <f t="shared" si="2"/>
        <v>1.216666666666697</v>
      </c>
    </row>
    <row r="8" spans="1:8" x14ac:dyDescent="0.3">
      <c r="A8" t="s">
        <v>2</v>
      </c>
      <c r="B8">
        <f>AVERAGE(B2:B7)</f>
        <v>5</v>
      </c>
      <c r="C8">
        <f>AVERAGE(C2:C7)</f>
        <v>439.25666666666666</v>
      </c>
    </row>
    <row r="9" spans="1:8" x14ac:dyDescent="0.3">
      <c r="A9" t="s">
        <v>3</v>
      </c>
      <c r="F9">
        <f>AVERAGE(F2:F7)</f>
        <v>11.666666666666666</v>
      </c>
      <c r="G9">
        <f>AVERAGE(G2:G7)</f>
        <v>2.8222222222221288E-2</v>
      </c>
    </row>
    <row r="10" spans="1:8" x14ac:dyDescent="0.3">
      <c r="A10" t="s">
        <v>8</v>
      </c>
      <c r="F10">
        <f>SQRT(F9)</f>
        <v>3.415650255319866</v>
      </c>
      <c r="G10">
        <f>SQRT(G9)</f>
        <v>0.16799470891138593</v>
      </c>
    </row>
    <row r="11" spans="1:8" x14ac:dyDescent="0.3">
      <c r="A11" t="s">
        <v>12</v>
      </c>
      <c r="H11">
        <f>AVERAGE(H2:H7)</f>
        <v>0.57333333333332348</v>
      </c>
    </row>
    <row r="12" spans="1:8" x14ac:dyDescent="0.3">
      <c r="A12" t="s">
        <v>10</v>
      </c>
      <c r="H12">
        <f>H11/(F10*G10)</f>
        <v>0.999167257319307</v>
      </c>
    </row>
    <row r="13" spans="1:8" x14ac:dyDescent="0.3">
      <c r="A13" t="s">
        <v>9</v>
      </c>
      <c r="H13">
        <f>H12*G10/F10</f>
        <v>4.9142857142856301E-2</v>
      </c>
    </row>
    <row r="14" spans="1:8" x14ac:dyDescent="0.3">
      <c r="A14" t="s">
        <v>13</v>
      </c>
      <c r="H14">
        <f>C8-(H13*B8)</f>
        <v>439.0109523809524</v>
      </c>
    </row>
    <row r="16" spans="1:8" x14ac:dyDescent="0.3">
      <c r="A16" t="s">
        <v>14</v>
      </c>
      <c r="B16" t="s">
        <v>0</v>
      </c>
      <c r="C16" s="1" t="s">
        <v>1</v>
      </c>
      <c r="D16" t="s">
        <v>4</v>
      </c>
      <c r="E16" t="s">
        <v>5</v>
      </c>
      <c r="F16" t="s">
        <v>6</v>
      </c>
      <c r="G16" t="s">
        <v>7</v>
      </c>
      <c r="H16" t="s">
        <v>11</v>
      </c>
    </row>
    <row r="17" spans="1:8" x14ac:dyDescent="0.3">
      <c r="B17">
        <v>0</v>
      </c>
      <c r="C17" s="1">
        <v>439</v>
      </c>
      <c r="D17">
        <f>B17-B$8</f>
        <v>-5</v>
      </c>
      <c r="E17">
        <f>C17-C$8</f>
        <v>-0.2566666666666606</v>
      </c>
      <c r="F17">
        <f>D17*D17</f>
        <v>25</v>
      </c>
      <c r="G17">
        <f>E17*E17</f>
        <v>6.5877777777774663E-2</v>
      </c>
      <c r="H17">
        <f>D17*E17</f>
        <v>1.283333333333303</v>
      </c>
    </row>
    <row r="18" spans="1:8" x14ac:dyDescent="0.3">
      <c r="B18">
        <v>2</v>
      </c>
      <c r="C18" s="1">
        <v>439.12</v>
      </c>
      <c r="D18">
        <f t="shared" ref="D18:D21" si="3">B18-B$8</f>
        <v>-3</v>
      </c>
      <c r="E18">
        <f t="shared" ref="E18:E21" si="4">C18-C$8</f>
        <v>-0.13666666666665606</v>
      </c>
      <c r="F18">
        <f t="shared" ref="F18:F21" si="5">D18*D18</f>
        <v>9</v>
      </c>
      <c r="G18">
        <f t="shared" ref="G18:G21" si="6">E18*E18</f>
        <v>1.8677777777774879E-2</v>
      </c>
      <c r="H18">
        <f t="shared" ref="H18:H21" si="7">D18*E18</f>
        <v>0.40999999999996817</v>
      </c>
    </row>
    <row r="19" spans="1:8" x14ac:dyDescent="0.3">
      <c r="B19">
        <v>4</v>
      </c>
      <c r="C19" s="1">
        <v>439.21</v>
      </c>
      <c r="D19">
        <f t="shared" si="3"/>
        <v>-1</v>
      </c>
      <c r="E19">
        <f t="shared" si="4"/>
        <v>-4.6666666666681067E-2</v>
      </c>
      <c r="F19">
        <f t="shared" si="5"/>
        <v>1</v>
      </c>
      <c r="G19">
        <f t="shared" si="6"/>
        <v>2.177777777779122E-3</v>
      </c>
      <c r="H19">
        <f t="shared" si="7"/>
        <v>4.6666666666681067E-2</v>
      </c>
    </row>
    <row r="20" spans="1:8" x14ac:dyDescent="0.3">
      <c r="B20">
        <v>6</v>
      </c>
      <c r="C20" s="1">
        <v>439.31</v>
      </c>
      <c r="D20">
        <f t="shared" si="3"/>
        <v>1</v>
      </c>
      <c r="E20">
        <f t="shared" si="4"/>
        <v>5.333333333334167E-2</v>
      </c>
      <c r="F20">
        <f t="shared" si="5"/>
        <v>1</v>
      </c>
      <c r="G20">
        <f t="shared" si="6"/>
        <v>2.8444444444453336E-3</v>
      </c>
      <c r="H20">
        <f t="shared" si="7"/>
        <v>5.333333333334167E-2</v>
      </c>
    </row>
    <row r="21" spans="1:8" x14ac:dyDescent="0.3">
      <c r="B21">
        <v>8</v>
      </c>
      <c r="C21" s="1">
        <v>439.4</v>
      </c>
      <c r="D21">
        <f t="shared" si="3"/>
        <v>3</v>
      </c>
      <c r="E21">
        <f t="shared" si="4"/>
        <v>0.14333333333331666</v>
      </c>
      <c r="F21">
        <f t="shared" si="5"/>
        <v>9</v>
      </c>
      <c r="G21">
        <f t="shared" si="6"/>
        <v>2.0544444444439664E-2</v>
      </c>
      <c r="H21">
        <f t="shared" si="7"/>
        <v>0.42999999999994998</v>
      </c>
    </row>
    <row r="22" spans="1:8" x14ac:dyDescent="0.3">
      <c r="A22" t="s">
        <v>2</v>
      </c>
      <c r="B22">
        <f>AVERAGE(B17:B21)</f>
        <v>4</v>
      </c>
      <c r="C22" s="1">
        <f>AVERAGE(C17:C21)</f>
        <v>439.20799999999997</v>
      </c>
    </row>
    <row r="23" spans="1:8" x14ac:dyDescent="0.3">
      <c r="A23" t="s">
        <v>3</v>
      </c>
      <c r="F23">
        <f>AVERAGE(F17:F21)</f>
        <v>9</v>
      </c>
      <c r="G23">
        <f>AVERAGE(G17:G21)</f>
        <v>2.202444444444273E-2</v>
      </c>
    </row>
    <row r="24" spans="1:8" x14ac:dyDescent="0.3">
      <c r="A24" t="s">
        <v>8</v>
      </c>
      <c r="F24">
        <f>SQRT(F23)</f>
        <v>3</v>
      </c>
      <c r="G24">
        <f>SQRT(G23)</f>
        <v>0.14840634907052572</v>
      </c>
    </row>
    <row r="25" spans="1:8" x14ac:dyDescent="0.3">
      <c r="A25" t="s">
        <v>12</v>
      </c>
      <c r="H25">
        <f>AVERAGE(H17:H21)</f>
        <v>0.44466666666664878</v>
      </c>
    </row>
    <row r="26" spans="1:8" x14ac:dyDescent="0.3">
      <c r="A26" t="s">
        <v>10</v>
      </c>
      <c r="H26">
        <f>H25/(F24*G24)</f>
        <v>0.998759306124956</v>
      </c>
    </row>
    <row r="27" spans="1:8" x14ac:dyDescent="0.3">
      <c r="A27" t="s">
        <v>9</v>
      </c>
      <c r="H27">
        <f>H26*G24/F24</f>
        <v>4.9407407407405429E-2</v>
      </c>
    </row>
    <row r="28" spans="1:8" x14ac:dyDescent="0.3">
      <c r="A28" t="s">
        <v>13</v>
      </c>
      <c r="H28">
        <f>C22-(H27*B22)</f>
        <v>439.01037037037037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.6" x14ac:dyDescent="0.3"/>
  <cols>
    <col min="1" max="1" width="15.54296875" customWidth="1"/>
  </cols>
  <sheetData>
    <row r="1" spans="1:2" x14ac:dyDescent="0.3">
      <c r="A1" t="s">
        <v>15</v>
      </c>
      <c r="B1">
        <v>250</v>
      </c>
    </row>
    <row r="2" spans="1:2" x14ac:dyDescent="0.3">
      <c r="A2" t="s">
        <v>16</v>
      </c>
      <c r="B2">
        <f>B1/6</f>
        <v>41.666666666666664</v>
      </c>
    </row>
    <row r="3" spans="1:2" x14ac:dyDescent="0.3">
      <c r="A3" t="s">
        <v>19</v>
      </c>
      <c r="B3">
        <f>(5/6)*(1/36)+(1/6)*(25/36)</f>
        <v>0.13888888888888887</v>
      </c>
    </row>
    <row r="4" spans="1:2" x14ac:dyDescent="0.3">
      <c r="A4" t="s">
        <v>17</v>
      </c>
      <c r="B4">
        <f>B1*B3</f>
        <v>34.722222222222214</v>
      </c>
    </row>
    <row r="5" spans="1:2" x14ac:dyDescent="0.3">
      <c r="A5" t="s">
        <v>18</v>
      </c>
      <c r="B5">
        <f>SQRT(B4)</f>
        <v>5.8925565098878954</v>
      </c>
    </row>
    <row r="6" spans="1:2" x14ac:dyDescent="0.3">
      <c r="A6" t="s">
        <v>20</v>
      </c>
      <c r="B6">
        <f>B5/250</f>
        <v>2.357022603955158E-2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17" sqref="C17"/>
    </sheetView>
  </sheetViews>
  <sheetFormatPr defaultRowHeight="15.6" x14ac:dyDescent="0.3"/>
  <cols>
    <col min="1" max="1" width="13.7265625" customWidth="1"/>
  </cols>
  <sheetData>
    <row r="1" spans="1:2" x14ac:dyDescent="0.3">
      <c r="A1" t="s">
        <v>21</v>
      </c>
      <c r="B1">
        <f>17+54+29</f>
        <v>100</v>
      </c>
    </row>
    <row r="2" spans="1:2" x14ac:dyDescent="0.3">
      <c r="A2" t="s">
        <v>22</v>
      </c>
      <c r="B2">
        <f>0.25*B$1</f>
        <v>25</v>
      </c>
    </row>
    <row r="3" spans="1:2" x14ac:dyDescent="0.3">
      <c r="A3" t="s">
        <v>23</v>
      </c>
      <c r="B3">
        <f>0.5*B$1</f>
        <v>50</v>
      </c>
    </row>
    <row r="4" spans="1:2" x14ac:dyDescent="0.3">
      <c r="A4" t="s">
        <v>24</v>
      </c>
      <c r="B4">
        <f t="shared" ref="B3:B4" si="0">0.25*B$1</f>
        <v>25</v>
      </c>
    </row>
    <row r="5" spans="1:2" x14ac:dyDescent="0.3">
      <c r="A5" t="s">
        <v>25</v>
      </c>
      <c r="B5">
        <f>(3/4)*(1/16)+(1/4)*(9/16)</f>
        <v>0.1875</v>
      </c>
    </row>
    <row r="6" spans="1:2" x14ac:dyDescent="0.3">
      <c r="A6" t="s">
        <v>26</v>
      </c>
      <c r="B6">
        <f>1/4</f>
        <v>0.25</v>
      </c>
    </row>
    <row r="7" spans="1:2" x14ac:dyDescent="0.3">
      <c r="A7" t="s">
        <v>27</v>
      </c>
      <c r="B7">
        <f>B5*B$1</f>
        <v>18.75</v>
      </c>
    </row>
    <row r="8" spans="1:2" x14ac:dyDescent="0.3">
      <c r="A8" t="s">
        <v>28</v>
      </c>
      <c r="B8">
        <f>B6*B$1</f>
        <v>25</v>
      </c>
    </row>
    <row r="9" spans="1:2" x14ac:dyDescent="0.3">
      <c r="A9" t="s">
        <v>29</v>
      </c>
      <c r="B9">
        <f>SQRT(B7)</f>
        <v>4.3301270189221936</v>
      </c>
    </row>
    <row r="10" spans="1:2" x14ac:dyDescent="0.3">
      <c r="A10" t="s">
        <v>30</v>
      </c>
      <c r="B10">
        <f>SQRT(B8)</f>
        <v>5</v>
      </c>
    </row>
    <row r="12" spans="1:2" x14ac:dyDescent="0.3">
      <c r="A12" t="s">
        <v>32</v>
      </c>
    </row>
    <row r="13" spans="1:2" x14ac:dyDescent="0.3">
      <c r="A13" t="s">
        <v>31</v>
      </c>
      <c r="B13">
        <f>0.25*1+0.5*2+0.25*5</f>
        <v>2.5</v>
      </c>
    </row>
    <row r="14" spans="1:2" x14ac:dyDescent="0.3">
      <c r="A14" t="s">
        <v>33</v>
      </c>
      <c r="B14">
        <f>0.25*1.5*1.5+0.5*0.5*0.5+0.25*2.5*2.5</f>
        <v>2.25</v>
      </c>
    </row>
    <row r="16" spans="1:2" x14ac:dyDescent="0.3">
      <c r="A16" t="s">
        <v>34</v>
      </c>
    </row>
    <row r="17" spans="1:2" x14ac:dyDescent="0.3">
      <c r="A17" t="s">
        <v>31</v>
      </c>
      <c r="B17">
        <f>B13*B$1</f>
        <v>250</v>
      </c>
    </row>
    <row r="18" spans="1:2" x14ac:dyDescent="0.3">
      <c r="A18" t="s">
        <v>33</v>
      </c>
      <c r="B18">
        <f>B14*B$1</f>
        <v>225</v>
      </c>
    </row>
    <row r="19" spans="1:2" x14ac:dyDescent="0.3">
      <c r="A19" t="s">
        <v>35</v>
      </c>
      <c r="B19">
        <f>SQRT(B18)</f>
        <v>15</v>
      </c>
    </row>
    <row r="21" spans="1:2" x14ac:dyDescent="0.3">
      <c r="A21" t="s">
        <v>36</v>
      </c>
      <c r="B21">
        <f>17+54*2+29*5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02B03</vt:lpstr>
      <vt:lpstr>02B07</vt:lpstr>
      <vt:lpstr>02B08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2014-12-14T02:23:42Z</dcterms:created>
  <dcterms:modified xsi:type="dcterms:W3CDTF">2014-12-14T04:58:50Z</dcterms:modified>
</cp:coreProperties>
</file>