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4\hw\"/>
    </mc:Choice>
  </mc:AlternateContent>
  <bookViews>
    <workbookView xWindow="0" yWindow="0" windowWidth="15636" windowHeight="8076" activeTab="1"/>
  </bookViews>
  <sheets>
    <sheet name="Explanation" sheetId="1" r:id="rId1"/>
    <sheet name="Answer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0" i="1"/>
  <c r="B38" i="1"/>
  <c r="B36" i="1"/>
  <c r="B37" i="1"/>
  <c r="B39" i="1"/>
  <c r="B35" i="1"/>
  <c r="B24" i="1"/>
  <c r="B14" i="1"/>
  <c r="B29" i="1"/>
  <c r="B30" i="1"/>
  <c r="B28" i="1"/>
</calcChain>
</file>

<file path=xl/sharedStrings.xml><?xml version="1.0" encoding="utf-8"?>
<sst xmlns="http://schemas.openxmlformats.org/spreadsheetml/2006/main" count="42" uniqueCount="40">
  <si>
    <t>Let's first consider the problem in the abstract.</t>
  </si>
  <si>
    <t>We need to find a portfolio that maximizes utility, and we know that the portfolios to consider</t>
  </si>
  <si>
    <t>all lie along the CAL.</t>
  </si>
  <si>
    <t>Such portfolios have the following mean-variance utility function:</t>
  </si>
  <si>
    <t>Variable</t>
  </si>
  <si>
    <t>value</t>
  </si>
  <si>
    <t>description</t>
  </si>
  <si>
    <t>rf</t>
  </si>
  <si>
    <t>w</t>
  </si>
  <si>
    <t>rs</t>
  </si>
  <si>
    <t>A</t>
  </si>
  <si>
    <t>with variables defined as follows:</t>
  </si>
  <si>
    <t>Var_s</t>
  </si>
  <si>
    <t>risk-free (fixed) rate</t>
  </si>
  <si>
    <t>weight of MVE portfolio</t>
  </si>
  <si>
    <t>risk aversion coefficient</t>
  </si>
  <si>
    <t>expected return of risky portfolio (MVE portfolio here)</t>
  </si>
  <si>
    <t>variance of MVE (risky) portfolio</t>
  </si>
  <si>
    <t>Differentiating the utility function with respect to w, we get:</t>
  </si>
  <si>
    <t>U(w) = rf + w * (rs - rf) - A * w^2 * Var_s / 2</t>
  </si>
  <si>
    <t>U'(w) = rs - rf - A * w * Var_s</t>
  </si>
  <si>
    <t>Solving for the value of w that yields a derivative of 0:</t>
  </si>
  <si>
    <t>0 = rs - rf - A * w * Var_s</t>
  </si>
  <si>
    <t>w = (rs - rf) / (A * Var_s)</t>
  </si>
  <si>
    <t>?</t>
  </si>
  <si>
    <t>We verify that this portfolio is on the CAL:</t>
  </si>
  <si>
    <t>SD_s</t>
  </si>
  <si>
    <t>MVE volatility</t>
  </si>
  <si>
    <t>PfRet</t>
  </si>
  <si>
    <t>PfSD</t>
  </si>
  <si>
    <t>Sharpe_s</t>
  </si>
  <si>
    <t>MVE Sharpe ratio</t>
  </si>
  <si>
    <t>CAL_ret</t>
  </si>
  <si>
    <t>return of portfolio on CAL with given SD</t>
  </si>
  <si>
    <t>Letting Excel do the calculation:</t>
  </si>
  <si>
    <t>Verify that utility is lower for other weights of MVE</t>
  </si>
  <si>
    <t>U(w)</t>
  </si>
  <si>
    <t>MVE portfolio</t>
  </si>
  <si>
    <t>risk free investment</t>
  </si>
  <si>
    <t>Multiples for total amount client wants to 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</si>
</sst>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0.0000"/>
    <numFmt numFmtId="168" formatCode="0.00000"/>
  </numFmts>
  <fonts count="2" x14ac:knownFonts="1">
    <font>
      <sz val="12"/>
      <color theme="1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1" applyNumberFormat="1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8" formatCode="0.00000"/>
    </dxf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C15" totalsRowShown="0">
  <autoFilter ref="A8:C15"/>
  <tableColumns count="3">
    <tableColumn id="1" name="Variable"/>
    <tableColumn id="2" name="value" dataDxfId="1" dataCellStyle="Comma"/>
    <tableColumn id="3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4:B40" totalsRowShown="0">
  <autoFilter ref="A34:B40"/>
  <sortState ref="A35:B37">
    <sortCondition ref="A34:A37"/>
  </sortState>
  <tableColumns count="2">
    <tableColumn id="1" name="w"/>
    <tableColumn id="2" name="U(w)" dataDxfId="0" dataCellStyle="Comma">
      <calculatedColumnFormula>(1-A35)*B$9+A35*B$11-B$12*A35*A35*B$13/2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B5" headerRowCount="0" totalsRowShown="0">
  <tableColumns count="2">
    <tableColumn id="1" name="Column1"/>
    <tableColumn id="2" name="Column2">
      <calculatedColumnFormula>1-B3</calculatedColumnFormula>
    </tableColumn>
  </tableColumns>
  <tableStyleInfo name="TableStyleLight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9" workbookViewId="0">
      <selection activeCell="B24" sqref="B24"/>
    </sheetView>
  </sheetViews>
  <sheetFormatPr defaultRowHeight="15.6" x14ac:dyDescent="0.3"/>
  <cols>
    <col min="1" max="1" width="8.90625" customWidth="1"/>
    <col min="2" max="2" width="7.81640625" bestFit="1" customWidth="1"/>
    <col min="3" max="3" width="56.816406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19</v>
      </c>
    </row>
    <row r="6" spans="1:3" x14ac:dyDescent="0.3">
      <c r="A6" t="s">
        <v>11</v>
      </c>
    </row>
    <row r="8" spans="1:3" x14ac:dyDescent="0.3">
      <c r="A8" t="s">
        <v>4</v>
      </c>
      <c r="B8" t="s">
        <v>5</v>
      </c>
      <c r="C8" t="s">
        <v>6</v>
      </c>
    </row>
    <row r="9" spans="1:3" x14ac:dyDescent="0.3">
      <c r="A9" t="s">
        <v>7</v>
      </c>
      <c r="B9" s="1">
        <v>0.03</v>
      </c>
      <c r="C9" t="s">
        <v>13</v>
      </c>
    </row>
    <row r="10" spans="1:3" x14ac:dyDescent="0.3">
      <c r="A10" t="s">
        <v>8</v>
      </c>
      <c r="B10" s="1" t="s">
        <v>24</v>
      </c>
      <c r="C10" t="s">
        <v>14</v>
      </c>
    </row>
    <row r="11" spans="1:3" x14ac:dyDescent="0.3">
      <c r="A11" t="s">
        <v>9</v>
      </c>
      <c r="B11" s="1">
        <v>7.761219383472294E-2</v>
      </c>
      <c r="C11" t="s">
        <v>16</v>
      </c>
    </row>
    <row r="12" spans="1:3" x14ac:dyDescent="0.3">
      <c r="A12" t="s">
        <v>10</v>
      </c>
      <c r="B12" s="1">
        <v>4</v>
      </c>
      <c r="C12" t="s">
        <v>15</v>
      </c>
    </row>
    <row r="13" spans="1:3" x14ac:dyDescent="0.3">
      <c r="A13" t="s">
        <v>12</v>
      </c>
      <c r="B13" s="1">
        <v>6.7109999087694291E-3</v>
      </c>
      <c r="C13" t="s">
        <v>17</v>
      </c>
    </row>
    <row r="14" spans="1:3" x14ac:dyDescent="0.3">
      <c r="A14" t="s">
        <v>26</v>
      </c>
      <c r="B14" s="1">
        <f>SQRT(B13)</f>
        <v>8.1920692799618278E-2</v>
      </c>
      <c r="C14" t="s">
        <v>27</v>
      </c>
    </row>
    <row r="15" spans="1:3" x14ac:dyDescent="0.3">
      <c r="A15" t="s">
        <v>30</v>
      </c>
      <c r="B15" s="1">
        <v>0.58119862280931289</v>
      </c>
      <c r="C15" t="s">
        <v>31</v>
      </c>
    </row>
    <row r="17" spans="1:3" x14ac:dyDescent="0.3">
      <c r="A17" t="s">
        <v>18</v>
      </c>
    </row>
    <row r="18" spans="1:3" x14ac:dyDescent="0.3">
      <c r="A18" t="s">
        <v>20</v>
      </c>
    </row>
    <row r="19" spans="1:3" x14ac:dyDescent="0.3">
      <c r="A19" t="s">
        <v>21</v>
      </c>
    </row>
    <row r="20" spans="1:3" x14ac:dyDescent="0.3">
      <c r="A20" t="s">
        <v>22</v>
      </c>
    </row>
    <row r="21" spans="1:3" x14ac:dyDescent="0.3">
      <c r="A21" t="s">
        <v>23</v>
      </c>
    </row>
    <row r="23" spans="1:3" x14ac:dyDescent="0.3">
      <c r="A23" t="s">
        <v>34</v>
      </c>
    </row>
    <row r="24" spans="1:3" x14ac:dyDescent="0.3">
      <c r="A24" t="s">
        <v>8</v>
      </c>
      <c r="B24">
        <f>(B11-B9)/(B12*B13)</f>
        <v>1.7736624378621624</v>
      </c>
    </row>
    <row r="26" spans="1:3" x14ac:dyDescent="0.3">
      <c r="A26" t="s">
        <v>25</v>
      </c>
    </row>
    <row r="28" spans="1:3" x14ac:dyDescent="0.3">
      <c r="A28" t="s">
        <v>28</v>
      </c>
      <c r="B28">
        <f>B9*(1-B24)+B11*B24</f>
        <v>0.11444795978886052</v>
      </c>
    </row>
    <row r="29" spans="1:3" x14ac:dyDescent="0.3">
      <c r="A29" t="s">
        <v>29</v>
      </c>
      <c r="B29">
        <f>B14*B24</f>
        <v>0.14529965570232825</v>
      </c>
    </row>
    <row r="30" spans="1:3" x14ac:dyDescent="0.3">
      <c r="A30" t="s">
        <v>32</v>
      </c>
      <c r="B30">
        <f>B9+B29*B15</f>
        <v>0.11444795978886051</v>
      </c>
      <c r="C30" t="s">
        <v>33</v>
      </c>
    </row>
    <row r="32" spans="1:3" x14ac:dyDescent="0.3">
      <c r="A32" t="s">
        <v>35</v>
      </c>
    </row>
    <row r="34" spans="1:2" x14ac:dyDescent="0.3">
      <c r="A34" t="s">
        <v>8</v>
      </c>
      <c r="B34" t="s">
        <v>36</v>
      </c>
    </row>
    <row r="35" spans="1:2" x14ac:dyDescent="0.3">
      <c r="A35">
        <v>0</v>
      </c>
      <c r="B35" s="2">
        <f>(1-A35)*B$9+A35*B$11-B$12*A35*A35*B$13/2</f>
        <v>0.03</v>
      </c>
    </row>
    <row r="36" spans="1:2" x14ac:dyDescent="0.3">
      <c r="A36">
        <v>0.5</v>
      </c>
      <c r="B36" s="2">
        <f>(1-A36)*B$9+A36*B$11-B$12*A36*A36*B$13/2</f>
        <v>5.0450596962976754E-2</v>
      </c>
    </row>
    <row r="37" spans="1:2" x14ac:dyDescent="0.3">
      <c r="A37">
        <v>1</v>
      </c>
      <c r="B37" s="2">
        <f>(1-A37)*B$9+A37*B$11-B$12*A37*A37*B$13/2</f>
        <v>6.419019401718408E-2</v>
      </c>
    </row>
    <row r="38" spans="1:2" x14ac:dyDescent="0.3">
      <c r="A38">
        <v>1.5</v>
      </c>
      <c r="B38" s="2">
        <f>(1-A38)*B$9+A38*B$11-B$12*A38*A38*B$13/2</f>
        <v>7.1218791162621975E-2</v>
      </c>
    </row>
    <row r="39" spans="1:2" x14ac:dyDescent="0.3">
      <c r="A39">
        <v>1.7736624378621624</v>
      </c>
      <c r="B39" s="2">
        <f>(1-A39)*B$9+A39*B$11-B$12*A39*A39*B$13/2</f>
        <v>7.2223979894430274E-2</v>
      </c>
    </row>
    <row r="40" spans="1:2" x14ac:dyDescent="0.3">
      <c r="A40">
        <v>2</v>
      </c>
      <c r="B40" s="2">
        <f>(1-A40)*B$9+A40*B$11-B$12*A40*A40*B$13/2</f>
        <v>7.153638839929044E-2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3" sqref="A3"/>
    </sheetView>
  </sheetViews>
  <sheetFormatPr defaultRowHeight="15.6" x14ac:dyDescent="0.3"/>
  <cols>
    <col min="1" max="1" width="31.08984375" customWidth="1"/>
    <col min="2" max="2" width="9.36328125" customWidth="1"/>
  </cols>
  <sheetData>
    <row r="2" spans="1:2" x14ac:dyDescent="0.3">
      <c r="A2" t="s">
        <v>39</v>
      </c>
    </row>
    <row r="4" spans="1:2" x14ac:dyDescent="0.3">
      <c r="A4" t="s">
        <v>37</v>
      </c>
      <c r="B4">
        <v>1.7736624378621624</v>
      </c>
    </row>
    <row r="5" spans="1:2" x14ac:dyDescent="0.3">
      <c r="A5" t="s">
        <v>38</v>
      </c>
      <c r="B5">
        <f>1-B4</f>
        <v>-0.77366243786216238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Farrier</dc:creator>
  <cp:lastModifiedBy>Marshall Farrier</cp:lastModifiedBy>
  <dcterms:created xsi:type="dcterms:W3CDTF">2016-11-26T03:59:30Z</dcterms:created>
  <dcterms:modified xsi:type="dcterms:W3CDTF">2016-11-26T04:57:48Z</dcterms:modified>
</cp:coreProperties>
</file>