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0_ncr:100000_{3CAF92DE-6BC3-44A6-946B-D3AAE0C3B45D}" xr6:coauthVersionLast="31" xr6:coauthVersionMax="31" xr10:uidLastSave="{00000000-0000-0000-0000-000000000000}"/>
  <bookViews>
    <workbookView xWindow="20010" yWindow="0" windowWidth="28800" windowHeight="12360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5" l="1"/>
  <c r="H24" i="5"/>
  <c r="G22" i="3"/>
  <c r="H22" i="3"/>
  <c r="G29" i="2"/>
  <c r="H29" i="2"/>
  <c r="G8" i="4" l="1"/>
  <c r="H7" i="2"/>
  <c r="G7" i="2"/>
  <c r="G8" i="2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2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C43" i="1" s="1"/>
  <c r="G24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1" i="1" l="1"/>
  <c r="C38" i="1"/>
  <c r="C40" i="1"/>
  <c r="C42" i="1"/>
  <c r="C36" i="1"/>
  <c r="C34" i="1"/>
  <c r="C32" i="1"/>
  <c r="C31" i="1"/>
  <c r="C35" i="1"/>
  <c r="C37" i="1"/>
  <c r="C39" i="1"/>
  <c r="C33" i="1"/>
  <c r="G52" i="3"/>
  <c r="D44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F42" i="1" s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9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<sst xmlns="http://schemas.openxmlformats.org/spreadsheetml/2006/main" count="212" uniqueCount="51">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</sst>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61</c:v>
                </c:pt>
                <c:pt idx="1">
                  <c:v>48.5</c:v>
                </c:pt>
                <c:pt idx="2">
                  <c:v>46.25</c:v>
                </c:pt>
                <c:pt idx="3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General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588832"/>
        <c:axId val="-65586656"/>
      </c:barChart>
      <c:catAx>
        <c:axId val="-6558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5586656"/>
        <c:crosses val="autoZero"/>
        <c:auto val="1"/>
        <c:lblAlgn val="ctr"/>
        <c:lblOffset val="100"/>
        <c:noMultiLvlLbl val="0"/>
      </c:catAx>
      <c:valAx>
        <c:axId val="-655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558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2" totalsRowShown="0" headerRowDxfId="8">
  <autoFilter ref="B6:H52" xr:uid="{00000000-0009-0000-0100-000002000000}"/>
  <sortState ref="B7:H45">
    <sortCondition ref="D6:D45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66" totalsRowShown="0" headerRowDxfId="5">
  <autoFilter ref="B6:H66" xr:uid="{00000000-0009-0000-0100-000003000000}"/>
  <sortState ref="B7:H45">
    <sortCondition ref="D6:D45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2" totalsRowShown="0" headerRowDxfId="2">
  <autoFilter ref="B6:H52" xr:uid="{00000000-0009-0000-0100-000004000000}"/>
  <sortState ref="B7:H45">
    <sortCondition ref="D6:D45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zoomScale="85" zoomScaleNormal="85" workbookViewId="0">
      <selection activeCell="H21" sqref="H21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61</v>
      </c>
      <c r="B4" s="1">
        <f t="shared" ref="B4:D4" si="0">C44</f>
        <v>48.5</v>
      </c>
      <c r="C4" s="1">
        <f t="shared" si="0"/>
        <v>46.25</v>
      </c>
      <c r="D4" s="1">
        <f t="shared" si="0"/>
        <v>51.5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2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SUMIF(Aistleithner!H6:H57,Zeiterfassung_Gesamt!A26,Aistleithner!G6:G57)</f>
        <v>4.5</v>
      </c>
      <c r="C26" s="3">
        <f>SUMIF(Dusanic!H6:H50,Zeiterfassung_Gesamt!A26,Dusanic!G6:G50)</f>
        <v>4.5</v>
      </c>
      <c r="D26" s="3">
        <f>SUMIF(Tabelle35[KW],Zeiterfassung_Gesamt!A26,Tabelle35[Dauer])</f>
        <v>4.5</v>
      </c>
      <c r="E26" s="3">
        <f>SUMIF(Tomic!H6:H50,Zeiterfassung_Gesamt!A26,Tomic!G6:G50)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SUMIF(Aistleithner!H7:H58,Zeiterfassung_Gesamt!A27,Aistleithner!G7:G58)</f>
        <v>3.5</v>
      </c>
      <c r="C27" s="3">
        <f>SUMIF(Dusanic!H7:H51,Zeiterfassung_Gesamt!A27,Dusanic!G7:G51)</f>
        <v>1.5</v>
      </c>
      <c r="D27" s="3">
        <f>SUMIF(Tabelle35[KW],Zeiterfassung_Gesamt!A27,Tabelle35[Dauer])</f>
        <v>1.5</v>
      </c>
      <c r="E27" s="3">
        <f>SUMIF(Tomic!H7:H51,Zeiterfassung_Gesamt!A27,Tomic!G7:G51)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SUMIF(Aistleithner!H8:H59,Zeiterfassung_Gesamt!A28,Aistleithner!G8:G59)</f>
        <v>9</v>
      </c>
      <c r="C28" s="3">
        <f>SUMIF(Dusanic!H8:H52,Zeiterfassung_Gesamt!A28,Dusanic!G8:G52)</f>
        <v>9.5</v>
      </c>
      <c r="D28" s="3">
        <f>SUMIF(Tabelle35[KW],Zeiterfassung_Gesamt!A28,Tabelle35[Dauer])</f>
        <v>8.5</v>
      </c>
      <c r="E28" s="3">
        <f>SUMIF(Tomic!H8:H52,Zeiterfassung_Gesamt!A28,Tomic!G8:G52)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SUMIF(Aistleithner!H9:H60,Zeiterfassung_Gesamt!A29,Aistleithner!G9:G60)</f>
        <v>3</v>
      </c>
      <c r="C29" s="3">
        <f>SUMIF(Dusanic!H9:H53,Zeiterfassung_Gesamt!A29,Dusanic!G9:G53)</f>
        <v>0</v>
      </c>
      <c r="D29" s="3">
        <f>SUMIF(Tabelle35[KW],Zeiterfassung_Gesamt!A29,Tabelle35[Dauer])</f>
        <v>0</v>
      </c>
      <c r="E29" s="3">
        <f>SUMIF(Tomic!H9:H53,Zeiterfassung_Gesamt!A29,Tomic!G9:G53)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SUMIF(Aistleithner!H10:H61,Zeiterfassung_Gesamt!A30,Aistleithner!G10:G61)</f>
        <v>0</v>
      </c>
      <c r="C30" s="3">
        <f>SUMIF(Dusanic!H10:H54,Zeiterfassung_Gesamt!A30,Dusanic!G10:G54)</f>
        <v>0</v>
      </c>
      <c r="D30" s="3">
        <f>SUMIF(Tabelle35[KW],Zeiterfassung_Gesamt!A30,Tabelle35[Dauer])</f>
        <v>0</v>
      </c>
      <c r="E30" s="3">
        <f>SUMIF(Tomic!H10:H54,Zeiterfassung_Gesamt!A30,Tomic!G10:G54)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SUMIF(Aistleithner!H11:H62,Zeiterfassung_Gesamt!A31,Aistleithner!G11:G62)</f>
        <v>7</v>
      </c>
      <c r="C31" s="3">
        <f>SUMIF(Dusanic!H11:H55,Zeiterfassung_Gesamt!A31,Dusanic!G11:G55)</f>
        <v>7</v>
      </c>
      <c r="D31" s="3">
        <f>SUMIF(Tabelle35[KW],Zeiterfassung_Gesamt!A31,Tabelle35[Dauer])</f>
        <v>6</v>
      </c>
      <c r="E31" s="3">
        <f>SUMIF(Tomic!H11:H55,Zeiterfassung_Gesamt!A31,Tomic!G11:G55)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SUMIF(Aistleithner!H12:H63,Zeiterfassung_Gesamt!A32,Aistleithner!G12:G63)</f>
        <v>2</v>
      </c>
      <c r="C32" s="3">
        <f>SUMIF(Dusanic!H12:H56,Zeiterfassung_Gesamt!A32,Dusanic!G12:G56)</f>
        <v>2</v>
      </c>
      <c r="D32" s="3">
        <f>SUMIF(Tabelle35[KW],Zeiterfassung_Gesamt!A32,Tabelle35[Dauer])</f>
        <v>0</v>
      </c>
      <c r="E32" s="3">
        <f>SUMIF(Tomic!H12:H56,Zeiterfassung_Gesamt!A32,Tomic!G12:G56)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SUMIF(Aistleithner!H13:H64,Zeiterfassung_Gesamt!A33,Aistleithner!G13:G64)</f>
        <v>16</v>
      </c>
      <c r="C33" s="3">
        <f>SUMIF(Dusanic!H13:H57,Zeiterfassung_Gesamt!A33,Dusanic!G13:G57)</f>
        <v>8.5</v>
      </c>
      <c r="D33" s="3">
        <f>SUMIF(Tabelle35[KW],Zeiterfassung_Gesamt!A33,Tabelle35[Dauer])</f>
        <v>12.25</v>
      </c>
      <c r="E33" s="3">
        <f>SUMIF(Tomic!H13:H57,Zeiterfassung_Gesamt!A33,Tomic!G13:G57)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SUMIF(Aistleithner!H14:H65,Zeiterfassung_Gesamt!A34,Aistleithner!G14:G65)</f>
        <v>16</v>
      </c>
      <c r="C34" s="3">
        <f>SUMIF(Dusanic!H14:H58,Zeiterfassung_Gesamt!A34,Dusanic!G14:G58)</f>
        <v>15.5</v>
      </c>
      <c r="D34" s="3">
        <f>SUMIF(Tabelle35[KW],Zeiterfassung_Gesamt!A34,Tabelle35[Dauer])</f>
        <v>13.5</v>
      </c>
      <c r="E34" s="3">
        <f>SUMIF(Tomic!H14:H58,Zeiterfassung_Gesamt!A34,Tomic!G14:G58)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SUMIF(Aistleithner!H15:H66,Zeiterfassung_Gesamt!A35,Aistleithner!G15:G66)</f>
        <v>0</v>
      </c>
      <c r="C35" s="3">
        <f>SUMIF(Dusanic!H15:H59,Zeiterfassung_Gesamt!A35,Dusanic!G15:G59)</f>
        <v>0</v>
      </c>
      <c r="D35" s="3">
        <f>SUMIF(Tabelle35[KW],Zeiterfassung_Gesamt!A35,Tabelle35[Dauer])</f>
        <v>0</v>
      </c>
      <c r="E35" s="3">
        <f>SUMIF(Tomic!H15:H59,Zeiterfassung_Gesamt!A35,Tomic!G15:G59)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SUMIF(Aistleithner!H16:H67,Zeiterfassung_Gesamt!A36,Aistleithner!G16:G67)</f>
        <v>0</v>
      </c>
      <c r="C36" s="3">
        <f>SUMIF(Dusanic!H16:H60,Zeiterfassung_Gesamt!A36,Dusanic!G16:G60)</f>
        <v>0</v>
      </c>
      <c r="D36" s="3">
        <f>SUMIF(Tabelle35[KW],Zeiterfassung_Gesamt!A36,Tabelle35[Dauer])</f>
        <v>0</v>
      </c>
      <c r="E36" s="3">
        <f>SUMIF(Tomic!H16:H60,Zeiterfassung_Gesamt!A36,Tomic!G16:G60)</f>
        <v>0</v>
      </c>
      <c r="F36" s="3">
        <f t="shared" si="2"/>
        <v>0</v>
      </c>
      <c r="J36" s="12"/>
      <c r="K36" s="14"/>
    </row>
    <row r="37" spans="1:11" outlineLevel="1" x14ac:dyDescent="0.25">
      <c r="A37" s="2">
        <v>51</v>
      </c>
      <c r="B37" s="3">
        <f>SUMIF(Aistleithner!H17:H68,Zeiterfassung_Gesamt!A37,Aistleithner!G17:G68)</f>
        <v>0</v>
      </c>
      <c r="C37" s="3">
        <f>SUMIF(Dusanic!H17:H61,Zeiterfassung_Gesamt!A37,Dusanic!G17:G61)</f>
        <v>0</v>
      </c>
      <c r="D37" s="3">
        <f>SUMIF(Tabelle35[KW],Zeiterfassung_Gesamt!A37,Tabelle35[Dauer])</f>
        <v>0</v>
      </c>
      <c r="E37" s="3">
        <f>SUMIF(Tomic!H17:H61,Zeiterfassung_Gesamt!A37,Tomic!G17:G61)</f>
        <v>0</v>
      </c>
      <c r="F37" s="3">
        <f t="shared" si="2"/>
        <v>0</v>
      </c>
      <c r="J37" s="12"/>
      <c r="K37" s="14"/>
    </row>
    <row r="38" spans="1:11" outlineLevel="1" x14ac:dyDescent="0.25">
      <c r="A38" s="2">
        <v>52</v>
      </c>
      <c r="B38" s="3">
        <f>SUMIF(Aistleithner!H18:H69,Zeiterfassung_Gesamt!A38,Aistleithner!G18:G69)</f>
        <v>0</v>
      </c>
      <c r="C38" s="3">
        <f>SUMIF(Dusanic!H18:H62,Zeiterfassung_Gesamt!A38,Dusanic!G18:G62)</f>
        <v>0</v>
      </c>
      <c r="D38" s="3">
        <f>SUMIF(Tabelle35[KW],Zeiterfassung_Gesamt!A38,Tabelle35[Dauer])</f>
        <v>0</v>
      </c>
      <c r="E38" s="3">
        <f>SUMIF(Tomic!H18:H62,Zeiterfassung_Gesamt!A38,Tomic!G18:G62)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SUMIF(Aistleithner!H19:H70,Zeiterfassung_Gesamt!A39,Aistleithner!G19:G70)</f>
        <v>0</v>
      </c>
      <c r="C39" s="3">
        <f>SUMIF(Dusanic!H19:H63,Zeiterfassung_Gesamt!A39,Dusanic!G19:G63)</f>
        <v>0</v>
      </c>
      <c r="D39" s="3">
        <f>SUMIF(Tabelle35[KW],Zeiterfassung_Gesamt!A39,Tabelle35[Dauer])</f>
        <v>0</v>
      </c>
      <c r="E39" s="3">
        <f>SUMIF(Tomic!H19:H63,Zeiterfassung_Gesamt!A39,Tomic!G19:G63)</f>
        <v>0</v>
      </c>
      <c r="F39" s="3">
        <f t="shared" si="2"/>
        <v>0</v>
      </c>
      <c r="J39" s="12"/>
      <c r="K39" s="14"/>
    </row>
    <row r="40" spans="1:11" outlineLevel="1" x14ac:dyDescent="0.25">
      <c r="A40" s="2">
        <v>2</v>
      </c>
      <c r="B40" s="3">
        <f>SUMIF(Aistleithner!H20:H71,Zeiterfassung_Gesamt!A40,Aistleithner!G20:G71)</f>
        <v>0</v>
      </c>
      <c r="C40" s="3">
        <f>SUMIF(Dusanic!H20:H64,Zeiterfassung_Gesamt!A40,Dusanic!G20:G64)</f>
        <v>0</v>
      </c>
      <c r="D40" s="3">
        <f>SUMIF(Tabelle35[KW],Zeiterfassung_Gesamt!A40,Tabelle35[Dauer])</f>
        <v>0</v>
      </c>
      <c r="E40" s="3">
        <f>SUMIF(Tomic!H20:H64,Zeiterfassung_Gesamt!A40,Tomic!G20:G64)</f>
        <v>0</v>
      </c>
      <c r="F40" s="3">
        <f t="shared" si="2"/>
        <v>0</v>
      </c>
      <c r="J40" s="12"/>
      <c r="K40" s="14"/>
    </row>
    <row r="41" spans="1:11" outlineLevel="1" x14ac:dyDescent="0.25">
      <c r="A41" s="2">
        <v>3</v>
      </c>
      <c r="B41" s="3">
        <f>SUMIF(Aistleithner!H21:H72,Zeiterfassung_Gesamt!A41,Aistleithner!G21:G72)</f>
        <v>0</v>
      </c>
      <c r="C41" s="3">
        <f>SUMIF(Dusanic!H21:H65,Zeiterfassung_Gesamt!A41,Dusanic!G21:G65)</f>
        <v>0</v>
      </c>
      <c r="D41" s="3">
        <f>SUMIF(Tabelle35[KW],Zeiterfassung_Gesamt!A41,Tabelle35[Dauer])</f>
        <v>0</v>
      </c>
      <c r="E41" s="3">
        <f>SUMIF(Tomic!H21:H65,Zeiterfassung_Gesamt!A41,Tomic!G21:G65)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SUMIF(Aistleithner!H22:H73,Zeiterfassung_Gesamt!A42,Aistleithner!G22:G73)</f>
        <v>0</v>
      </c>
      <c r="C42" s="3">
        <f>SUMIF(Dusanic!H23:H66,Zeiterfassung_Gesamt!A42,Dusanic!G23:G66)</f>
        <v>0</v>
      </c>
      <c r="D42" s="3">
        <f>SUMIF(Tabelle35[KW],Zeiterfassung_Gesamt!A42,Tabelle35[Dauer])</f>
        <v>0</v>
      </c>
      <c r="E42" s="3">
        <f>SUMIF(Tomic!H22:H66,Zeiterfassung_Gesamt!A42,Tomic!G22:G66)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SUMIF(Aistleithner!H23:H74,Zeiterfassung_Gesamt!A43,Aistleithner!G23:G74)</f>
        <v>0</v>
      </c>
      <c r="C43" s="3">
        <f>SUMIF(Dusanic!H24:H67,Zeiterfassung_Gesamt!A43,Dusanic!G24:G67)</f>
        <v>0</v>
      </c>
      <c r="D43" s="3">
        <f>SUMIF(Tabelle35[KW],Zeiterfassung_Gesamt!A43,Tabelle35[Dauer])</f>
        <v>0</v>
      </c>
      <c r="E43" s="3">
        <f>SUMIF(Tomic!H23:H67,Zeiterfassung_Gesamt!A43,Tomic!G23:G67)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61</v>
      </c>
      <c r="C44" s="4">
        <f t="shared" ref="C44:E44" si="3">SUM(C26:C43)</f>
        <v>48.5</v>
      </c>
      <c r="D44" s="4">
        <f t="shared" si="3"/>
        <v>46.25</v>
      </c>
      <c r="E44" s="4">
        <f t="shared" si="3"/>
        <v>51.5</v>
      </c>
      <c r="F44" s="4">
        <f>SUM(F26:F43)</f>
        <v>207.25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opLeftCell="A12" workbookViewId="0">
      <selection activeCell="F30" sqref="B30:F30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25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25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>
        <f>(Tabelle3[[#This Row],[bis]]*24)-(Tabelle3[[#This Row],[von]]*24)</f>
        <v>0</v>
      </c>
      <c r="H46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27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32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27"/>
      <c r="E51" s="28"/>
      <c r="F51" s="28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32"/>
      <c r="E52" s="33"/>
      <c r="F52" s="34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27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32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25">
      <c r="B59" s="35" t="s">
        <v>19</v>
      </c>
      <c r="C59" s="36"/>
      <c r="D59" s="36"/>
      <c r="E59" s="36"/>
      <c r="F59" s="36"/>
      <c r="G59">
        <f>SUM(G7:G58)</f>
        <v>61</v>
      </c>
    </row>
    <row r="61" spans="1:8" x14ac:dyDescent="0.25">
      <c r="A61" s="11"/>
      <c r="B61" s="11"/>
      <c r="C61" s="11"/>
      <c r="D61" s="11"/>
    </row>
    <row r="62" spans="1:8" ht="18.75" x14ac:dyDescent="0.3">
      <c r="A62" s="11"/>
      <c r="B62" s="37"/>
      <c r="C62" s="11"/>
      <c r="D62" s="11"/>
    </row>
    <row r="63" spans="1:8" x14ac:dyDescent="0.25">
      <c r="A63" s="11"/>
      <c r="B63" s="11"/>
      <c r="C63" s="11"/>
      <c r="D63" s="11"/>
    </row>
    <row r="64" spans="1:8" ht="15.75" x14ac:dyDescent="0.25">
      <c r="A64" s="11"/>
      <c r="B64" s="38"/>
      <c r="C64" s="38"/>
      <c r="D64" s="39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4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11"/>
      <c r="C103" s="11"/>
      <c r="D103" s="40"/>
    </row>
    <row r="104" spans="1:4" x14ac:dyDescent="0.25">
      <c r="A104" s="11"/>
      <c r="B104" s="42"/>
      <c r="C104" s="11"/>
      <c r="D104" s="40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ht="18.75" x14ac:dyDescent="0.3">
      <c r="A107" s="11"/>
      <c r="B107" s="37"/>
      <c r="C107" s="11"/>
      <c r="D107" s="11"/>
    </row>
    <row r="108" spans="1:4" x14ac:dyDescent="0.25">
      <c r="A108" s="11"/>
      <c r="B108" s="11"/>
      <c r="C108" s="11"/>
      <c r="D108" s="11"/>
    </row>
    <row r="109" spans="1:4" ht="15.75" x14ac:dyDescent="0.25">
      <c r="A109" s="11"/>
      <c r="B109" s="38"/>
      <c r="C109" s="38"/>
      <c r="D109" s="39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11"/>
      <c r="C148" s="11"/>
      <c r="D148" s="40"/>
    </row>
    <row r="149" spans="1:4" x14ac:dyDescent="0.25">
      <c r="A149" s="11"/>
      <c r="B149" s="42"/>
      <c r="C149" s="11"/>
      <c r="D149" s="40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ht="18.75" x14ac:dyDescent="0.3">
      <c r="A152" s="11"/>
      <c r="B152" s="37"/>
      <c r="C152" s="11"/>
      <c r="D152" s="11"/>
    </row>
    <row r="153" spans="1:4" x14ac:dyDescent="0.25">
      <c r="A153" s="11"/>
      <c r="B153" s="11"/>
      <c r="C153" s="11"/>
      <c r="D153" s="11"/>
    </row>
    <row r="154" spans="1:4" ht="15.75" x14ac:dyDescent="0.25">
      <c r="A154" s="11"/>
      <c r="B154" s="38"/>
      <c r="C154" s="38"/>
      <c r="D154" s="39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11"/>
      <c r="C193" s="11"/>
      <c r="D193" s="40"/>
    </row>
    <row r="194" spans="1:4" x14ac:dyDescent="0.25">
      <c r="A194" s="11"/>
      <c r="B194" s="42"/>
      <c r="C194" s="11"/>
      <c r="D194" s="40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ht="18.75" x14ac:dyDescent="0.3">
      <c r="A197" s="11"/>
      <c r="B197" s="37"/>
      <c r="C197" s="11"/>
      <c r="D197" s="11"/>
    </row>
    <row r="198" spans="1:4" x14ac:dyDescent="0.25">
      <c r="A198" s="11"/>
      <c r="B198" s="11"/>
      <c r="C198" s="11"/>
      <c r="D198" s="11"/>
    </row>
    <row r="199" spans="1:4" ht="15.75" x14ac:dyDescent="0.25">
      <c r="A199" s="11"/>
      <c r="B199" s="38"/>
      <c r="C199" s="38"/>
      <c r="D199" s="39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  <c r="B234" s="11"/>
      <c r="C234" s="11"/>
      <c r="D234" s="40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1"/>
  <sheetViews>
    <sheetView topLeftCell="A4" workbookViewId="0">
      <selection activeCell="B22" sqref="B22:F22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(Tabelle34[[#This Row],[bis]]*24)-(Tabelle34[[#This Row],[von]]*24)</f>
        <v>0</v>
      </c>
      <c r="H37">
        <f>WEEKNUM(Tabelle34[[#This Row],[Datum]],2)</f>
        <v>1</v>
      </c>
    </row>
    <row r="38" spans="1:8" x14ac:dyDescent="0.25">
      <c r="B38" s="30"/>
      <c r="C38" s="30"/>
      <c r="D38" s="27"/>
      <c r="E38" s="28"/>
      <c r="F38" s="28"/>
      <c r="G38" s="31">
        <f>(Tabelle34[[#This Row],[bis]]*24)-(Tabelle34[[#This Row],[von]]*24)</f>
        <v>0</v>
      </c>
      <c r="H38" s="31">
        <f>WEEKNUM(Tabelle34[[#This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30"/>
      <c r="C40" s="30"/>
      <c r="D40" s="27"/>
      <c r="E40" s="28"/>
      <c r="F40" s="28"/>
      <c r="G40">
        <f>(Tabelle34[[#This Row],[bis]]*24)-(Tabelle34[[#This Row],[von]]*24)</f>
        <v>0</v>
      </c>
      <c r="H40">
        <f>WEEKNUM(Tabelle34[[#This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(Tabelle34[[#This Row],[bis]]*24)-(Tabelle34[[#This Row],[von]]*24)</f>
        <v>0</v>
      </c>
      <c r="H42" s="31">
        <f>WEEKNUM(Tabelle34[[#This Row],[Datum]],2)</f>
        <v>1</v>
      </c>
    </row>
    <row r="43" spans="1:8" x14ac:dyDescent="0.25">
      <c r="B43" s="30"/>
      <c r="C43" s="30"/>
      <c r="D43" s="27"/>
      <c r="E43" s="28"/>
      <c r="F43" s="28"/>
      <c r="G43">
        <f>(Tabelle34[[#This Row],[bis]]*24)-(Tabelle34[[#This Row],[von]]*24)</f>
        <v>0</v>
      </c>
      <c r="H43">
        <f>WEEKNUM(Tabelle34[[#This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2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1:8" x14ac:dyDescent="0.25">
      <c r="A48" s="11"/>
      <c r="B48" s="30"/>
      <c r="C48" s="30"/>
      <c r="D48" s="27"/>
      <c r="E48" s="28"/>
      <c r="F48" s="28"/>
      <c r="G48" s="31">
        <f>(Tabelle34[[#This Row],[bis]]*24)-(Tabelle34[[#This Row],[von]]*24)</f>
        <v>0</v>
      </c>
      <c r="H48" s="31">
        <f>WEEKNUM(Tabelle34[[#This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25">
      <c r="A52" s="11"/>
      <c r="B52" s="35" t="s">
        <v>19</v>
      </c>
      <c r="C52" s="36"/>
      <c r="D52" s="36"/>
      <c r="E52" s="36"/>
      <c r="F52" s="36"/>
      <c r="G52">
        <f>SUM(G7:G51)</f>
        <v>48.5</v>
      </c>
      <c r="H52"/>
    </row>
    <row r="53" spans="1:8" s="19" customFormat="1" x14ac:dyDescent="0.25">
      <c r="A53" s="11"/>
      <c r="B53"/>
      <c r="C53"/>
      <c r="D53"/>
      <c r="F53"/>
      <c r="G53"/>
      <c r="H53"/>
    </row>
    <row r="54" spans="1:8" s="19" customFormat="1" x14ac:dyDescent="0.25">
      <c r="A54" s="11"/>
      <c r="B54" s="11"/>
      <c r="C54" s="11"/>
      <c r="D54" s="11"/>
      <c r="F54"/>
      <c r="G54"/>
      <c r="H54"/>
    </row>
    <row r="55" spans="1:8" s="19" customFormat="1" ht="18.75" x14ac:dyDescent="0.3">
      <c r="A55" s="11"/>
      <c r="B55" s="37"/>
      <c r="C55" s="11"/>
      <c r="D55" s="11"/>
      <c r="F55"/>
      <c r="G55"/>
      <c r="H55"/>
    </row>
    <row r="56" spans="1:8" s="19" customFormat="1" x14ac:dyDescent="0.25">
      <c r="A56" s="11"/>
      <c r="B56" s="11"/>
      <c r="C56" s="11"/>
      <c r="D56" s="11"/>
      <c r="F56"/>
      <c r="G56"/>
      <c r="H56"/>
    </row>
    <row r="57" spans="1:8" s="19" customFormat="1" ht="15.75" x14ac:dyDescent="0.25">
      <c r="A57" s="11"/>
      <c r="B57" s="38"/>
      <c r="C57" s="38"/>
      <c r="D57" s="39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4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42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8.75" x14ac:dyDescent="0.3">
      <c r="A100" s="11"/>
      <c r="B100" s="37"/>
      <c r="C100" s="11"/>
      <c r="D100" s="11"/>
      <c r="F100"/>
      <c r="G100"/>
      <c r="H100"/>
    </row>
    <row r="101" spans="1:8" s="19" customFormat="1" x14ac:dyDescent="0.25">
      <c r="A101" s="11"/>
      <c r="B101" s="11"/>
      <c r="C101" s="11"/>
      <c r="D101" s="11"/>
      <c r="F101"/>
      <c r="G101"/>
      <c r="H101"/>
    </row>
    <row r="102" spans="1:8" s="19" customFormat="1" ht="15.75" x14ac:dyDescent="0.25">
      <c r="A102" s="11"/>
      <c r="B102" s="38"/>
      <c r="C102" s="38"/>
      <c r="D102" s="39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42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8.75" x14ac:dyDescent="0.3">
      <c r="A145" s="11"/>
      <c r="B145" s="37"/>
      <c r="C145" s="11"/>
      <c r="D145" s="11"/>
      <c r="F145"/>
      <c r="G145"/>
      <c r="H145"/>
    </row>
    <row r="146" spans="1:8" s="19" customFormat="1" x14ac:dyDescent="0.25">
      <c r="A146" s="11"/>
      <c r="B146" s="11"/>
      <c r="C146" s="11"/>
      <c r="D146" s="11"/>
      <c r="F146"/>
      <c r="G146"/>
      <c r="H146"/>
    </row>
    <row r="147" spans="1:8" s="19" customFormat="1" ht="15.75" x14ac:dyDescent="0.25">
      <c r="A147" s="11"/>
      <c r="B147" s="38"/>
      <c r="C147" s="38"/>
      <c r="D147" s="39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42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8.75" x14ac:dyDescent="0.3">
      <c r="A190" s="11"/>
      <c r="B190" s="37"/>
      <c r="C190" s="11"/>
      <c r="D190" s="11"/>
      <c r="F190"/>
      <c r="G190"/>
      <c r="H190"/>
    </row>
    <row r="191" spans="1:8" s="19" customFormat="1" x14ac:dyDescent="0.25">
      <c r="A191" s="11"/>
      <c r="B191" s="11"/>
      <c r="C191" s="11"/>
      <c r="D191" s="11"/>
      <c r="F191"/>
      <c r="G191"/>
      <c r="H191"/>
    </row>
    <row r="192" spans="1:8" s="19" customFormat="1" ht="15.75" x14ac:dyDescent="0.25">
      <c r="A192" s="11"/>
      <c r="B192" s="38"/>
      <c r="C192" s="38"/>
      <c r="D192" s="39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  <row r="231" spans="1:4" x14ac:dyDescent="0.25">
      <c r="A231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0"/>
  <sheetViews>
    <sheetView topLeftCell="A7" workbookViewId="0">
      <selection activeCell="F25" sqref="F25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2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2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2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43" t="s">
        <v>19</v>
      </c>
      <c r="C67" s="44"/>
      <c r="D67" s="44"/>
      <c r="E67" s="44"/>
      <c r="F67" s="44"/>
      <c r="G67" s="53">
        <f>SUM(G7:G66)</f>
        <v>46.25</v>
      </c>
      <c r="H67" s="54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42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11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ht="18.75" x14ac:dyDescent="0.3">
      <c r="A98" s="11"/>
      <c r="B98" s="37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5.75" x14ac:dyDescent="0.25">
      <c r="A100" s="11"/>
      <c r="B100" s="38"/>
      <c r="C100" s="38"/>
      <c r="D100" s="39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42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11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ht="18.75" x14ac:dyDescent="0.3">
      <c r="A143" s="11"/>
      <c r="B143" s="37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5.75" x14ac:dyDescent="0.25">
      <c r="A145" s="11"/>
      <c r="B145" s="38"/>
      <c r="C145" s="38"/>
      <c r="D145" s="39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42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11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ht="18.75" x14ac:dyDescent="0.3">
      <c r="A188" s="11"/>
      <c r="B188" s="37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5.75" x14ac:dyDescent="0.25">
      <c r="A190" s="11"/>
      <c r="B190" s="38"/>
      <c r="C190" s="38"/>
      <c r="D190" s="39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1"/>
  <sheetViews>
    <sheetView topLeftCell="A5" workbookViewId="0">
      <selection activeCell="C27" sqref="C27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30"/>
      <c r="C41" s="30"/>
      <c r="D41" s="27"/>
      <c r="E41" s="28"/>
      <c r="F41" s="28"/>
      <c r="G41">
        <f>(Tabelle37[[#This Row],[bis]]*24)-(Tabelle37[[#This Row],[von]]*24)</f>
        <v>0</v>
      </c>
      <c r="H41">
        <f>WEEKNUM(Tabelle37[[#This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(Tabelle37[[#This Row],[bis]]*24)-(Tabelle37[[#This Row],[von]]*24)</f>
        <v>0</v>
      </c>
      <c r="H43" s="31">
        <f>WEEKNUM(Tabelle37[[#This Row],[Datum]],2)</f>
        <v>1</v>
      </c>
    </row>
    <row r="44" spans="1:8" x14ac:dyDescent="0.25">
      <c r="B44" s="30"/>
      <c r="C44" s="30"/>
      <c r="D44" s="27"/>
      <c r="E44" s="28"/>
      <c r="F44" s="28"/>
      <c r="G44">
        <f>(Tabelle37[[#This Row],[bis]]*24)-(Tabelle37[[#This Row],[von]]*24)</f>
        <v>0</v>
      </c>
      <c r="H44">
        <f>WEEKNUM(Tabelle37[[#This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2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1:8" x14ac:dyDescent="0.25"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x14ac:dyDescent="0.25">
      <c r="A48" s="11"/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(Tabelle37[[#This Row],[bis]]*24)-(Tabelle37[[#This Row],[von]]*24)</f>
        <v>0</v>
      </c>
      <c r="H51">
        <f>WEEKNUM(Tabelle37[[#This Row],[Datum]],2)</f>
        <v>1</v>
      </c>
    </row>
    <row r="52" spans="1:8" s="19" customFormat="1" x14ac:dyDescent="0.25">
      <c r="A52" s="11"/>
      <c r="B52" s="35" t="s">
        <v>19</v>
      </c>
      <c r="C52" s="36"/>
      <c r="D52" s="36"/>
      <c r="E52" s="36"/>
      <c r="F52" s="36"/>
      <c r="G52">
        <f>SUM(G7:G51)</f>
        <v>51.5</v>
      </c>
      <c r="H52"/>
    </row>
    <row r="53" spans="1:8" s="19" customFormat="1" x14ac:dyDescent="0.25">
      <c r="A53" s="11"/>
      <c r="B53"/>
      <c r="C53"/>
      <c r="D53"/>
      <c r="F53"/>
      <c r="G53"/>
      <c r="H53"/>
    </row>
    <row r="54" spans="1:8" s="19" customFormat="1" x14ac:dyDescent="0.25">
      <c r="A54" s="11"/>
      <c r="B54" s="11"/>
      <c r="C54" s="11"/>
      <c r="D54" s="11"/>
      <c r="F54"/>
      <c r="G54"/>
      <c r="H54"/>
    </row>
    <row r="55" spans="1:8" s="19" customFormat="1" ht="18.75" x14ac:dyDescent="0.3">
      <c r="A55" s="11"/>
      <c r="B55" s="37"/>
      <c r="C55" s="11"/>
      <c r="D55" s="11"/>
      <c r="F55"/>
      <c r="G55"/>
      <c r="H55"/>
    </row>
    <row r="56" spans="1:8" s="19" customFormat="1" x14ac:dyDescent="0.25">
      <c r="A56" s="11"/>
      <c r="B56" s="11"/>
      <c r="C56" s="11"/>
      <c r="D56" s="11"/>
      <c r="F56"/>
      <c r="G56"/>
      <c r="H56"/>
    </row>
    <row r="57" spans="1:8" s="19" customFormat="1" ht="15.75" x14ac:dyDescent="0.25">
      <c r="A57" s="11"/>
      <c r="B57" s="38"/>
      <c r="C57" s="38"/>
      <c r="D57" s="39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4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42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8.75" x14ac:dyDescent="0.3">
      <c r="A100" s="11"/>
      <c r="B100" s="37"/>
      <c r="C100" s="11"/>
      <c r="D100" s="11"/>
      <c r="F100"/>
      <c r="G100"/>
      <c r="H100"/>
    </row>
    <row r="101" spans="1:8" s="19" customFormat="1" x14ac:dyDescent="0.25">
      <c r="A101" s="11"/>
      <c r="B101" s="11"/>
      <c r="C101" s="11"/>
      <c r="D101" s="11"/>
      <c r="F101"/>
      <c r="G101"/>
      <c r="H101"/>
    </row>
    <row r="102" spans="1:8" s="19" customFormat="1" ht="15.75" x14ac:dyDescent="0.25">
      <c r="A102" s="11"/>
      <c r="B102" s="38"/>
      <c r="C102" s="38"/>
      <c r="D102" s="39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42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8.75" x14ac:dyDescent="0.3">
      <c r="A145" s="11"/>
      <c r="B145" s="37"/>
      <c r="C145" s="11"/>
      <c r="D145" s="11"/>
      <c r="F145"/>
      <c r="G145"/>
      <c r="H145"/>
    </row>
    <row r="146" spans="1:8" s="19" customFormat="1" x14ac:dyDescent="0.25">
      <c r="A146" s="11"/>
      <c r="B146" s="11"/>
      <c r="C146" s="11"/>
      <c r="D146" s="11"/>
      <c r="F146"/>
      <c r="G146"/>
      <c r="H146"/>
    </row>
    <row r="147" spans="1:8" s="19" customFormat="1" ht="15.75" x14ac:dyDescent="0.25">
      <c r="A147" s="11"/>
      <c r="B147" s="38"/>
      <c r="C147" s="38"/>
      <c r="D147" s="39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42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8.75" x14ac:dyDescent="0.3">
      <c r="A190" s="11"/>
      <c r="B190" s="37"/>
      <c r="C190" s="11"/>
      <c r="D190" s="11"/>
      <c r="F190"/>
      <c r="G190"/>
      <c r="H190"/>
    </row>
    <row r="191" spans="1:8" s="19" customFormat="1" x14ac:dyDescent="0.25">
      <c r="A191" s="11"/>
      <c r="B191" s="11"/>
      <c r="C191" s="11"/>
      <c r="D191" s="11"/>
      <c r="F191"/>
      <c r="G191"/>
      <c r="H191"/>
    </row>
    <row r="192" spans="1:8" s="19" customFormat="1" ht="15.75" x14ac:dyDescent="0.25">
      <c r="A192" s="11"/>
      <c r="B192" s="38"/>
      <c r="C192" s="38"/>
      <c r="D192" s="39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  <row r="231" spans="1:4" x14ac:dyDescent="0.25">
      <c r="A231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2018-12-02T18:38:53Z</dcterms:modified>
</cp:coreProperties>
</file>