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Projektabschluss\"/>
    </mc:Choice>
  </mc:AlternateContent>
  <xr:revisionPtr revIDLastSave="0" documentId="13_ncr:1_{CE7167A1-6702-40AC-AAB9-652403176296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8" i="4" l="1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45" i="5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52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43" i="3"/>
  <c r="D44" i="1"/>
  <c r="C4" i="1" s="1"/>
  <c r="C29" i="1"/>
  <c r="C28" i="1"/>
  <c r="C30" i="1"/>
  <c r="C26" i="1"/>
  <c r="C27" i="1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6" i="1"/>
  <c r="C44" i="1"/>
  <c r="B26" i="1"/>
  <c r="G57" i="2"/>
  <c r="B39" i="1" s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<sst xmlns="http://schemas.openxmlformats.org/spreadsheetml/2006/main" count="392" uniqueCount="89">
  <si>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</si>
  <si>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</si>
  <si>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</si>
  <si>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</si>
  <si>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</si>
  <si>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</si>
  <si>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</si>
  <si>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</si>
  <si>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</si>
  <si>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</si>
  <si>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</si>
  <si>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</si>
  <si>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</si>
  <si>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</si>
  <si>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</si>
  <si>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</si>
  <si>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</si>
  <si>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</si>
  <si>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</si>
  <si>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</si>
  <si>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</si>
  <si>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</si>
  <si>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</si>
  <si>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</si>
  <si>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Vorbesprechung und Gruppenbildung</t>
  </si>
  <si>
    <t>Gruppenbesprechung Organisation</t>
  </si>
  <si>
    <t>Diskussion Themengebiet &amp; Requirements</t>
  </si>
  <si>
    <t>Einrichtung GitHub, Dokumentenverwaltung, Erstellung Zeiterfassung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</si>
  <si>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</si>
  <si>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</si>
  <si>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</si>
  <si>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</si>
  <si>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</si>
  <si>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</si>
  <si>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</si>
  <si>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</si>
  <si>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</si>
  <si>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</si>
  <si>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</si>
  <si>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</si>
  <si>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Implementierung und Tests, Einrichten der Klassenstruktur des Projekts</t>
  </si>
  <si>
    <t>Präsentation Konzeptueller Entwurf</t>
  </si>
  <si>
    <t>Präsentation</t>
  </si>
  <si>
    <t>Aufteilung Aufgaben und Verantwortungsbereiche</t>
  </si>
  <si>
    <t>Datenspeicherung</t>
  </si>
  <si>
    <t>Bearbeitung Datenspeicherung Konzept</t>
  </si>
  <si>
    <t>RMI</t>
  </si>
  <si>
    <t>Gruppenbesträchung</t>
  </si>
  <si>
    <t>Gruppenbesprechung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</si>
  <si>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</si>
  <si>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</si>
  <si>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</si>
  <si>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</si>
  <si>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</si>
  <si>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</si>
  <si>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</si>
  <si>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</si>
  <si>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</si>
  <si>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</si>
  <si>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</si>
  <si>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Vadalog</t>
  </si>
  <si>
    <t>Datenspeicherung, RMI (Fehlerbehebungen)</t>
  </si>
  <si>
    <t>Datenspeicherung, CBR (Fehlerbehebungen)</t>
  </si>
  <si>
    <t>Abschlusspräsentationen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</si>
  <si>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</si>
  <si>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</si>
  <si>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</si>
  <si>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</si>
  <si>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</si>
  <si>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</si>
  <si>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</si>
  <si>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</si>
  <si>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</si>
  <si>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</si>
  <si>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</si>
  <si>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</si>
  <si>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</si>
  <si>
    <t>Fedora 28 VM aufsetzen und verwenden</t>
  </si>
  <si>
    <t xml:space="preserve">Planung und Organisation </t>
  </si>
  <si>
    <t xml:space="preserve">Datengenerator CBR </t>
  </si>
  <si>
    <t xml:space="preserve">Evaluierungsprogramm </t>
  </si>
  <si>
    <t>CBR Datengenerator Schnittstelle</t>
  </si>
  <si>
    <t>Implementieren Evaluierungsprogramm</t>
  </si>
  <si>
    <t xml:space="preserve">User Schnittstelle </t>
  </si>
  <si>
    <t>Schnittstelle Datenspeicherung</t>
  </si>
  <si>
    <t xml:space="preserve">Datengenerator Rule Model Inheritance </t>
  </si>
  <si>
    <t xml:space="preserve">Rule Model Inheritance Datengenerator Schnittstelle </t>
  </si>
  <si>
    <t xml:space="preserve">Datenspeicherung </t>
  </si>
  <si>
    <t xml:space="preserve">Vadalog Schnittstelle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</si>
</sst>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h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130.5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7" totalsRowShown="0" headerRowDxfId="11">
  <autoFilter ref="B6:H57" xr:uid="{00000000-0009-0000-0100-000001000000}"/>
  <sortState ref="B7:H56">
    <sortCondition ref="D6:D56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0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43" totalsRowShown="0" headerRowDxfId="9">
  <autoFilter ref="B6:H43" xr:uid="{00000000-0009-0000-0100-000002000000}"/>
  <sortState ref="B7:H42">
    <sortCondition ref="D6:D42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8">
      <calculatedColumnFormula>(Tabelle34[[#This Row],[bis]]*24)-(Tabelle34[[#This Row],[von]]*24)</calculatedColumnFormula>
    </tableColumn>
    <tableColumn id="1" xr3:uid="{00000000-0010-0000-0100-000001000000}" name="KW" dataDxfId="7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51" totalsRowShown="0" headerRowDxfId="6">
  <autoFilter ref="B6:H51" xr:uid="{00000000-0009-0000-0100-000003000000}"/>
  <sortState ref="B7:H51">
    <sortCondition ref="D6:D51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5">
      <calculatedColumnFormula>(Tabelle35[[#This Row],[bis]]*24)-(Tabelle35[[#This Row],[von]]*24)</calculatedColumnFormula>
    </tableColumn>
    <tableColumn id="1" xr3:uid="{00000000-0010-0000-0200-000001000000}" name="KW" dataDxfId="4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45" totalsRowShown="0" headerRowDxfId="3">
  <autoFilter ref="B6:H45" xr:uid="{00000000-0009-0000-0100-000004000000}"/>
  <sortState ref="B7:H44">
    <sortCondition ref="D6:D44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2">
      <calculatedColumnFormula>(Tabelle37[[#This Row],[bis]]*24)-(Tabelle37[[#This Row],[von]]*24)</calculatedColumnFormula>
    </tableColumn>
    <tableColumn id="1" xr3:uid="{00000000-0010-0000-0300-000001000000}" name="KW" dataDxfId="1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2" t="s">
        <v>4</v>
      </c>
      <c r="B2" s="53"/>
      <c r="C2" s="53"/>
      <c r="D2" s="54"/>
      <c r="E2" s="9"/>
      <c r="G2" s="49"/>
      <c r="H2" s="49"/>
      <c r="I2" s="49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49"/>
      <c r="H3" s="49"/>
      <c r="I3" s="49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130.5</v>
      </c>
      <c r="D4" s="1">
        <f t="shared" si="0"/>
        <v>135.75</v>
      </c>
      <c r="F4" s="10"/>
      <c r="G4" s="49"/>
      <c r="H4" s="49"/>
      <c r="I4" s="49"/>
    </row>
    <row r="5" spans="1:9" x14ac:dyDescent="0.25">
      <c r="G5" s="49"/>
      <c r="H5" s="49"/>
      <c r="I5" s="49"/>
    </row>
    <row r="23" spans="1:11" x14ac:dyDescent="0.25">
      <c r="A23" s="52" t="s">
        <v>5</v>
      </c>
      <c r="B23" s="53"/>
      <c r="C23" s="53"/>
      <c r="D23" s="53"/>
      <c r="E23" s="53"/>
      <c r="F23" s="54"/>
      <c r="H23" s="9"/>
      <c r="I23" s="9"/>
      <c r="J23" s="9"/>
      <c r="K23" s="9"/>
    </row>
    <row r="24" spans="1:11" x14ac:dyDescent="0.25">
      <c r="A24" s="15"/>
      <c r="B24" s="55" t="s">
        <v>7</v>
      </c>
      <c r="C24" s="56"/>
      <c r="D24" s="56"/>
      <c r="E24" s="56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SUMIF(Dusanic!H6:H42,Zeiterfassung_Gesamt!A26,Dusanic!G6:G42)</f>
        <v>4.5</v>
      </c>
      <c r="D26" s="3">
        <f>SUMIF(Tabelle35[KW],Zeiterfassung_Gesamt!A26,Tabelle35[Dauer])</f>
        <v>4.5</v>
      </c>
      <c r="E26" s="3">
        <f>SUMIF(Tomic!H6:H44,Zeiterfassung_Gesamt!A26,Tomic!G6:G44)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SUMIF(Aistleithner!H7:H56,Zeiterfassung_Gesamt!A27,Aistleithner!G7:G56)</f>
        <v>3.5</v>
      </c>
      <c r="C27" s="3">
        <f>SUMIF(Dusanic!H7:H42,Zeiterfassung_Gesamt!A27,Dusanic!G7:G42)</f>
        <v>1.5</v>
      </c>
      <c r="D27" s="3">
        <f>SUMIF(Tabelle35[KW],Zeiterfassung_Gesamt!A27,Tabelle35[Dauer])</f>
        <v>1.5</v>
      </c>
      <c r="E27" s="3">
        <f>SUMIF(Tomic!H7:H44,Zeiterfassung_Gesamt!A27,Tomic!G7:G44)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SUMIF(Aistleithner!H8:H57,Zeiterfassung_Gesamt!A28,Aistleithner!G8:G57)</f>
        <v>9</v>
      </c>
      <c r="C28" s="3">
        <f>SUMIF(Dusanic!H8:H43,Zeiterfassung_Gesamt!A28,Dusanic!G8:G43)</f>
        <v>9.5</v>
      </c>
      <c r="D28" s="3">
        <f>SUMIF(Tabelle35[KW],Zeiterfassung_Gesamt!A28,Tabelle35[Dauer])</f>
        <v>8.5</v>
      </c>
      <c r="E28" s="3">
        <f>SUMIF(Tomic!H8:H45,Zeiterfassung_Gesamt!A28,Tomic!G8:G45)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SUMIF(Aistleithner!H9:H58,Zeiterfassung_Gesamt!A29,Aistleithner!G9:G58)</f>
        <v>3</v>
      </c>
      <c r="C29" s="3">
        <f>SUMIF(Dusanic!H9:H44,Zeiterfassung_Gesamt!A29,Dusanic!G9:G44)</f>
        <v>0</v>
      </c>
      <c r="D29" s="3">
        <f>SUMIF(Tabelle35[KW],Zeiterfassung_Gesamt!A29,Tabelle35[Dauer])</f>
        <v>0</v>
      </c>
      <c r="E29" s="3">
        <f>SUMIF(Tomic!H9:H46,Zeiterfassung_Gesamt!A29,Tomic!G9:G46)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SUMIF(Aistleithner!H10:H59,Zeiterfassung_Gesamt!A30,Aistleithner!G10:G59)</f>
        <v>0</v>
      </c>
      <c r="C30" s="3">
        <f>SUMIF(Dusanic!H10:H45,Zeiterfassung_Gesamt!A30,Dusanic!G10:G45)</f>
        <v>0</v>
      </c>
      <c r="D30" s="3">
        <f>SUMIF(Tabelle35[KW],Zeiterfassung_Gesamt!A30,Tabelle35[Dauer])</f>
        <v>0</v>
      </c>
      <c r="E30" s="3">
        <f>SUMIF(Tomic!H10:H47,Zeiterfassung_Gesamt!A30,Tomic!G10:G47)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SUMIF(Aistleithner!H11:H60,Zeiterfassung_Gesamt!A31,Aistleithner!G11:G60)</f>
        <v>7</v>
      </c>
      <c r="C31" s="3">
        <f>SUMIF(Dusanic!H11:H46,Zeiterfassung_Gesamt!A31,Dusanic!G11:G46)</f>
        <v>7</v>
      </c>
      <c r="D31" s="3">
        <f>SUMIF(Tabelle35[KW],Zeiterfassung_Gesamt!A31,Tabelle35[Dauer])</f>
        <v>6</v>
      </c>
      <c r="E31" s="3">
        <f>SUMIF(Tomic!H11:H48,Zeiterfassung_Gesamt!A31,Tomic!G11:G48)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SUMIF(Aistleithner!H12:H61,Zeiterfassung_Gesamt!A32,Aistleithner!G12:G61)</f>
        <v>2</v>
      </c>
      <c r="C32" s="3">
        <f>SUMIF(Dusanic!H12:H47,Zeiterfassung_Gesamt!A32,Dusanic!G12:G47)</f>
        <v>2</v>
      </c>
      <c r="D32" s="3">
        <f>SUMIF(Tabelle35[KW],Zeiterfassung_Gesamt!A32,Tabelle35[Dauer])</f>
        <v>0</v>
      </c>
      <c r="E32" s="3">
        <f>SUMIF(Tomic!H12:H49,Zeiterfassung_Gesamt!A32,Tomic!G12:G49)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SUMIF(Aistleithner!H13:H62,Zeiterfassung_Gesamt!A33,Aistleithner!G13:G62)</f>
        <v>16</v>
      </c>
      <c r="C33" s="3">
        <f>SUMIF(Dusanic!H13:H48,Zeiterfassung_Gesamt!A33,Dusanic!G13:G48)</f>
        <v>8.5</v>
      </c>
      <c r="D33" s="3">
        <f>SUMIF(Tabelle35[KW],Zeiterfassung_Gesamt!A33,Tabelle35[Dauer])</f>
        <v>12.25</v>
      </c>
      <c r="E33" s="3">
        <f>SUMIF(Tomic!H13:H50,Zeiterfassung_Gesamt!A33,Tomic!G13:G50)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SUMIF(Aistleithner!H14:H63,Zeiterfassung_Gesamt!A34,Aistleithner!G14:G63)</f>
        <v>16</v>
      </c>
      <c r="C34" s="3">
        <f>SUMIF(Dusanic!H14:H49,Zeiterfassung_Gesamt!A34,Dusanic!G14:G49)</f>
        <v>15.5</v>
      </c>
      <c r="D34" s="3">
        <f>SUMIF(Tabelle35[KW],Zeiterfassung_Gesamt!A34,Tabelle35[Dauer])</f>
        <v>13.5</v>
      </c>
      <c r="E34" s="3">
        <f>SUMIF(Tomic!H14:H51,Zeiterfassung_Gesamt!A34,Tomic!G14:G51)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SUMIF(Aistleithner!H15:H64,Zeiterfassung_Gesamt!A35,Aistleithner!G15:G64)</f>
        <v>0</v>
      </c>
      <c r="C35" s="3">
        <f>SUMIF(Dusanic!H15:H50,Zeiterfassung_Gesamt!A35,Dusanic!G15:G50)</f>
        <v>0</v>
      </c>
      <c r="D35" s="3">
        <f>SUMIF(Tabelle35[KW],Zeiterfassung_Gesamt!A35,Tabelle35[Dauer])</f>
        <v>0</v>
      </c>
      <c r="E35" s="3">
        <f>SUMIF(Tomic!H15:H52,Zeiterfassung_Gesamt!A35,Tomic!G15:G52)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SUMIF(Aistleithner!H16:H65,Zeiterfassung_Gesamt!A36,Aistleithner!G16:G65)</f>
        <v>8</v>
      </c>
      <c r="C36" s="3">
        <f>SUMIF(Dusanic!H16:H51,Zeiterfassung_Gesamt!A36,Dusanic!G16:G51)</f>
        <v>21</v>
      </c>
      <c r="D36" s="3">
        <f>SUMIF(Tabelle35[KW],Zeiterfassung_Gesamt!A36,Tabelle35[Dauer])</f>
        <v>14</v>
      </c>
      <c r="E36" s="3">
        <f>SUMIF(Tomic!H16:H53,Zeiterfassung_Gesamt!A36,Tomic!G16:G53)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SUMIF(Aistleithner!H17:H66,Zeiterfassung_Gesamt!A37,Aistleithner!G17:G66)</f>
        <v>7.5</v>
      </c>
      <c r="C37" s="3">
        <f>SUMIF(Dusanic!H17:H52,Zeiterfassung_Gesamt!A37,Dusanic!G17:G52)</f>
        <v>22</v>
      </c>
      <c r="D37" s="3">
        <f>SUMIF(Tabelle35[KW],Zeiterfassung_Gesamt!A37,Tabelle35[Dauer])</f>
        <v>7</v>
      </c>
      <c r="E37" s="3">
        <f>SUMIF(Tomic!H17:H54,Zeiterfassung_Gesamt!A37,Tomic!G17:G54)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SUMIF(Aistleithner!H18:H67,Zeiterfassung_Gesamt!A38,Aistleithner!G18:G67)</f>
        <v>0</v>
      </c>
      <c r="C38" s="3">
        <f>SUMIF(Dusanic!H18:H53,Zeiterfassung_Gesamt!A38,Dusanic!G18:G53)</f>
        <v>0</v>
      </c>
      <c r="D38" s="3">
        <f>SUMIF(Tabelle35[KW],Zeiterfassung_Gesamt!A38,Tabelle35[Dauer])</f>
        <v>0</v>
      </c>
      <c r="E38" s="3">
        <f>SUMIF(Tomic!H18:H55,Zeiterfassung_Gesamt!A38,Tomic!G18:G55)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SUMIF(Aistleithner!H19:H68,Zeiterfassung_Gesamt!A39,Aistleithner!G19:G68)</f>
        <v>2</v>
      </c>
      <c r="C39" s="3">
        <f>SUMIF(Dusanic!H19:H54,Zeiterfassung_Gesamt!A39,Dusanic!G19:G54)</f>
        <v>2</v>
      </c>
      <c r="D39" s="3">
        <f>SUMIF(Tabelle35[KW],Zeiterfassung_Gesamt!A39,Tabelle35[Dauer])</f>
        <v>6</v>
      </c>
      <c r="E39" s="3">
        <f>SUMIF(Tomic!H19:H56,Zeiterfassung_Gesamt!A39,Tomic!G19:G56)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SUMIF(Aistleithner!H20:H69,Zeiterfassung_Gesamt!A40,Aistleithner!G20:G69)</f>
        <v>20</v>
      </c>
      <c r="C40" s="3">
        <f>SUMIF(Dusanic!H20:H55,Zeiterfassung_Gesamt!A40,Dusanic!G20:G55)</f>
        <v>18.25</v>
      </c>
      <c r="D40" s="3">
        <f>SUMIF(Tabelle35[KW],Zeiterfassung_Gesamt!A40,Tabelle35[Dauer])</f>
        <v>10.5</v>
      </c>
      <c r="E40" s="3">
        <f>SUMIF(Tomic!H20:H57,Zeiterfassung_Gesamt!A40,Tomic!G20:G57)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SUMIF(Aistleithner!H21:H70,Zeiterfassung_Gesamt!A41,Aistleithner!G21:G70)</f>
        <v>8.5</v>
      </c>
      <c r="C41" s="3">
        <f>SUMIF(Dusanic!H21:H56,Zeiterfassung_Gesamt!A41,Dusanic!G21:G56)</f>
        <v>2</v>
      </c>
      <c r="D41" s="3">
        <f>SUMIF(Tabelle35[KW],Zeiterfassung_Gesamt!A41,Tabelle35[Dauer])</f>
        <v>13.5</v>
      </c>
      <c r="E41" s="3">
        <f>SUMIF(Tomic!H21:H58,Zeiterfassung_Gesamt!A41,Tomic!G21:G58)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SUMIF(Aistleithner!H22:H71,Zeiterfassung_Gesamt!A42,Aistleithner!G22:G71)</f>
        <v>10.5</v>
      </c>
      <c r="C42" s="3">
        <f>SUMIF(Dusanic!H22:H57,Zeiterfassung_Gesamt!A42,Dusanic!G22:G57)</f>
        <v>7</v>
      </c>
      <c r="D42" s="3">
        <f>SUMIF(Tabelle35[KW],Zeiterfassung_Gesamt!A42,Tabelle35[Dauer])</f>
        <v>10.5</v>
      </c>
      <c r="E42" s="3">
        <f>SUMIF(Tomic!H22:H59,Zeiterfassung_Gesamt!A42,Tomic!G22:G59)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SUMIF(Aistleithner!H23:H72,Zeiterfassung_Gesamt!A43,Aistleithner!G23:G72)</f>
        <v>14</v>
      </c>
      <c r="C43" s="3">
        <f>SUMIF(Dusanic!H23:H58,Zeiterfassung_Gesamt!A43,Dusanic!G23:G58)</f>
        <v>12</v>
      </c>
      <c r="D43" s="3">
        <f>SUMIF(Tabelle35[KW],Zeiterfassung_Gesamt!A43,Tabelle35[Dauer])</f>
        <v>22.75</v>
      </c>
      <c r="E43" s="3">
        <f>SUMIF(Tomic!H23:H60,Zeiterfassung_Gesamt!A43,Tomic!G23:G60)</f>
        <v>12</v>
      </c>
      <c r="F43" s="3">
        <f t="shared" si="2"/>
        <v>60.75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130.5</v>
      </c>
      <c r="E44" s="4">
        <f t="shared" si="3"/>
        <v>135.75</v>
      </c>
      <c r="F44" s="4">
        <f>SUM(F26:F43)</f>
        <v>530.5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2"/>
  <sheetViews>
    <sheetView topLeftCell="A40" workbookViewId="0">
      <selection activeCell="B56" sqref="B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78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t="s">
        <v>78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t="s">
        <v>78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t="s">
        <v>78</v>
      </c>
      <c r="C10" s="26" t="s">
        <v>27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t="s">
        <v>33</v>
      </c>
      <c r="C11" s="26" t="s">
        <v>28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t="s">
        <v>33</v>
      </c>
      <c r="C12" s="26" t="s">
        <v>29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t="s">
        <v>78</v>
      </c>
      <c r="C13" s="26" t="s">
        <v>30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t="s">
        <v>33</v>
      </c>
      <c r="C14" s="26" t="s">
        <v>31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t="s">
        <v>33</v>
      </c>
      <c r="C15" s="26" t="s">
        <v>31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t="s">
        <v>78</v>
      </c>
      <c r="C16" s="26" t="s">
        <v>32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t="s">
        <v>33</v>
      </c>
      <c r="C17" s="26" t="s">
        <v>34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t="s">
        <v>33</v>
      </c>
      <c r="C18" s="26" t="s">
        <v>34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t="s">
        <v>78</v>
      </c>
      <c r="C19" s="26" t="s">
        <v>37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t="s">
        <v>33</v>
      </c>
      <c r="C20" s="26" t="s">
        <v>34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t="s">
        <v>33</v>
      </c>
      <c r="C21" s="26" t="s">
        <v>38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t="s">
        <v>33</v>
      </c>
      <c r="C22" s="26" t="s">
        <v>34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t="s">
        <v>33</v>
      </c>
      <c r="C23" s="26" t="s">
        <v>39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t="s">
        <v>33</v>
      </c>
      <c r="C24" s="26" t="s">
        <v>39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t="s">
        <v>79</v>
      </c>
      <c r="C25" s="30" t="s">
        <v>40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t="s">
        <v>33</v>
      </c>
      <c r="C26" s="30" t="s">
        <v>39</v>
      </c>
      <c r="D26" s="50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t="s">
        <v>33</v>
      </c>
      <c r="C27" s="26" t="s">
        <v>34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t="s">
        <v>33</v>
      </c>
      <c r="C28" s="30" t="s">
        <v>39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t="s">
        <v>33</v>
      </c>
      <c r="C29" s="26" t="s">
        <v>34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t="s">
        <v>33</v>
      </c>
      <c r="C30" s="30" t="s">
        <v>39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t="s">
        <v>78</v>
      </c>
      <c r="C31" s="30" t="s">
        <v>43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t="s">
        <v>78</v>
      </c>
      <c r="C32" s="26" t="s">
        <v>48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t="s">
        <v>78</v>
      </c>
      <c r="C33" s="26" t="s">
        <v>48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t="s">
        <v>79</v>
      </c>
      <c r="C34" s="30" t="s">
        <v>49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t="s">
        <v>79</v>
      </c>
      <c r="C35" s="30" t="s">
        <v>49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t="s">
        <v>80</v>
      </c>
      <c r="C36" s="30" t="s">
        <v>51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t="s">
        <v>80</v>
      </c>
      <c r="C37" s="30" t="s">
        <v>50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79</v>
      </c>
      <c r="C38" t="s">
        <v>49</v>
      </c>
      <c r="D38" s="50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t="s">
        <v>78</v>
      </c>
      <c r="C39" s="30" t="s">
        <v>54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t="s">
        <v>79</v>
      </c>
      <c r="C40" s="30" t="s">
        <v>49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t="s">
        <v>81</v>
      </c>
      <c r="C41" s="30" t="s">
        <v>49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t="s">
        <v>80</v>
      </c>
      <c r="C42" s="30" t="s">
        <v>82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t="s">
        <v>78</v>
      </c>
      <c r="C43" s="30" t="s">
        <v>55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t="s">
        <v>81</v>
      </c>
      <c r="C44" s="30" t="s">
        <v>56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t="s">
        <v>78</v>
      </c>
      <c r="C45" s="30" t="s">
        <v>57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t="s">
        <v>79</v>
      </c>
      <c r="C46" s="30" t="s">
        <v>49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t="s">
        <v>78</v>
      </c>
      <c r="C47" s="30" t="s">
        <v>63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t="s">
        <v>81</v>
      </c>
      <c r="C48" s="30" t="s">
        <v>49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t="s">
        <v>78</v>
      </c>
      <c r="C49" s="30" t="s">
        <v>64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t="s">
        <v>79</v>
      </c>
      <c r="C50" s="30" t="s">
        <v>65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t="s">
        <v>79</v>
      </c>
      <c r="C51" s="30" t="s">
        <v>66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t="s">
        <v>83</v>
      </c>
      <c r="C52" s="30" t="s">
        <v>67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t="s">
        <v>84</v>
      </c>
      <c r="C53" s="30" t="s">
        <v>69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t="s">
        <v>80</v>
      </c>
      <c r="C54" s="30" t="s">
        <v>70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t="s">
        <v>33</v>
      </c>
      <c r="C55" s="30" t="s">
        <v>72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t="s">
        <v>33</v>
      </c>
      <c r="C56" s="30" t="s">
        <v>76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5" t="s">
        <v>19</v>
      </c>
      <c r="C57" s="36"/>
      <c r="D57" s="36"/>
      <c r="E57" s="36"/>
      <c r="F57" s="36"/>
      <c r="G57">
        <f>SUM(G7:G56)</f>
        <v>131.5</v>
      </c>
    </row>
    <row r="59" spans="1:8" x14ac:dyDescent="0.25">
      <c r="A59" s="11"/>
      <c r="B59" s="11"/>
      <c r="C59" s="11"/>
      <c r="D59" s="11"/>
    </row>
    <row r="60" spans="1:8" ht="18.75" x14ac:dyDescent="0.3">
      <c r="A60" s="11"/>
      <c r="B60" s="37"/>
      <c r="C60" s="11"/>
      <c r="D60" s="11"/>
    </row>
    <row r="61" spans="1:8" x14ac:dyDescent="0.25">
      <c r="A61" s="11"/>
      <c r="B61" s="11"/>
      <c r="C61" s="11"/>
      <c r="D61" s="11"/>
    </row>
    <row r="62" spans="1:8" ht="15.75" x14ac:dyDescent="0.25">
      <c r="A62" s="11"/>
      <c r="B62" s="38"/>
      <c r="C62" s="38"/>
      <c r="D62" s="39"/>
    </row>
    <row r="63" spans="1:8" x14ac:dyDescent="0.25">
      <c r="A63" s="11"/>
      <c r="B63" s="11"/>
      <c r="C63" s="11"/>
      <c r="D63" s="40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4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42"/>
      <c r="C102" s="11"/>
      <c r="D102" s="40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ht="18.75" x14ac:dyDescent="0.3">
      <c r="A105" s="11"/>
      <c r="B105" s="37"/>
      <c r="C105" s="11"/>
      <c r="D105" s="11"/>
    </row>
    <row r="106" spans="1:4" x14ac:dyDescent="0.25">
      <c r="A106" s="11"/>
      <c r="B106" s="11"/>
      <c r="C106" s="11"/>
      <c r="D106" s="11"/>
    </row>
    <row r="107" spans="1:4" ht="15.75" x14ac:dyDescent="0.25">
      <c r="A107" s="11"/>
      <c r="B107" s="38"/>
      <c r="C107" s="38"/>
      <c r="D107" s="39"/>
    </row>
    <row r="108" spans="1:4" x14ac:dyDescent="0.25">
      <c r="A108" s="11"/>
      <c r="B108" s="11"/>
      <c r="C108" s="11"/>
      <c r="D108" s="40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42"/>
      <c r="C147" s="11"/>
      <c r="D147" s="40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ht="18.75" x14ac:dyDescent="0.3">
      <c r="A150" s="11"/>
      <c r="B150" s="37"/>
      <c r="C150" s="11"/>
      <c r="D150" s="11"/>
    </row>
    <row r="151" spans="1:4" x14ac:dyDescent="0.25">
      <c r="A151" s="11"/>
      <c r="B151" s="11"/>
      <c r="C151" s="11"/>
      <c r="D151" s="11"/>
    </row>
    <row r="152" spans="1:4" ht="15.75" x14ac:dyDescent="0.25">
      <c r="A152" s="11"/>
      <c r="B152" s="38"/>
      <c r="C152" s="38"/>
      <c r="D152" s="39"/>
    </row>
    <row r="153" spans="1:4" x14ac:dyDescent="0.25">
      <c r="A153" s="11"/>
      <c r="B153" s="11"/>
      <c r="C153" s="11"/>
      <c r="D153" s="40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42"/>
      <c r="C192" s="11"/>
      <c r="D192" s="40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ht="18.75" x14ac:dyDescent="0.3">
      <c r="A195" s="11"/>
      <c r="B195" s="37"/>
      <c r="C195" s="11"/>
      <c r="D195" s="11"/>
    </row>
    <row r="196" spans="1:4" x14ac:dyDescent="0.25">
      <c r="A196" s="11"/>
      <c r="B196" s="11"/>
      <c r="C196" s="11"/>
      <c r="D196" s="11"/>
    </row>
    <row r="197" spans="1:4" ht="15.75" x14ac:dyDescent="0.25">
      <c r="A197" s="11"/>
      <c r="B197" s="38"/>
      <c r="C197" s="38"/>
      <c r="D197" s="39"/>
    </row>
    <row r="198" spans="1:4" x14ac:dyDescent="0.25">
      <c r="A198" s="11"/>
      <c r="B198" s="11"/>
      <c r="C198" s="11"/>
      <c r="D198" s="40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2"/>
  <sheetViews>
    <sheetView topLeftCell="A31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78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t="s">
        <v>78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t="s">
        <v>78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t="s">
        <v>78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t="s">
        <v>78</v>
      </c>
      <c r="C13" s="26" t="s">
        <v>32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t="s">
        <v>33</v>
      </c>
      <c r="C14" s="26" t="s">
        <v>34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t="s">
        <v>33</v>
      </c>
      <c r="C15" s="26" t="s">
        <v>34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t="s">
        <v>78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t="s">
        <v>78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t="s">
        <v>78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t="s">
        <v>33</v>
      </c>
      <c r="C23" s="26" t="s">
        <v>35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t="s">
        <v>78</v>
      </c>
      <c r="C24" s="26" t="s">
        <v>47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t="s">
        <v>85</v>
      </c>
      <c r="C25" s="30" t="s">
        <v>46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t="s">
        <v>85</v>
      </c>
      <c r="C26" s="30" t="s">
        <v>46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t="s">
        <v>85</v>
      </c>
      <c r="C27" s="30" t="s">
        <v>46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t="s">
        <v>78</v>
      </c>
      <c r="C28" s="26" t="s">
        <v>48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t="s">
        <v>85</v>
      </c>
      <c r="C29" s="30" t="s">
        <v>46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t="s">
        <v>85</v>
      </c>
      <c r="C30" s="30" t="s">
        <v>46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t="s">
        <v>85</v>
      </c>
      <c r="C31" s="30" t="s">
        <v>46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t="s">
        <v>80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1:8" x14ac:dyDescent="0.25">
      <c r="B33" t="s">
        <v>80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1:8" x14ac:dyDescent="0.25">
      <c r="B34" t="s">
        <v>85</v>
      </c>
      <c r="C34" s="30" t="s">
        <v>46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1:8" x14ac:dyDescent="0.25">
      <c r="B35" t="s">
        <v>85</v>
      </c>
      <c r="C35" s="30" t="s">
        <v>46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1:8" x14ac:dyDescent="0.25">
      <c r="B36" t="s">
        <v>78</v>
      </c>
      <c r="C36" s="30" t="s">
        <v>54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1:8" x14ac:dyDescent="0.25">
      <c r="B37" t="s">
        <v>78</v>
      </c>
      <c r="C37" s="30" t="s">
        <v>55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1:8" x14ac:dyDescent="0.25">
      <c r="B38" t="s">
        <v>86</v>
      </c>
      <c r="C38" s="30" t="s">
        <v>46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1:8" x14ac:dyDescent="0.25">
      <c r="B39" t="s">
        <v>86</v>
      </c>
      <c r="C39" s="30" t="s">
        <v>46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1:8" x14ac:dyDescent="0.25">
      <c r="B40" t="s">
        <v>85</v>
      </c>
      <c r="C40" s="30" t="s">
        <v>46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1:8" x14ac:dyDescent="0.25">
      <c r="B41" t="s">
        <v>85</v>
      </c>
      <c r="C41" s="30" t="s">
        <v>46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1:8" x14ac:dyDescent="0.25">
      <c r="B42" t="s">
        <v>33</v>
      </c>
      <c r="C42" s="30" t="s">
        <v>71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1:8" s="19" customFormat="1" x14ac:dyDescent="0.25">
      <c r="A43" s="11"/>
      <c r="B43" s="35" t="s">
        <v>19</v>
      </c>
      <c r="C43" s="36"/>
      <c r="D43" s="36"/>
      <c r="E43" s="36"/>
      <c r="F43" s="36"/>
      <c r="G43">
        <f>SUM(G7:G42)</f>
        <v>132.75</v>
      </c>
      <c r="H43"/>
    </row>
    <row r="44" spans="1:8" s="19" customFormat="1" x14ac:dyDescent="0.25">
      <c r="A44" s="11"/>
      <c r="B44"/>
      <c r="C44"/>
      <c r="D44"/>
      <c r="F44"/>
      <c r="G44"/>
      <c r="H44"/>
    </row>
    <row r="45" spans="1:8" s="19" customFormat="1" x14ac:dyDescent="0.25">
      <c r="A45" s="11"/>
      <c r="B45" s="11"/>
      <c r="C45" s="11"/>
      <c r="D45" s="11"/>
      <c r="F45"/>
      <c r="G45"/>
      <c r="H45"/>
    </row>
    <row r="46" spans="1:8" s="19" customFormat="1" ht="18.75" x14ac:dyDescent="0.3">
      <c r="A46" s="11"/>
      <c r="B46" s="37"/>
      <c r="C46" s="11"/>
      <c r="D46" s="11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5.75" x14ac:dyDescent="0.25">
      <c r="A48" s="11"/>
      <c r="B48" s="38"/>
      <c r="C48" s="38"/>
      <c r="D48" s="39"/>
      <c r="F48"/>
      <c r="G48"/>
      <c r="H48"/>
    </row>
    <row r="49" spans="1:8" s="19" customFormat="1" x14ac:dyDescent="0.25">
      <c r="A49" s="11"/>
      <c r="B49" s="11"/>
      <c r="C49" s="11"/>
      <c r="D49" s="40"/>
      <c r="F49"/>
      <c r="G49"/>
      <c r="H49"/>
    </row>
    <row r="50" spans="1:8" s="19" customFormat="1" x14ac:dyDescent="0.25">
      <c r="A50" s="11"/>
      <c r="B50" s="11"/>
      <c r="C50" s="11"/>
      <c r="D50" s="40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4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42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11"/>
      <c r="F89"/>
      <c r="G89"/>
      <c r="H89"/>
    </row>
    <row r="90" spans="1:8" s="19" customFormat="1" x14ac:dyDescent="0.25">
      <c r="A90" s="11"/>
      <c r="B90" s="11"/>
      <c r="C90" s="11"/>
      <c r="D90" s="11"/>
      <c r="F90"/>
      <c r="G90"/>
      <c r="H90"/>
    </row>
    <row r="91" spans="1:8" s="19" customFormat="1" ht="18.75" x14ac:dyDescent="0.3">
      <c r="A91" s="11"/>
      <c r="B91" s="37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5.75" x14ac:dyDescent="0.25">
      <c r="A93" s="11"/>
      <c r="B93" s="38"/>
      <c r="C93" s="38"/>
      <c r="D93" s="39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42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11"/>
      <c r="F134"/>
      <c r="G134"/>
      <c r="H134"/>
    </row>
    <row r="135" spans="1:8" s="19" customFormat="1" x14ac:dyDescent="0.25">
      <c r="A135" s="11"/>
      <c r="B135" s="11"/>
      <c r="C135" s="11"/>
      <c r="D135" s="11"/>
      <c r="F135"/>
      <c r="G135"/>
      <c r="H135"/>
    </row>
    <row r="136" spans="1:8" s="19" customFormat="1" ht="18.75" x14ac:dyDescent="0.3">
      <c r="A136" s="11"/>
      <c r="B136" s="37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5.75" x14ac:dyDescent="0.25">
      <c r="A138" s="11"/>
      <c r="B138" s="38"/>
      <c r="C138" s="38"/>
      <c r="D138" s="39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42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11"/>
      <c r="F179"/>
      <c r="G179"/>
      <c r="H179"/>
    </row>
    <row r="180" spans="1:8" s="19" customFormat="1" x14ac:dyDescent="0.25">
      <c r="A180" s="11"/>
      <c r="B180" s="11"/>
      <c r="C180" s="11"/>
      <c r="D180" s="11"/>
      <c r="F180"/>
      <c r="G180"/>
      <c r="H180"/>
    </row>
    <row r="181" spans="1:8" s="19" customFormat="1" ht="18.75" x14ac:dyDescent="0.3">
      <c r="A181" s="11"/>
      <c r="B181" s="37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5.75" x14ac:dyDescent="0.25">
      <c r="A183" s="11"/>
      <c r="B183" s="38"/>
      <c r="C183" s="38"/>
      <c r="D183" s="39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x14ac:dyDescent="0.25">
      <c r="A216" s="11"/>
      <c r="B216" s="11"/>
      <c r="C216" s="11"/>
      <c r="D216" s="40"/>
    </row>
    <row r="217" spans="1:8" x14ac:dyDescent="0.25">
      <c r="A217" s="11"/>
      <c r="B217" s="11"/>
      <c r="C217" s="11"/>
      <c r="D217" s="40"/>
    </row>
    <row r="218" spans="1:8" x14ac:dyDescent="0.25">
      <c r="A218" s="11"/>
      <c r="B218" s="11"/>
      <c r="C218" s="11"/>
      <c r="D218" s="40"/>
    </row>
    <row r="219" spans="1:8" x14ac:dyDescent="0.25">
      <c r="A219" s="11"/>
    </row>
    <row r="220" spans="1:8" x14ac:dyDescent="0.25">
      <c r="A220" s="11"/>
    </row>
    <row r="221" spans="1:8" x14ac:dyDescent="0.25">
      <c r="A221" s="11"/>
    </row>
    <row r="222" spans="1:8" x14ac:dyDescent="0.25">
      <c r="A22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15"/>
  <sheetViews>
    <sheetView topLeftCell="A36"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78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t="s">
        <v>78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t="s">
        <v>78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t="s">
        <v>33</v>
      </c>
      <c r="C11" s="26" t="s">
        <v>28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t="s">
        <v>78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t="s">
        <v>33</v>
      </c>
      <c r="C13" s="26" t="s">
        <v>34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t="s">
        <v>87</v>
      </c>
      <c r="C14" s="26" t="s">
        <v>36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t="s">
        <v>33</v>
      </c>
      <c r="C15" s="26" t="s">
        <v>35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t="s">
        <v>78</v>
      </c>
      <c r="C16" s="26" t="s">
        <v>37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t="s">
        <v>33</v>
      </c>
      <c r="C17" s="26" t="s">
        <v>34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t="s">
        <v>33</v>
      </c>
      <c r="C18" s="26" t="s">
        <v>34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t="s">
        <v>33</v>
      </c>
      <c r="C19" s="26" t="s">
        <v>34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t="s">
        <v>78</v>
      </c>
      <c r="C20" s="26" t="s">
        <v>42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t="s">
        <v>78</v>
      </c>
      <c r="C21" s="26" t="s">
        <v>41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t="s">
        <v>33</v>
      </c>
      <c r="C22" s="26" t="s">
        <v>34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t="s">
        <v>33</v>
      </c>
      <c r="C23" s="30" t="s">
        <v>39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t="s">
        <v>87</v>
      </c>
      <c r="C24" s="26" t="s">
        <v>45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t="s">
        <v>78</v>
      </c>
      <c r="C25" s="26" t="s">
        <v>48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t="s">
        <v>87</v>
      </c>
      <c r="C26" s="26" t="s">
        <v>52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t="s">
        <v>78</v>
      </c>
      <c r="C27" s="26" t="s">
        <v>60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t="s">
        <v>88</v>
      </c>
      <c r="C28" s="26" t="s">
        <v>53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t="s">
        <v>78</v>
      </c>
      <c r="C29" s="26" t="s">
        <v>48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t="s">
        <v>84</v>
      </c>
      <c r="C30" s="26" t="s">
        <v>44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t="s">
        <v>84</v>
      </c>
      <c r="C31" s="26" t="s">
        <v>44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t="s">
        <v>84</v>
      </c>
      <c r="C32" s="30" t="s">
        <v>51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t="s">
        <v>84</v>
      </c>
      <c r="C33" s="30" t="s">
        <v>50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t="s">
        <v>84</v>
      </c>
      <c r="C34" s="30" t="s">
        <v>59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t="s">
        <v>78</v>
      </c>
      <c r="C35" s="30" t="s">
        <v>54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t="s">
        <v>78</v>
      </c>
      <c r="C36" s="30" t="s">
        <v>55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t="s">
        <v>78</v>
      </c>
      <c r="C37" s="26" t="s">
        <v>42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t="s">
        <v>84</v>
      </c>
      <c r="C38" s="30" t="s">
        <v>58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t="s">
        <v>84</v>
      </c>
      <c r="C39" s="30" t="s">
        <v>58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t="s">
        <v>78</v>
      </c>
      <c r="C40" s="30" t="s">
        <v>57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t="s">
        <v>87</v>
      </c>
      <c r="C41" s="30" t="s">
        <v>58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t="s">
        <v>84</v>
      </c>
      <c r="C42" s="30" t="s">
        <v>62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t="s">
        <v>84</v>
      </c>
      <c r="C43" s="30" t="s">
        <v>61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t="s">
        <v>78</v>
      </c>
      <c r="C44" s="26" t="s">
        <v>42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t="s">
        <v>78</v>
      </c>
      <c r="C45" s="26" t="s">
        <v>68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78</v>
      </c>
      <c r="C46" t="s">
        <v>77</v>
      </c>
      <c r="D46" s="46">
        <v>43493</v>
      </c>
      <c r="E46" s="28">
        <v>0.57291666666666663</v>
      </c>
      <c r="F46" s="28">
        <v>0.78125</v>
      </c>
      <c r="G46">
        <f>(Tabelle35[[#This Row],[bis]]*24)-(Tabelle35[[#This Row],[von]]*24)</f>
        <v>5</v>
      </c>
      <c r="H46">
        <f>WEEKNUM(Tabelle35[[#This Row],[Datum]],2)</f>
        <v>5</v>
      </c>
    </row>
    <row r="47" spans="2:8" x14ac:dyDescent="0.25">
      <c r="B47" t="s">
        <v>84</v>
      </c>
      <c r="C47" s="30" t="s">
        <v>74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84</v>
      </c>
      <c r="C48" t="s">
        <v>75</v>
      </c>
      <c r="D48" s="46">
        <v>43497</v>
      </c>
      <c r="E48" s="28">
        <v>0.85416666666666663</v>
      </c>
      <c r="F48" s="51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t="s">
        <v>33</v>
      </c>
      <c r="C49" s="30" t="s">
        <v>73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t="s">
        <v>33</v>
      </c>
      <c r="C50" s="30" t="s">
        <v>72</v>
      </c>
      <c r="D50" s="27">
        <v>43499</v>
      </c>
      <c r="E50" s="28">
        <v>0.5</v>
      </c>
      <c r="F50" s="28">
        <v>0.66666666666666663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t="s">
        <v>33</v>
      </c>
      <c r="C51" s="30" t="s">
        <v>72</v>
      </c>
      <c r="D51" s="27">
        <v>43499</v>
      </c>
      <c r="E51" s="28">
        <v>0.6875</v>
      </c>
      <c r="F51" s="28">
        <v>0.79166666666666663</v>
      </c>
      <c r="G51">
        <f>(Tabelle35[[#This Row],[bis]]*24)-(Tabelle35[[#This Row],[von]]*24)</f>
        <v>2.5</v>
      </c>
      <c r="H51">
        <f>WEEKNUM(Tabelle35[[#This Row],[Datum]],2)</f>
        <v>5</v>
      </c>
    </row>
    <row r="52" spans="1:8" s="19" customFormat="1" x14ac:dyDescent="0.25">
      <c r="A52" s="11"/>
      <c r="B52" s="43" t="s">
        <v>19</v>
      </c>
      <c r="C52" s="44"/>
      <c r="D52" s="44"/>
      <c r="E52" s="44"/>
      <c r="F52" s="44"/>
      <c r="G52" s="47">
        <f>SUM(G7:G51)</f>
        <v>130.5</v>
      </c>
      <c r="H52" s="48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42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11"/>
      <c r="F81"/>
      <c r="G81"/>
      <c r="H81"/>
    </row>
    <row r="82" spans="1:8" s="19" customFormat="1" x14ac:dyDescent="0.25">
      <c r="A82" s="11"/>
      <c r="B82" s="11"/>
      <c r="C82" s="11"/>
      <c r="D82" s="11"/>
      <c r="F82"/>
      <c r="G82"/>
      <c r="H82"/>
    </row>
    <row r="83" spans="1:8" s="19" customFormat="1" ht="18.75" x14ac:dyDescent="0.3">
      <c r="A83" s="11"/>
      <c r="B83" s="37"/>
      <c r="C83" s="11"/>
      <c r="D83" s="11"/>
      <c r="F83"/>
      <c r="G83"/>
      <c r="H83"/>
    </row>
    <row r="84" spans="1:8" s="19" customFormat="1" x14ac:dyDescent="0.25">
      <c r="A84" s="11"/>
      <c r="B84" s="11"/>
      <c r="C84" s="11"/>
      <c r="D84" s="11"/>
      <c r="F84"/>
      <c r="G84"/>
      <c r="H84"/>
    </row>
    <row r="85" spans="1:8" s="19" customFormat="1" ht="15.75" x14ac:dyDescent="0.25">
      <c r="A85" s="11"/>
      <c r="B85" s="38"/>
      <c r="C85" s="38"/>
      <c r="D85" s="39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42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11"/>
      <c r="F126"/>
      <c r="G126"/>
      <c r="H126"/>
    </row>
    <row r="127" spans="1:8" s="19" customFormat="1" x14ac:dyDescent="0.25">
      <c r="A127" s="11"/>
      <c r="B127" s="11"/>
      <c r="C127" s="11"/>
      <c r="D127" s="11"/>
      <c r="F127"/>
      <c r="G127"/>
      <c r="H127"/>
    </row>
    <row r="128" spans="1:8" s="19" customFormat="1" ht="18.75" x14ac:dyDescent="0.3">
      <c r="A128" s="11"/>
      <c r="B128" s="37"/>
      <c r="C128" s="11"/>
      <c r="D128" s="11"/>
      <c r="F128"/>
      <c r="G128"/>
      <c r="H128"/>
    </row>
    <row r="129" spans="1:8" s="19" customFormat="1" x14ac:dyDescent="0.25">
      <c r="A129" s="11"/>
      <c r="B129" s="11"/>
      <c r="C129" s="11"/>
      <c r="D129" s="11"/>
      <c r="F129"/>
      <c r="G129"/>
      <c r="H129"/>
    </row>
    <row r="130" spans="1:8" s="19" customFormat="1" ht="15.75" x14ac:dyDescent="0.25">
      <c r="A130" s="11"/>
      <c r="B130" s="38"/>
      <c r="C130" s="38"/>
      <c r="D130" s="39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42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11"/>
      <c r="F171"/>
      <c r="G171"/>
      <c r="H171"/>
    </row>
    <row r="172" spans="1:8" s="19" customFormat="1" x14ac:dyDescent="0.25">
      <c r="A172" s="11"/>
      <c r="B172" s="11"/>
      <c r="C172" s="11"/>
      <c r="D172" s="11"/>
      <c r="F172"/>
      <c r="G172"/>
      <c r="H172"/>
    </row>
    <row r="173" spans="1:8" s="19" customFormat="1" ht="18.75" x14ac:dyDescent="0.3">
      <c r="A173" s="11"/>
      <c r="B173" s="37"/>
      <c r="C173" s="11"/>
      <c r="D173" s="11"/>
      <c r="F173"/>
      <c r="G173"/>
      <c r="H173"/>
    </row>
    <row r="174" spans="1:8" s="19" customFormat="1" x14ac:dyDescent="0.25">
      <c r="A174" s="11"/>
      <c r="B174" s="11"/>
      <c r="C174" s="11"/>
      <c r="D174" s="11"/>
      <c r="F174"/>
      <c r="G174"/>
      <c r="H174"/>
    </row>
    <row r="175" spans="1:8" s="19" customFormat="1" ht="15.75" x14ac:dyDescent="0.25">
      <c r="A175" s="11"/>
      <c r="B175" s="38"/>
      <c r="C175" s="38"/>
      <c r="D175" s="39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</row>
    <row r="212" spans="1:4" x14ac:dyDescent="0.25">
      <c r="A212" s="11"/>
    </row>
    <row r="213" spans="1:4" x14ac:dyDescent="0.25">
      <c r="A213" s="11"/>
    </row>
    <row r="214" spans="1:4" x14ac:dyDescent="0.25">
      <c r="A214" s="11"/>
    </row>
    <row r="215" spans="1:4" x14ac:dyDescent="0.25">
      <c r="A215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24"/>
  <sheetViews>
    <sheetView topLeftCell="A10" workbookViewId="0">
      <selection activeCell="B44" sqref="B4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t="s">
        <v>78</v>
      </c>
      <c r="C7" s="26" t="s">
        <v>24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t="s">
        <v>78</v>
      </c>
      <c r="C8" s="26" t="s">
        <v>25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t="s">
        <v>78</v>
      </c>
      <c r="C9" s="26" t="s">
        <v>26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t="s">
        <v>33</v>
      </c>
      <c r="C10" s="26" t="s">
        <v>28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t="s">
        <v>33</v>
      </c>
      <c r="C11" s="26" t="s">
        <v>28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t="s">
        <v>78</v>
      </c>
      <c r="C12" s="26" t="s">
        <v>30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t="s">
        <v>33</v>
      </c>
      <c r="C13" s="26" t="s">
        <v>28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t="s">
        <v>78</v>
      </c>
      <c r="C14" s="26" t="s">
        <v>32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t="s">
        <v>33</v>
      </c>
      <c r="C15" s="26" t="s">
        <v>34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t="s">
        <v>33</v>
      </c>
      <c r="C16" s="26" t="s">
        <v>34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t="s">
        <v>33</v>
      </c>
      <c r="C17" s="26" t="s">
        <v>35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t="s">
        <v>78</v>
      </c>
      <c r="C18" s="26" t="s">
        <v>37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t="s">
        <v>33</v>
      </c>
      <c r="C19" s="26" t="s">
        <v>34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t="s">
        <v>33</v>
      </c>
      <c r="C20" s="26" t="s">
        <v>34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t="s">
        <v>33</v>
      </c>
      <c r="C21" s="26" t="s">
        <v>34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t="s">
        <v>78</v>
      </c>
      <c r="C22" s="26" t="s">
        <v>42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t="s">
        <v>78</v>
      </c>
      <c r="C23" s="26" t="s">
        <v>41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t="s">
        <v>33</v>
      </c>
      <c r="C24" s="26" t="s">
        <v>34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t="s">
        <v>33</v>
      </c>
      <c r="C25" s="26" t="s">
        <v>35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t="s">
        <v>78</v>
      </c>
      <c r="C26" s="26" t="s">
        <v>48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t="s">
        <v>85</v>
      </c>
      <c r="C27" s="30" t="s">
        <v>46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t="s">
        <v>85</v>
      </c>
      <c r="C28" s="30" t="s">
        <v>46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t="s">
        <v>85</v>
      </c>
      <c r="C29" s="30" t="s">
        <v>46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t="s">
        <v>78</v>
      </c>
      <c r="C30" s="26" t="s">
        <v>48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t="s">
        <v>85</v>
      </c>
      <c r="C31" s="30" t="s">
        <v>46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t="s">
        <v>85</v>
      </c>
      <c r="C32" s="30" t="s">
        <v>46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1:8" x14ac:dyDescent="0.25">
      <c r="B33" t="s">
        <v>85</v>
      </c>
      <c r="C33" s="30" t="s">
        <v>46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1:8" x14ac:dyDescent="0.25">
      <c r="B34" t="s">
        <v>80</v>
      </c>
      <c r="C34" s="30" t="s">
        <v>51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1:8" x14ac:dyDescent="0.25">
      <c r="B35" t="s">
        <v>80</v>
      </c>
      <c r="C35" s="30" t="s">
        <v>50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1:8" x14ac:dyDescent="0.25">
      <c r="B36" t="s">
        <v>85</v>
      </c>
      <c r="C36" s="30" t="s">
        <v>46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1:8" x14ac:dyDescent="0.25">
      <c r="B37" t="s">
        <v>85</v>
      </c>
      <c r="C37" s="30" t="s">
        <v>46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1:8" x14ac:dyDescent="0.25">
      <c r="B38" t="s">
        <v>78</v>
      </c>
      <c r="C38" s="30" t="s">
        <v>54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1:8" x14ac:dyDescent="0.25">
      <c r="B39" t="s">
        <v>78</v>
      </c>
      <c r="C39" s="30" t="s">
        <v>55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1:8" x14ac:dyDescent="0.25">
      <c r="B40" t="s">
        <v>86</v>
      </c>
      <c r="C40" s="30" t="s">
        <v>46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1:8" x14ac:dyDescent="0.25">
      <c r="B41" t="s">
        <v>86</v>
      </c>
      <c r="C41" s="30" t="s">
        <v>46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1:8" x14ac:dyDescent="0.25">
      <c r="B42" t="s">
        <v>85</v>
      </c>
      <c r="C42" s="30" t="s">
        <v>46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1:8" x14ac:dyDescent="0.25">
      <c r="B43" t="s">
        <v>85</v>
      </c>
      <c r="C43" s="30" t="s">
        <v>46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1:8" x14ac:dyDescent="0.25">
      <c r="B44" t="s">
        <v>33</v>
      </c>
      <c r="C44" s="30" t="s">
        <v>71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1:8" s="19" customFormat="1" x14ac:dyDescent="0.25">
      <c r="A45" s="11"/>
      <c r="B45" s="35" t="s">
        <v>19</v>
      </c>
      <c r="C45" s="36"/>
      <c r="D45" s="36"/>
      <c r="E45" s="36"/>
      <c r="F45" s="36"/>
      <c r="G45">
        <f>SUM(G7:G44)</f>
        <v>135.75</v>
      </c>
      <c r="H45"/>
    </row>
    <row r="46" spans="1:8" s="19" customFormat="1" x14ac:dyDescent="0.25">
      <c r="A46" s="11"/>
      <c r="B46"/>
      <c r="C46"/>
      <c r="D46"/>
      <c r="F46"/>
      <c r="G46"/>
      <c r="H46"/>
    </row>
    <row r="47" spans="1:8" s="19" customFormat="1" x14ac:dyDescent="0.25">
      <c r="A47" s="11"/>
      <c r="B47" s="11"/>
      <c r="C47" s="11"/>
      <c r="D47" s="11"/>
      <c r="F47"/>
      <c r="G47"/>
      <c r="H47"/>
    </row>
    <row r="48" spans="1:8" s="19" customFormat="1" ht="18.75" x14ac:dyDescent="0.3">
      <c r="A48" s="11"/>
      <c r="B48" s="37"/>
      <c r="C48" s="11"/>
      <c r="D48" s="11"/>
      <c r="F48"/>
      <c r="G48"/>
      <c r="H48"/>
    </row>
    <row r="49" spans="1:8" s="19" customFormat="1" x14ac:dyDescent="0.25">
      <c r="A49" s="11"/>
      <c r="B49" s="11"/>
      <c r="C49" s="11"/>
      <c r="D49" s="11"/>
      <c r="F49"/>
      <c r="G49"/>
      <c r="H49"/>
    </row>
    <row r="50" spans="1:8" s="19" customFormat="1" ht="15.75" x14ac:dyDescent="0.25">
      <c r="A50" s="11"/>
      <c r="B50" s="38"/>
      <c r="C50" s="38"/>
      <c r="D50" s="39"/>
      <c r="F50"/>
      <c r="G50"/>
      <c r="H50"/>
    </row>
    <row r="51" spans="1:8" s="19" customFormat="1" x14ac:dyDescent="0.25">
      <c r="A51" s="11"/>
      <c r="B51" s="11"/>
      <c r="C51" s="11"/>
      <c r="D51" s="40"/>
      <c r="F51"/>
      <c r="G51"/>
      <c r="H51"/>
    </row>
    <row r="52" spans="1:8" s="19" customFormat="1" x14ac:dyDescent="0.25">
      <c r="A52" s="11"/>
      <c r="B52" s="11"/>
      <c r="C52" s="11"/>
      <c r="D52" s="40"/>
      <c r="F52"/>
      <c r="G52"/>
      <c r="H52"/>
    </row>
    <row r="53" spans="1:8" s="19" customFormat="1" x14ac:dyDescent="0.25">
      <c r="A53" s="11"/>
      <c r="B53" s="11"/>
      <c r="C53" s="11"/>
      <c r="D53" s="40"/>
      <c r="F53"/>
      <c r="G53"/>
      <c r="H53"/>
    </row>
    <row r="54" spans="1:8" s="19" customFormat="1" x14ac:dyDescent="0.25">
      <c r="A54" s="11"/>
      <c r="B54" s="11"/>
      <c r="C54" s="11"/>
      <c r="D54" s="40"/>
      <c r="F54"/>
      <c r="G54"/>
      <c r="H54"/>
    </row>
    <row r="55" spans="1:8" s="19" customFormat="1" x14ac:dyDescent="0.25">
      <c r="A55" s="11"/>
      <c r="B55" s="11"/>
      <c r="C55" s="11"/>
      <c r="D55" s="40"/>
      <c r="F55"/>
      <c r="G55"/>
      <c r="H55"/>
    </row>
    <row r="56" spans="1:8" s="19" customFormat="1" x14ac:dyDescent="0.25">
      <c r="A56" s="11"/>
      <c r="B56" s="11"/>
      <c r="C56" s="11"/>
      <c r="D56" s="40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4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42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11"/>
      <c r="F91"/>
      <c r="G91"/>
      <c r="H91"/>
    </row>
    <row r="92" spans="1:8" s="19" customFormat="1" x14ac:dyDescent="0.25">
      <c r="A92" s="11"/>
      <c r="B92" s="11"/>
      <c r="C92" s="11"/>
      <c r="D92" s="11"/>
      <c r="F92"/>
      <c r="G92"/>
      <c r="H92"/>
    </row>
    <row r="93" spans="1:8" s="19" customFormat="1" ht="18.75" x14ac:dyDescent="0.3">
      <c r="A93" s="11"/>
      <c r="B93" s="37"/>
      <c r="C93" s="11"/>
      <c r="D93" s="11"/>
      <c r="F93"/>
      <c r="G93"/>
      <c r="H93"/>
    </row>
    <row r="94" spans="1:8" s="19" customFormat="1" x14ac:dyDescent="0.25">
      <c r="A94" s="11"/>
      <c r="B94" s="11"/>
      <c r="C94" s="11"/>
      <c r="D94" s="11"/>
      <c r="F94"/>
      <c r="G94"/>
      <c r="H94"/>
    </row>
    <row r="95" spans="1:8" s="19" customFormat="1" ht="15.75" x14ac:dyDescent="0.25">
      <c r="A95" s="11"/>
      <c r="B95" s="38"/>
      <c r="C95" s="38"/>
      <c r="D95" s="39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42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11"/>
      <c r="F136"/>
      <c r="G136"/>
      <c r="H136"/>
    </row>
    <row r="137" spans="1:8" s="19" customFormat="1" x14ac:dyDescent="0.25">
      <c r="A137" s="11"/>
      <c r="B137" s="11"/>
      <c r="C137" s="11"/>
      <c r="D137" s="11"/>
      <c r="F137"/>
      <c r="G137"/>
      <c r="H137"/>
    </row>
    <row r="138" spans="1:8" s="19" customFormat="1" ht="18.75" x14ac:dyDescent="0.3">
      <c r="A138" s="11"/>
      <c r="B138" s="37"/>
      <c r="C138" s="11"/>
      <c r="D138" s="11"/>
      <c r="F138"/>
      <c r="G138"/>
      <c r="H138"/>
    </row>
    <row r="139" spans="1:8" s="19" customFormat="1" x14ac:dyDescent="0.25">
      <c r="A139" s="11"/>
      <c r="B139" s="11"/>
      <c r="C139" s="11"/>
      <c r="D139" s="11"/>
      <c r="F139"/>
      <c r="G139"/>
      <c r="H139"/>
    </row>
    <row r="140" spans="1:8" s="19" customFormat="1" ht="15.75" x14ac:dyDescent="0.25">
      <c r="A140" s="11"/>
      <c r="B140" s="38"/>
      <c r="C140" s="38"/>
      <c r="D140" s="39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42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11"/>
      <c r="F181"/>
      <c r="G181"/>
      <c r="H181"/>
    </row>
    <row r="182" spans="1:8" s="19" customFormat="1" x14ac:dyDescent="0.25">
      <c r="A182" s="11"/>
      <c r="B182" s="11"/>
      <c r="C182" s="11"/>
      <c r="D182" s="11"/>
      <c r="F182"/>
      <c r="G182"/>
      <c r="H182"/>
    </row>
    <row r="183" spans="1:8" s="19" customFormat="1" ht="18.75" x14ac:dyDescent="0.3">
      <c r="A183" s="11"/>
      <c r="B183" s="37"/>
      <c r="C183" s="11"/>
      <c r="D183" s="11"/>
      <c r="F183"/>
      <c r="G183"/>
      <c r="H183"/>
    </row>
    <row r="184" spans="1:8" s="19" customFormat="1" x14ac:dyDescent="0.25">
      <c r="A184" s="11"/>
      <c r="B184" s="11"/>
      <c r="C184" s="11"/>
      <c r="D184" s="11"/>
      <c r="F184"/>
      <c r="G184"/>
      <c r="H184"/>
    </row>
    <row r="185" spans="1:8" s="19" customFormat="1" ht="15.75" x14ac:dyDescent="0.25">
      <c r="A185" s="11"/>
      <c r="B185" s="38"/>
      <c r="C185" s="38"/>
      <c r="D185" s="39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x14ac:dyDescent="0.25">
      <c r="A218" s="11"/>
      <c r="B218" s="11"/>
      <c r="C218" s="11"/>
      <c r="D218" s="40"/>
    </row>
    <row r="219" spans="1:8" x14ac:dyDescent="0.25">
      <c r="A219" s="11"/>
      <c r="B219" s="11"/>
      <c r="C219" s="11"/>
      <c r="D219" s="40"/>
    </row>
    <row r="220" spans="1:8" x14ac:dyDescent="0.25">
      <c r="A220" s="11"/>
      <c r="B220" s="11"/>
      <c r="C220" s="11"/>
      <c r="D220" s="40"/>
    </row>
    <row r="221" spans="1:8" x14ac:dyDescent="0.25">
      <c r="A221" s="11"/>
    </row>
    <row r="222" spans="1:8" x14ac:dyDescent="0.25">
      <c r="A222" s="11"/>
    </row>
    <row r="223" spans="1:8" x14ac:dyDescent="0.25">
      <c r="A223" s="11"/>
    </row>
    <row r="224" spans="1:8" x14ac:dyDescent="0.25">
      <c r="A224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2019-02-06T08:57:38Z</dcterms:modified>
</cp:coreProperties>
</file>