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8321_DKE_PR\Zeiterfassung\"/>
    </mc:Choice>
  </mc:AlternateContent>
  <xr:revisionPtr revIDLastSave="0" documentId="10_ncr:100000_{47E63A41-B8AF-451B-94E9-43EFBDE78598}" xr6:coauthVersionLast="31" xr6:coauthVersionMax="31" xr10:uidLastSave="{00000000-0000-0000-0000-000000000000}"/>
  <bookViews>
    <workbookView xWindow="20016" yWindow="0" windowWidth="28800" windowHeight="12360" xr2:uid="{00000000-000D-0000-FFFF-FFFF00000000}"/>
  </bookViews>
  <sheets>
    <sheet name="Zeiterfassung_Gesamt" sheetId="1" r:id="rId1"/>
    <sheet name="Aistleithner" sheetId="2" r:id="rId2"/>
    <sheet name="Dusanic" sheetId="3" r:id="rId3"/>
    <sheet name="Teuchtmann" sheetId="4" r:id="rId4"/>
    <sheet name="Tomic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H26" i="5"/>
  <c r="G24" i="3"/>
  <c r="H24" i="3"/>
  <c r="G24" i="5" l="1"/>
  <c r="H24" i="5"/>
  <c r="G22" i="3"/>
  <c r="H22" i="3"/>
  <c r="G29" i="2"/>
  <c r="H29" i="2"/>
  <c r="G8" i="4" l="1"/>
  <c r="H7" i="2"/>
  <c r="G7" i="2"/>
  <c r="G8" i="2"/>
  <c r="H52" i="5"/>
  <c r="G52" i="5"/>
  <c r="H51" i="5"/>
  <c r="G51" i="5"/>
  <c r="H50" i="5"/>
  <c r="G50" i="5"/>
  <c r="H49" i="5"/>
  <c r="G49" i="5"/>
  <c r="H48" i="5"/>
  <c r="G48" i="5"/>
  <c r="H47" i="5"/>
  <c r="G47" i="5"/>
  <c r="H46" i="5"/>
  <c r="G46" i="5"/>
  <c r="H45" i="5"/>
  <c r="G45" i="5"/>
  <c r="H44" i="5"/>
  <c r="G44" i="5"/>
  <c r="H43" i="5"/>
  <c r="G43" i="5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5" i="5"/>
  <c r="G25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E32" i="1" l="1"/>
  <c r="E34" i="1"/>
  <c r="E36" i="1"/>
  <c r="E38" i="1"/>
  <c r="E40" i="1"/>
  <c r="E42" i="1"/>
  <c r="E31" i="1"/>
  <c r="E33" i="1"/>
  <c r="E35" i="1"/>
  <c r="E37" i="1"/>
  <c r="E39" i="1"/>
  <c r="E41" i="1"/>
  <c r="E43" i="1"/>
  <c r="E26" i="1"/>
  <c r="E29" i="1"/>
  <c r="E30" i="1"/>
  <c r="E27" i="1"/>
  <c r="E28" i="1"/>
  <c r="G53" i="5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H7" i="4"/>
  <c r="G7" i="4"/>
  <c r="G67" i="4" l="1"/>
  <c r="E44" i="1"/>
  <c r="D27" i="1"/>
  <c r="D26" i="1"/>
  <c r="D30" i="1"/>
  <c r="D34" i="1"/>
  <c r="D38" i="1"/>
  <c r="D42" i="1"/>
  <c r="D39" i="1"/>
  <c r="D41" i="1"/>
  <c r="D31" i="1"/>
  <c r="D35" i="1"/>
  <c r="D43" i="1"/>
  <c r="D28" i="1"/>
  <c r="D32" i="1"/>
  <c r="D36" i="1"/>
  <c r="D40" i="1"/>
  <c r="D29" i="1"/>
  <c r="D33" i="1"/>
  <c r="D37" i="1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3" i="3"/>
  <c r="G23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C43" i="1" l="1"/>
  <c r="C41" i="1"/>
  <c r="C38" i="1"/>
  <c r="C40" i="1"/>
  <c r="C42" i="1"/>
  <c r="C36" i="1"/>
  <c r="C34" i="1"/>
  <c r="C32" i="1"/>
  <c r="C31" i="1"/>
  <c r="C35" i="1"/>
  <c r="C37" i="1"/>
  <c r="C39" i="1"/>
  <c r="C33" i="1"/>
  <c r="G53" i="3"/>
  <c r="D44" i="1"/>
  <c r="C4" i="1" s="1"/>
  <c r="C29" i="1"/>
  <c r="C28" i="1"/>
  <c r="C30" i="1"/>
  <c r="C26" i="1"/>
  <c r="C27" i="1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6" i="2"/>
  <c r="G36" i="2"/>
  <c r="H38" i="2"/>
  <c r="G38" i="2"/>
  <c r="H37" i="2"/>
  <c r="G37" i="2"/>
  <c r="H35" i="2"/>
  <c r="G35" i="2"/>
  <c r="H34" i="2"/>
  <c r="G34" i="2"/>
  <c r="H33" i="2"/>
  <c r="G33" i="2"/>
  <c r="H32" i="2"/>
  <c r="G32" i="2"/>
  <c r="H31" i="2"/>
  <c r="G31" i="2"/>
  <c r="H30" i="2"/>
  <c r="G30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B42" i="1" l="1"/>
  <c r="F42" i="1" s="1"/>
  <c r="B40" i="1"/>
  <c r="F40" i="1" s="1"/>
  <c r="B36" i="1"/>
  <c r="B38" i="1"/>
  <c r="B34" i="1"/>
  <c r="B32" i="1"/>
  <c r="B41" i="1"/>
  <c r="F41" i="1" s="1"/>
  <c r="B43" i="1"/>
  <c r="F43" i="1" s="1"/>
  <c r="B30" i="1"/>
  <c r="B33" i="1"/>
  <c r="B37" i="1"/>
  <c r="B31" i="1"/>
  <c r="B35" i="1"/>
  <c r="B39" i="1"/>
  <c r="C44" i="1"/>
  <c r="B29" i="1"/>
  <c r="F29" i="1" s="1"/>
  <c r="B28" i="1"/>
  <c r="F28" i="1" s="1"/>
  <c r="B26" i="1"/>
  <c r="B27" i="1"/>
  <c r="G59" i="2"/>
  <c r="F26" i="1" l="1"/>
  <c r="B44" i="1"/>
  <c r="B4" i="1"/>
  <c r="A4" i="1" l="1"/>
  <c r="D4" i="1" l="1"/>
  <c r="F31" i="1"/>
  <c r="F36" i="1"/>
  <c r="F37" i="1"/>
  <c r="F32" i="1"/>
  <c r="F35" i="1"/>
  <c r="F33" i="1"/>
  <c r="F38" i="1"/>
  <c r="F34" i="1"/>
  <c r="F30" i="1"/>
  <c r="F39" i="1"/>
  <c r="F27" i="1" l="1"/>
  <c r="F44" i="1" s="1"/>
</calcChain>
</file>

<file path=xl/sharedStrings.xml><?xml version="1.0" encoding="utf-8"?>
<sst xmlns="http://schemas.openxmlformats.org/spreadsheetml/2006/main" count="282" uniqueCount="59">
  <si>
    <t xml:space="preserve">Aistleithner </t>
  </si>
  <si>
    <t xml:space="preserve">Dusanic </t>
  </si>
  <si>
    <t>Teuchtmann</t>
  </si>
  <si>
    <t>Tomic</t>
  </si>
  <si>
    <t>bisher investierte Stunden Gesamt</t>
  </si>
  <si>
    <t xml:space="preserve">Wochenverteilung </t>
  </si>
  <si>
    <t>KW</t>
  </si>
  <si>
    <t xml:space="preserve">Wochenstunden einzeln </t>
  </si>
  <si>
    <t>Aistleithner</t>
  </si>
  <si>
    <t>Dusanic</t>
  </si>
  <si>
    <t>Gesamt</t>
  </si>
  <si>
    <t>Gruppenstunden pro Woche</t>
  </si>
  <si>
    <t>Aistleithner Andrea (k01607605)</t>
  </si>
  <si>
    <t>Art</t>
  </si>
  <si>
    <t>Beschreibung</t>
  </si>
  <si>
    <t>Datum</t>
  </si>
  <si>
    <t>von</t>
  </si>
  <si>
    <t>bis</t>
  </si>
  <si>
    <t>Dauer</t>
  </si>
  <si>
    <t>GESAMT</t>
  </si>
  <si>
    <t>Dusanic Maja (k01256561)</t>
  </si>
  <si>
    <t>Teuchtmann Alexander (k01356577)</t>
  </si>
  <si>
    <t>Tomic Milos (k01356229)</t>
  </si>
  <si>
    <t>Zeiterfassung Data &amp; Knowledge Engineering Praktikum (258321)</t>
  </si>
  <si>
    <t>LVA Präsenz Termin</t>
  </si>
  <si>
    <t>Vorbesprechung und Gruppenbildung</t>
  </si>
  <si>
    <t>Organisation</t>
  </si>
  <si>
    <t>Gruppenbesprechung Organisation</t>
  </si>
  <si>
    <t>Diskussion Themengebiet &amp; Requirements</t>
  </si>
  <si>
    <t>Einrichtung GitHub, Dokumentenverwaltung, Erstellung Zeiterfassung</t>
  </si>
  <si>
    <t>Dokumentation</t>
  </si>
  <si>
    <t xml:space="preserve">Anforderungsanalyse ausarbeiten </t>
  </si>
  <si>
    <t>Anforderungsanalyse ausarbeiten, Präsentation vorbereiten</t>
  </si>
  <si>
    <t xml:space="preserve">Präsentation Anforderungen </t>
  </si>
  <si>
    <t>Anforderungsanalyse</t>
  </si>
  <si>
    <t xml:space="preserve">Gruppenbesprechung </t>
  </si>
  <si>
    <t xml:space="preserve">Dokumentation </t>
  </si>
  <si>
    <t>Konzeptueller Entwurf, Gruppenmeeting</t>
  </si>
  <si>
    <t>Konzeptueller Entwurf</t>
  </si>
  <si>
    <t>Erstellung der mySQL Datenbank</t>
  </si>
  <si>
    <t xml:space="preserve">Einzelbesprechung </t>
  </si>
  <si>
    <t>Aktualisierung Konzeptueller Entwurf, allgemeine Beschreibung, Grafiken</t>
  </si>
  <si>
    <t>Überarbeitung Konzeptueller Entwurf</t>
  </si>
  <si>
    <t>CBR Datengenerator</t>
  </si>
  <si>
    <t>Implementierung und Tests, Einrichten der Klassenstruktur des Projekts</t>
  </si>
  <si>
    <t>Präsentation Konzeptueller Entwurf</t>
  </si>
  <si>
    <t>Vorbereitung Präsenz Termin</t>
  </si>
  <si>
    <t>Präsentation</t>
  </si>
  <si>
    <t>Aufteilung Aufgaben und Verantwortungsbereiche</t>
  </si>
  <si>
    <t>Datenspeicherung</t>
  </si>
  <si>
    <t>Bearbeitung Datenspeicherung Konzept</t>
  </si>
  <si>
    <t>Implementierung</t>
  </si>
  <si>
    <t>RMI</t>
  </si>
  <si>
    <t>Gruppenbesträchung</t>
  </si>
  <si>
    <t>Gruppenbesprechung</t>
  </si>
  <si>
    <t xml:space="preserve">Implementierung </t>
  </si>
  <si>
    <t xml:space="preserve">CBR </t>
  </si>
  <si>
    <t>Gruppenmeeting Implementierung</t>
  </si>
  <si>
    <t>Gruppenbesprechung Implementierung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</si>
</sst>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€_-;\-* #,##0.00\ _€_-;_-* &quot;-&quot;??\ _€_-;_-@_-"/>
    <numFmt numFmtId="164" formatCode="hh:mm;@"/>
    <numFmt numFmtId="165" formatCode="dd/mm/yy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43" fontId="0" fillId="0" borderId="1" xfId="0" applyNumberFormat="1" applyBorder="1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/>
    <xf numFmtId="43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43" fontId="0" fillId="0" borderId="0" xfId="0" applyNumberFormat="1" applyFill="1" applyBorder="1" applyAlignment="1">
      <alignment horizontal="center"/>
    </xf>
    <xf numFmtId="0" fontId="2" fillId="4" borderId="5" xfId="0" applyFont="1" applyFill="1" applyBorder="1"/>
    <xf numFmtId="0" fontId="2" fillId="4" borderId="6" xfId="0" applyFont="1" applyFill="1" applyBorder="1"/>
    <xf numFmtId="0" fontId="5" fillId="0" borderId="0" xfId="0" applyFont="1"/>
    <xf numFmtId="0" fontId="6" fillId="0" borderId="0" xfId="0" applyFont="1"/>
    <xf numFmtId="43" fontId="0" fillId="0" borderId="0" xfId="1" applyFont="1"/>
    <xf numFmtId="0" fontId="7" fillId="0" borderId="0" xfId="0" applyFont="1"/>
    <xf numFmtId="0" fontId="0" fillId="5" borderId="7" xfId="0" applyNumberFormat="1" applyFont="1" applyFill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8" fillId="0" borderId="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0" fontId="4" fillId="6" borderId="0" xfId="0" applyFont="1" applyFill="1"/>
    <xf numFmtId="0" fontId="0" fillId="6" borderId="0" xfId="0" applyFill="1"/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4" fillId="0" borderId="0" xfId="0" applyFont="1" applyFill="1"/>
    <xf numFmtId="0" fontId="4" fillId="6" borderId="8" xfId="0" applyFont="1" applyFill="1" applyBorder="1"/>
    <xf numFmtId="0" fontId="0" fillId="6" borderId="7" xfId="0" applyFont="1" applyFill="1" applyBorder="1"/>
    <xf numFmtId="20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7" borderId="7" xfId="0" applyFont="1" applyFill="1" applyBorder="1"/>
    <xf numFmtId="0" fontId="0" fillId="7" borderId="9" xfId="0" applyFont="1" applyFill="1" applyBorder="1"/>
    <xf numFmtId="0" fontId="3" fillId="0" borderId="0" xfId="0" applyFont="1" applyAlignment="1">
      <alignment wrapText="1"/>
    </xf>
    <xf numFmtId="14" fontId="0" fillId="0" borderId="0" xfId="0" applyNumberFormat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12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cat>
            <c:strRef>
              <c:f>Zeiterfassung_Gesamt!$A$3:$D$3</c:f>
              <c:strCache>
                <c:ptCount val="4"/>
                <c:pt idx="0">
                  <c:v>Aistleithner </c:v>
                </c:pt>
                <c:pt idx="1">
                  <c:v>Dusanic </c:v>
                </c:pt>
                <c:pt idx="2">
                  <c:v>Teuchtmann</c:v>
                </c:pt>
                <c:pt idx="3">
                  <c:v>Tomic</c:v>
                </c:pt>
              </c:strCache>
            </c:strRef>
          </c:cat>
          <c:val>
            <c:numRef>
              <c:f>Zeiterfassung_Gesamt!$A$4:$D$4</c:f>
              <c:numCache>
                <c:formatCode>_(* #,##0.00_);_(* \(#,##0.00\);_(* "-"??_);_(@_)</c:formatCode>
                <c:ptCount val="4"/>
                <c:pt idx="0">
                  <c:v>88.5</c:v>
                </c:pt>
                <c:pt idx="1">
                  <c:v>110.5</c:v>
                </c:pt>
                <c:pt idx="2">
                  <c:v>59.25</c:v>
                </c:pt>
                <c:pt idx="3">
                  <c:v>113.5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Zeiterfassung_Gesamt!$F$25</c:f>
              <c:strCache>
                <c:ptCount val="1"/>
                <c:pt idx="0">
                  <c:v>Gruppenstunden pro Woche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Zeiterfassung_Gesamt!$A$26:$A$43</c:f>
              <c:numCache>
                <c:formatCode>General</c:formatCode>
                <c:ptCount val="1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</c:numCache>
            </c:numRef>
          </c:cat>
          <c:val>
            <c:numRef>
              <c:f>Zeiterfassung_Gesamt!$F$26:$F$43</c:f>
              <c:numCache>
                <c:formatCode>_(* #,##0.00_);_(* \(#,##0.00\);_(* "-"??_);_(@_)</c:formatCode>
                <c:ptCount val="18"/>
                <c:pt idx="0">
                  <c:v>18</c:v>
                </c:pt>
                <c:pt idx="1">
                  <c:v>8</c:v>
                </c:pt>
                <c:pt idx="2">
                  <c:v>36.5</c:v>
                </c:pt>
                <c:pt idx="3">
                  <c:v>4.5</c:v>
                </c:pt>
                <c:pt idx="4">
                  <c:v>0</c:v>
                </c:pt>
                <c:pt idx="5">
                  <c:v>27</c:v>
                </c:pt>
                <c:pt idx="6">
                  <c:v>7.5</c:v>
                </c:pt>
                <c:pt idx="7">
                  <c:v>45.25</c:v>
                </c:pt>
                <c:pt idx="8">
                  <c:v>60.5</c:v>
                </c:pt>
                <c:pt idx="9">
                  <c:v>0</c:v>
                </c:pt>
                <c:pt idx="10">
                  <c:v>53</c:v>
                </c:pt>
                <c:pt idx="11">
                  <c:v>54.5</c:v>
                </c:pt>
                <c:pt idx="12">
                  <c:v>0</c:v>
                </c:pt>
                <c:pt idx="13">
                  <c:v>8</c:v>
                </c:pt>
                <c:pt idx="14">
                  <c:v>49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B5-46D1-8B8E-EE8860B98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681328"/>
        <c:axId val="106672624"/>
      </c:barChart>
      <c:catAx>
        <c:axId val="10668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72624"/>
        <c:crosses val="autoZero"/>
        <c:auto val="1"/>
        <c:lblAlgn val="ctr"/>
        <c:lblOffset val="100"/>
        <c:noMultiLvlLbl val="0"/>
      </c:catAx>
      <c:valAx>
        <c:axId val="10667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Stunden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68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4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913279</xdr:colOff>
      <xdr:row>2</xdr:row>
      <xdr:rowOff>124383</xdr:rowOff>
    </xdr:from>
    <xdr:to>
      <xdr:col>9</xdr:col>
      <xdr:colOff>1400735</xdr:colOff>
      <xdr:row>17</xdr:row>
      <xdr:rowOff>78440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9E413D-9CBC-483A-8D83-F167D43C0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B6:H59" totalsRowShown="0" headerRowDxfId="11">
  <autoFilter ref="B6:H59" xr:uid="{00000000-0009-0000-0100-000001000000}"/>
  <sortState ref="B7:H58">
    <sortCondition ref="D6:D58"/>
  </sortState>
  <tableColumns count="7">
    <tableColumn id="2" xr3:uid="{00000000-0010-0000-0000-000002000000}" name="Art"/>
    <tableColumn id="3" xr3:uid="{00000000-0010-0000-0000-000003000000}" name="Beschreibung"/>
    <tableColumn id="8" xr3:uid="{00000000-0010-0000-0000-000008000000}" name="Datum"/>
    <tableColumn id="4" xr3:uid="{00000000-0010-0000-0000-000004000000}" name="von"/>
    <tableColumn id="5" xr3:uid="{00000000-0010-0000-0000-000005000000}" name="bis"/>
    <tableColumn id="15" xr3:uid="{00000000-0010-0000-0000-00000F000000}" name="Dauer" dataDxfId="10">
      <calculatedColumnFormula>(Tabelle3[[#This Row],[bis]]*24)-(Tabelle3[[#This Row],[von]]*24)</calculatedColumnFormula>
    </tableColumn>
    <tableColumn id="1" xr3:uid="{00000000-0010-0000-0000-000001000000}" name="KW" dataDxfId="9">
      <calculatedColumnFormula>WEEKNUM(Tabelle3[[#This Row],[Datum]],2)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4" displayName="Tabelle34" ref="B6:H53" totalsRowShown="0" headerRowDxfId="8">
  <autoFilter ref="B6:H53" xr:uid="{00000000-0009-0000-0100-000002000000}"/>
  <sortState ref="B7:H46">
    <sortCondition ref="D6:D46"/>
  </sortState>
  <tableColumns count="7">
    <tableColumn id="2" xr3:uid="{00000000-0010-0000-0100-000002000000}" name="Art"/>
    <tableColumn id="3" xr3:uid="{00000000-0010-0000-0100-000003000000}" name="Beschreibung"/>
    <tableColumn id="8" xr3:uid="{00000000-0010-0000-0100-000008000000}" name="Datum"/>
    <tableColumn id="4" xr3:uid="{00000000-0010-0000-0100-000004000000}" name="von"/>
    <tableColumn id="5" xr3:uid="{00000000-0010-0000-0100-000005000000}" name="bis"/>
    <tableColumn id="15" xr3:uid="{00000000-0010-0000-0100-00000F000000}" name="Dauer" dataDxfId="7">
      <calculatedColumnFormula>(Tabelle34[[#This Row],[bis]]*24)-(Tabelle34[[#This Row],[von]]*24)</calculatedColumnFormula>
    </tableColumn>
    <tableColumn id="1" xr3:uid="{00000000-0010-0000-0100-000001000000}" name="KW" dataDxfId="6">
      <calculatedColumnFormula>WEEKNUM(Tabelle34[[#This Row],[Datum]],2)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35" displayName="Tabelle35" ref="B6:H66" totalsRowShown="0" headerRowDxfId="5">
  <autoFilter ref="B6:H66" xr:uid="{00000000-0009-0000-0100-000003000000}"/>
  <sortState ref="B7:H45">
    <sortCondition ref="D6:D45"/>
  </sortState>
  <tableColumns count="7">
    <tableColumn id="2" xr3:uid="{00000000-0010-0000-0200-000002000000}" name="Art"/>
    <tableColumn id="3" xr3:uid="{00000000-0010-0000-0200-000003000000}" name="Beschreibung"/>
    <tableColumn id="8" xr3:uid="{00000000-0010-0000-0200-000008000000}" name="Datum"/>
    <tableColumn id="4" xr3:uid="{00000000-0010-0000-0200-000004000000}" name="von"/>
    <tableColumn id="5" xr3:uid="{00000000-0010-0000-0200-000005000000}" name="bis"/>
    <tableColumn id="15" xr3:uid="{00000000-0010-0000-0200-00000F000000}" name="Dauer" dataDxfId="4">
      <calculatedColumnFormula>(Tabelle35[[#This Row],[bis]]*24)-(Tabelle35[[#This Row],[von]]*24)</calculatedColumnFormula>
    </tableColumn>
    <tableColumn id="1" xr3:uid="{00000000-0010-0000-0200-000001000000}" name="KW" dataDxfId="3">
      <calculatedColumnFormula>WEEKNUM(Tabelle35[[#This Row],[Datum]],2)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elle37" displayName="Tabelle37" ref="B6:H53" totalsRowShown="0" headerRowDxfId="2">
  <autoFilter ref="B6:H53" xr:uid="{00000000-0009-0000-0100-000004000000}"/>
  <sortState ref="B7:H46">
    <sortCondition ref="D6:D46"/>
  </sortState>
  <tableColumns count="7">
    <tableColumn id="2" xr3:uid="{00000000-0010-0000-0300-000002000000}" name="Art"/>
    <tableColumn id="3" xr3:uid="{00000000-0010-0000-0300-000003000000}" name="Beschreibung"/>
    <tableColumn id="8" xr3:uid="{00000000-0010-0000-0300-000008000000}" name="Datum"/>
    <tableColumn id="4" xr3:uid="{00000000-0010-0000-0300-000004000000}" name="von"/>
    <tableColumn id="5" xr3:uid="{00000000-0010-0000-0300-000005000000}" name="bis"/>
    <tableColumn id="15" xr3:uid="{00000000-0010-0000-0300-00000F000000}" name="Dauer" dataDxfId="1">
      <calculatedColumnFormula>(Tabelle37[[#This Row],[bis]]*24)-(Tabelle37[[#This Row],[von]]*24)</calculatedColumnFormula>
    </tableColumn>
    <tableColumn id="1" xr3:uid="{00000000-0010-0000-0300-000001000000}" name="KW" dataDxfId="0">
      <calculatedColumnFormula>WEEKNUM(Tabelle37[[#This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5"/>
  <sheetViews>
    <sheetView tabSelected="1" zoomScale="85" zoomScaleNormal="85" workbookViewId="0">
      <selection activeCell="E3" sqref="E3"/>
    </sheetView>
  </sheetViews>
  <sheetFormatPr baseColWidth="10" defaultColWidth="10.88671875" defaultRowHeight="14.4" outlineLevelRow="1" outlineLevelCol="1" x14ac:dyDescent="0.3"/>
  <cols>
    <col min="1" max="1" width="23.44140625" bestFit="1" customWidth="1" outlineLevel="1"/>
    <col min="2" max="2" width="15.5546875" customWidth="1" outlineLevel="1"/>
    <col min="3" max="3" width="16.44140625" customWidth="1" outlineLevel="1"/>
    <col min="4" max="4" width="28.109375" customWidth="1" outlineLevel="1"/>
    <col min="5" max="5" width="15.109375" customWidth="1" outlineLevel="1"/>
    <col min="6" max="6" width="27.44140625" bestFit="1" customWidth="1"/>
    <col min="7" max="7" width="38.33203125" bestFit="1" customWidth="1"/>
    <col min="8" max="8" width="14.6640625" customWidth="1"/>
    <col min="9" max="9" width="9.5546875" bestFit="1" customWidth="1"/>
    <col min="10" max="10" width="41.5546875" customWidth="1"/>
  </cols>
  <sheetData>
    <row r="2" spans="1:9" ht="14.4" customHeight="1" x14ac:dyDescent="0.3">
      <c r="A2" s="57" t="s">
        <v>4</v>
      </c>
      <c r="B2" s="58"/>
      <c r="C2" s="58"/>
      <c r="D2" s="59"/>
      <c r="E2" s="9"/>
      <c r="G2" s="55"/>
      <c r="H2" s="55"/>
      <c r="I2" s="55"/>
    </row>
    <row r="3" spans="1:9" x14ac:dyDescent="0.3">
      <c r="A3" s="6" t="s">
        <v>0</v>
      </c>
      <c r="B3" s="6" t="s">
        <v>1</v>
      </c>
      <c r="C3" s="6" t="s">
        <v>2</v>
      </c>
      <c r="D3" s="6" t="s">
        <v>3</v>
      </c>
      <c r="G3" s="55"/>
      <c r="H3" s="55"/>
      <c r="I3" s="55"/>
    </row>
    <row r="4" spans="1:9" x14ac:dyDescent="0.3">
      <c r="A4" s="1">
        <f>B44</f>
        <v>88.5</v>
      </c>
      <c r="B4" s="1">
        <f t="shared" ref="B4:D4" si="0">C44</f>
        <v>110.5</v>
      </c>
      <c r="C4" s="1">
        <f t="shared" si="0"/>
        <v>59.25</v>
      </c>
      <c r="D4" s="1">
        <f t="shared" si="0"/>
        <v>113.5</v>
      </c>
      <c r="F4" s="10"/>
      <c r="G4" s="55"/>
      <c r="H4" s="55"/>
      <c r="I4" s="55"/>
    </row>
    <row r="5" spans="1:9" x14ac:dyDescent="0.3">
      <c r="G5" s="55"/>
      <c r="H5" s="55"/>
      <c r="I5" s="55"/>
    </row>
    <row r="23" spans="1:11" x14ac:dyDescent="0.3">
      <c r="A23" s="57" t="s">
        <v>5</v>
      </c>
      <c r="B23" s="58"/>
      <c r="C23" s="58"/>
      <c r="D23" s="58"/>
      <c r="E23" s="58"/>
      <c r="F23" s="59"/>
      <c r="H23" s="9"/>
      <c r="I23" s="9"/>
      <c r="J23" s="9"/>
      <c r="K23" s="9"/>
    </row>
    <row r="24" spans="1:11" x14ac:dyDescent="0.3">
      <c r="A24" s="15"/>
      <c r="B24" s="60" t="s">
        <v>7</v>
      </c>
      <c r="C24" s="61"/>
      <c r="D24" s="61"/>
      <c r="E24" s="61"/>
      <c r="F24" s="16"/>
      <c r="J24" s="12"/>
      <c r="K24" s="12"/>
    </row>
    <row r="25" spans="1:11" x14ac:dyDescent="0.3">
      <c r="A25" s="6" t="s">
        <v>6</v>
      </c>
      <c r="B25" s="8" t="s">
        <v>8</v>
      </c>
      <c r="C25" s="8" t="s">
        <v>9</v>
      </c>
      <c r="D25" s="6" t="s">
        <v>2</v>
      </c>
      <c r="E25" s="6" t="s">
        <v>3</v>
      </c>
      <c r="F25" s="7" t="s">
        <v>11</v>
      </c>
      <c r="J25" s="12"/>
      <c r="K25" s="13"/>
    </row>
    <row r="26" spans="1:11" x14ac:dyDescent="0.3">
      <c r="A26" s="2">
        <v>40</v>
      </c>
      <c r="B26" s="3">
        <f>SUMIF(Aistleithner!H6:H57,Zeiterfassung_Gesamt!A26,Aistleithner!G6:G57)</f>
        <v>4.5</v>
      </c>
      <c r="C26" s="3">
        <f>SUMIF(Dusanic!H6:H51,Zeiterfassung_Gesamt!A26,Dusanic!G6:G51)</f>
        <v>4.5</v>
      </c>
      <c r="D26" s="3">
        <f>SUMIF(Tabelle35[KW],Zeiterfassung_Gesamt!A26,Tabelle35[Dauer])</f>
        <v>4.5</v>
      </c>
      <c r="E26" s="3">
        <f>SUMIF(Tomic!H6:H51,Zeiterfassung_Gesamt!A26,Tomic!G6:G51)</f>
        <v>4.5</v>
      </c>
      <c r="F26" s="3">
        <f>SUM(B26:E26)</f>
        <v>18</v>
      </c>
      <c r="J26" s="12"/>
      <c r="K26" s="13"/>
    </row>
    <row r="27" spans="1:11" outlineLevel="1" x14ac:dyDescent="0.3">
      <c r="A27" s="2">
        <v>41</v>
      </c>
      <c r="B27" s="3">
        <f>SUMIF(Aistleithner!H7:H58,Zeiterfassung_Gesamt!A27,Aistleithner!G7:G58)</f>
        <v>3.5</v>
      </c>
      <c r="C27" s="3">
        <f>SUMIF(Dusanic!H7:H52,Zeiterfassung_Gesamt!A27,Dusanic!G7:G52)</f>
        <v>1.5</v>
      </c>
      <c r="D27" s="3">
        <f>SUMIF(Tabelle35[KW],Zeiterfassung_Gesamt!A27,Tabelle35[Dauer])</f>
        <v>1.5</v>
      </c>
      <c r="E27" s="3">
        <f>SUMIF(Tomic!H7:H52,Zeiterfassung_Gesamt!A27,Tomic!G7:G52)</f>
        <v>1.5</v>
      </c>
      <c r="F27" s="3">
        <f>SUM(B27:E27)</f>
        <v>8</v>
      </c>
      <c r="J27" s="12"/>
      <c r="K27" s="14"/>
    </row>
    <row r="28" spans="1:11" outlineLevel="1" x14ac:dyDescent="0.3">
      <c r="A28" s="2">
        <v>42</v>
      </c>
      <c r="B28" s="3">
        <f>SUMIF(Aistleithner!H8:H59,Zeiterfassung_Gesamt!A28,Aistleithner!G8:G59)</f>
        <v>9</v>
      </c>
      <c r="C28" s="3">
        <f>SUMIF(Dusanic!H8:H53,Zeiterfassung_Gesamt!A28,Dusanic!G8:G53)</f>
        <v>9.5</v>
      </c>
      <c r="D28" s="3">
        <f>SUMIF(Tabelle35[KW],Zeiterfassung_Gesamt!A28,Tabelle35[Dauer])</f>
        <v>8.5</v>
      </c>
      <c r="E28" s="3">
        <f>SUMIF(Tomic!H8:H53,Zeiterfassung_Gesamt!A28,Tomic!G8:G53)</f>
        <v>9.5</v>
      </c>
      <c r="F28" s="3">
        <f t="shared" ref="F28:F29" si="1">SUM(B28:E28)</f>
        <v>36.5</v>
      </c>
      <c r="J28" s="12"/>
      <c r="K28" s="14"/>
    </row>
    <row r="29" spans="1:11" outlineLevel="1" x14ac:dyDescent="0.3">
      <c r="A29" s="2">
        <v>43</v>
      </c>
      <c r="B29" s="3">
        <f>SUMIF(Aistleithner!H9:H60,Zeiterfassung_Gesamt!A29,Aistleithner!G9:G60)</f>
        <v>3</v>
      </c>
      <c r="C29" s="3">
        <f>SUMIF(Dusanic!H9:H54,Zeiterfassung_Gesamt!A29,Dusanic!G9:G54)</f>
        <v>0</v>
      </c>
      <c r="D29" s="3">
        <f>SUMIF(Tabelle35[KW],Zeiterfassung_Gesamt!A29,Tabelle35[Dauer])</f>
        <v>0</v>
      </c>
      <c r="E29" s="3">
        <f>SUMIF(Tomic!H9:H54,Zeiterfassung_Gesamt!A29,Tomic!G9:G54)</f>
        <v>1.5</v>
      </c>
      <c r="F29" s="3">
        <f t="shared" si="1"/>
        <v>4.5</v>
      </c>
      <c r="J29" s="12"/>
      <c r="K29" s="14"/>
    </row>
    <row r="30" spans="1:11" outlineLevel="1" x14ac:dyDescent="0.3">
      <c r="A30" s="2">
        <v>44</v>
      </c>
      <c r="B30" s="3">
        <f>SUMIF(Aistleithner!H10:H61,Zeiterfassung_Gesamt!A30,Aistleithner!G10:G61)</f>
        <v>0</v>
      </c>
      <c r="C30" s="3">
        <f>SUMIF(Dusanic!H10:H55,Zeiterfassung_Gesamt!A30,Dusanic!G10:G55)</f>
        <v>0</v>
      </c>
      <c r="D30" s="3">
        <f>SUMIF(Tabelle35[KW],Zeiterfassung_Gesamt!A30,Tabelle35[Dauer])</f>
        <v>0</v>
      </c>
      <c r="E30" s="3">
        <f>SUMIF(Tomic!H10:H55,Zeiterfassung_Gesamt!A30,Tomic!G10:G55)</f>
        <v>0</v>
      </c>
      <c r="F30" s="3">
        <f t="shared" ref="F30:F43" si="2">SUM(B30:E30)</f>
        <v>0</v>
      </c>
      <c r="J30" s="12"/>
      <c r="K30" s="14"/>
    </row>
    <row r="31" spans="1:11" outlineLevel="1" x14ac:dyDescent="0.3">
      <c r="A31" s="2">
        <v>45</v>
      </c>
      <c r="B31" s="3">
        <f>SUMIF(Aistleithner!H11:H62,Zeiterfassung_Gesamt!A31,Aistleithner!G11:G62)</f>
        <v>7</v>
      </c>
      <c r="C31" s="3">
        <f>SUMIF(Dusanic!H11:H56,Zeiterfassung_Gesamt!A31,Dusanic!G11:G56)</f>
        <v>7</v>
      </c>
      <c r="D31" s="3">
        <f>SUMIF(Tabelle35[KW],Zeiterfassung_Gesamt!A31,Tabelle35[Dauer])</f>
        <v>6</v>
      </c>
      <c r="E31" s="3">
        <f>SUMIF(Tomic!H11:H56,Zeiterfassung_Gesamt!A31,Tomic!G11:G56)</f>
        <v>7</v>
      </c>
      <c r="F31" s="3">
        <f t="shared" si="2"/>
        <v>27</v>
      </c>
      <c r="J31" s="12"/>
      <c r="K31" s="14"/>
    </row>
    <row r="32" spans="1:11" outlineLevel="1" x14ac:dyDescent="0.3">
      <c r="A32" s="2">
        <v>46</v>
      </c>
      <c r="B32" s="3">
        <f>SUMIF(Aistleithner!H12:H63,Zeiterfassung_Gesamt!A32,Aistleithner!G12:G63)</f>
        <v>2</v>
      </c>
      <c r="C32" s="3">
        <f>SUMIF(Dusanic!H12:H57,Zeiterfassung_Gesamt!A32,Dusanic!G12:G57)</f>
        <v>2</v>
      </c>
      <c r="D32" s="3">
        <f>SUMIF(Tabelle35[KW],Zeiterfassung_Gesamt!A32,Tabelle35[Dauer])</f>
        <v>0</v>
      </c>
      <c r="E32" s="3">
        <f>SUMIF(Tomic!H12:H57,Zeiterfassung_Gesamt!A32,Tomic!G12:G57)</f>
        <v>3.5</v>
      </c>
      <c r="F32" s="3">
        <f t="shared" si="2"/>
        <v>7.5</v>
      </c>
      <c r="J32" s="12"/>
      <c r="K32" s="14"/>
    </row>
    <row r="33" spans="1:11" outlineLevel="1" x14ac:dyDescent="0.3">
      <c r="A33" s="2">
        <v>47</v>
      </c>
      <c r="B33" s="3">
        <f>SUMIF(Aistleithner!H13:H64,Zeiterfassung_Gesamt!A33,Aistleithner!G13:G64)</f>
        <v>16</v>
      </c>
      <c r="C33" s="3">
        <f>SUMIF(Dusanic!H13:H58,Zeiterfassung_Gesamt!A33,Dusanic!G13:G58)</f>
        <v>8.5</v>
      </c>
      <c r="D33" s="3">
        <f>SUMIF(Tabelle35[KW],Zeiterfassung_Gesamt!A33,Tabelle35[Dauer])</f>
        <v>12.25</v>
      </c>
      <c r="E33" s="3">
        <f>SUMIF(Tomic!H13:H58,Zeiterfassung_Gesamt!A33,Tomic!G13:G58)</f>
        <v>8.5</v>
      </c>
      <c r="F33" s="3">
        <f t="shared" si="2"/>
        <v>45.25</v>
      </c>
      <c r="J33" s="12"/>
      <c r="K33" s="14"/>
    </row>
    <row r="34" spans="1:11" outlineLevel="1" x14ac:dyDescent="0.3">
      <c r="A34" s="2">
        <v>48</v>
      </c>
      <c r="B34" s="3">
        <f>SUMIF(Aistleithner!H14:H65,Zeiterfassung_Gesamt!A34,Aistleithner!G14:G65)</f>
        <v>16</v>
      </c>
      <c r="C34" s="3">
        <f>SUMIF(Dusanic!H14:H59,Zeiterfassung_Gesamt!A34,Dusanic!G14:G59)</f>
        <v>15.5</v>
      </c>
      <c r="D34" s="3">
        <f>SUMIF(Tabelle35[KW],Zeiterfassung_Gesamt!A34,Tabelle35[Dauer])</f>
        <v>13.5</v>
      </c>
      <c r="E34" s="3">
        <f>SUMIF(Tomic!H14:H59,Zeiterfassung_Gesamt!A34,Tomic!G14:G59)</f>
        <v>15.5</v>
      </c>
      <c r="F34" s="3">
        <f t="shared" si="2"/>
        <v>60.5</v>
      </c>
      <c r="J34" s="12"/>
      <c r="K34" s="14"/>
    </row>
    <row r="35" spans="1:11" outlineLevel="1" x14ac:dyDescent="0.3">
      <c r="A35" s="2">
        <v>49</v>
      </c>
      <c r="B35" s="3">
        <f>SUMIF(Aistleithner!H15:H66,Zeiterfassung_Gesamt!A35,Aistleithner!G15:G66)</f>
        <v>0</v>
      </c>
      <c r="C35" s="3">
        <f>SUMIF(Dusanic!H15:H60,Zeiterfassung_Gesamt!A35,Dusanic!G15:G60)</f>
        <v>0</v>
      </c>
      <c r="D35" s="3">
        <f>SUMIF(Tabelle35[KW],Zeiterfassung_Gesamt!A35,Tabelle35[Dauer])</f>
        <v>0</v>
      </c>
      <c r="E35" s="3">
        <f>SUMIF(Tomic!H15:H60,Zeiterfassung_Gesamt!A35,Tomic!G15:G60)</f>
        <v>0</v>
      </c>
      <c r="F35" s="3">
        <f t="shared" si="2"/>
        <v>0</v>
      </c>
      <c r="J35" s="12"/>
      <c r="K35" s="14"/>
    </row>
    <row r="36" spans="1:11" outlineLevel="1" x14ac:dyDescent="0.3">
      <c r="A36" s="2">
        <v>50</v>
      </c>
      <c r="B36" s="3">
        <f>SUMIF(Aistleithner!H16:H67,Zeiterfassung_Gesamt!A36,Aistleithner!G16:G67)</f>
        <v>8</v>
      </c>
      <c r="C36" s="3">
        <f>SUMIF(Dusanic!H16:H61,Zeiterfassung_Gesamt!A36,Dusanic!G16:G61)</f>
        <v>21</v>
      </c>
      <c r="D36" s="3">
        <f>SUMIF(Tabelle35[KW],Zeiterfassung_Gesamt!A36,Tabelle35[Dauer])</f>
        <v>3</v>
      </c>
      <c r="E36" s="3">
        <f>SUMIF(Tomic!H16:H61,Zeiterfassung_Gesamt!A36,Tomic!G16:G61)</f>
        <v>21</v>
      </c>
      <c r="F36" s="3">
        <f t="shared" si="2"/>
        <v>53</v>
      </c>
      <c r="J36" s="12"/>
      <c r="K36" s="14"/>
    </row>
    <row r="37" spans="1:11" outlineLevel="1" x14ac:dyDescent="0.3">
      <c r="A37" s="2">
        <v>51</v>
      </c>
      <c r="B37" s="3">
        <f>SUMIF(Aistleithner!H17:H68,Zeiterfassung_Gesamt!A37,Aistleithner!G17:G68)</f>
        <v>7.5</v>
      </c>
      <c r="C37" s="3">
        <f>SUMIF(Dusanic!H17:H62,Zeiterfassung_Gesamt!A37,Dusanic!G17:G62)</f>
        <v>22</v>
      </c>
      <c r="D37" s="3">
        <f>SUMIF(Tabelle35[KW],Zeiterfassung_Gesamt!A37,Tabelle35[Dauer])</f>
        <v>3</v>
      </c>
      <c r="E37" s="3">
        <f>SUMIF(Tomic!H17:H62,Zeiterfassung_Gesamt!A37,Tomic!G17:G62)</f>
        <v>22</v>
      </c>
      <c r="F37" s="3">
        <f t="shared" si="2"/>
        <v>54.5</v>
      </c>
      <c r="J37" s="12"/>
      <c r="K37" s="14"/>
    </row>
    <row r="38" spans="1:11" outlineLevel="1" x14ac:dyDescent="0.3">
      <c r="A38" s="2">
        <v>52</v>
      </c>
      <c r="B38" s="3">
        <f>SUMIF(Aistleithner!H18:H69,Zeiterfassung_Gesamt!A38,Aistleithner!G18:G69)</f>
        <v>0</v>
      </c>
      <c r="C38" s="3">
        <f>SUMIF(Dusanic!H18:H63,Zeiterfassung_Gesamt!A38,Dusanic!G18:G63)</f>
        <v>0</v>
      </c>
      <c r="D38" s="3">
        <f>SUMIF(Tabelle35[KW],Zeiterfassung_Gesamt!A38,Tabelle35[Dauer])</f>
        <v>0</v>
      </c>
      <c r="E38" s="3">
        <f>SUMIF(Tomic!H18:H63,Zeiterfassung_Gesamt!A38,Tomic!G18:G63)</f>
        <v>0</v>
      </c>
      <c r="F38" s="3">
        <f t="shared" si="2"/>
        <v>0</v>
      </c>
      <c r="J38" s="12"/>
      <c r="K38" s="14"/>
    </row>
    <row r="39" spans="1:11" outlineLevel="1" x14ac:dyDescent="0.3">
      <c r="A39" s="2">
        <v>1</v>
      </c>
      <c r="B39" s="3">
        <f>SUMIF(Aistleithner!H19:H70,Zeiterfassung_Gesamt!A39,Aistleithner!G19:G70)</f>
        <v>2</v>
      </c>
      <c r="C39" s="3">
        <f>SUMIF(Dusanic!H19:H64,Zeiterfassung_Gesamt!A39,Dusanic!G19:G64)</f>
        <v>2</v>
      </c>
      <c r="D39" s="3">
        <f>SUMIF(Tabelle35[KW],Zeiterfassung_Gesamt!A39,Tabelle35[Dauer])</f>
        <v>2</v>
      </c>
      <c r="E39" s="3">
        <f>SUMIF(Tomic!H19:H64,Zeiterfassung_Gesamt!A39,Tomic!G19:G64)</f>
        <v>2</v>
      </c>
      <c r="F39" s="3">
        <f t="shared" si="2"/>
        <v>8</v>
      </c>
      <c r="J39" s="12"/>
      <c r="K39" s="14"/>
    </row>
    <row r="40" spans="1:11" outlineLevel="1" x14ac:dyDescent="0.3">
      <c r="A40" s="2">
        <v>2</v>
      </c>
      <c r="B40" s="3">
        <f>SUMIF(Aistleithner!H20:H71,Zeiterfassung_Gesamt!A40,Aistleithner!G20:G71)</f>
        <v>10</v>
      </c>
      <c r="C40" s="3">
        <f>SUMIF(Dusanic!H20:H65,Zeiterfassung_Gesamt!A40,Dusanic!G20:G65)</f>
        <v>17</v>
      </c>
      <c r="D40" s="3">
        <f>SUMIF(Tabelle35[KW],Zeiterfassung_Gesamt!A40,Tabelle35[Dauer])</f>
        <v>5</v>
      </c>
      <c r="E40" s="3">
        <f>SUMIF(Tomic!H20:H65,Zeiterfassung_Gesamt!A40,Tomic!G20:G65)</f>
        <v>17</v>
      </c>
      <c r="F40" s="3">
        <f t="shared" si="2"/>
        <v>49</v>
      </c>
      <c r="J40" s="12"/>
      <c r="K40" s="14"/>
    </row>
    <row r="41" spans="1:11" outlineLevel="1" x14ac:dyDescent="0.3">
      <c r="A41" s="2">
        <v>3</v>
      </c>
      <c r="B41" s="3">
        <f>SUMIF(Aistleithner!H21:H72,Zeiterfassung_Gesamt!A41,Aistleithner!G21:G72)</f>
        <v>0</v>
      </c>
      <c r="C41" s="3">
        <f>SUMIF(Dusanic!H21:H66,Zeiterfassung_Gesamt!A41,Dusanic!G21:G66)</f>
        <v>0</v>
      </c>
      <c r="D41" s="3">
        <f>SUMIF(Tabelle35[KW],Zeiterfassung_Gesamt!A41,Tabelle35[Dauer])</f>
        <v>0</v>
      </c>
      <c r="E41" s="3">
        <f>SUMIF(Tomic!H21:H66,Zeiterfassung_Gesamt!A41,Tomic!G21:G66)</f>
        <v>0</v>
      </c>
      <c r="F41" s="3">
        <f t="shared" si="2"/>
        <v>0</v>
      </c>
      <c r="J41" s="12"/>
      <c r="K41" s="14"/>
    </row>
    <row r="42" spans="1:11" outlineLevel="1" x14ac:dyDescent="0.3">
      <c r="A42" s="2">
        <v>4</v>
      </c>
      <c r="B42" s="3">
        <f>SUMIF(Aistleithner!H22:H73,Zeiterfassung_Gesamt!A42,Aistleithner!G22:G73)</f>
        <v>0</v>
      </c>
      <c r="C42" s="3">
        <f>SUMIF(Dusanic!H23:H67,Zeiterfassung_Gesamt!A42,Dusanic!G23:G67)</f>
        <v>0</v>
      </c>
      <c r="D42" s="3">
        <f>SUMIF(Tabelle35[KW],Zeiterfassung_Gesamt!A42,Tabelle35[Dauer])</f>
        <v>0</v>
      </c>
      <c r="E42" s="3">
        <f>SUMIF(Tomic!H22:H67,Zeiterfassung_Gesamt!A42,Tomic!G22:G67)</f>
        <v>0</v>
      </c>
      <c r="F42" s="3">
        <f t="shared" si="2"/>
        <v>0</v>
      </c>
      <c r="J42" s="12"/>
      <c r="K42" s="14"/>
    </row>
    <row r="43" spans="1:11" outlineLevel="1" x14ac:dyDescent="0.3">
      <c r="A43" s="2">
        <v>5</v>
      </c>
      <c r="B43" s="3">
        <f>SUMIF(Aistleithner!H23:H74,Zeiterfassung_Gesamt!A43,Aistleithner!G23:G74)</f>
        <v>0</v>
      </c>
      <c r="C43" s="3">
        <f>SUMIF(Dusanic!H25:H68,Zeiterfassung_Gesamt!A43,Dusanic!G25:G68)</f>
        <v>0</v>
      </c>
      <c r="D43" s="3">
        <f>SUMIF(Tabelle35[KW],Zeiterfassung_Gesamt!A43,Tabelle35[Dauer])</f>
        <v>0</v>
      </c>
      <c r="E43" s="3">
        <f>SUMIF(Tomic!H23:H68,Zeiterfassung_Gesamt!A43,Tomic!G23:G68)</f>
        <v>0</v>
      </c>
      <c r="F43" s="3">
        <f t="shared" si="2"/>
        <v>0</v>
      </c>
      <c r="J43" s="12"/>
      <c r="K43" s="14"/>
    </row>
    <row r="44" spans="1:11" x14ac:dyDescent="0.3">
      <c r="A44" s="5" t="s">
        <v>10</v>
      </c>
      <c r="B44" s="4">
        <f>SUM(B26:B43)</f>
        <v>88.5</v>
      </c>
      <c r="C44" s="4">
        <f t="shared" ref="C44:E44" si="3">SUM(C26:C43)</f>
        <v>110.5</v>
      </c>
      <c r="D44" s="4">
        <f t="shared" si="3"/>
        <v>59.25</v>
      </c>
      <c r="E44" s="4">
        <f t="shared" si="3"/>
        <v>113.5</v>
      </c>
      <c r="F44" s="4">
        <f>SUM(F26:F43)</f>
        <v>371.75</v>
      </c>
      <c r="J44" s="12"/>
      <c r="K44" s="14"/>
    </row>
    <row r="45" spans="1:11" x14ac:dyDescent="0.3">
      <c r="J45" s="12"/>
      <c r="K45" s="12"/>
    </row>
  </sheetData>
  <mergeCells count="3">
    <mergeCell ref="A2:D2"/>
    <mergeCell ref="B24:E24"/>
    <mergeCell ref="A23:F23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4"/>
  <sheetViews>
    <sheetView topLeftCell="A25" workbookViewId="0">
      <selection activeCell="B39" sqref="B39"/>
    </sheetView>
  </sheetViews>
  <sheetFormatPr baseColWidth="10"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12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(Tabelle3[[#This Row],[bis]]*24)-(Tabelle3[[#This Row],[von]]*24)</f>
        <v>1.5</v>
      </c>
      <c r="H7">
        <f>WEEKNUM(Tabelle3[[#This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(Tabelle3[[#This Row],[bis]]*24)-(Tabelle3[[#This Row],[von]]*24)</f>
        <v>3</v>
      </c>
      <c r="H8">
        <f>WEEKNUM(Tabelle3[[#This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(Tabelle3[[#This Row],[bis]]*24)-(Tabelle3[[#This Row],[von]]*24)</f>
        <v>1.5</v>
      </c>
      <c r="H9">
        <f>WEEKNUM(Tabelle3[[#This Row],[Datum]],2)</f>
        <v>41</v>
      </c>
    </row>
    <row r="10" spans="1:8" x14ac:dyDescent="0.3">
      <c r="B10" s="26" t="s">
        <v>26</v>
      </c>
      <c r="C10" s="26" t="s">
        <v>29</v>
      </c>
      <c r="D10" s="27">
        <v>43386</v>
      </c>
      <c r="E10" s="28">
        <v>0.54166666666666663</v>
      </c>
      <c r="F10" s="28">
        <v>0.625</v>
      </c>
      <c r="G10">
        <f>(Tabelle3[[#This Row],[bis]]*24)-(Tabelle3[[#This Row],[von]]*24)</f>
        <v>2</v>
      </c>
      <c r="H10">
        <f>WEEKNUM(Tabelle3[[#This Row],[Datum]],2)</f>
        <v>41</v>
      </c>
    </row>
    <row r="11" spans="1:8" x14ac:dyDescent="0.3">
      <c r="A11" s="29"/>
      <c r="B11" s="26" t="s">
        <v>30</v>
      </c>
      <c r="C11" s="26" t="s">
        <v>31</v>
      </c>
      <c r="D11" s="27">
        <v>43388</v>
      </c>
      <c r="E11" s="28">
        <v>0.41666666666666669</v>
      </c>
      <c r="F11" s="28">
        <v>0.66666666666666663</v>
      </c>
      <c r="G11">
        <f>(Tabelle3[[#This Row],[bis]]*24)-(Tabelle3[[#This Row],[von]]*24)</f>
        <v>6</v>
      </c>
      <c r="H11">
        <f>WEEKNUM(Tabelle3[[#This Row],[Datum]],2)</f>
        <v>42</v>
      </c>
    </row>
    <row r="12" spans="1:8" x14ac:dyDescent="0.3">
      <c r="B12" s="26" t="s">
        <v>30</v>
      </c>
      <c r="C12" s="26" t="s">
        <v>32</v>
      </c>
      <c r="D12" s="27">
        <v>43389</v>
      </c>
      <c r="E12" s="28">
        <v>0.89583333333333337</v>
      </c>
      <c r="F12" s="28">
        <v>0.95833333333333337</v>
      </c>
      <c r="G12">
        <f>(Tabelle3[[#This Row],[bis]]*24)-(Tabelle3[[#This Row],[von]]*24)</f>
        <v>1.5</v>
      </c>
      <c r="H12">
        <f>WEEKNUM(Tabelle3[[#This Row],[Datum]],2)</f>
        <v>42</v>
      </c>
    </row>
    <row r="13" spans="1:8" x14ac:dyDescent="0.3">
      <c r="B13" s="26" t="s">
        <v>24</v>
      </c>
      <c r="C13" s="26" t="s">
        <v>33</v>
      </c>
      <c r="D13" s="27">
        <v>43391</v>
      </c>
      <c r="E13" s="28">
        <v>0.35416666666666669</v>
      </c>
      <c r="F13" s="28">
        <v>0.41666666666666669</v>
      </c>
      <c r="G13">
        <f>(Tabelle3[[#This Row],[bis]]*24)-(Tabelle3[[#This Row],[von]]*24)</f>
        <v>1.5</v>
      </c>
      <c r="H13">
        <f>WEEKNUM(Tabelle3[[#This Row],[Datum]],2)</f>
        <v>42</v>
      </c>
    </row>
    <row r="14" spans="1:8" x14ac:dyDescent="0.3">
      <c r="B14" s="26" t="s">
        <v>30</v>
      </c>
      <c r="C14" s="26" t="s">
        <v>34</v>
      </c>
      <c r="D14" s="27">
        <v>43399</v>
      </c>
      <c r="E14" s="28">
        <v>0.8125</v>
      </c>
      <c r="F14" s="28">
        <v>0.89583333333333337</v>
      </c>
      <c r="G14">
        <f>(Tabelle3[[#This Row],[bis]]*24)-(Tabelle3[[#This Row],[von]]*24)</f>
        <v>2</v>
      </c>
      <c r="H14">
        <f>WEEKNUM(Tabelle3[[#This Row],[Datum]],2)</f>
        <v>43</v>
      </c>
    </row>
    <row r="15" spans="1:8" x14ac:dyDescent="0.3">
      <c r="B15" s="26" t="s">
        <v>30</v>
      </c>
      <c r="C15" s="26" t="s">
        <v>34</v>
      </c>
      <c r="D15" s="27">
        <v>43401</v>
      </c>
      <c r="E15" s="28">
        <v>0.66666666666666663</v>
      </c>
      <c r="F15" s="28">
        <v>0.70833333333333337</v>
      </c>
      <c r="G15">
        <f>(Tabelle3[[#This Row],[bis]]*24)-(Tabelle3[[#This Row],[von]]*24)</f>
        <v>1</v>
      </c>
      <c r="H15">
        <f>WEEKNUM(Tabelle3[[#This Row],[Datum]],2)</f>
        <v>43</v>
      </c>
    </row>
    <row r="16" spans="1:8" x14ac:dyDescent="0.3">
      <c r="B16" s="26" t="s">
        <v>24</v>
      </c>
      <c r="C16" s="26" t="s">
        <v>35</v>
      </c>
      <c r="D16" s="27">
        <v>43412</v>
      </c>
      <c r="E16" s="28">
        <v>0.35416666666666669</v>
      </c>
      <c r="F16" s="28">
        <v>0.39583333333333331</v>
      </c>
      <c r="G16">
        <f>(Tabelle3[[#This Row],[bis]]*24)-(Tabelle3[[#This Row],[von]]*24)</f>
        <v>1</v>
      </c>
      <c r="H16">
        <f>WEEKNUM(Tabelle3[[#This Row],[Datum]],2)</f>
        <v>45</v>
      </c>
    </row>
    <row r="17" spans="2:8" x14ac:dyDescent="0.3">
      <c r="B17" s="26" t="s">
        <v>36</v>
      </c>
      <c r="C17" s="26" t="s">
        <v>37</v>
      </c>
      <c r="D17" s="27">
        <v>43413</v>
      </c>
      <c r="E17" s="28">
        <v>0.41666666666666669</v>
      </c>
      <c r="F17" s="28">
        <v>0.66666666666666663</v>
      </c>
      <c r="G17">
        <f>(Tabelle3[[#This Row],[bis]]*24)-(Tabelle3[[#This Row],[von]]*24)</f>
        <v>6</v>
      </c>
      <c r="H17">
        <f>WEEKNUM(Tabelle3[[#This Row],[Datum]],2)</f>
        <v>45</v>
      </c>
    </row>
    <row r="18" spans="2:8" x14ac:dyDescent="0.3">
      <c r="B18" s="26" t="s">
        <v>30</v>
      </c>
      <c r="C18" s="26" t="s">
        <v>37</v>
      </c>
      <c r="D18" s="27">
        <v>43416</v>
      </c>
      <c r="E18" s="28">
        <v>0.45833333333333331</v>
      </c>
      <c r="F18" s="28">
        <v>0.54166666666666663</v>
      </c>
      <c r="G18">
        <f>(Tabelle3[[#This Row],[bis]]*24)-(Tabelle3[[#This Row],[von]]*24)</f>
        <v>2</v>
      </c>
      <c r="H18">
        <f>WEEKNUM(Tabelle3[[#This Row],[Datum]],2)</f>
        <v>46</v>
      </c>
    </row>
    <row r="19" spans="2:8" x14ac:dyDescent="0.3">
      <c r="B19" s="26" t="s">
        <v>24</v>
      </c>
      <c r="C19" s="26" t="s">
        <v>40</v>
      </c>
      <c r="D19" s="27">
        <v>43426</v>
      </c>
      <c r="E19" s="28">
        <v>0.39583333333333331</v>
      </c>
      <c r="F19" s="28">
        <v>0.41666666666666669</v>
      </c>
      <c r="G19">
        <f>(Tabelle3[[#This Row],[bis]]*24)-(Tabelle3[[#This Row],[von]]*24)</f>
        <v>0.5</v>
      </c>
      <c r="H19">
        <f>WEEKNUM(Tabelle3[[#This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43426</v>
      </c>
      <c r="E20" s="28">
        <v>0.41666666666666669</v>
      </c>
      <c r="F20" s="28">
        <v>0.5</v>
      </c>
      <c r="G20">
        <f>(Tabelle3[[#This Row],[bis]]*24)-(Tabelle3[[#This Row],[von]]*24)</f>
        <v>2</v>
      </c>
      <c r="H20">
        <f>WEEKNUM(Tabelle3[[#This Row],[Datum]],2)</f>
        <v>47</v>
      </c>
    </row>
    <row r="21" spans="2:8" x14ac:dyDescent="0.3">
      <c r="B21" s="26" t="s">
        <v>30</v>
      </c>
      <c r="C21" s="26" t="s">
        <v>41</v>
      </c>
      <c r="D21" s="27">
        <v>43426</v>
      </c>
      <c r="E21" s="28">
        <v>0.625</v>
      </c>
      <c r="F21" s="28">
        <v>0.70833333333333337</v>
      </c>
      <c r="G21">
        <f>(Tabelle3[[#This Row],[bis]]*24)-(Tabelle3[[#This Row],[von]]*24)</f>
        <v>2</v>
      </c>
      <c r="H21">
        <f>WEEKNUM(Tabelle3[[#This Row],[Datum]],2)</f>
        <v>47</v>
      </c>
    </row>
    <row r="22" spans="2:8" x14ac:dyDescent="0.3">
      <c r="B22" s="26" t="s">
        <v>30</v>
      </c>
      <c r="C22" s="26" t="s">
        <v>37</v>
      </c>
      <c r="D22" s="27">
        <v>43427</v>
      </c>
      <c r="E22" s="28">
        <v>0.52083333333333337</v>
      </c>
      <c r="F22" s="28">
        <v>0.77083333333333337</v>
      </c>
      <c r="G22">
        <f>(Tabelle3[[#This Row],[bis]]*24)-(Tabelle3[[#This Row],[von]]*24)</f>
        <v>6</v>
      </c>
      <c r="H22">
        <f>WEEKNUM(Tabelle3[[#This Row],[Datum]],2)</f>
        <v>47</v>
      </c>
    </row>
    <row r="23" spans="2:8" x14ac:dyDescent="0.3">
      <c r="B23" s="26" t="s">
        <v>30</v>
      </c>
      <c r="C23" s="26" t="s">
        <v>42</v>
      </c>
      <c r="D23" s="27">
        <v>43428</v>
      </c>
      <c r="E23" s="28">
        <v>0.5625</v>
      </c>
      <c r="F23" s="28">
        <v>0.625</v>
      </c>
      <c r="G23">
        <f>(Tabelle3[[#This Row],[bis]]*24)-(Tabelle3[[#This Row],[von]]*24)</f>
        <v>1.5</v>
      </c>
      <c r="H23">
        <f>WEEKNUM(Tabelle3[[#This Row],[Datum]],2)</f>
        <v>47</v>
      </c>
    </row>
    <row r="24" spans="2:8" x14ac:dyDescent="0.3">
      <c r="B24" s="26" t="s">
        <v>30</v>
      </c>
      <c r="C24" s="26" t="s">
        <v>42</v>
      </c>
      <c r="D24" s="27">
        <v>43429</v>
      </c>
      <c r="E24" s="28">
        <v>0.75</v>
      </c>
      <c r="F24" s="28">
        <v>0.83333333333333337</v>
      </c>
      <c r="G24">
        <f>(Tabelle3[[#This Row],[bis]]*24)-(Tabelle3[[#This Row],[von]]*24)</f>
        <v>2</v>
      </c>
      <c r="H24">
        <f>WEEKNUM(Tabelle3[[#This Row],[Datum]],2)</f>
        <v>47</v>
      </c>
    </row>
    <row r="25" spans="2:8" x14ac:dyDescent="0.3">
      <c r="B25" s="30" t="s">
        <v>43</v>
      </c>
      <c r="C25" s="30" t="s">
        <v>44</v>
      </c>
      <c r="D25" s="27">
        <v>43430</v>
      </c>
      <c r="E25" s="28">
        <v>0.375</v>
      </c>
      <c r="F25" s="28">
        <v>0.5</v>
      </c>
      <c r="G25">
        <f>(Tabelle3[[#This Row],[bis]]*24)-(Tabelle3[[#This Row],[von]]*24)</f>
        <v>3</v>
      </c>
      <c r="H25">
        <f>WEEKNUM(Tabelle3[[#This Row],[Datum]],2)</f>
        <v>48</v>
      </c>
    </row>
    <row r="26" spans="2:8" x14ac:dyDescent="0.3">
      <c r="B26" s="26" t="s">
        <v>30</v>
      </c>
      <c r="C26" s="30" t="s">
        <v>42</v>
      </c>
      <c r="D26" s="56">
        <v>43430</v>
      </c>
      <c r="E26" s="45">
        <v>0.58333333333333337</v>
      </c>
      <c r="F26" s="28">
        <v>0.70833333333333337</v>
      </c>
      <c r="G26">
        <f>(Tabelle3[[#This Row],[bis]]*24)-(Tabelle3[[#This Row],[von]]*24)</f>
        <v>3</v>
      </c>
      <c r="H26">
        <f>WEEKNUM(Tabelle3[[#This Row],[Datum]],2)</f>
        <v>48</v>
      </c>
    </row>
    <row r="27" spans="2:8" x14ac:dyDescent="0.3">
      <c r="B27" s="26" t="s">
        <v>30</v>
      </c>
      <c r="C27" s="26" t="s">
        <v>37</v>
      </c>
      <c r="D27" s="27">
        <v>43431</v>
      </c>
      <c r="E27" s="28">
        <v>0.33333333333333331</v>
      </c>
      <c r="F27" s="28">
        <v>0.5</v>
      </c>
      <c r="G27">
        <f>(Tabelle3[[#This Row],[bis]]*24)-(Tabelle3[[#This Row],[von]]*24)</f>
        <v>4</v>
      </c>
      <c r="H27">
        <f>WEEKNUM(Tabelle3[[#This Row],[Datum]],2)</f>
        <v>48</v>
      </c>
    </row>
    <row r="28" spans="2:8" x14ac:dyDescent="0.3">
      <c r="B28" s="26" t="s">
        <v>30</v>
      </c>
      <c r="C28" s="30" t="s">
        <v>42</v>
      </c>
      <c r="D28" s="27">
        <v>43431</v>
      </c>
      <c r="E28" s="28">
        <v>0.66666666666666663</v>
      </c>
      <c r="F28" s="28">
        <v>0.75</v>
      </c>
      <c r="G28">
        <f>(Tabelle3[[#This Row],[bis]]*24)-(Tabelle3[[#This Row],[von]]*24)</f>
        <v>2</v>
      </c>
      <c r="H28">
        <f>WEEKNUM(Tabelle3[[#This Row],[Datum]],2)</f>
        <v>48</v>
      </c>
    </row>
    <row r="29" spans="2:8" x14ac:dyDescent="0.3">
      <c r="B29" s="26" t="s">
        <v>30</v>
      </c>
      <c r="C29" s="26" t="s">
        <v>37</v>
      </c>
      <c r="D29" s="27">
        <v>43434</v>
      </c>
      <c r="E29" s="28">
        <v>0.5</v>
      </c>
      <c r="F29" s="28">
        <v>0.625</v>
      </c>
      <c r="G29" s="31">
        <f>(Tabelle3[[#This Row],[bis]]*24)-(Tabelle3[[#This Row],[von]]*24)</f>
        <v>3</v>
      </c>
      <c r="H29" s="31">
        <f>WEEKNUM(Tabelle3[[#This Row],[Datum]],2)</f>
        <v>48</v>
      </c>
    </row>
    <row r="30" spans="2:8" x14ac:dyDescent="0.3">
      <c r="B30" s="30" t="s">
        <v>30</v>
      </c>
      <c r="C30" s="30" t="s">
        <v>42</v>
      </c>
      <c r="D30" s="27">
        <v>43436</v>
      </c>
      <c r="E30" s="28">
        <v>0.625</v>
      </c>
      <c r="F30" s="28">
        <v>0.66666666666666663</v>
      </c>
      <c r="G30">
        <f>(Tabelle3[[#This Row],[bis]]*24)-(Tabelle3[[#This Row],[von]]*24)</f>
        <v>1</v>
      </c>
      <c r="H30">
        <f>WEEKNUM(Tabelle3[[#This Row],[Datum]],2)</f>
        <v>48</v>
      </c>
    </row>
    <row r="31" spans="2:8" x14ac:dyDescent="0.3">
      <c r="B31" s="30" t="s">
        <v>26</v>
      </c>
      <c r="C31" s="30" t="s">
        <v>48</v>
      </c>
      <c r="D31" s="27">
        <v>43429</v>
      </c>
      <c r="E31" s="28">
        <v>0.33333333333333331</v>
      </c>
      <c r="F31" s="28">
        <v>0.41666666666666669</v>
      </c>
      <c r="G31">
        <f>(Tabelle3[[#This Row],[bis]]*24)-(Tabelle3[[#This Row],[von]]*24)</f>
        <v>2</v>
      </c>
      <c r="H31">
        <f>WEEKNUM(Tabelle3[[#This Row],[Datum]],2)</f>
        <v>47</v>
      </c>
    </row>
    <row r="32" spans="2:8" x14ac:dyDescent="0.3">
      <c r="B32" s="26" t="s">
        <v>26</v>
      </c>
      <c r="C32" s="26" t="s">
        <v>54</v>
      </c>
      <c r="D32" s="27">
        <v>43444</v>
      </c>
      <c r="E32" s="28">
        <v>0.5</v>
      </c>
      <c r="F32" s="28">
        <v>0.625</v>
      </c>
      <c r="G32">
        <f>(Tabelle3[[#This Row],[bis]]*24)-(Tabelle3[[#This Row],[von]]*24)</f>
        <v>3</v>
      </c>
      <c r="H32">
        <f>WEEKNUM(Tabelle3[[#This Row],[Datum]],2)</f>
        <v>50</v>
      </c>
    </row>
    <row r="33" spans="2:8" x14ac:dyDescent="0.3">
      <c r="B33" s="26" t="s">
        <v>26</v>
      </c>
      <c r="C33" s="26" t="s">
        <v>54</v>
      </c>
      <c r="D33" s="27">
        <v>43451</v>
      </c>
      <c r="E33" s="28">
        <v>0.5</v>
      </c>
      <c r="F33" s="28">
        <v>0.625</v>
      </c>
      <c r="G33">
        <f>(Tabelle3[[#This Row],[bis]]*24)-(Tabelle3[[#This Row],[von]]*24)</f>
        <v>3</v>
      </c>
      <c r="H33">
        <f>WEEKNUM(Tabelle3[[#This Row],[Datum]],2)</f>
        <v>51</v>
      </c>
    </row>
    <row r="34" spans="2:8" x14ac:dyDescent="0.3">
      <c r="B34" s="30" t="s">
        <v>55</v>
      </c>
      <c r="C34" s="30" t="s">
        <v>56</v>
      </c>
      <c r="D34" s="27">
        <v>43449</v>
      </c>
      <c r="E34" s="28">
        <v>0.375</v>
      </c>
      <c r="F34" s="28">
        <v>0.58333333333333337</v>
      </c>
      <c r="G34">
        <f>(Tabelle3[[#This Row],[bis]]*24)-(Tabelle3[[#This Row],[von]]*24)</f>
        <v>5</v>
      </c>
      <c r="H34">
        <f>WEEKNUM(Tabelle3[[#This Row],[Datum]],2)</f>
        <v>50</v>
      </c>
    </row>
    <row r="35" spans="2:8" x14ac:dyDescent="0.3">
      <c r="B35" s="30" t="s">
        <v>55</v>
      </c>
      <c r="C35" s="30" t="s">
        <v>56</v>
      </c>
      <c r="D35" s="27">
        <v>43451</v>
      </c>
      <c r="E35" s="28">
        <v>0.64583333333333337</v>
      </c>
      <c r="F35" s="28">
        <v>0.83333333333333337</v>
      </c>
      <c r="G35">
        <f>(Tabelle3[[#This Row],[bis]]*24)-(Tabelle3[[#This Row],[von]]*24)</f>
        <v>4.5</v>
      </c>
      <c r="H35">
        <f>WEEKNUM(Tabelle3[[#This Row],[Datum]],2)</f>
        <v>51</v>
      </c>
    </row>
    <row r="36" spans="2:8" x14ac:dyDescent="0.3">
      <c r="B36" s="30" t="s">
        <v>55</v>
      </c>
      <c r="C36" s="30" t="s">
        <v>58</v>
      </c>
      <c r="D36" s="27">
        <v>43469</v>
      </c>
      <c r="E36" s="28">
        <v>0.41666666666666669</v>
      </c>
      <c r="F36" s="28">
        <v>0.5</v>
      </c>
      <c r="G36">
        <f>(Tabelle3[[#This Row],[bis]]*24)-(Tabelle3[[#This Row],[von]]*24)</f>
        <v>2</v>
      </c>
      <c r="H36">
        <f>WEEKNUM(Tabelle3[[#This Row],[Datum]],2)</f>
        <v>1</v>
      </c>
    </row>
    <row r="37" spans="2:8" x14ac:dyDescent="0.3">
      <c r="B37" s="30" t="s">
        <v>55</v>
      </c>
      <c r="C37" s="30" t="s">
        <v>57</v>
      </c>
      <c r="D37" s="27">
        <v>43472</v>
      </c>
      <c r="E37" s="28">
        <v>0.375</v>
      </c>
      <c r="F37" s="28">
        <v>0.58333333333333337</v>
      </c>
      <c r="G37">
        <f>(Tabelle3[[#This Row],[bis]]*24)-(Tabelle3[[#This Row],[von]]*24)</f>
        <v>5</v>
      </c>
      <c r="H37">
        <f>WEEKNUM(Tabelle3[[#This Row],[Datum]],2)</f>
        <v>2</v>
      </c>
    </row>
    <row r="38" spans="2:8" x14ac:dyDescent="0.3">
      <c r="B38" t="s">
        <v>55</v>
      </c>
      <c r="C38" t="s">
        <v>56</v>
      </c>
      <c r="D38" s="56">
        <v>43473</v>
      </c>
      <c r="E38" s="28">
        <v>0.54166666666666663</v>
      </c>
      <c r="F38" s="28">
        <v>0.75</v>
      </c>
      <c r="G38">
        <f>(Tabelle3[[#This Row],[bis]]*24)-(Tabelle3[[#This Row],[von]]*24)</f>
        <v>5</v>
      </c>
      <c r="H38">
        <f>WEEKNUM(Tabelle3[[#This Row],[Datum]],2)</f>
        <v>2</v>
      </c>
    </row>
    <row r="39" spans="2:8" x14ac:dyDescent="0.3">
      <c r="B39" s="30"/>
      <c r="C39" s="30"/>
      <c r="D39" s="27"/>
      <c r="E39" s="28"/>
      <c r="F39" s="28"/>
      <c r="G39">
        <f>(Tabelle3[[#This Row],[bis]]*24)-(Tabelle3[[#This Row],[von]]*24)</f>
        <v>0</v>
      </c>
      <c r="H39">
        <f>WEEKNUM(Tabelle3[[#This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(Tabelle3[[#This Row],[bis]]*24)-(Tabelle3[[#This Row],[von]]*24)</f>
        <v>0</v>
      </c>
      <c r="H40">
        <f>WEEKNUM(Tabelle3[[#This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(Tabelle3[[#This Row],[bis]]*24)-(Tabelle3[[#This Row],[von]]*24)</f>
        <v>0</v>
      </c>
      <c r="H41">
        <f>WEEKNUM(Tabelle3[[#This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(Tabelle3[[#This Row],[bis]]*24)-(Tabelle3[[#This Row],[von]]*24)</f>
        <v>0</v>
      </c>
      <c r="H42">
        <f>WEEKNUM(Tabelle3[[#This Row],[Datum]],2)</f>
        <v>1</v>
      </c>
    </row>
    <row r="43" spans="2:8" x14ac:dyDescent="0.3">
      <c r="B43" s="30"/>
      <c r="C43" s="30"/>
      <c r="D43" s="27"/>
      <c r="E43" s="28"/>
      <c r="F43" s="28"/>
      <c r="G43">
        <f>(Tabelle3[[#This Row],[bis]]*24)-(Tabelle3[[#This Row],[von]]*24)</f>
        <v>0</v>
      </c>
      <c r="H43">
        <f>WEEKNUM(Tabelle3[[#This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(Tabelle3[[#This Row],[bis]]*24)-(Tabelle3[[#This Row],[von]]*24)</f>
        <v>0</v>
      </c>
      <c r="H44">
        <f>WEEKNUM(Tabelle3[[#This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(Tabelle3[[#This Row],[bis]]*24)-(Tabelle3[[#This Row],[von]]*24)</f>
        <v>0</v>
      </c>
      <c r="H45">
        <f>WEEKNUM(Tabelle3[[#This Row],[Datum]],2)</f>
        <v>1</v>
      </c>
    </row>
    <row r="46" spans="2:8" x14ac:dyDescent="0.3">
      <c r="B46" s="30"/>
      <c r="C46" s="30"/>
      <c r="D46" s="27"/>
      <c r="E46" s="28"/>
      <c r="F46" s="28"/>
      <c r="G46">
        <f>(Tabelle3[[#This Row],[bis]]*24)-(Tabelle3[[#This Row],[von]]*24)</f>
        <v>0</v>
      </c>
      <c r="H46">
        <f>WEEKNUM(Tabelle3[[#This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(Tabelle3[[#This Row],[bis]]*24)-(Tabelle3[[#This Row],[von]]*24)</f>
        <v>0</v>
      </c>
      <c r="H47" s="31">
        <f>WEEKNUM(Tabelle3[[#This Row],[Datum]],2)</f>
        <v>1</v>
      </c>
    </row>
    <row r="48" spans="2:8" x14ac:dyDescent="0.3">
      <c r="B48" s="30"/>
      <c r="C48" s="30"/>
      <c r="D48" s="27"/>
      <c r="E48" s="28"/>
      <c r="F48" s="28"/>
      <c r="G48" s="31">
        <f>(Tabelle3[[#This Row],[bis]]*24)-(Tabelle3[[#This Row],[von]]*24)</f>
        <v>0</v>
      </c>
      <c r="H48" s="31">
        <f>WEEKNUM(Tabelle3[[#This Row],[Datum]],2)</f>
        <v>1</v>
      </c>
    </row>
    <row r="49" spans="1:8" x14ac:dyDescent="0.3">
      <c r="B49" s="30"/>
      <c r="C49" s="30"/>
      <c r="D49" s="32"/>
      <c r="E49" s="28"/>
      <c r="F49" s="28"/>
      <c r="G49" s="31">
        <f>(Tabelle3[[#This Row],[bis]]*24)-(Tabelle3[[#This Row],[von]]*24)</f>
        <v>0</v>
      </c>
      <c r="H49" s="31">
        <f>WEEKNUM(Tabelle3[[#This Row],[Datum]],2)</f>
        <v>1</v>
      </c>
    </row>
    <row r="50" spans="1:8" x14ac:dyDescent="0.3">
      <c r="B50" s="30"/>
      <c r="C50" s="30"/>
      <c r="D50" s="32"/>
      <c r="E50" s="28"/>
      <c r="F50" s="28"/>
      <c r="G50" s="31">
        <f>(Tabelle3[[#This Row],[bis]]*24)-(Tabelle3[[#This Row],[von]]*24)</f>
        <v>0</v>
      </c>
      <c r="H50" s="31">
        <f>WEEKNUM(Tabelle3[[#This Row],[Datum]],2)</f>
        <v>1</v>
      </c>
    </row>
    <row r="51" spans="1:8" x14ac:dyDescent="0.3">
      <c r="B51" s="30"/>
      <c r="C51" s="30"/>
      <c r="D51" s="27"/>
      <c r="E51" s="28"/>
      <c r="F51" s="28"/>
      <c r="G51" s="31">
        <f>(Tabelle3[[#This Row],[bis]]*24)-(Tabelle3[[#This Row],[von]]*24)</f>
        <v>0</v>
      </c>
      <c r="H51" s="31">
        <f>WEEKNUM(Tabelle3[[#This Row],[Datum]],2)</f>
        <v>1</v>
      </c>
    </row>
    <row r="52" spans="1:8" x14ac:dyDescent="0.3">
      <c r="B52" s="30"/>
      <c r="C52" s="30"/>
      <c r="D52" s="32"/>
      <c r="E52" s="33"/>
      <c r="F52" s="34"/>
      <c r="G52" s="31">
        <f>(Tabelle3[[#This Row],[bis]]*24)-(Tabelle3[[#This Row],[von]]*24)</f>
        <v>0</v>
      </c>
      <c r="H52" s="31">
        <f>WEEKNUM(Tabelle3[[#This Row],[Datum]],2)</f>
        <v>1</v>
      </c>
    </row>
    <row r="53" spans="1:8" x14ac:dyDescent="0.3">
      <c r="B53" s="30"/>
      <c r="C53" s="30"/>
      <c r="D53" s="27"/>
      <c r="E53" s="28"/>
      <c r="F53" s="28"/>
      <c r="G53" s="31">
        <f>(Tabelle3[[#This Row],[bis]]*24)-(Tabelle3[[#This Row],[von]]*24)</f>
        <v>0</v>
      </c>
      <c r="H53" s="31">
        <f>WEEKNUM(Tabelle3[[#This Row],[Datum]],2)</f>
        <v>1</v>
      </c>
    </row>
    <row r="54" spans="1:8" x14ac:dyDescent="0.3">
      <c r="B54" s="30"/>
      <c r="C54" s="30"/>
      <c r="D54" s="32"/>
      <c r="E54" s="28"/>
      <c r="F54" s="28"/>
      <c r="G54" s="31">
        <f>(Tabelle3[[#This Row],[bis]]*24)-(Tabelle3[[#This Row],[von]]*24)</f>
        <v>0</v>
      </c>
      <c r="H54" s="31">
        <f>WEEKNUM(Tabelle3[[#This Row],[Datum]],2)</f>
        <v>1</v>
      </c>
    </row>
    <row r="55" spans="1:8" x14ac:dyDescent="0.3">
      <c r="B55" s="30"/>
      <c r="C55" s="30"/>
      <c r="D55" s="27"/>
      <c r="E55" s="28"/>
      <c r="F55" s="28"/>
      <c r="G55" s="31">
        <f>(Tabelle3[[#This Row],[bis]]*24)-(Tabelle3[[#This Row],[von]]*24)</f>
        <v>0</v>
      </c>
      <c r="H55" s="31">
        <f>WEEKNUM(Tabelle3[[#This Row],[Datum]],2)</f>
        <v>1</v>
      </c>
    </row>
    <row r="56" spans="1:8" x14ac:dyDescent="0.3">
      <c r="B56" s="30"/>
      <c r="C56" s="30"/>
      <c r="D56" s="27"/>
      <c r="E56" s="28"/>
      <c r="F56" s="28"/>
      <c r="G56" s="31">
        <f>(Tabelle3[[#This Row],[bis]]*24)-(Tabelle3[[#This Row],[von]]*24)</f>
        <v>0</v>
      </c>
      <c r="H56" s="31">
        <f>WEEKNUM(Tabelle3[[#This Row],[Datum]],2)</f>
        <v>1</v>
      </c>
    </row>
    <row r="57" spans="1:8" x14ac:dyDescent="0.3">
      <c r="B57" s="30"/>
      <c r="C57" s="30"/>
      <c r="D57" s="27"/>
      <c r="E57" s="28"/>
      <c r="F57" s="28"/>
      <c r="G57" s="31">
        <f>(Tabelle3[[#This Row],[bis]]*24)-(Tabelle3[[#This Row],[von]]*24)</f>
        <v>0</v>
      </c>
      <c r="H57" s="31">
        <f>WEEKNUM(Tabelle3[[#This Row],[Datum]],2)</f>
        <v>1</v>
      </c>
    </row>
    <row r="58" spans="1:8" x14ac:dyDescent="0.3">
      <c r="B58" s="30"/>
      <c r="C58" s="30"/>
      <c r="D58" s="27"/>
      <c r="E58" s="28"/>
      <c r="F58" s="28"/>
      <c r="G58" s="31">
        <f>(Tabelle3[[#This Row],[bis]]*24)-(Tabelle3[[#This Row],[von]]*24)</f>
        <v>0</v>
      </c>
      <c r="H58" s="31">
        <f>WEEKNUM(Tabelle3[[#This Row],[Datum]],2)</f>
        <v>1</v>
      </c>
    </row>
    <row r="59" spans="1:8" x14ac:dyDescent="0.3">
      <c r="B59" s="35" t="s">
        <v>19</v>
      </c>
      <c r="C59" s="36"/>
      <c r="D59" s="36"/>
      <c r="E59" s="36"/>
      <c r="F59" s="36"/>
      <c r="G59">
        <f>SUM(G7:G58)</f>
        <v>88.5</v>
      </c>
    </row>
    <row r="61" spans="1:8" x14ac:dyDescent="0.3">
      <c r="A61" s="11"/>
      <c r="B61" s="11"/>
      <c r="C61" s="11"/>
      <c r="D61" s="11"/>
    </row>
    <row r="62" spans="1:8" ht="18" x14ac:dyDescent="0.35">
      <c r="A62" s="11"/>
      <c r="B62" s="37"/>
      <c r="C62" s="11"/>
      <c r="D62" s="11"/>
    </row>
    <row r="63" spans="1:8" x14ac:dyDescent="0.3">
      <c r="A63" s="11"/>
      <c r="B63" s="11"/>
      <c r="C63" s="11"/>
      <c r="D63" s="11"/>
    </row>
    <row r="64" spans="1:8" ht="15.6" x14ac:dyDescent="0.3">
      <c r="A64" s="11"/>
      <c r="B64" s="38"/>
      <c r="C64" s="38"/>
      <c r="D64" s="39"/>
    </row>
    <row r="65" spans="1:4" x14ac:dyDescent="0.3">
      <c r="A65" s="11"/>
      <c r="B65" s="11"/>
      <c r="C65" s="11"/>
      <c r="D65" s="40"/>
    </row>
    <row r="66" spans="1:4" x14ac:dyDescent="0.3">
      <c r="A66" s="11"/>
      <c r="B66" s="11"/>
      <c r="C66" s="11"/>
      <c r="D66" s="40"/>
    </row>
    <row r="67" spans="1:4" x14ac:dyDescent="0.3">
      <c r="A67" s="11"/>
      <c r="B67" s="11"/>
      <c r="C67" s="11"/>
      <c r="D67" s="40"/>
    </row>
    <row r="68" spans="1:4" x14ac:dyDescent="0.3">
      <c r="A68" s="11"/>
      <c r="B68" s="11"/>
      <c r="C68" s="11"/>
      <c r="D68" s="40"/>
    </row>
    <row r="69" spans="1:4" x14ac:dyDescent="0.3">
      <c r="A69" s="11"/>
      <c r="B69" s="11"/>
      <c r="C69" s="11"/>
      <c r="D69" s="40"/>
    </row>
    <row r="70" spans="1:4" x14ac:dyDescent="0.3">
      <c r="A70" s="11"/>
      <c r="B70" s="11"/>
      <c r="C70" s="11"/>
      <c r="D70" s="40"/>
    </row>
    <row r="71" spans="1:4" x14ac:dyDescent="0.3">
      <c r="A71" s="11"/>
      <c r="B71" s="11"/>
      <c r="C71" s="11"/>
      <c r="D71" s="40"/>
    </row>
    <row r="72" spans="1:4" x14ac:dyDescent="0.3">
      <c r="A72" s="11"/>
      <c r="B72" s="41"/>
      <c r="C72" s="11"/>
      <c r="D72" s="40"/>
    </row>
    <row r="73" spans="1:4" x14ac:dyDescent="0.3">
      <c r="A73" s="11"/>
      <c r="B73" s="11"/>
      <c r="C73" s="11"/>
      <c r="D73" s="40"/>
    </row>
    <row r="74" spans="1:4" x14ac:dyDescent="0.3">
      <c r="A74" s="11"/>
      <c r="B74" s="11"/>
      <c r="C74" s="11"/>
      <c r="D74" s="40"/>
    </row>
    <row r="75" spans="1:4" x14ac:dyDescent="0.3">
      <c r="A75" s="11"/>
      <c r="B75" s="11"/>
      <c r="C75" s="11"/>
      <c r="D75" s="40"/>
    </row>
    <row r="76" spans="1:4" x14ac:dyDescent="0.3">
      <c r="A76" s="11"/>
      <c r="B76" s="11"/>
      <c r="C76" s="11"/>
      <c r="D76" s="40"/>
    </row>
    <row r="77" spans="1:4" x14ac:dyDescent="0.3">
      <c r="A77" s="11"/>
      <c r="B77" s="11"/>
      <c r="C77" s="11"/>
      <c r="D77" s="40"/>
    </row>
    <row r="78" spans="1:4" x14ac:dyDescent="0.3">
      <c r="A78" s="11"/>
      <c r="B78" s="11"/>
      <c r="C78" s="11"/>
      <c r="D78" s="40"/>
    </row>
    <row r="79" spans="1:4" x14ac:dyDescent="0.3">
      <c r="A79" s="11"/>
      <c r="B79" s="11"/>
      <c r="C79" s="11"/>
      <c r="D79" s="40"/>
    </row>
    <row r="80" spans="1:4" x14ac:dyDescent="0.3">
      <c r="A80" s="11"/>
      <c r="B80" s="11"/>
      <c r="C80" s="11"/>
      <c r="D80" s="40"/>
    </row>
    <row r="81" spans="1:4" x14ac:dyDescent="0.3">
      <c r="A81" s="11"/>
      <c r="B81" s="11"/>
      <c r="C81" s="11"/>
      <c r="D81" s="40"/>
    </row>
    <row r="82" spans="1:4" x14ac:dyDescent="0.3">
      <c r="A82" s="11"/>
      <c r="B82" s="11"/>
      <c r="C82" s="11"/>
      <c r="D82" s="40"/>
    </row>
    <row r="83" spans="1:4" x14ac:dyDescent="0.3">
      <c r="A83" s="11"/>
      <c r="B83" s="11"/>
      <c r="C83" s="11"/>
      <c r="D83" s="40"/>
    </row>
    <row r="84" spans="1:4" x14ac:dyDescent="0.3">
      <c r="A84" s="11"/>
      <c r="B84" s="11"/>
      <c r="C84" s="11"/>
      <c r="D84" s="40"/>
    </row>
    <row r="85" spans="1:4" x14ac:dyDescent="0.3">
      <c r="A85" s="11"/>
      <c r="B85" s="11"/>
      <c r="C85" s="11"/>
      <c r="D85" s="40"/>
    </row>
    <row r="86" spans="1:4" x14ac:dyDescent="0.3">
      <c r="A86" s="11"/>
      <c r="B86" s="11"/>
      <c r="C86" s="11"/>
      <c r="D86" s="40"/>
    </row>
    <row r="87" spans="1:4" x14ac:dyDescent="0.3">
      <c r="A87" s="11"/>
      <c r="B87" s="11"/>
      <c r="C87" s="11"/>
      <c r="D87" s="40"/>
    </row>
    <row r="88" spans="1:4" x14ac:dyDescent="0.3">
      <c r="A88" s="11"/>
      <c r="B88" s="11"/>
      <c r="C88" s="11"/>
      <c r="D88" s="40"/>
    </row>
    <row r="89" spans="1:4" x14ac:dyDescent="0.3">
      <c r="A89" s="11"/>
      <c r="B89" s="11"/>
      <c r="C89" s="11"/>
      <c r="D89" s="40"/>
    </row>
    <row r="90" spans="1:4" x14ac:dyDescent="0.3">
      <c r="A90" s="11"/>
      <c r="B90" s="11"/>
      <c r="C90" s="11"/>
      <c r="D90" s="40"/>
    </row>
    <row r="91" spans="1:4" x14ac:dyDescent="0.3">
      <c r="A91" s="11"/>
      <c r="B91" s="11"/>
      <c r="C91" s="11"/>
      <c r="D91" s="40"/>
    </row>
    <row r="92" spans="1:4" x14ac:dyDescent="0.3">
      <c r="A92" s="11"/>
      <c r="B92" s="11"/>
      <c r="C92" s="11"/>
      <c r="D92" s="40"/>
    </row>
    <row r="93" spans="1:4" x14ac:dyDescent="0.3">
      <c r="A93" s="11"/>
      <c r="B93" s="11"/>
      <c r="C93" s="11"/>
      <c r="D93" s="40"/>
    </row>
    <row r="94" spans="1:4" x14ac:dyDescent="0.3">
      <c r="A94" s="11"/>
      <c r="B94" s="11"/>
      <c r="C94" s="11"/>
      <c r="D94" s="40"/>
    </row>
    <row r="95" spans="1:4" x14ac:dyDescent="0.3">
      <c r="A95" s="11"/>
      <c r="B95" s="11"/>
      <c r="C95" s="11"/>
      <c r="D95" s="40"/>
    </row>
    <row r="96" spans="1:4" x14ac:dyDescent="0.3">
      <c r="A96" s="11"/>
      <c r="B96" s="11"/>
      <c r="C96" s="11"/>
      <c r="D96" s="40"/>
    </row>
    <row r="97" spans="1:4" x14ac:dyDescent="0.3">
      <c r="A97" s="11"/>
      <c r="B97" s="11"/>
      <c r="C97" s="11"/>
      <c r="D97" s="40"/>
    </row>
    <row r="98" spans="1:4" x14ac:dyDescent="0.3">
      <c r="A98" s="11"/>
      <c r="B98" s="11"/>
      <c r="C98" s="11"/>
      <c r="D98" s="40"/>
    </row>
    <row r="99" spans="1:4" x14ac:dyDescent="0.3">
      <c r="A99" s="11"/>
      <c r="B99" s="11"/>
      <c r="C99" s="11"/>
      <c r="D99" s="40"/>
    </row>
    <row r="100" spans="1:4" x14ac:dyDescent="0.3">
      <c r="A100" s="11"/>
      <c r="B100" s="11"/>
      <c r="C100" s="11"/>
      <c r="D100" s="40"/>
    </row>
    <row r="101" spans="1:4" x14ac:dyDescent="0.3">
      <c r="A101" s="11"/>
      <c r="B101" s="11"/>
      <c r="C101" s="11"/>
      <c r="D101" s="40"/>
    </row>
    <row r="102" spans="1:4" x14ac:dyDescent="0.3">
      <c r="A102" s="11"/>
      <c r="B102" s="11"/>
      <c r="C102" s="11"/>
      <c r="D102" s="40"/>
    </row>
    <row r="103" spans="1:4" x14ac:dyDescent="0.3">
      <c r="A103" s="11"/>
      <c r="B103" s="11"/>
      <c r="C103" s="11"/>
      <c r="D103" s="40"/>
    </row>
    <row r="104" spans="1:4" x14ac:dyDescent="0.3">
      <c r="A104" s="11"/>
      <c r="B104" s="42"/>
      <c r="C104" s="11"/>
      <c r="D104" s="40"/>
    </row>
    <row r="105" spans="1:4" x14ac:dyDescent="0.3">
      <c r="A105" s="11"/>
      <c r="B105" s="11"/>
      <c r="C105" s="11"/>
      <c r="D105" s="11"/>
    </row>
    <row r="106" spans="1:4" x14ac:dyDescent="0.3">
      <c r="A106" s="11"/>
      <c r="B106" s="11"/>
      <c r="C106" s="11"/>
      <c r="D106" s="11"/>
    </row>
    <row r="107" spans="1:4" ht="18" x14ac:dyDescent="0.35">
      <c r="A107" s="11"/>
      <c r="B107" s="37"/>
      <c r="C107" s="11"/>
      <c r="D107" s="11"/>
    </row>
    <row r="108" spans="1:4" x14ac:dyDescent="0.3">
      <c r="A108" s="11"/>
      <c r="B108" s="11"/>
      <c r="C108" s="11"/>
      <c r="D108" s="11"/>
    </row>
    <row r="109" spans="1:4" ht="15.6" x14ac:dyDescent="0.3">
      <c r="A109" s="11"/>
      <c r="B109" s="38"/>
      <c r="C109" s="38"/>
      <c r="D109" s="39"/>
    </row>
    <row r="110" spans="1:4" x14ac:dyDescent="0.3">
      <c r="A110" s="11"/>
      <c r="B110" s="11"/>
      <c r="C110" s="11"/>
      <c r="D110" s="40"/>
    </row>
    <row r="111" spans="1:4" x14ac:dyDescent="0.3">
      <c r="A111" s="11"/>
      <c r="B111" s="11"/>
      <c r="C111" s="11"/>
      <c r="D111" s="40"/>
    </row>
    <row r="112" spans="1:4" x14ac:dyDescent="0.3">
      <c r="A112" s="11"/>
      <c r="B112" s="11"/>
      <c r="C112" s="11"/>
      <c r="D112" s="40"/>
    </row>
    <row r="113" spans="1:4" x14ac:dyDescent="0.3">
      <c r="A113" s="11"/>
      <c r="B113" s="11"/>
      <c r="C113" s="11"/>
      <c r="D113" s="40"/>
    </row>
    <row r="114" spans="1:4" x14ac:dyDescent="0.3">
      <c r="A114" s="11"/>
      <c r="B114" s="11"/>
      <c r="C114" s="11"/>
      <c r="D114" s="40"/>
    </row>
    <row r="115" spans="1:4" x14ac:dyDescent="0.3">
      <c r="A115" s="11"/>
      <c r="B115" s="11"/>
      <c r="C115" s="11"/>
      <c r="D115" s="40"/>
    </row>
    <row r="116" spans="1:4" x14ac:dyDescent="0.3">
      <c r="A116" s="11"/>
      <c r="B116" s="11"/>
      <c r="C116" s="11"/>
      <c r="D116" s="40"/>
    </row>
    <row r="117" spans="1:4" x14ac:dyDescent="0.3">
      <c r="A117" s="11"/>
      <c r="B117" s="11"/>
      <c r="C117" s="11"/>
      <c r="D117" s="40"/>
    </row>
    <row r="118" spans="1:4" x14ac:dyDescent="0.3">
      <c r="A118" s="11"/>
      <c r="B118" s="11"/>
      <c r="C118" s="11"/>
      <c r="D118" s="40"/>
    </row>
    <row r="119" spans="1:4" x14ac:dyDescent="0.3">
      <c r="A119" s="11"/>
      <c r="B119" s="11"/>
      <c r="C119" s="11"/>
      <c r="D119" s="40"/>
    </row>
    <row r="120" spans="1:4" x14ac:dyDescent="0.3">
      <c r="A120" s="11"/>
      <c r="B120" s="11"/>
      <c r="C120" s="11"/>
      <c r="D120" s="40"/>
    </row>
    <row r="121" spans="1:4" x14ac:dyDescent="0.3">
      <c r="A121" s="11"/>
      <c r="B121" s="11"/>
      <c r="C121" s="11"/>
      <c r="D121" s="40"/>
    </row>
    <row r="122" spans="1:4" x14ac:dyDescent="0.3">
      <c r="A122" s="11"/>
      <c r="B122" s="11"/>
      <c r="C122" s="11"/>
      <c r="D122" s="40"/>
    </row>
    <row r="123" spans="1:4" x14ac:dyDescent="0.3">
      <c r="A123" s="11"/>
      <c r="B123" s="11"/>
      <c r="C123" s="11"/>
      <c r="D123" s="40"/>
    </row>
    <row r="124" spans="1:4" x14ac:dyDescent="0.3">
      <c r="A124" s="11"/>
      <c r="B124" s="11"/>
      <c r="C124" s="11"/>
      <c r="D124" s="40"/>
    </row>
    <row r="125" spans="1:4" x14ac:dyDescent="0.3">
      <c r="A125" s="11"/>
      <c r="B125" s="11"/>
      <c r="C125" s="11"/>
      <c r="D125" s="40"/>
    </row>
    <row r="126" spans="1:4" x14ac:dyDescent="0.3">
      <c r="A126" s="11"/>
      <c r="B126" s="11"/>
      <c r="C126" s="11"/>
      <c r="D126" s="40"/>
    </row>
    <row r="127" spans="1:4" x14ac:dyDescent="0.3">
      <c r="A127" s="11"/>
      <c r="B127" s="11"/>
      <c r="C127" s="11"/>
      <c r="D127" s="40"/>
    </row>
    <row r="128" spans="1:4" x14ac:dyDescent="0.3">
      <c r="A128" s="11"/>
      <c r="B128" s="11"/>
      <c r="C128" s="11"/>
      <c r="D128" s="40"/>
    </row>
    <row r="129" spans="1:4" x14ac:dyDescent="0.3">
      <c r="A129" s="11"/>
      <c r="B129" s="11"/>
      <c r="C129" s="11"/>
      <c r="D129" s="40"/>
    </row>
    <row r="130" spans="1:4" x14ac:dyDescent="0.3">
      <c r="A130" s="11"/>
      <c r="B130" s="11"/>
      <c r="C130" s="11"/>
      <c r="D130" s="40"/>
    </row>
    <row r="131" spans="1:4" x14ac:dyDescent="0.3">
      <c r="A131" s="11"/>
      <c r="B131" s="11"/>
      <c r="C131" s="11"/>
      <c r="D131" s="40"/>
    </row>
    <row r="132" spans="1:4" x14ac:dyDescent="0.3">
      <c r="A132" s="11"/>
      <c r="B132" s="11"/>
      <c r="C132" s="11"/>
      <c r="D132" s="40"/>
    </row>
    <row r="133" spans="1:4" x14ac:dyDescent="0.3">
      <c r="A133" s="11"/>
      <c r="B133" s="11"/>
      <c r="C133" s="11"/>
      <c r="D133" s="40"/>
    </row>
    <row r="134" spans="1:4" x14ac:dyDescent="0.3">
      <c r="A134" s="11"/>
      <c r="B134" s="11"/>
      <c r="C134" s="11"/>
      <c r="D134" s="40"/>
    </row>
    <row r="135" spans="1:4" x14ac:dyDescent="0.3">
      <c r="A135" s="11"/>
      <c r="B135" s="11"/>
      <c r="C135" s="11"/>
      <c r="D135" s="40"/>
    </row>
    <row r="136" spans="1:4" x14ac:dyDescent="0.3">
      <c r="A136" s="11"/>
      <c r="B136" s="11"/>
      <c r="C136" s="11"/>
      <c r="D136" s="40"/>
    </row>
    <row r="137" spans="1:4" x14ac:dyDescent="0.3">
      <c r="A137" s="11"/>
      <c r="B137" s="11"/>
      <c r="C137" s="11"/>
      <c r="D137" s="40"/>
    </row>
    <row r="138" spans="1:4" x14ac:dyDescent="0.3">
      <c r="A138" s="11"/>
      <c r="B138" s="11"/>
      <c r="C138" s="11"/>
      <c r="D138" s="40"/>
    </row>
    <row r="139" spans="1:4" x14ac:dyDescent="0.3">
      <c r="A139" s="11"/>
      <c r="B139" s="11"/>
      <c r="C139" s="11"/>
      <c r="D139" s="40"/>
    </row>
    <row r="140" spans="1:4" x14ac:dyDescent="0.3">
      <c r="A140" s="11"/>
      <c r="B140" s="11"/>
      <c r="C140" s="11"/>
      <c r="D140" s="40"/>
    </row>
    <row r="141" spans="1:4" x14ac:dyDescent="0.3">
      <c r="A141" s="11"/>
      <c r="B141" s="11"/>
      <c r="C141" s="11"/>
      <c r="D141" s="40"/>
    </row>
    <row r="142" spans="1:4" x14ac:dyDescent="0.3">
      <c r="A142" s="11"/>
      <c r="B142" s="11"/>
      <c r="C142" s="11"/>
      <c r="D142" s="40"/>
    </row>
    <row r="143" spans="1:4" x14ac:dyDescent="0.3">
      <c r="A143" s="11"/>
      <c r="B143" s="11"/>
      <c r="C143" s="11"/>
      <c r="D143" s="40"/>
    </row>
    <row r="144" spans="1:4" x14ac:dyDescent="0.3">
      <c r="A144" s="11"/>
      <c r="B144" s="11"/>
      <c r="C144" s="11"/>
      <c r="D144" s="40"/>
    </row>
    <row r="145" spans="1:4" x14ac:dyDescent="0.3">
      <c r="A145" s="11"/>
      <c r="B145" s="11"/>
      <c r="C145" s="11"/>
      <c r="D145" s="40"/>
    </row>
    <row r="146" spans="1:4" x14ac:dyDescent="0.3">
      <c r="A146" s="11"/>
      <c r="B146" s="11"/>
      <c r="C146" s="11"/>
      <c r="D146" s="40"/>
    </row>
    <row r="147" spans="1:4" x14ac:dyDescent="0.3">
      <c r="A147" s="11"/>
      <c r="B147" s="11"/>
      <c r="C147" s="11"/>
      <c r="D147" s="40"/>
    </row>
    <row r="148" spans="1:4" x14ac:dyDescent="0.3">
      <c r="A148" s="11"/>
      <c r="B148" s="11"/>
      <c r="C148" s="11"/>
      <c r="D148" s="40"/>
    </row>
    <row r="149" spans="1:4" x14ac:dyDescent="0.3">
      <c r="A149" s="11"/>
      <c r="B149" s="42"/>
      <c r="C149" s="11"/>
      <c r="D149" s="40"/>
    </row>
    <row r="150" spans="1:4" x14ac:dyDescent="0.3">
      <c r="A150" s="11"/>
      <c r="B150" s="11"/>
      <c r="C150" s="11"/>
      <c r="D150" s="11"/>
    </row>
    <row r="151" spans="1:4" x14ac:dyDescent="0.3">
      <c r="A151" s="11"/>
      <c r="B151" s="11"/>
      <c r="C151" s="11"/>
      <c r="D151" s="11"/>
    </row>
    <row r="152" spans="1:4" ht="18" x14ac:dyDescent="0.35">
      <c r="A152" s="11"/>
      <c r="B152" s="37"/>
      <c r="C152" s="11"/>
      <c r="D152" s="11"/>
    </row>
    <row r="153" spans="1:4" x14ac:dyDescent="0.3">
      <c r="A153" s="11"/>
      <c r="B153" s="11"/>
      <c r="C153" s="11"/>
      <c r="D153" s="11"/>
    </row>
    <row r="154" spans="1:4" ht="15.6" x14ac:dyDescent="0.3">
      <c r="A154" s="11"/>
      <c r="B154" s="38"/>
      <c r="C154" s="38"/>
      <c r="D154" s="39"/>
    </row>
    <row r="155" spans="1:4" x14ac:dyDescent="0.3">
      <c r="A155" s="11"/>
      <c r="B155" s="11"/>
      <c r="C155" s="11"/>
      <c r="D155" s="40"/>
    </row>
    <row r="156" spans="1:4" x14ac:dyDescent="0.3">
      <c r="A156" s="11"/>
      <c r="B156" s="11"/>
      <c r="C156" s="11"/>
      <c r="D156" s="40"/>
    </row>
    <row r="157" spans="1:4" x14ac:dyDescent="0.3">
      <c r="A157" s="11"/>
      <c r="B157" s="11"/>
      <c r="C157" s="11"/>
      <c r="D157" s="40"/>
    </row>
    <row r="158" spans="1:4" x14ac:dyDescent="0.3">
      <c r="A158" s="11"/>
      <c r="B158" s="11"/>
      <c r="C158" s="11"/>
      <c r="D158" s="40"/>
    </row>
    <row r="159" spans="1:4" x14ac:dyDescent="0.3">
      <c r="A159" s="11"/>
      <c r="B159" s="11"/>
      <c r="C159" s="11"/>
      <c r="D159" s="40"/>
    </row>
    <row r="160" spans="1:4" x14ac:dyDescent="0.3">
      <c r="A160" s="11"/>
      <c r="B160" s="11"/>
      <c r="C160" s="11"/>
      <c r="D160" s="40"/>
    </row>
    <row r="161" spans="1:4" x14ac:dyDescent="0.3">
      <c r="A161" s="11"/>
      <c r="B161" s="11"/>
      <c r="C161" s="11"/>
      <c r="D161" s="40"/>
    </row>
    <row r="162" spans="1:4" x14ac:dyDescent="0.3">
      <c r="A162" s="11"/>
      <c r="B162" s="11"/>
      <c r="C162" s="11"/>
      <c r="D162" s="40"/>
    </row>
    <row r="163" spans="1:4" x14ac:dyDescent="0.3">
      <c r="A163" s="11"/>
      <c r="B163" s="11"/>
      <c r="C163" s="11"/>
      <c r="D163" s="40"/>
    </row>
    <row r="164" spans="1:4" x14ac:dyDescent="0.3">
      <c r="A164" s="11"/>
      <c r="B164" s="11"/>
      <c r="C164" s="11"/>
      <c r="D164" s="40"/>
    </row>
    <row r="165" spans="1:4" x14ac:dyDescent="0.3">
      <c r="A165" s="11"/>
      <c r="B165" s="11"/>
      <c r="C165" s="11"/>
      <c r="D165" s="40"/>
    </row>
    <row r="166" spans="1:4" x14ac:dyDescent="0.3">
      <c r="A166" s="11"/>
      <c r="B166" s="11"/>
      <c r="C166" s="11"/>
      <c r="D166" s="40"/>
    </row>
    <row r="167" spans="1:4" x14ac:dyDescent="0.3">
      <c r="A167" s="11"/>
      <c r="B167" s="11"/>
      <c r="C167" s="11"/>
      <c r="D167" s="40"/>
    </row>
    <row r="168" spans="1:4" x14ac:dyDescent="0.3">
      <c r="A168" s="11"/>
      <c r="B168" s="11"/>
      <c r="C168" s="11"/>
      <c r="D168" s="40"/>
    </row>
    <row r="169" spans="1:4" x14ac:dyDescent="0.3">
      <c r="A169" s="11"/>
      <c r="B169" s="11"/>
      <c r="C169" s="11"/>
      <c r="D169" s="40"/>
    </row>
    <row r="170" spans="1:4" x14ac:dyDescent="0.3">
      <c r="A170" s="11"/>
      <c r="B170" s="11"/>
      <c r="C170" s="11"/>
      <c r="D170" s="40"/>
    </row>
    <row r="171" spans="1:4" x14ac:dyDescent="0.3">
      <c r="A171" s="11"/>
      <c r="B171" s="11"/>
      <c r="C171" s="11"/>
      <c r="D171" s="40"/>
    </row>
    <row r="172" spans="1:4" x14ac:dyDescent="0.3">
      <c r="A172" s="11"/>
      <c r="B172" s="11"/>
      <c r="C172" s="11"/>
      <c r="D172" s="40"/>
    </row>
    <row r="173" spans="1:4" x14ac:dyDescent="0.3">
      <c r="A173" s="11"/>
      <c r="B173" s="11"/>
      <c r="C173" s="11"/>
      <c r="D173" s="40"/>
    </row>
    <row r="174" spans="1:4" x14ac:dyDescent="0.3">
      <c r="A174" s="11"/>
      <c r="B174" s="11"/>
      <c r="C174" s="11"/>
      <c r="D174" s="40"/>
    </row>
    <row r="175" spans="1:4" x14ac:dyDescent="0.3">
      <c r="A175" s="11"/>
      <c r="B175" s="11"/>
      <c r="C175" s="11"/>
      <c r="D175" s="40"/>
    </row>
    <row r="176" spans="1:4" x14ac:dyDescent="0.3">
      <c r="A176" s="11"/>
      <c r="B176" s="11"/>
      <c r="C176" s="11"/>
      <c r="D176" s="40"/>
    </row>
    <row r="177" spans="1:4" x14ac:dyDescent="0.3">
      <c r="A177" s="11"/>
      <c r="B177" s="11"/>
      <c r="C177" s="11"/>
      <c r="D177" s="40"/>
    </row>
    <row r="178" spans="1:4" x14ac:dyDescent="0.3">
      <c r="A178" s="11"/>
      <c r="B178" s="11"/>
      <c r="C178" s="11"/>
      <c r="D178" s="40"/>
    </row>
    <row r="179" spans="1:4" x14ac:dyDescent="0.3">
      <c r="A179" s="11"/>
      <c r="B179" s="11"/>
      <c r="C179" s="11"/>
      <c r="D179" s="40"/>
    </row>
    <row r="180" spans="1:4" x14ac:dyDescent="0.3">
      <c r="A180" s="11"/>
      <c r="B180" s="11"/>
      <c r="C180" s="11"/>
      <c r="D180" s="40"/>
    </row>
    <row r="181" spans="1:4" x14ac:dyDescent="0.3">
      <c r="A181" s="11"/>
      <c r="B181" s="11"/>
      <c r="C181" s="11"/>
      <c r="D181" s="40"/>
    </row>
    <row r="182" spans="1:4" x14ac:dyDescent="0.3">
      <c r="A182" s="11"/>
      <c r="B182" s="11"/>
      <c r="C182" s="11"/>
      <c r="D182" s="40"/>
    </row>
    <row r="183" spans="1:4" x14ac:dyDescent="0.3">
      <c r="A183" s="11"/>
      <c r="B183" s="11"/>
      <c r="C183" s="11"/>
      <c r="D183" s="40"/>
    </row>
    <row r="184" spans="1:4" x14ac:dyDescent="0.3">
      <c r="A184" s="11"/>
      <c r="B184" s="11"/>
      <c r="C184" s="11"/>
      <c r="D184" s="40"/>
    </row>
    <row r="185" spans="1:4" x14ac:dyDescent="0.3">
      <c r="A185" s="11"/>
      <c r="B185" s="11"/>
      <c r="C185" s="11"/>
      <c r="D185" s="40"/>
    </row>
    <row r="186" spans="1:4" x14ac:dyDescent="0.3">
      <c r="A186" s="11"/>
      <c r="B186" s="11"/>
      <c r="C186" s="11"/>
      <c r="D186" s="40"/>
    </row>
    <row r="187" spans="1:4" x14ac:dyDescent="0.3">
      <c r="A187" s="11"/>
      <c r="B187" s="11"/>
      <c r="C187" s="11"/>
      <c r="D187" s="40"/>
    </row>
    <row r="188" spans="1:4" x14ac:dyDescent="0.3">
      <c r="A188" s="11"/>
      <c r="B188" s="11"/>
      <c r="C188" s="11"/>
      <c r="D188" s="40"/>
    </row>
    <row r="189" spans="1:4" x14ac:dyDescent="0.3">
      <c r="A189" s="11"/>
      <c r="B189" s="11"/>
      <c r="C189" s="11"/>
      <c r="D189" s="40"/>
    </row>
    <row r="190" spans="1:4" x14ac:dyDescent="0.3">
      <c r="A190" s="11"/>
      <c r="B190" s="11"/>
      <c r="C190" s="11"/>
      <c r="D190" s="40"/>
    </row>
    <row r="191" spans="1:4" x14ac:dyDescent="0.3">
      <c r="A191" s="11"/>
      <c r="B191" s="11"/>
      <c r="C191" s="11"/>
      <c r="D191" s="40"/>
    </row>
    <row r="192" spans="1:4" x14ac:dyDescent="0.3">
      <c r="A192" s="11"/>
      <c r="B192" s="11"/>
      <c r="C192" s="11"/>
      <c r="D192" s="40"/>
    </row>
    <row r="193" spans="1:4" x14ac:dyDescent="0.3">
      <c r="A193" s="11"/>
      <c r="B193" s="11"/>
      <c r="C193" s="11"/>
      <c r="D193" s="40"/>
    </row>
    <row r="194" spans="1:4" x14ac:dyDescent="0.3">
      <c r="A194" s="11"/>
      <c r="B194" s="42"/>
      <c r="C194" s="11"/>
      <c r="D194" s="40"/>
    </row>
    <row r="195" spans="1:4" x14ac:dyDescent="0.3">
      <c r="A195" s="11"/>
      <c r="B195" s="11"/>
      <c r="C195" s="11"/>
      <c r="D195" s="11"/>
    </row>
    <row r="196" spans="1:4" x14ac:dyDescent="0.3">
      <c r="A196" s="11"/>
      <c r="B196" s="11"/>
      <c r="C196" s="11"/>
      <c r="D196" s="11"/>
    </row>
    <row r="197" spans="1:4" ht="18" x14ac:dyDescent="0.35">
      <c r="A197" s="11"/>
      <c r="B197" s="37"/>
      <c r="C197" s="11"/>
      <c r="D197" s="11"/>
    </row>
    <row r="198" spans="1:4" x14ac:dyDescent="0.3">
      <c r="A198" s="11"/>
      <c r="B198" s="11"/>
      <c r="C198" s="11"/>
      <c r="D198" s="11"/>
    </row>
    <row r="199" spans="1:4" ht="15.6" x14ac:dyDescent="0.3">
      <c r="A199" s="11"/>
      <c r="B199" s="38"/>
      <c r="C199" s="38"/>
      <c r="D199" s="39"/>
    </row>
    <row r="200" spans="1:4" x14ac:dyDescent="0.3">
      <c r="A200" s="11"/>
      <c r="B200" s="11"/>
      <c r="C200" s="11"/>
      <c r="D200" s="40"/>
    </row>
    <row r="201" spans="1:4" x14ac:dyDescent="0.3">
      <c r="A201" s="11"/>
      <c r="B201" s="11"/>
      <c r="C201" s="11"/>
      <c r="D201" s="40"/>
    </row>
    <row r="202" spans="1:4" x14ac:dyDescent="0.3">
      <c r="A202" s="11"/>
      <c r="B202" s="11"/>
      <c r="C202" s="11"/>
      <c r="D202" s="40"/>
    </row>
    <row r="203" spans="1:4" x14ac:dyDescent="0.3">
      <c r="A203" s="11"/>
      <c r="B203" s="11"/>
      <c r="C203" s="11"/>
      <c r="D203" s="40"/>
    </row>
    <row r="204" spans="1:4" x14ac:dyDescent="0.3">
      <c r="A204" s="11"/>
      <c r="B204" s="11"/>
      <c r="C204" s="11"/>
      <c r="D204" s="40"/>
    </row>
    <row r="205" spans="1:4" x14ac:dyDescent="0.3">
      <c r="A205" s="11"/>
      <c r="B205" s="11"/>
      <c r="C205" s="11"/>
      <c r="D205" s="40"/>
    </row>
    <row r="206" spans="1:4" x14ac:dyDescent="0.3">
      <c r="A206" s="11"/>
      <c r="B206" s="11"/>
      <c r="C206" s="11"/>
      <c r="D206" s="40"/>
    </row>
    <row r="207" spans="1:4" x14ac:dyDescent="0.3">
      <c r="A207" s="11"/>
      <c r="B207" s="11"/>
      <c r="C207" s="11"/>
      <c r="D207" s="40"/>
    </row>
    <row r="208" spans="1:4" x14ac:dyDescent="0.3">
      <c r="A208" s="11"/>
      <c r="B208" s="11"/>
      <c r="C208" s="11"/>
      <c r="D208" s="40"/>
    </row>
    <row r="209" spans="1:4" x14ac:dyDescent="0.3">
      <c r="A209" s="11"/>
      <c r="B209" s="11"/>
      <c r="C209" s="11"/>
      <c r="D209" s="40"/>
    </row>
    <row r="210" spans="1:4" x14ac:dyDescent="0.3">
      <c r="A210" s="11"/>
      <c r="B210" s="11"/>
      <c r="C210" s="11"/>
      <c r="D210" s="40"/>
    </row>
    <row r="211" spans="1:4" x14ac:dyDescent="0.3">
      <c r="A211" s="11"/>
      <c r="B211" s="11"/>
      <c r="C211" s="11"/>
      <c r="D211" s="40"/>
    </row>
    <row r="212" spans="1:4" x14ac:dyDescent="0.3">
      <c r="A212" s="11"/>
      <c r="B212" s="11"/>
      <c r="C212" s="11"/>
      <c r="D212" s="40"/>
    </row>
    <row r="213" spans="1:4" x14ac:dyDescent="0.3">
      <c r="A213" s="11"/>
      <c r="B213" s="11"/>
      <c r="C213" s="11"/>
      <c r="D213" s="40"/>
    </row>
    <row r="214" spans="1:4" x14ac:dyDescent="0.3">
      <c r="A214" s="11"/>
      <c r="B214" s="11"/>
      <c r="C214" s="11"/>
      <c r="D214" s="40"/>
    </row>
    <row r="215" spans="1:4" x14ac:dyDescent="0.3">
      <c r="A215" s="11"/>
      <c r="B215" s="11"/>
      <c r="C215" s="11"/>
      <c r="D215" s="40"/>
    </row>
    <row r="216" spans="1:4" x14ac:dyDescent="0.3">
      <c r="A216" s="11"/>
      <c r="B216" s="11"/>
      <c r="C216" s="11"/>
      <c r="D216" s="40"/>
    </row>
    <row r="217" spans="1:4" x14ac:dyDescent="0.3">
      <c r="A217" s="11"/>
      <c r="B217" s="11"/>
      <c r="C217" s="11"/>
      <c r="D217" s="40"/>
    </row>
    <row r="218" spans="1:4" x14ac:dyDescent="0.3">
      <c r="A218" s="11"/>
      <c r="B218" s="11"/>
      <c r="C218" s="11"/>
      <c r="D218" s="40"/>
    </row>
    <row r="219" spans="1:4" x14ac:dyDescent="0.3">
      <c r="A219" s="11"/>
      <c r="B219" s="11"/>
      <c r="C219" s="11"/>
      <c r="D219" s="40"/>
    </row>
    <row r="220" spans="1:4" x14ac:dyDescent="0.3">
      <c r="A220" s="11"/>
      <c r="B220" s="11"/>
      <c r="C220" s="11"/>
      <c r="D220" s="40"/>
    </row>
    <row r="221" spans="1:4" x14ac:dyDescent="0.3">
      <c r="A221" s="11"/>
      <c r="B221" s="11"/>
      <c r="C221" s="11"/>
      <c r="D221" s="40"/>
    </row>
    <row r="222" spans="1:4" x14ac:dyDescent="0.3">
      <c r="A222" s="11"/>
      <c r="B222" s="11"/>
      <c r="C222" s="11"/>
      <c r="D222" s="40"/>
    </row>
    <row r="223" spans="1:4" x14ac:dyDescent="0.3">
      <c r="A223" s="11"/>
      <c r="B223" s="11"/>
      <c r="C223" s="11"/>
      <c r="D223" s="40"/>
    </row>
    <row r="224" spans="1:4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  <c r="B226" s="11"/>
      <c r="C226" s="11"/>
      <c r="D226" s="40"/>
    </row>
    <row r="227" spans="1:4" x14ac:dyDescent="0.3">
      <c r="A227" s="11"/>
      <c r="B227" s="11"/>
      <c r="C227" s="11"/>
      <c r="D227" s="40"/>
    </row>
    <row r="228" spans="1:4" x14ac:dyDescent="0.3">
      <c r="A228" s="11"/>
      <c r="B228" s="11"/>
      <c r="C228" s="11"/>
      <c r="D228" s="40"/>
    </row>
    <row r="229" spans="1:4" x14ac:dyDescent="0.3">
      <c r="A229" s="11"/>
      <c r="B229" s="11"/>
      <c r="C229" s="11"/>
      <c r="D229" s="40"/>
    </row>
    <row r="230" spans="1:4" x14ac:dyDescent="0.3">
      <c r="A230" s="11"/>
      <c r="B230" s="11"/>
      <c r="C230" s="11"/>
      <c r="D230" s="40"/>
    </row>
    <row r="231" spans="1:4" x14ac:dyDescent="0.3">
      <c r="A231" s="11"/>
      <c r="B231" s="11"/>
      <c r="C231" s="11"/>
      <c r="D231" s="40"/>
    </row>
    <row r="232" spans="1:4" x14ac:dyDescent="0.3">
      <c r="A232" s="11"/>
      <c r="B232" s="11"/>
      <c r="C232" s="11"/>
      <c r="D232" s="40"/>
    </row>
    <row r="233" spans="1:4" x14ac:dyDescent="0.3">
      <c r="A233" s="11"/>
      <c r="B233" s="11"/>
      <c r="C233" s="11"/>
      <c r="D233" s="40"/>
    </row>
    <row r="234" spans="1:4" x14ac:dyDescent="0.3">
      <c r="A234" s="11"/>
      <c r="B234" s="11"/>
      <c r="C234" s="11"/>
      <c r="D234" s="40"/>
    </row>
    <row r="235" spans="1:4" x14ac:dyDescent="0.3">
      <c r="A235" s="11"/>
    </row>
    <row r="236" spans="1:4" x14ac:dyDescent="0.3">
      <c r="A236" s="11"/>
    </row>
    <row r="237" spans="1:4" x14ac:dyDescent="0.3">
      <c r="A237" s="11"/>
    </row>
    <row r="238" spans="1:4" x14ac:dyDescent="0.3">
      <c r="A238" s="11"/>
    </row>
    <row r="239" spans="1:4" x14ac:dyDescent="0.3">
      <c r="A239" s="11"/>
    </row>
    <row r="240" spans="1:4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32"/>
  <sheetViews>
    <sheetView topLeftCell="A14" workbookViewId="0">
      <selection activeCell="D38" sqref="D38"/>
    </sheetView>
  </sheetViews>
  <sheetFormatPr baseColWidth="10" defaultColWidth="10.6640625" defaultRowHeight="14.4" x14ac:dyDescent="0.3"/>
  <cols>
    <col min="1" max="1" width="8.6640625" customWidth="1"/>
    <col min="2" max="2" width="38.332031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20</v>
      </c>
      <c r="D4" s="21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(Tabelle34[[#This Row],[bis]]*24)-(Tabelle34[[#This Row],[von]]*24)</f>
        <v>1.5</v>
      </c>
      <c r="H7">
        <f>WEEKNUM(Tabelle34[[#This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(Tabelle34[[#This Row],[bis]]*24)-(Tabelle34[[#This Row],[von]]*24)</f>
        <v>3</v>
      </c>
      <c r="H8">
        <f>WEEKNUM(Tabelle34[[#This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(Tabelle34[[#This Row],[bis]]*24)-(Tabelle34[[#This Row],[von]]*24)</f>
        <v>1.5</v>
      </c>
      <c r="H9">
        <f>WEEKNUM(Tabelle34[[#This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(Tabelle34[[#This Row],[bis]]*24)-(Tabelle34[[#This Row],[von]]*24)</f>
        <v>6</v>
      </c>
      <c r="H10">
        <f>WEEKNUM(Tabelle34[[#This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(Tabelle34[[#This Row],[bis]]*24)-(Tabelle34[[#This Row],[von]]*24)</f>
        <v>2</v>
      </c>
      <c r="H11">
        <f>WEEKNUM(Tabelle34[[#This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(Tabelle34[[#This Row],[bis]]*24)-(Tabelle34[[#This Row],[von]]*24)</f>
        <v>1.5</v>
      </c>
      <c r="H12">
        <f>WEEKNUM(Tabelle34[[#This Row],[Datum]],2)</f>
        <v>42</v>
      </c>
    </row>
    <row r="13" spans="1:8" x14ac:dyDescent="0.3">
      <c r="B13" s="26" t="s">
        <v>24</v>
      </c>
      <c r="C13" s="26" t="s">
        <v>35</v>
      </c>
      <c r="D13" s="27">
        <v>43412</v>
      </c>
      <c r="E13" s="28">
        <v>0.35416666666666669</v>
      </c>
      <c r="F13" s="28">
        <v>0.39583333333333331</v>
      </c>
      <c r="G13">
        <f>(Tabelle34[[#This Row],[bis]]*24)-(Tabelle34[[#This Row],[von]]*24)</f>
        <v>1</v>
      </c>
      <c r="H13">
        <f>WEEKNUM(Tabelle34[[#This Row],[Datum]],2)</f>
        <v>45</v>
      </c>
    </row>
    <row r="14" spans="1:8" x14ac:dyDescent="0.3">
      <c r="B14" s="26" t="s">
        <v>36</v>
      </c>
      <c r="C14" s="26" t="s">
        <v>37</v>
      </c>
      <c r="D14" s="27">
        <v>43413</v>
      </c>
      <c r="E14" s="28">
        <v>0.41666666666666669</v>
      </c>
      <c r="F14" s="28">
        <v>0.66666666666666663</v>
      </c>
      <c r="G14">
        <f>(Tabelle34[[#This Row],[bis]]*24)-(Tabelle34[[#This Row],[von]]*24)</f>
        <v>6</v>
      </c>
      <c r="H14">
        <f>WEEKNUM(Tabelle34[[#This Row],[Datum]],2)</f>
        <v>45</v>
      </c>
    </row>
    <row r="15" spans="1:8" x14ac:dyDescent="0.3">
      <c r="B15" s="26" t="s">
        <v>30</v>
      </c>
      <c r="C15" s="26" t="s">
        <v>37</v>
      </c>
      <c r="D15" s="27">
        <v>43416</v>
      </c>
      <c r="E15" s="28">
        <v>0.45833333333333331</v>
      </c>
      <c r="F15" s="28">
        <v>0.54166666666666663</v>
      </c>
      <c r="G15">
        <f>(Tabelle34[[#This Row],[bis]]*24)-(Tabelle34[[#This Row],[von]]*24)</f>
        <v>2</v>
      </c>
      <c r="H15">
        <f>WEEKNUM(Tabelle34[[#This Row],[Datum]],2)</f>
        <v>46</v>
      </c>
    </row>
    <row r="16" spans="1:8" x14ac:dyDescent="0.3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(Tabelle34[[#This Row],[bis]]*24)-(Tabelle34[[#This Row],[von]]*24)</f>
        <v>0.5</v>
      </c>
      <c r="H16">
        <f>WEEKNUM(Tabelle34[[#This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(Tabelle34[[#This Row],[bis]]*24)-(Tabelle34[[#This Row],[von]]*24)</f>
        <v>2</v>
      </c>
      <c r="H17">
        <f>WEEKNUM(Tabelle34[[#This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(Tabelle34[[#This Row],[bis]]*24)-(Tabelle34[[#This Row],[von]]*24)</f>
        <v>6</v>
      </c>
      <c r="H18">
        <f>WEEKNUM(Tabelle34[[#This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0.64583333333333337</v>
      </c>
      <c r="G19">
        <f>(Tabelle34[[#This Row],[bis]]*24)-(Tabelle34[[#This Row],[von]]*24)</f>
        <v>7.5</v>
      </c>
      <c r="H19">
        <f>WEEKNUM(Tabelle34[[#This Row],[Datum]],2)</f>
        <v>48</v>
      </c>
    </row>
    <row r="20" spans="2:8" x14ac:dyDescent="0.3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(Tabelle34[[#This Row],[bis]]*24)-(Tabelle34[[#This Row],[von]]*24)</f>
        <v>1</v>
      </c>
      <c r="H20">
        <f>WEEKNUM(Tabelle34[[#This Row],[Datum]],2)</f>
        <v>48</v>
      </c>
    </row>
    <row r="21" spans="2:8" x14ac:dyDescent="0.3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(Tabelle34[[#This Row],[bis]]*24)-(Tabelle34[[#This Row],[von]]*24)</f>
        <v>1.5</v>
      </c>
      <c r="H21">
        <f>WEEKNUM(Tabelle34[[#This Row],[Datum]],2)</f>
        <v>48</v>
      </c>
    </row>
    <row r="22" spans="2:8" x14ac:dyDescent="0.3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 s="31">
        <f>(Tabelle34[[#This Row],[bis]]*24)-(Tabelle34[[#This Row],[von]]*24)</f>
        <v>3</v>
      </c>
      <c r="H22" s="31">
        <f>WEEKNUM(Tabelle34[[#This Row],[Datum]],2)</f>
        <v>48</v>
      </c>
    </row>
    <row r="23" spans="2:8" x14ac:dyDescent="0.3">
      <c r="B23" s="26" t="s">
        <v>30</v>
      </c>
      <c r="C23" s="26" t="s">
        <v>38</v>
      </c>
      <c r="D23" s="27">
        <v>43436</v>
      </c>
      <c r="E23" s="28">
        <v>0.66666666666666663</v>
      </c>
      <c r="F23" s="28">
        <v>0.77083333333333337</v>
      </c>
      <c r="G23">
        <f>(Tabelle34[[#This Row],[bis]]*24)-(Tabelle34[[#This Row],[von]]*24)</f>
        <v>2.5</v>
      </c>
      <c r="H23">
        <f>WEEKNUM(Tabelle34[[#This Row],[Datum]],2)</f>
        <v>48</v>
      </c>
    </row>
    <row r="24" spans="2:8" x14ac:dyDescent="0.3">
      <c r="B24" s="26" t="s">
        <v>26</v>
      </c>
      <c r="C24" s="26" t="s">
        <v>53</v>
      </c>
      <c r="D24" s="27">
        <v>43444</v>
      </c>
      <c r="E24" s="28">
        <v>0.5</v>
      </c>
      <c r="F24" s="28">
        <v>0.625</v>
      </c>
      <c r="G24" s="31">
        <f>(Tabelle34[[#This Row],[bis]]*24)-(Tabelle34[[#This Row],[von]]*24)</f>
        <v>3</v>
      </c>
      <c r="H24" s="31">
        <f>WEEKNUM(Tabelle34[[#This Row],[Datum]],2)</f>
        <v>50</v>
      </c>
    </row>
    <row r="25" spans="2:8" x14ac:dyDescent="0.3">
      <c r="B25" s="30" t="s">
        <v>51</v>
      </c>
      <c r="C25" s="30" t="s">
        <v>52</v>
      </c>
      <c r="D25" s="27">
        <v>43445</v>
      </c>
      <c r="E25" s="28">
        <v>0.41666666666666669</v>
      </c>
      <c r="F25" s="28">
        <v>0.66666666666666663</v>
      </c>
      <c r="G25">
        <f>(Tabelle34[[#This Row],[bis]]*24)-(Tabelle34[[#This Row],[von]]*24)</f>
        <v>6</v>
      </c>
      <c r="H25">
        <f>WEEKNUM(Tabelle34[[#This Row],[Datum]],2)</f>
        <v>50</v>
      </c>
    </row>
    <row r="26" spans="2:8" x14ac:dyDescent="0.3">
      <c r="B26" s="30" t="s">
        <v>51</v>
      </c>
      <c r="C26" s="30" t="s">
        <v>52</v>
      </c>
      <c r="D26" s="27">
        <v>43446</v>
      </c>
      <c r="E26" s="28">
        <v>0.41666666666666669</v>
      </c>
      <c r="F26" s="28">
        <v>0.66666666666666663</v>
      </c>
      <c r="G26">
        <f>(Tabelle34[[#This Row],[bis]]*24)-(Tabelle34[[#This Row],[von]]*24)</f>
        <v>6</v>
      </c>
      <c r="H26">
        <f>WEEKNUM(Tabelle34[[#This Row],[Datum]],2)</f>
        <v>50</v>
      </c>
    </row>
    <row r="27" spans="2:8" x14ac:dyDescent="0.3">
      <c r="B27" s="30" t="s">
        <v>51</v>
      </c>
      <c r="C27" s="30" t="s">
        <v>52</v>
      </c>
      <c r="D27" s="27">
        <v>43447</v>
      </c>
      <c r="E27" s="28">
        <v>0.41666666666666669</v>
      </c>
      <c r="F27" s="28">
        <v>0.66666666666666663</v>
      </c>
      <c r="G27">
        <f>(Tabelle34[[#This Row],[bis]]*24)-(Tabelle34[[#This Row],[von]]*24)</f>
        <v>6</v>
      </c>
      <c r="H27">
        <f>WEEKNUM(Tabelle34[[#This Row],[Datum]],2)</f>
        <v>50</v>
      </c>
    </row>
    <row r="28" spans="2:8" x14ac:dyDescent="0.3">
      <c r="B28" s="26" t="s">
        <v>26</v>
      </c>
      <c r="C28" s="26" t="s">
        <v>54</v>
      </c>
      <c r="D28" s="27">
        <v>43451</v>
      </c>
      <c r="E28" s="28">
        <v>0.5</v>
      </c>
      <c r="F28" s="28">
        <v>0.625</v>
      </c>
      <c r="G28">
        <f>(Tabelle34[[#This Row],[bis]]*24)-(Tabelle34[[#This Row],[von]]*24)</f>
        <v>3</v>
      </c>
      <c r="H28">
        <f>WEEKNUM(Tabelle34[[#This Row],[Datum]],2)</f>
        <v>51</v>
      </c>
    </row>
    <row r="29" spans="2:8" x14ac:dyDescent="0.3">
      <c r="B29" s="30" t="s">
        <v>51</v>
      </c>
      <c r="C29" s="30" t="s">
        <v>52</v>
      </c>
      <c r="D29" s="27">
        <v>43453</v>
      </c>
      <c r="E29" s="28">
        <v>0.5</v>
      </c>
      <c r="F29" s="28">
        <v>0.75</v>
      </c>
      <c r="G29">
        <f>(Tabelle34[[#This Row],[bis]]*24)-(Tabelle34[[#This Row],[von]]*24)</f>
        <v>6</v>
      </c>
      <c r="H29">
        <f>WEEKNUM(Tabelle34[[#This Row],[Datum]],2)</f>
        <v>51</v>
      </c>
    </row>
    <row r="30" spans="2:8" x14ac:dyDescent="0.3">
      <c r="B30" s="30" t="s">
        <v>51</v>
      </c>
      <c r="C30" s="30" t="s">
        <v>52</v>
      </c>
      <c r="D30" s="27">
        <v>43454</v>
      </c>
      <c r="E30" s="28">
        <v>0.41666666666666669</v>
      </c>
      <c r="F30" s="28">
        <v>0.70833333333333337</v>
      </c>
      <c r="G30">
        <f>(Tabelle34[[#This Row],[bis]]*24)-(Tabelle34[[#This Row],[von]]*24)</f>
        <v>7</v>
      </c>
      <c r="H30">
        <f>WEEKNUM(Tabelle34[[#This Row],[Datum]],2)</f>
        <v>51</v>
      </c>
    </row>
    <row r="31" spans="2:8" x14ac:dyDescent="0.3">
      <c r="B31" s="30" t="s">
        <v>51</v>
      </c>
      <c r="C31" s="30" t="s">
        <v>52</v>
      </c>
      <c r="D31" s="27">
        <v>43455</v>
      </c>
      <c r="E31" s="28">
        <v>0.5</v>
      </c>
      <c r="F31" s="28">
        <v>0.75</v>
      </c>
      <c r="G31">
        <f>(Tabelle34[[#This Row],[bis]]*24)-(Tabelle34[[#This Row],[von]]*24)</f>
        <v>6</v>
      </c>
      <c r="H31">
        <f>WEEKNUM(Tabelle34[[#This Row],[Datum]],2)</f>
        <v>51</v>
      </c>
    </row>
    <row r="32" spans="2:8" x14ac:dyDescent="0.3">
      <c r="B32" s="30" t="s">
        <v>55</v>
      </c>
      <c r="C32" s="30" t="s">
        <v>58</v>
      </c>
      <c r="D32" s="27">
        <v>43469</v>
      </c>
      <c r="E32" s="28">
        <v>0.41666666666666669</v>
      </c>
      <c r="F32" s="28">
        <v>0.5</v>
      </c>
      <c r="G32">
        <f>(Tabelle34[[#This Row],[bis]]*24)-(Tabelle34[[#This Row],[von]]*24)</f>
        <v>2</v>
      </c>
      <c r="H32">
        <f>WEEKNUM(Tabelle34[[#This Row],[Datum]],2)</f>
        <v>1</v>
      </c>
    </row>
    <row r="33" spans="2:8" x14ac:dyDescent="0.3">
      <c r="B33" s="30" t="s">
        <v>55</v>
      </c>
      <c r="C33" s="30" t="s">
        <v>57</v>
      </c>
      <c r="D33" s="27">
        <v>43472</v>
      </c>
      <c r="E33" s="28">
        <v>0.375</v>
      </c>
      <c r="F33" s="28">
        <v>0.58333333333333337</v>
      </c>
      <c r="G33">
        <f>(Tabelle34[[#This Row],[bis]]*24)-(Tabelle34[[#This Row],[von]]*24)</f>
        <v>5</v>
      </c>
      <c r="H33">
        <f>WEEKNUM(Tabelle34[[#This Row],[Datum]],2)</f>
        <v>2</v>
      </c>
    </row>
    <row r="34" spans="2:8" x14ac:dyDescent="0.3">
      <c r="B34" s="30" t="s">
        <v>51</v>
      </c>
      <c r="C34" s="30" t="s">
        <v>52</v>
      </c>
      <c r="D34" s="27">
        <v>43108</v>
      </c>
      <c r="E34" s="28">
        <v>0.5</v>
      </c>
      <c r="F34" s="28">
        <v>0.75</v>
      </c>
      <c r="G34">
        <f>(Tabelle34[[#This Row],[bis]]*24)-(Tabelle34[[#This Row],[von]]*24)</f>
        <v>6</v>
      </c>
      <c r="H34">
        <f>WEEKNUM(Tabelle34[[#This Row],[Datum]],2)</f>
        <v>2</v>
      </c>
    </row>
    <row r="35" spans="2:8" x14ac:dyDescent="0.3">
      <c r="B35" s="30" t="s">
        <v>51</v>
      </c>
      <c r="C35" s="30" t="s">
        <v>52</v>
      </c>
      <c r="D35" s="27">
        <v>43109</v>
      </c>
      <c r="E35" s="28">
        <v>0.41666666666666669</v>
      </c>
      <c r="F35" s="28">
        <v>0.66666666666666663</v>
      </c>
      <c r="G35">
        <f>(Tabelle34[[#This Row],[bis]]*24)-(Tabelle34[[#This Row],[von]]*24)</f>
        <v>6</v>
      </c>
      <c r="H35">
        <f>WEEKNUM(Tabelle34[[#This Row],[Datum]],2)</f>
        <v>2</v>
      </c>
    </row>
    <row r="36" spans="2:8" x14ac:dyDescent="0.3">
      <c r="B36" s="30"/>
      <c r="C36" s="30"/>
      <c r="D36" s="27"/>
      <c r="E36" s="28"/>
      <c r="F36" s="28"/>
      <c r="G36">
        <f>(Tabelle34[[#This Row],[bis]]*24)-(Tabelle34[[#This Row],[von]]*24)</f>
        <v>0</v>
      </c>
      <c r="H36">
        <f>WEEKNUM(Tabelle34[[#This Row],[Datum]],2)</f>
        <v>1</v>
      </c>
    </row>
    <row r="37" spans="2:8" x14ac:dyDescent="0.3">
      <c r="B37" s="30"/>
      <c r="C37" s="30"/>
      <c r="D37" s="27"/>
      <c r="E37" s="28"/>
      <c r="F37" s="28"/>
      <c r="G37">
        <f>(Tabelle34[[#This Row],[bis]]*24)-(Tabelle34[[#This Row],[von]]*24)</f>
        <v>0</v>
      </c>
      <c r="H37">
        <f>WEEKNUM(Tabelle34[[#This Row],[Datum]],2)</f>
        <v>1</v>
      </c>
    </row>
    <row r="38" spans="2:8" x14ac:dyDescent="0.3">
      <c r="B38" s="30"/>
      <c r="C38" s="30"/>
      <c r="D38" s="27"/>
      <c r="E38" s="28"/>
      <c r="F38" s="28"/>
      <c r="G38">
        <f>(Tabelle34[[#This Row],[bis]]*24)-(Tabelle34[[#This Row],[von]]*24)</f>
        <v>0</v>
      </c>
      <c r="H38">
        <f>WEEKNUM(Tabelle34[[#This Row],[Datum]],2)</f>
        <v>1</v>
      </c>
    </row>
    <row r="39" spans="2:8" x14ac:dyDescent="0.3">
      <c r="B39" s="30"/>
      <c r="C39" s="30"/>
      <c r="D39" s="27"/>
      <c r="E39" s="28"/>
      <c r="F39" s="28"/>
      <c r="G39" s="31">
        <f>(Tabelle34[[#This Row],[bis]]*24)-(Tabelle34[[#This Row],[von]]*24)</f>
        <v>0</v>
      </c>
      <c r="H39" s="31">
        <f>WEEKNUM(Tabelle34[[#This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(Tabelle34[[#This Row],[bis]]*24)-(Tabelle34[[#This Row],[von]]*24)</f>
        <v>0</v>
      </c>
      <c r="H40">
        <f>WEEKNUM(Tabelle34[[#This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(Tabelle34[[#This Row],[bis]]*24)-(Tabelle34[[#This Row],[von]]*24)</f>
        <v>0</v>
      </c>
      <c r="H41">
        <f>WEEKNUM(Tabelle34[[#This Row],[Datum]],2)</f>
        <v>1</v>
      </c>
    </row>
    <row r="42" spans="2:8" x14ac:dyDescent="0.3">
      <c r="B42" s="30"/>
      <c r="C42" s="30"/>
      <c r="D42" s="27"/>
      <c r="E42" s="28"/>
      <c r="F42" s="28"/>
      <c r="G42" s="31">
        <f>(Tabelle34[[#This Row],[bis]]*24)-(Tabelle34[[#This Row],[von]]*24)</f>
        <v>0</v>
      </c>
      <c r="H42" s="31">
        <f>WEEKNUM(Tabelle34[[#This Row],[Datum]],2)</f>
        <v>1</v>
      </c>
    </row>
    <row r="43" spans="2:8" x14ac:dyDescent="0.3">
      <c r="B43" s="30"/>
      <c r="C43" s="30"/>
      <c r="D43" s="27"/>
      <c r="E43" s="28"/>
      <c r="F43" s="28"/>
      <c r="G43" s="31">
        <f>(Tabelle34[[#This Row],[bis]]*24)-(Tabelle34[[#This Row],[von]]*24)</f>
        <v>0</v>
      </c>
      <c r="H43" s="31">
        <f>WEEKNUM(Tabelle34[[#This Row],[Datum]],2)</f>
        <v>1</v>
      </c>
    </row>
    <row r="44" spans="2:8" x14ac:dyDescent="0.3">
      <c r="B44" s="30"/>
      <c r="C44" s="30"/>
      <c r="D44" s="27"/>
      <c r="E44" s="28"/>
      <c r="F44" s="28"/>
      <c r="G44">
        <f>(Tabelle34[[#This Row],[bis]]*24)-(Tabelle34[[#This Row],[von]]*24)</f>
        <v>0</v>
      </c>
      <c r="H44">
        <f>WEEKNUM(Tabelle34[[#This Row],[Datum]],2)</f>
        <v>1</v>
      </c>
    </row>
    <row r="45" spans="2:8" x14ac:dyDescent="0.3">
      <c r="B45" s="30"/>
      <c r="C45" s="30"/>
      <c r="D45" s="27"/>
      <c r="E45" s="28"/>
      <c r="F45" s="28"/>
      <c r="G45" s="31">
        <f>(Tabelle34[[#This Row],[bis]]*24)-(Tabelle34[[#This Row],[von]]*24)</f>
        <v>0</v>
      </c>
      <c r="H45" s="31">
        <f>WEEKNUM(Tabelle34[[#This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(Tabelle34[[#This Row],[bis]]*24)-(Tabelle34[[#This Row],[von]]*24)</f>
        <v>0</v>
      </c>
      <c r="H46" s="31">
        <f>WEEKNUM(Tabelle34[[#This Row],[Datum]],2)</f>
        <v>1</v>
      </c>
    </row>
    <row r="47" spans="2:8" x14ac:dyDescent="0.3">
      <c r="B47" s="30"/>
      <c r="C47" s="30"/>
      <c r="D47" s="27"/>
      <c r="E47" s="28"/>
      <c r="F47" s="28"/>
      <c r="G47">
        <f>(Tabelle34[[#This Row],[bis]]*24)-(Tabelle34[[#This Row],[von]]*24)</f>
        <v>0</v>
      </c>
      <c r="H47">
        <f>WEEKNUM(Tabelle34[[#This Row],[Datum]],2)</f>
        <v>1</v>
      </c>
    </row>
    <row r="48" spans="2:8" x14ac:dyDescent="0.3">
      <c r="B48" s="30"/>
      <c r="C48" s="30"/>
      <c r="D48" s="27"/>
      <c r="E48" s="28"/>
      <c r="F48" s="28"/>
      <c r="G48">
        <f>(Tabelle34[[#This Row],[bis]]*24)-(Tabelle34[[#This Row],[von]]*24)</f>
        <v>0</v>
      </c>
      <c r="H48">
        <f>WEEKNUM(Tabelle34[[#This Row],[Datum]],2)</f>
        <v>1</v>
      </c>
    </row>
    <row r="49" spans="1:8" x14ac:dyDescent="0.3">
      <c r="A49" s="11"/>
      <c r="B49" s="30"/>
      <c r="C49" s="30"/>
      <c r="D49" s="27"/>
      <c r="E49" s="28"/>
      <c r="F49" s="28"/>
      <c r="G49" s="31">
        <f>(Tabelle34[[#This Row],[bis]]*24)-(Tabelle34[[#This Row],[von]]*24)</f>
        <v>0</v>
      </c>
      <c r="H49" s="31">
        <f>WEEKNUM(Tabelle34[[#This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(Tabelle34[[#This Row],[bis]]*24)-(Tabelle34[[#This Row],[von]]*24)</f>
        <v>0</v>
      </c>
      <c r="H50">
        <f>WEEKNUM(Tabelle34[[#This Row],[Datum]],2)</f>
        <v>1</v>
      </c>
    </row>
    <row r="51" spans="1:8" s="19" customFormat="1" x14ac:dyDescent="0.3">
      <c r="A51" s="11"/>
      <c r="B51" s="30"/>
      <c r="C51" s="30"/>
      <c r="D51" s="27"/>
      <c r="E51" s="28"/>
      <c r="F51" s="28"/>
      <c r="G51">
        <f>(Tabelle34[[#This Row],[bis]]*24)-(Tabelle34[[#This Row],[von]]*24)</f>
        <v>0</v>
      </c>
      <c r="H51">
        <f>WEEKNUM(Tabelle34[[#This Row],[Datum]],2)</f>
        <v>1</v>
      </c>
    </row>
    <row r="52" spans="1:8" s="19" customFormat="1" x14ac:dyDescent="0.3">
      <c r="A52" s="11"/>
      <c r="B52" s="30"/>
      <c r="C52" s="30"/>
      <c r="D52" s="27"/>
      <c r="E52" s="28"/>
      <c r="F52" s="28"/>
      <c r="G52">
        <f>(Tabelle34[[#This Row],[bis]]*24)-(Tabelle34[[#This Row],[von]]*24)</f>
        <v>0</v>
      </c>
      <c r="H52">
        <f>WEEKNUM(Tabelle34[[#This Row],[Datum]],2)</f>
        <v>1</v>
      </c>
    </row>
    <row r="53" spans="1:8" s="19" customFormat="1" x14ac:dyDescent="0.3">
      <c r="A53" s="11"/>
      <c r="B53" s="35" t="s">
        <v>19</v>
      </c>
      <c r="C53" s="36"/>
      <c r="D53" s="36"/>
      <c r="E53" s="36"/>
      <c r="F53" s="36"/>
      <c r="G53">
        <f>SUM(G7:G52)</f>
        <v>110.5</v>
      </c>
      <c r="H53"/>
    </row>
    <row r="54" spans="1:8" s="19" customFormat="1" x14ac:dyDescent="0.3">
      <c r="A54" s="11"/>
      <c r="B54"/>
      <c r="C54"/>
      <c r="D54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8" x14ac:dyDescent="0.35">
      <c r="A56" s="11"/>
      <c r="B56" s="37"/>
      <c r="C56" s="11"/>
      <c r="D56" s="11"/>
      <c r="F56"/>
      <c r="G56"/>
      <c r="H56"/>
    </row>
    <row r="57" spans="1:8" s="19" customFormat="1" x14ac:dyDescent="0.3">
      <c r="A57" s="11"/>
      <c r="B57" s="11"/>
      <c r="C57" s="11"/>
      <c r="D57" s="11"/>
      <c r="F57"/>
      <c r="G57"/>
      <c r="H57"/>
    </row>
    <row r="58" spans="1:8" s="19" customFormat="1" ht="15.6" x14ac:dyDescent="0.3">
      <c r="A58" s="11"/>
      <c r="B58" s="38"/>
      <c r="C58" s="38"/>
      <c r="D58" s="39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1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4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40"/>
      <c r="F97"/>
      <c r="G97"/>
      <c r="H97"/>
    </row>
    <row r="98" spans="1:8" s="19" customFormat="1" x14ac:dyDescent="0.3">
      <c r="A98" s="11"/>
      <c r="B98" s="42"/>
      <c r="C98" s="11"/>
      <c r="D98" s="40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8" x14ac:dyDescent="0.35">
      <c r="A101" s="11"/>
      <c r="B101" s="37"/>
      <c r="C101" s="11"/>
      <c r="D101" s="11"/>
      <c r="F101"/>
      <c r="G101"/>
      <c r="H101"/>
    </row>
    <row r="102" spans="1:8" s="19" customFormat="1" x14ac:dyDescent="0.3">
      <c r="A102" s="11"/>
      <c r="B102" s="11"/>
      <c r="C102" s="11"/>
      <c r="D102" s="11"/>
      <c r="F102"/>
      <c r="G102"/>
      <c r="H102"/>
    </row>
    <row r="103" spans="1:8" s="19" customFormat="1" ht="15.6" x14ac:dyDescent="0.3">
      <c r="A103" s="11"/>
      <c r="B103" s="38"/>
      <c r="C103" s="38"/>
      <c r="D103" s="39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40"/>
      <c r="F142"/>
      <c r="G142"/>
      <c r="H142"/>
    </row>
    <row r="143" spans="1:8" s="19" customFormat="1" x14ac:dyDescent="0.3">
      <c r="A143" s="11"/>
      <c r="B143" s="42"/>
      <c r="C143" s="11"/>
      <c r="D143" s="40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8" x14ac:dyDescent="0.35">
      <c r="A146" s="11"/>
      <c r="B146" s="37"/>
      <c r="C146" s="11"/>
      <c r="D146" s="11"/>
      <c r="F146"/>
      <c r="G146"/>
      <c r="H146"/>
    </row>
    <row r="147" spans="1:8" s="19" customFormat="1" x14ac:dyDescent="0.3">
      <c r="A147" s="11"/>
      <c r="B147" s="11"/>
      <c r="C147" s="11"/>
      <c r="D147" s="11"/>
      <c r="F147"/>
      <c r="G147"/>
      <c r="H147"/>
    </row>
    <row r="148" spans="1:8" s="19" customFormat="1" ht="15.6" x14ac:dyDescent="0.3">
      <c r="A148" s="11"/>
      <c r="B148" s="38"/>
      <c r="C148" s="38"/>
      <c r="D148" s="39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40"/>
      <c r="F187"/>
      <c r="G187"/>
      <c r="H187"/>
    </row>
    <row r="188" spans="1:8" s="19" customFormat="1" x14ac:dyDescent="0.3">
      <c r="A188" s="11"/>
      <c r="B188" s="42"/>
      <c r="C188" s="11"/>
      <c r="D188" s="40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8" x14ac:dyDescent="0.35">
      <c r="A191" s="11"/>
      <c r="B191" s="37"/>
      <c r="C191" s="11"/>
      <c r="D191" s="11"/>
      <c r="F191"/>
      <c r="G191"/>
      <c r="H191"/>
    </row>
    <row r="192" spans="1:8" s="19" customFormat="1" x14ac:dyDescent="0.3">
      <c r="A192" s="11"/>
      <c r="B192" s="11"/>
      <c r="C192" s="11"/>
      <c r="D192" s="11"/>
      <c r="F192"/>
      <c r="G192"/>
      <c r="H192"/>
    </row>
    <row r="193" spans="1:8" s="19" customFormat="1" ht="15.6" x14ac:dyDescent="0.3">
      <c r="A193" s="11"/>
      <c r="B193" s="38"/>
      <c r="C193" s="38"/>
      <c r="D193" s="39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s="19" customFormat="1" x14ac:dyDescent="0.3">
      <c r="A224" s="11"/>
      <c r="B224" s="11"/>
      <c r="C224" s="11"/>
      <c r="D224" s="40"/>
      <c r="F224"/>
      <c r="G224"/>
      <c r="H224"/>
    </row>
    <row r="225" spans="1:8" s="19" customFormat="1" x14ac:dyDescent="0.3">
      <c r="A225" s="11"/>
      <c r="B225" s="11"/>
      <c r="C225" s="11"/>
      <c r="D225" s="40"/>
      <c r="F225"/>
      <c r="G225"/>
      <c r="H225"/>
    </row>
    <row r="226" spans="1:8" x14ac:dyDescent="0.3">
      <c r="A226" s="11"/>
      <c r="B226" s="11"/>
      <c r="C226" s="11"/>
      <c r="D226" s="40"/>
    </row>
    <row r="227" spans="1:8" x14ac:dyDescent="0.3">
      <c r="A227" s="11"/>
      <c r="B227" s="11"/>
      <c r="C227" s="11"/>
      <c r="D227" s="40"/>
    </row>
    <row r="228" spans="1:8" x14ac:dyDescent="0.3">
      <c r="A228" s="11"/>
      <c r="B228" s="11"/>
      <c r="C228" s="11"/>
      <c r="D228" s="40"/>
    </row>
    <row r="229" spans="1:8" x14ac:dyDescent="0.3">
      <c r="A229" s="11"/>
    </row>
    <row r="230" spans="1:8" x14ac:dyDescent="0.3">
      <c r="A230" s="11"/>
    </row>
    <row r="231" spans="1:8" x14ac:dyDescent="0.3">
      <c r="A231" s="11"/>
    </row>
    <row r="232" spans="1:8" x14ac:dyDescent="0.3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230"/>
  <sheetViews>
    <sheetView topLeftCell="A7" workbookViewId="0">
      <selection activeCell="D27" sqref="D27:D28"/>
    </sheetView>
  </sheetViews>
  <sheetFormatPr baseColWidth="10" defaultColWidth="10.88671875" defaultRowHeight="14.4" x14ac:dyDescent="0.3"/>
  <cols>
    <col min="1" max="1" width="8.88671875" customWidth="1"/>
    <col min="2" max="2" width="27.44140625" customWidth="1"/>
    <col min="3" max="3" width="75.5546875" bestFit="1" customWidth="1"/>
    <col min="4" max="4" width="11.88671875" bestFit="1" customWidth="1"/>
    <col min="5" max="5" width="14.88671875" style="19" customWidth="1"/>
    <col min="7" max="7" width="12.8867187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21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(Tabelle35[[#This Row],[bis]]*24)-(Tabelle35[[#This Row],[von]]*24)</f>
        <v>1.5</v>
      </c>
      <c r="H7">
        <f>WEEKNUM(Tabelle35[[#This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(Tabelle35[[#This Row],[bis]]*24)-(Tabelle35[[#This Row],[von]]*24)</f>
        <v>3</v>
      </c>
      <c r="H8">
        <f>WEEKNUM(Tabelle35[[#This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(Tabelle35[[#This Row],[bis]]*24)-(Tabelle35[[#This Row],[von]]*24)</f>
        <v>1.5</v>
      </c>
      <c r="H9">
        <f>WEEKNUM(Tabelle35[[#This Row],[Datum]],2)</f>
        <v>41</v>
      </c>
    </row>
    <row r="10" spans="1:8" x14ac:dyDescent="0.3"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(Tabelle35[[#This Row],[bis]]*24)-(Tabelle35[[#This Row],[von]]*24)</f>
        <v>6</v>
      </c>
      <c r="H10">
        <f>WEEKNUM(Tabelle35[[#This Row],[Datum]],2)</f>
        <v>42</v>
      </c>
    </row>
    <row r="11" spans="1:8" x14ac:dyDescent="0.3">
      <c r="A11" s="29"/>
      <c r="B11" s="26" t="s">
        <v>30</v>
      </c>
      <c r="C11" s="26" t="s">
        <v>31</v>
      </c>
      <c r="D11" s="27">
        <v>43389</v>
      </c>
      <c r="E11" s="45">
        <v>0.8125</v>
      </c>
      <c r="F11" s="45">
        <v>0.85416666666666663</v>
      </c>
      <c r="G11">
        <f>(Tabelle35[[#This Row],[bis]]*24)-(Tabelle35[[#This Row],[von]]*24)</f>
        <v>1</v>
      </c>
      <c r="H11">
        <f>WEEKNUM(Tabelle35[[#This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(Tabelle35[[#This Row],[bis]]*24)-(Tabelle35[[#This Row],[von]]*24)</f>
        <v>1.5</v>
      </c>
      <c r="H12">
        <f>WEEKNUM(Tabelle35[[#This Row],[Datum]],2)</f>
        <v>42</v>
      </c>
    </row>
    <row r="13" spans="1:8" x14ac:dyDescent="0.3">
      <c r="B13" s="26" t="s">
        <v>36</v>
      </c>
      <c r="C13" s="26" t="s">
        <v>37</v>
      </c>
      <c r="D13" s="27">
        <v>43413</v>
      </c>
      <c r="E13" s="28">
        <v>0.41666666666666669</v>
      </c>
      <c r="F13" s="28">
        <v>0.66666666666666663</v>
      </c>
      <c r="G13">
        <f>(Tabelle35[[#This Row],[bis]]*24)-(Tabelle35[[#This Row],[von]]*24)</f>
        <v>6</v>
      </c>
      <c r="H13">
        <f>WEEKNUM(Tabelle35[[#This Row],[Datum]],2)</f>
        <v>45</v>
      </c>
    </row>
    <row r="14" spans="1:8" x14ac:dyDescent="0.3">
      <c r="B14" s="26" t="s">
        <v>49</v>
      </c>
      <c r="C14" s="26" t="s">
        <v>39</v>
      </c>
      <c r="D14" s="27">
        <v>43423</v>
      </c>
      <c r="E14" s="45">
        <v>0.52083333333333337</v>
      </c>
      <c r="F14" s="45">
        <v>0.60416666666666663</v>
      </c>
      <c r="G14">
        <f>(Tabelle35[[#This Row],[bis]]*24)-(Tabelle35[[#This Row],[von]]*24)</f>
        <v>2</v>
      </c>
      <c r="H14">
        <f>WEEKNUM(Tabelle35[[#This Row],[Datum]],2)</f>
        <v>47</v>
      </c>
    </row>
    <row r="15" spans="1:8" x14ac:dyDescent="0.3">
      <c r="B15" s="26" t="s">
        <v>30</v>
      </c>
      <c r="C15" s="26" t="s">
        <v>38</v>
      </c>
      <c r="D15" s="27">
        <v>43424</v>
      </c>
      <c r="E15" s="45">
        <v>0.625</v>
      </c>
      <c r="F15" s="45">
        <v>0.69791666666666663</v>
      </c>
      <c r="G15">
        <f>(Tabelle35[[#This Row],[bis]]*24)-(Tabelle35[[#This Row],[von]]*24)</f>
        <v>1.75</v>
      </c>
      <c r="H15">
        <f>WEEKNUM(Tabelle35[[#This Row],[Datum]],2)</f>
        <v>47</v>
      </c>
    </row>
    <row r="16" spans="1:8" x14ac:dyDescent="0.3">
      <c r="B16" s="26" t="s">
        <v>24</v>
      </c>
      <c r="C16" s="26" t="s">
        <v>40</v>
      </c>
      <c r="D16" s="27">
        <v>43426</v>
      </c>
      <c r="E16" s="28">
        <v>0.39583333333333331</v>
      </c>
      <c r="F16" s="28">
        <v>0.41666666666666669</v>
      </c>
      <c r="G16">
        <f>(Tabelle35[[#This Row],[bis]]*24)-(Tabelle35[[#This Row],[von]]*24)</f>
        <v>0.5</v>
      </c>
      <c r="H16">
        <f>WEEKNUM(Tabelle35[[#This Row],[Datum]],2)</f>
        <v>47</v>
      </c>
    </row>
    <row r="17" spans="2:8" x14ac:dyDescent="0.3">
      <c r="B17" s="26" t="s">
        <v>30</v>
      </c>
      <c r="C17" s="26" t="s">
        <v>37</v>
      </c>
      <c r="D17" s="27">
        <v>43426</v>
      </c>
      <c r="E17" s="28">
        <v>0.41666666666666669</v>
      </c>
      <c r="F17" s="28">
        <v>0.5</v>
      </c>
      <c r="G17">
        <f>(Tabelle35[[#This Row],[bis]]*24)-(Tabelle35[[#This Row],[von]]*24)</f>
        <v>2</v>
      </c>
      <c r="H17">
        <f>WEEKNUM(Tabelle35[[#This Row],[Datum]],2)</f>
        <v>47</v>
      </c>
    </row>
    <row r="18" spans="2:8" x14ac:dyDescent="0.3">
      <c r="B18" s="26" t="s">
        <v>30</v>
      </c>
      <c r="C18" s="26" t="s">
        <v>37</v>
      </c>
      <c r="D18" s="27">
        <v>43427</v>
      </c>
      <c r="E18" s="28">
        <v>0.52083333333333337</v>
      </c>
      <c r="F18" s="28">
        <v>0.77083333333333337</v>
      </c>
      <c r="G18">
        <f>(Tabelle35[[#This Row],[bis]]*24)-(Tabelle35[[#This Row],[von]]*24)</f>
        <v>6</v>
      </c>
      <c r="H18">
        <f>WEEKNUM(Tabelle35[[#This Row],[Datum]],2)</f>
        <v>47</v>
      </c>
    </row>
    <row r="19" spans="2:8" x14ac:dyDescent="0.3">
      <c r="B19" s="26" t="s">
        <v>30</v>
      </c>
      <c r="C19" s="26" t="s">
        <v>37</v>
      </c>
      <c r="D19" s="27">
        <v>43431</v>
      </c>
      <c r="E19" s="28">
        <v>0.33333333333333331</v>
      </c>
      <c r="F19" s="28">
        <v>0.5</v>
      </c>
      <c r="G19">
        <f>(Tabelle35[[#This Row],[bis]]*24)-(Tabelle35[[#This Row],[von]]*24)</f>
        <v>4</v>
      </c>
      <c r="H19">
        <f>WEEKNUM(Tabelle35[[#This Row],[Datum]],2)</f>
        <v>48</v>
      </c>
    </row>
    <row r="20" spans="2:8" x14ac:dyDescent="0.3">
      <c r="B20" s="26" t="s">
        <v>46</v>
      </c>
      <c r="C20" s="26" t="s">
        <v>47</v>
      </c>
      <c r="D20" s="27">
        <v>43432</v>
      </c>
      <c r="E20" s="28">
        <v>0.66666666666666663</v>
      </c>
      <c r="F20" s="28">
        <v>0.70833333333333337</v>
      </c>
      <c r="G20">
        <f>(Tabelle35[[#This Row],[bis]]*24)-(Tabelle35[[#This Row],[von]]*24)</f>
        <v>1</v>
      </c>
      <c r="H20">
        <f>WEEKNUM(Tabelle35[[#This Row],[Datum]],2)</f>
        <v>48</v>
      </c>
    </row>
    <row r="21" spans="2:8" x14ac:dyDescent="0.3">
      <c r="B21" s="26" t="s">
        <v>24</v>
      </c>
      <c r="C21" s="26" t="s">
        <v>45</v>
      </c>
      <c r="D21" s="27">
        <v>43433</v>
      </c>
      <c r="E21" s="28">
        <v>0.35416666666666669</v>
      </c>
      <c r="F21" s="28">
        <v>0.41666666666666669</v>
      </c>
      <c r="G21">
        <f>(Tabelle35[[#This Row],[bis]]*24)-(Tabelle35[[#This Row],[von]]*24)</f>
        <v>1.5</v>
      </c>
      <c r="H21">
        <f>WEEKNUM(Tabelle35[[#This Row],[Datum]],2)</f>
        <v>48</v>
      </c>
    </row>
    <row r="22" spans="2:8" x14ac:dyDescent="0.3">
      <c r="B22" s="26" t="s">
        <v>30</v>
      </c>
      <c r="C22" s="26" t="s">
        <v>37</v>
      </c>
      <c r="D22" s="27">
        <v>43434</v>
      </c>
      <c r="E22" s="28">
        <v>0.5</v>
      </c>
      <c r="F22" s="28">
        <v>0.625</v>
      </c>
      <c r="G22">
        <f>(Tabelle35[[#This Row],[bis]]*24)-(Tabelle35[[#This Row],[von]]*24)</f>
        <v>3</v>
      </c>
      <c r="H22">
        <f>WEEKNUM(Tabelle35[[#This Row],[Datum]],2)</f>
        <v>48</v>
      </c>
    </row>
    <row r="23" spans="2:8" x14ac:dyDescent="0.3">
      <c r="B23" s="30" t="s">
        <v>30</v>
      </c>
      <c r="C23" s="30" t="s">
        <v>42</v>
      </c>
      <c r="D23" s="27">
        <v>43436</v>
      </c>
      <c r="E23" s="28">
        <v>0.58333333333333337</v>
      </c>
      <c r="F23" s="28">
        <v>0.66666666666666663</v>
      </c>
      <c r="G23">
        <f>(Tabelle35[[#This Row],[bis]]*24)-(Tabelle35[[#This Row],[von]]*24)</f>
        <v>2</v>
      </c>
      <c r="H23">
        <f>WEEKNUM(Tabelle35[[#This Row],[Datum]],2)</f>
        <v>48</v>
      </c>
    </row>
    <row r="24" spans="2:8" x14ac:dyDescent="0.3">
      <c r="B24" s="26" t="s">
        <v>49</v>
      </c>
      <c r="C24" s="26" t="s">
        <v>50</v>
      </c>
      <c r="D24" s="27">
        <v>43434</v>
      </c>
      <c r="E24" s="28">
        <v>0.83333333333333337</v>
      </c>
      <c r="F24" s="28">
        <v>0.91666666666666663</v>
      </c>
      <c r="G24">
        <f>(Tabelle35[[#This Row],[bis]]*24)-(Tabelle35[[#This Row],[von]]*24)</f>
        <v>2</v>
      </c>
      <c r="H24">
        <f>WEEKNUM(Tabelle35[[#This Row],[Datum]],2)</f>
        <v>48</v>
      </c>
    </row>
    <row r="25" spans="2:8" x14ac:dyDescent="0.3">
      <c r="B25" s="26" t="s">
        <v>26</v>
      </c>
      <c r="C25" s="26" t="s">
        <v>54</v>
      </c>
      <c r="D25" s="27">
        <v>43444</v>
      </c>
      <c r="E25" s="28">
        <v>0.5</v>
      </c>
      <c r="F25" s="28">
        <v>0.625</v>
      </c>
      <c r="G25">
        <f>(Tabelle35[[#This Row],[bis]]*24)-(Tabelle35[[#This Row],[von]]*24)</f>
        <v>3</v>
      </c>
      <c r="H25">
        <f>WEEKNUM(Tabelle35[[#This Row],[Datum]],2)</f>
        <v>50</v>
      </c>
    </row>
    <row r="26" spans="2:8" x14ac:dyDescent="0.3">
      <c r="B26" s="26" t="s">
        <v>26</v>
      </c>
      <c r="C26" s="26" t="s">
        <v>54</v>
      </c>
      <c r="D26" s="27">
        <v>43451</v>
      </c>
      <c r="E26" s="28">
        <v>0.5</v>
      </c>
      <c r="F26" s="28">
        <v>0.625</v>
      </c>
      <c r="G26">
        <f>(Tabelle35[[#This Row],[bis]]*24)-(Tabelle35[[#This Row],[von]]*24)</f>
        <v>3</v>
      </c>
      <c r="H26">
        <f>WEEKNUM(Tabelle35[[#This Row],[Datum]],2)</f>
        <v>51</v>
      </c>
    </row>
    <row r="27" spans="2:8" x14ac:dyDescent="0.3">
      <c r="B27" s="30" t="s">
        <v>55</v>
      </c>
      <c r="C27" s="30" t="s">
        <v>58</v>
      </c>
      <c r="D27" s="27">
        <v>43469</v>
      </c>
      <c r="E27" s="28">
        <v>0.41666666666666669</v>
      </c>
      <c r="F27" s="28">
        <v>0.5</v>
      </c>
      <c r="G27">
        <f>(Tabelle35[[#This Row],[bis]]*24)-(Tabelle35[[#This Row],[von]]*24)</f>
        <v>2</v>
      </c>
      <c r="H27">
        <f>WEEKNUM(Tabelle35[[#This Row],[Datum]],2)</f>
        <v>1</v>
      </c>
    </row>
    <row r="28" spans="2:8" x14ac:dyDescent="0.3">
      <c r="B28" s="30" t="s">
        <v>55</v>
      </c>
      <c r="C28" s="30" t="s">
        <v>57</v>
      </c>
      <c r="D28" s="27">
        <v>43472</v>
      </c>
      <c r="E28" s="28">
        <v>0.375</v>
      </c>
      <c r="F28" s="28">
        <v>0.58333333333333337</v>
      </c>
      <c r="G28">
        <f>(Tabelle35[[#This Row],[bis]]*24)-(Tabelle35[[#This Row],[von]]*24)</f>
        <v>5</v>
      </c>
      <c r="H28">
        <f>WEEKNUM(Tabelle35[[#This Row],[Datum]],2)</f>
        <v>2</v>
      </c>
    </row>
    <row r="29" spans="2:8" x14ac:dyDescent="0.3">
      <c r="B29" s="30"/>
      <c r="C29" s="30"/>
      <c r="D29" s="27"/>
      <c r="E29" s="28"/>
      <c r="F29" s="28"/>
      <c r="G29">
        <f>(Tabelle35[[#This Row],[bis]]*24)-(Tabelle35[[#This Row],[von]]*24)</f>
        <v>0</v>
      </c>
      <c r="H29">
        <f>WEEKNUM(Tabelle35[[#This Row],[Datum]],2)</f>
        <v>1</v>
      </c>
    </row>
    <row r="30" spans="2:8" x14ac:dyDescent="0.3">
      <c r="B30" s="30"/>
      <c r="C30" s="30"/>
      <c r="D30" s="27"/>
      <c r="E30" s="28"/>
      <c r="F30" s="28"/>
      <c r="G30">
        <f>(Tabelle35[[#This Row],[bis]]*24)-(Tabelle35[[#This Row],[von]]*24)</f>
        <v>0</v>
      </c>
      <c r="H30">
        <f>WEEKNUM(Tabelle35[[#This Row],[Datum]],2)</f>
        <v>1</v>
      </c>
    </row>
    <row r="31" spans="2:8" x14ac:dyDescent="0.3">
      <c r="B31" s="30"/>
      <c r="C31" s="30"/>
      <c r="D31" s="27"/>
      <c r="E31" s="28"/>
      <c r="F31" s="28"/>
      <c r="G31">
        <f>(Tabelle35[[#This Row],[bis]]*24)-(Tabelle35[[#This Row],[von]]*24)</f>
        <v>0</v>
      </c>
      <c r="H31">
        <f>WEEKNUM(Tabelle35[[#This Row],[Datum]],2)</f>
        <v>1</v>
      </c>
    </row>
    <row r="32" spans="2:8" x14ac:dyDescent="0.3">
      <c r="B32" s="30"/>
      <c r="C32" s="30"/>
      <c r="D32" s="27"/>
      <c r="E32" s="28"/>
      <c r="F32" s="28"/>
      <c r="G32">
        <f>(Tabelle35[[#This Row],[bis]]*24)-(Tabelle35[[#This Row],[von]]*24)</f>
        <v>0</v>
      </c>
      <c r="H32">
        <f>WEEKNUM(Tabelle35[[#This Row],[Datum]],2)</f>
        <v>1</v>
      </c>
    </row>
    <row r="33" spans="1:8" x14ac:dyDescent="0.3">
      <c r="B33" s="30"/>
      <c r="C33" s="30"/>
      <c r="D33" s="27"/>
      <c r="E33" s="28"/>
      <c r="F33" s="28"/>
      <c r="G33">
        <f>(Tabelle35[[#This Row],[bis]]*24)-(Tabelle35[[#This Row],[von]]*24)</f>
        <v>0</v>
      </c>
      <c r="H33">
        <f>WEEKNUM(Tabelle35[[#This Row],[Datum]],2)</f>
        <v>1</v>
      </c>
    </row>
    <row r="34" spans="1:8" x14ac:dyDescent="0.3">
      <c r="B34" s="30"/>
      <c r="C34" s="30"/>
      <c r="D34" s="27"/>
      <c r="E34" s="28"/>
      <c r="F34" s="28"/>
      <c r="G34">
        <f>(Tabelle35[[#This Row],[bis]]*24)-(Tabelle35[[#This Row],[von]]*24)</f>
        <v>0</v>
      </c>
      <c r="H34">
        <f>WEEKNUM(Tabelle35[[#This Row],[Datum]],2)</f>
        <v>1</v>
      </c>
    </row>
    <row r="35" spans="1:8" x14ac:dyDescent="0.3">
      <c r="B35" s="30"/>
      <c r="C35" s="30"/>
      <c r="D35" s="27"/>
      <c r="E35" s="28"/>
      <c r="F35" s="28"/>
      <c r="G35">
        <f>(Tabelle35[[#This Row],[bis]]*24)-(Tabelle35[[#This Row],[von]]*24)</f>
        <v>0</v>
      </c>
      <c r="H35">
        <f>WEEKNUM(Tabelle35[[#This Row],[Datum]],2)</f>
        <v>1</v>
      </c>
    </row>
    <row r="36" spans="1:8" x14ac:dyDescent="0.3">
      <c r="B36" s="30"/>
      <c r="C36" s="30"/>
      <c r="D36" s="27"/>
      <c r="E36" s="28"/>
      <c r="F36" s="28"/>
      <c r="G36">
        <f>(Tabelle35[[#This Row],[bis]]*24)-(Tabelle35[[#This Row],[von]]*24)</f>
        <v>0</v>
      </c>
      <c r="H36">
        <f>WEEKNUM(Tabelle35[[#This Row],[Datum]],2)</f>
        <v>1</v>
      </c>
    </row>
    <row r="37" spans="1:8" x14ac:dyDescent="0.3">
      <c r="B37" s="30"/>
      <c r="C37" s="30"/>
      <c r="D37" s="27"/>
      <c r="E37" s="28"/>
      <c r="F37" s="28"/>
      <c r="G37">
        <f>(Tabelle35[[#This Row],[bis]]*24)-(Tabelle35[[#This Row],[von]]*24)</f>
        <v>0</v>
      </c>
      <c r="H37">
        <f>WEEKNUM(Tabelle35[[#This Row],[Datum]],2)</f>
        <v>1</v>
      </c>
    </row>
    <row r="38" spans="1:8" x14ac:dyDescent="0.3">
      <c r="B38" s="30"/>
      <c r="C38" s="30"/>
      <c r="D38" s="27"/>
      <c r="E38" s="28"/>
      <c r="F38" s="28"/>
      <c r="G38">
        <f>(Tabelle35[[#This Row],[bis]]*24)-(Tabelle35[[#This Row],[von]]*24)</f>
        <v>0</v>
      </c>
      <c r="H38">
        <f>WEEKNUM(Tabelle35[[#This Row],[Datum]],2)</f>
        <v>1</v>
      </c>
    </row>
    <row r="39" spans="1:8" x14ac:dyDescent="0.3">
      <c r="B39" s="30"/>
      <c r="C39" s="30"/>
      <c r="D39" s="27"/>
      <c r="E39" s="28"/>
      <c r="F39" s="28"/>
      <c r="G39">
        <f>(Tabelle35[[#This Row],[bis]]*24)-(Tabelle35[[#This Row],[von]]*24)</f>
        <v>0</v>
      </c>
      <c r="H39">
        <f>WEEKNUM(Tabelle35[[#This Row],[Datum]],2)</f>
        <v>1</v>
      </c>
    </row>
    <row r="40" spans="1:8" x14ac:dyDescent="0.3">
      <c r="B40" s="30"/>
      <c r="C40" s="30"/>
      <c r="D40" s="27"/>
      <c r="E40" s="28"/>
      <c r="F40" s="28"/>
      <c r="G40" s="31">
        <f>(Tabelle35[[#This Row],[bis]]*24)-(Tabelle35[[#This Row],[von]]*24)</f>
        <v>0</v>
      </c>
      <c r="H40" s="31">
        <f>WEEKNUM(Tabelle35[[#This Row],[Datum]],2)</f>
        <v>1</v>
      </c>
    </row>
    <row r="41" spans="1:8" x14ac:dyDescent="0.3">
      <c r="B41" s="30"/>
      <c r="C41" s="30"/>
      <c r="D41" s="27"/>
      <c r="E41" s="28"/>
      <c r="F41" s="28"/>
      <c r="G41" s="31">
        <f>(Tabelle35[[#This Row],[bis]]*24)-(Tabelle35[[#This Row],[von]]*24)</f>
        <v>0</v>
      </c>
      <c r="H41" s="31">
        <f>WEEKNUM(Tabelle35[[#This Row],[Datum]],2)</f>
        <v>1</v>
      </c>
    </row>
    <row r="42" spans="1:8" x14ac:dyDescent="0.3">
      <c r="B42" s="30"/>
      <c r="C42" s="30"/>
      <c r="D42" s="27"/>
      <c r="E42" s="28"/>
      <c r="F42" s="28"/>
      <c r="G42" s="31">
        <f>(Tabelle35[[#This Row],[bis]]*24)-(Tabelle35[[#This Row],[von]]*24)</f>
        <v>0</v>
      </c>
      <c r="H42" s="31">
        <f>WEEKNUM(Tabelle35[[#This Row],[Datum]],2)</f>
        <v>1</v>
      </c>
    </row>
    <row r="43" spans="1:8" x14ac:dyDescent="0.3">
      <c r="B43" s="30"/>
      <c r="C43" s="30"/>
      <c r="D43" s="27"/>
      <c r="E43" s="28"/>
      <c r="F43" s="28"/>
      <c r="G43" s="31">
        <f>(Tabelle35[[#This Row],[bis]]*24)-(Tabelle35[[#This Row],[von]]*24)</f>
        <v>0</v>
      </c>
      <c r="H43" s="31">
        <f>WEEKNUM(Tabelle35[[#This Row],[Datum]],2)</f>
        <v>1</v>
      </c>
    </row>
    <row r="44" spans="1:8" x14ac:dyDescent="0.3">
      <c r="B44" s="30"/>
      <c r="C44" s="30"/>
      <c r="D44" s="27"/>
      <c r="E44" s="28"/>
      <c r="F44" s="28"/>
      <c r="G44">
        <f>(Tabelle35[[#This Row],[bis]]*24)-(Tabelle35[[#This Row],[von]]*24)</f>
        <v>0</v>
      </c>
      <c r="H44">
        <f>WEEKNUM(Tabelle35[[#This Row],[Datum]],2)</f>
        <v>1</v>
      </c>
    </row>
    <row r="45" spans="1:8" x14ac:dyDescent="0.3">
      <c r="B45" s="30"/>
      <c r="C45" s="30"/>
      <c r="D45" s="27"/>
      <c r="E45" s="28"/>
      <c r="F45" s="28"/>
      <c r="G45" s="31">
        <f>(Tabelle35[[#This Row],[bis]]*24)-(Tabelle35[[#This Row],[von]]*24)</f>
        <v>0</v>
      </c>
      <c r="H45" s="31">
        <f>WEEKNUM(Tabelle35[[#This Row],[Datum]],2)</f>
        <v>1</v>
      </c>
    </row>
    <row r="46" spans="1:8" x14ac:dyDescent="0.3">
      <c r="B46" s="30"/>
      <c r="C46" s="30"/>
      <c r="D46" s="27"/>
      <c r="E46" s="28"/>
      <c r="F46" s="28"/>
      <c r="G46">
        <f>(Tabelle35[[#This Row],[bis]]*24)-(Tabelle35[[#This Row],[von]]*24)</f>
        <v>0</v>
      </c>
      <c r="H46">
        <f>WEEKNUM(Tabelle35[[#This Row],[Datum]],2)</f>
        <v>1</v>
      </c>
    </row>
    <row r="47" spans="1:8" x14ac:dyDescent="0.3">
      <c r="A47" s="11"/>
      <c r="B47" s="30"/>
      <c r="C47" s="30"/>
      <c r="D47" s="27"/>
      <c r="E47" s="28"/>
      <c r="F47" s="28"/>
      <c r="G47" s="31">
        <f>(Tabelle35[[#This Row],[bis]]*24)-(Tabelle35[[#This Row],[von]]*24)</f>
        <v>0</v>
      </c>
      <c r="H47" s="31">
        <f>WEEKNUM(Tabelle35[[#This Row],[Datum]],2)</f>
        <v>1</v>
      </c>
    </row>
    <row r="48" spans="1:8" s="19" customFormat="1" x14ac:dyDescent="0.3">
      <c r="A48" s="11"/>
      <c r="B48" s="30"/>
      <c r="C48" s="30"/>
      <c r="D48" s="27"/>
      <c r="E48" s="28"/>
      <c r="F48" s="28"/>
      <c r="G48">
        <f>(Tabelle35[[#This Row],[bis]]*24)-(Tabelle35[[#This Row],[von]]*24)</f>
        <v>0</v>
      </c>
      <c r="H48">
        <f>WEEKNUM(Tabelle35[[#This Row],[Datum]],2)</f>
        <v>1</v>
      </c>
    </row>
    <row r="49" spans="1:8" s="19" customFormat="1" x14ac:dyDescent="0.3">
      <c r="A49" s="11"/>
      <c r="B49" s="30"/>
      <c r="C49" s="30"/>
      <c r="D49" s="27"/>
      <c r="E49" s="28"/>
      <c r="F49" s="28"/>
      <c r="G49">
        <f>(Tabelle35[[#This Row],[bis]]*24)-(Tabelle35[[#This Row],[von]]*24)</f>
        <v>0</v>
      </c>
      <c r="H49">
        <f>WEEKNUM(Tabelle35[[#This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>
        <f>(Tabelle35[[#This Row],[bis]]*24)-(Tabelle35[[#This Row],[von]]*24)</f>
        <v>0</v>
      </c>
      <c r="H50">
        <f>WEEKNUM(Tabelle35[[#This Row],[Datum]],2)</f>
        <v>1</v>
      </c>
    </row>
    <row r="51" spans="1:8" s="19" customFormat="1" x14ac:dyDescent="0.3">
      <c r="A51" s="11"/>
      <c r="B51"/>
      <c r="C51"/>
      <c r="D51" s="46"/>
      <c r="E51" s="47"/>
      <c r="F51" s="48"/>
      <c r="G51" s="31">
        <f>(Tabelle35[[#This Row],[bis]]*24)-(Tabelle35[[#This Row],[von]]*24)</f>
        <v>0</v>
      </c>
      <c r="H51" s="31">
        <f>WEEKNUM(Tabelle35[[#This Row],[Datum]],2)</f>
        <v>1</v>
      </c>
    </row>
    <row r="52" spans="1:8" s="19" customFormat="1" x14ac:dyDescent="0.3">
      <c r="A52" s="11"/>
      <c r="B52" s="11"/>
      <c r="C52" s="11"/>
      <c r="D52" s="49"/>
      <c r="E52" s="47"/>
      <c r="F52" s="48"/>
      <c r="G52" s="31">
        <f>(Tabelle35[[#This Row],[bis]]*24)-(Tabelle35[[#This Row],[von]]*24)</f>
        <v>0</v>
      </c>
      <c r="H52" s="31">
        <f>WEEKNUM(Tabelle35[[#This Row],[Datum]],2)</f>
        <v>1</v>
      </c>
    </row>
    <row r="53" spans="1:8" s="19" customFormat="1" x14ac:dyDescent="0.3">
      <c r="A53" s="11"/>
      <c r="B53" s="50"/>
      <c r="C53" s="11"/>
      <c r="D53" s="51"/>
      <c r="E53" s="47"/>
      <c r="F53" s="48"/>
      <c r="G53" s="31">
        <f>(Tabelle35[[#This Row],[bis]]*24)-(Tabelle35[[#This Row],[von]]*24)</f>
        <v>0</v>
      </c>
      <c r="H53" s="31">
        <f>WEEKNUM(Tabelle35[[#This Row],[Datum]],2)</f>
        <v>1</v>
      </c>
    </row>
    <row r="54" spans="1:8" s="19" customFormat="1" x14ac:dyDescent="0.3">
      <c r="A54" s="11"/>
      <c r="B54" s="50"/>
      <c r="C54" s="11"/>
      <c r="D54" s="51"/>
      <c r="E54" s="47"/>
      <c r="F54" s="48"/>
      <c r="G54" s="31">
        <f>(Tabelle35[[#This Row],[bis]]*24)-(Tabelle35[[#This Row],[von]]*24)</f>
        <v>0</v>
      </c>
      <c r="H54" s="31">
        <f>WEEKNUM(Tabelle35[[#This Row],[Datum]],2)</f>
        <v>1</v>
      </c>
    </row>
    <row r="55" spans="1:8" s="19" customFormat="1" x14ac:dyDescent="0.3">
      <c r="A55" s="11"/>
      <c r="B55" s="30"/>
      <c r="C55" s="50"/>
      <c r="D55" s="52"/>
      <c r="E55" s="47"/>
      <c r="F55" s="48"/>
      <c r="G55" s="31">
        <f>(Tabelle35[[#This Row],[bis]]*24)-(Tabelle35[[#This Row],[von]]*24)</f>
        <v>0</v>
      </c>
      <c r="H55" s="31">
        <f>WEEKNUM(Tabelle35[[#This Row],[Datum]],2)</f>
        <v>1</v>
      </c>
    </row>
    <row r="56" spans="1:8" s="19" customFormat="1" x14ac:dyDescent="0.3">
      <c r="A56" s="11"/>
      <c r="B56" s="50"/>
      <c r="C56" s="11"/>
      <c r="D56" s="51"/>
      <c r="E56" s="47"/>
      <c r="F56" s="48"/>
      <c r="G56" s="31">
        <f>(Tabelle35[[#This Row],[bis]]*24)-(Tabelle35[[#This Row],[von]]*24)</f>
        <v>0</v>
      </c>
      <c r="H56" s="31">
        <f>WEEKNUM(Tabelle35[[#This Row],[Datum]],2)</f>
        <v>1</v>
      </c>
    </row>
    <row r="57" spans="1:8" s="19" customFormat="1" x14ac:dyDescent="0.3">
      <c r="A57" s="11"/>
      <c r="B57" s="50"/>
      <c r="C57" s="11"/>
      <c r="D57" s="51"/>
      <c r="E57" s="47"/>
      <c r="F57" s="48"/>
      <c r="G57" s="31">
        <f>(Tabelle35[[#This Row],[bis]]*24)-(Tabelle35[[#This Row],[von]]*24)</f>
        <v>0</v>
      </c>
      <c r="H57" s="31">
        <f>WEEKNUM(Tabelle35[[#This Row],[Datum]],2)</f>
        <v>1</v>
      </c>
    </row>
    <row r="58" spans="1:8" s="19" customFormat="1" x14ac:dyDescent="0.3">
      <c r="A58" s="11"/>
      <c r="B58" s="50"/>
      <c r="C58" s="30"/>
      <c r="D58" s="51"/>
      <c r="E58" s="47"/>
      <c r="F58" s="48"/>
      <c r="G58" s="31">
        <f>(Tabelle35[[#This Row],[bis]]*24)-(Tabelle35[[#This Row],[von]]*24)</f>
        <v>0</v>
      </c>
      <c r="H58" s="31">
        <f>WEEKNUM(Tabelle35[[#This Row],[Datum]],2)</f>
        <v>1</v>
      </c>
    </row>
    <row r="59" spans="1:8" s="19" customFormat="1" x14ac:dyDescent="0.3">
      <c r="A59" s="11"/>
      <c r="B59" s="50"/>
      <c r="C59" s="11"/>
      <c r="D59" s="51"/>
      <c r="E59" s="47"/>
      <c r="F59" s="48"/>
      <c r="G59" s="31">
        <f>(Tabelle35[[#This Row],[bis]]*24)-(Tabelle35[[#This Row],[von]]*24)</f>
        <v>0</v>
      </c>
      <c r="H59" s="31">
        <f>WEEKNUM(Tabelle35[[#This Row],[Datum]],2)</f>
        <v>1</v>
      </c>
    </row>
    <row r="60" spans="1:8" s="19" customFormat="1" x14ac:dyDescent="0.3">
      <c r="A60" s="11"/>
      <c r="B60" s="50"/>
      <c r="C60" s="11"/>
      <c r="D60" s="51"/>
      <c r="E60" s="47"/>
      <c r="F60" s="48"/>
      <c r="G60" s="31">
        <f>(Tabelle35[[#This Row],[bis]]*24)-(Tabelle35[[#This Row],[von]]*24)</f>
        <v>0</v>
      </c>
      <c r="H60" s="31">
        <f>WEEKNUM(Tabelle35[[#This Row],[Datum]],2)</f>
        <v>1</v>
      </c>
    </row>
    <row r="61" spans="1:8" s="19" customFormat="1" x14ac:dyDescent="0.3">
      <c r="A61" s="11"/>
      <c r="B61" s="50"/>
      <c r="C61" s="11"/>
      <c r="D61" s="51"/>
      <c r="E61" s="47"/>
      <c r="F61" s="48"/>
      <c r="G61" s="31">
        <f>(Tabelle35[[#This Row],[bis]]*24)-(Tabelle35[[#This Row],[von]]*24)</f>
        <v>0</v>
      </c>
      <c r="H61" s="31">
        <f>WEEKNUM(Tabelle35[[#This Row],[Datum]],2)</f>
        <v>1</v>
      </c>
    </row>
    <row r="62" spans="1:8" s="19" customFormat="1" x14ac:dyDescent="0.3">
      <c r="A62" s="11"/>
      <c r="B62" s="50"/>
      <c r="C62" s="11"/>
      <c r="D62" s="51"/>
      <c r="E62" s="47"/>
      <c r="F62" s="48"/>
      <c r="G62" s="31">
        <f>(Tabelle35[[#This Row],[bis]]*24)-(Tabelle35[[#This Row],[von]]*24)</f>
        <v>0</v>
      </c>
      <c r="H62" s="31">
        <f>WEEKNUM(Tabelle35[[#This Row],[Datum]],2)</f>
        <v>1</v>
      </c>
    </row>
    <row r="63" spans="1:8" s="19" customFormat="1" x14ac:dyDescent="0.3">
      <c r="A63" s="11"/>
      <c r="B63" s="50"/>
      <c r="C63" s="11"/>
      <c r="D63" s="51"/>
      <c r="E63" s="47"/>
      <c r="F63" s="48"/>
      <c r="G63" s="31">
        <f>(Tabelle35[[#This Row],[bis]]*24)-(Tabelle35[[#This Row],[von]]*24)</f>
        <v>0</v>
      </c>
      <c r="H63" s="31">
        <f>WEEKNUM(Tabelle35[[#This Row],[Datum]],2)</f>
        <v>1</v>
      </c>
    </row>
    <row r="64" spans="1:8" s="19" customFormat="1" x14ac:dyDescent="0.3">
      <c r="A64" s="11"/>
      <c r="B64" s="50"/>
      <c r="C64" s="11"/>
      <c r="D64" s="51"/>
      <c r="E64" s="47"/>
      <c r="F64" s="48"/>
      <c r="G64" s="31">
        <f>(Tabelle35[[#This Row],[bis]]*24)-(Tabelle35[[#This Row],[von]]*24)</f>
        <v>0</v>
      </c>
      <c r="H64" s="31">
        <f>WEEKNUM(Tabelle35[[#This Row],[Datum]],2)</f>
        <v>1</v>
      </c>
    </row>
    <row r="65" spans="1:8" s="19" customFormat="1" x14ac:dyDescent="0.3">
      <c r="A65" s="11"/>
      <c r="B65" s="50"/>
      <c r="C65" s="11"/>
      <c r="D65" s="51"/>
      <c r="E65" s="47"/>
      <c r="F65" s="48"/>
      <c r="G65" s="31">
        <f>(Tabelle35[[#This Row],[bis]]*24)-(Tabelle35[[#This Row],[von]]*24)</f>
        <v>0</v>
      </c>
      <c r="H65" s="31">
        <f>WEEKNUM(Tabelle35[[#This Row],[Datum]],2)</f>
        <v>1</v>
      </c>
    </row>
    <row r="66" spans="1:8" s="19" customFormat="1" x14ac:dyDescent="0.3">
      <c r="A66" s="11"/>
      <c r="B66" s="50"/>
      <c r="C66" s="11"/>
      <c r="D66" s="51"/>
      <c r="E66" s="47"/>
      <c r="F66" s="48"/>
      <c r="G66" s="31">
        <f>(Tabelle35[[#This Row],[bis]]*24)-(Tabelle35[[#This Row],[von]]*24)</f>
        <v>0</v>
      </c>
      <c r="H66" s="31">
        <f>WEEKNUM(Tabelle35[[#This Row],[Datum]],2)</f>
        <v>1</v>
      </c>
    </row>
    <row r="67" spans="1:8" s="19" customFormat="1" x14ac:dyDescent="0.3">
      <c r="A67" s="11"/>
      <c r="B67" s="43" t="s">
        <v>19</v>
      </c>
      <c r="C67" s="44"/>
      <c r="D67" s="44"/>
      <c r="E67" s="44"/>
      <c r="F67" s="44"/>
      <c r="G67" s="53">
        <f>SUM(G7:G66)</f>
        <v>59.25</v>
      </c>
      <c r="H67" s="54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42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11"/>
      <c r="F96"/>
      <c r="G96"/>
      <c r="H96"/>
    </row>
    <row r="97" spans="1:8" s="19" customFormat="1" x14ac:dyDescent="0.3">
      <c r="A97" s="11"/>
      <c r="B97" s="11"/>
      <c r="C97" s="11"/>
      <c r="D97" s="11"/>
      <c r="F97"/>
      <c r="G97"/>
      <c r="H97"/>
    </row>
    <row r="98" spans="1:8" s="19" customFormat="1" ht="18" x14ac:dyDescent="0.35">
      <c r="A98" s="11"/>
      <c r="B98" s="37"/>
      <c r="C98" s="11"/>
      <c r="D98" s="11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ht="15.6" x14ac:dyDescent="0.3">
      <c r="A100" s="11"/>
      <c r="B100" s="38"/>
      <c r="C100" s="38"/>
      <c r="D100" s="39"/>
      <c r="F100"/>
      <c r="G100"/>
      <c r="H100"/>
    </row>
    <row r="101" spans="1:8" s="19" customFormat="1" x14ac:dyDescent="0.3">
      <c r="A101" s="11"/>
      <c r="B101" s="11"/>
      <c r="C101" s="11"/>
      <c r="D101" s="40"/>
      <c r="F101"/>
      <c r="G101"/>
      <c r="H101"/>
    </row>
    <row r="102" spans="1:8" s="19" customFormat="1" x14ac:dyDescent="0.3">
      <c r="A102" s="11"/>
      <c r="B102" s="11"/>
      <c r="C102" s="11"/>
      <c r="D102" s="40"/>
      <c r="F102"/>
      <c r="G102"/>
      <c r="H102"/>
    </row>
    <row r="103" spans="1:8" s="19" customFormat="1" x14ac:dyDescent="0.3">
      <c r="A103" s="11"/>
      <c r="B103" s="11"/>
      <c r="C103" s="11"/>
      <c r="D103" s="40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42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11"/>
      <c r="F141"/>
      <c r="G141"/>
      <c r="H141"/>
    </row>
    <row r="142" spans="1:8" s="19" customFormat="1" x14ac:dyDescent="0.3">
      <c r="A142" s="11"/>
      <c r="B142" s="11"/>
      <c r="C142" s="11"/>
      <c r="D142" s="11"/>
      <c r="F142"/>
      <c r="G142"/>
      <c r="H142"/>
    </row>
    <row r="143" spans="1:8" s="19" customFormat="1" ht="18" x14ac:dyDescent="0.35">
      <c r="A143" s="11"/>
      <c r="B143" s="37"/>
      <c r="C143" s="11"/>
      <c r="D143" s="11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ht="15.6" x14ac:dyDescent="0.3">
      <c r="A145" s="11"/>
      <c r="B145" s="38"/>
      <c r="C145" s="38"/>
      <c r="D145" s="39"/>
      <c r="F145"/>
      <c r="G145"/>
      <c r="H145"/>
    </row>
    <row r="146" spans="1:8" s="19" customFormat="1" x14ac:dyDescent="0.3">
      <c r="A146" s="11"/>
      <c r="B146" s="11"/>
      <c r="C146" s="11"/>
      <c r="D146" s="40"/>
      <c r="F146"/>
      <c r="G146"/>
      <c r="H146"/>
    </row>
    <row r="147" spans="1:8" s="19" customFormat="1" x14ac:dyDescent="0.3">
      <c r="A147" s="11"/>
      <c r="B147" s="11"/>
      <c r="C147" s="11"/>
      <c r="D147" s="40"/>
      <c r="F147"/>
      <c r="G147"/>
      <c r="H147"/>
    </row>
    <row r="148" spans="1:8" s="19" customFormat="1" x14ac:dyDescent="0.3">
      <c r="A148" s="11"/>
      <c r="B148" s="11"/>
      <c r="C148" s="11"/>
      <c r="D148" s="40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42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11"/>
      <c r="F186"/>
      <c r="G186"/>
      <c r="H186"/>
    </row>
    <row r="187" spans="1:8" s="19" customFormat="1" x14ac:dyDescent="0.3">
      <c r="A187" s="11"/>
      <c r="B187" s="11"/>
      <c r="C187" s="11"/>
      <c r="D187" s="11"/>
      <c r="F187"/>
      <c r="G187"/>
      <c r="H187"/>
    </row>
    <row r="188" spans="1:8" s="19" customFormat="1" ht="18" x14ac:dyDescent="0.35">
      <c r="A188" s="11"/>
      <c r="B188" s="37"/>
      <c r="C188" s="11"/>
      <c r="D188" s="11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ht="15.6" x14ac:dyDescent="0.3">
      <c r="A190" s="11"/>
      <c r="B190" s="38"/>
      <c r="C190" s="38"/>
      <c r="D190" s="39"/>
      <c r="F190"/>
      <c r="G190"/>
      <c r="H190"/>
    </row>
    <row r="191" spans="1:8" s="19" customFormat="1" x14ac:dyDescent="0.3">
      <c r="A191" s="11"/>
      <c r="B191" s="11"/>
      <c r="C191" s="11"/>
      <c r="D191" s="40"/>
      <c r="F191"/>
      <c r="G191"/>
      <c r="H191"/>
    </row>
    <row r="192" spans="1:8" s="19" customFormat="1" x14ac:dyDescent="0.3">
      <c r="A192" s="11"/>
      <c r="B192" s="11"/>
      <c r="C192" s="11"/>
      <c r="D192" s="40"/>
      <c r="F192"/>
      <c r="G192"/>
      <c r="H192"/>
    </row>
    <row r="193" spans="1:8" s="19" customFormat="1" x14ac:dyDescent="0.3">
      <c r="A193" s="11"/>
      <c r="B193" s="11"/>
      <c r="C193" s="11"/>
      <c r="D193" s="40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x14ac:dyDescent="0.3">
      <c r="A224" s="11"/>
      <c r="B224" s="11"/>
      <c r="C224" s="11"/>
      <c r="D224" s="40"/>
    </row>
    <row r="225" spans="1:4" x14ac:dyDescent="0.3">
      <c r="A225" s="11"/>
      <c r="B225" s="11"/>
      <c r="C225" s="11"/>
      <c r="D225" s="40"/>
    </row>
    <row r="226" spans="1:4" x14ac:dyDescent="0.3">
      <c r="A226" s="11"/>
    </row>
    <row r="227" spans="1:4" x14ac:dyDescent="0.3">
      <c r="A227" s="11"/>
    </row>
    <row r="228" spans="1:4" x14ac:dyDescent="0.3">
      <c r="A228" s="11"/>
    </row>
    <row r="229" spans="1:4" x14ac:dyDescent="0.3">
      <c r="A229" s="11"/>
    </row>
    <row r="230" spans="1:4" x14ac:dyDescent="0.3">
      <c r="A230" s="11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232"/>
  <sheetViews>
    <sheetView topLeftCell="A19" workbookViewId="0">
      <selection activeCell="F39" sqref="F39"/>
    </sheetView>
  </sheetViews>
  <sheetFormatPr baseColWidth="10" defaultColWidth="10.6640625" defaultRowHeight="14.4" x14ac:dyDescent="0.3"/>
  <cols>
    <col min="1" max="1" width="8.6640625" customWidth="1"/>
    <col min="2" max="2" width="27.44140625" customWidth="1"/>
    <col min="3" max="3" width="75.5546875" bestFit="1" customWidth="1"/>
    <col min="4" max="4" width="10.5546875" bestFit="1" customWidth="1"/>
    <col min="5" max="5" width="14.6640625" style="19" customWidth="1"/>
    <col min="7" max="7" width="12.6640625" bestFit="1" customWidth="1"/>
  </cols>
  <sheetData>
    <row r="2" spans="1:8" ht="23.4" x14ac:dyDescent="0.45">
      <c r="B2" s="17" t="s">
        <v>23</v>
      </c>
      <c r="C2" s="18"/>
    </row>
    <row r="3" spans="1:8" ht="23.4" x14ac:dyDescent="0.45">
      <c r="B3" s="17"/>
      <c r="C3" s="18"/>
    </row>
    <row r="4" spans="1:8" ht="18" x14ac:dyDescent="0.35">
      <c r="B4" s="20" t="s">
        <v>22</v>
      </c>
      <c r="D4" s="19"/>
    </row>
    <row r="6" spans="1:8" ht="15.6" x14ac:dyDescent="0.3">
      <c r="B6" s="22" t="s">
        <v>13</v>
      </c>
      <c r="C6" s="22" t="s">
        <v>14</v>
      </c>
      <c r="D6" s="23" t="s">
        <v>15</v>
      </c>
      <c r="E6" s="24" t="s">
        <v>16</v>
      </c>
      <c r="F6" s="24" t="s">
        <v>17</v>
      </c>
      <c r="G6" s="25" t="s">
        <v>18</v>
      </c>
      <c r="H6" s="25" t="s">
        <v>6</v>
      </c>
    </row>
    <row r="7" spans="1:8" x14ac:dyDescent="0.3">
      <c r="B7" s="26" t="s">
        <v>24</v>
      </c>
      <c r="C7" s="26" t="s">
        <v>25</v>
      </c>
      <c r="D7" s="27">
        <v>43377</v>
      </c>
      <c r="E7" s="28">
        <v>0.35416666666666669</v>
      </c>
      <c r="F7" s="28">
        <v>0.41666666666666669</v>
      </c>
      <c r="G7">
        <f>(Tabelle37[[#This Row],[bis]]*24)-(Tabelle37[[#This Row],[von]]*24)</f>
        <v>1.5</v>
      </c>
      <c r="H7">
        <f>WEEKNUM(Tabelle37[[#This Row],[Datum]],2)</f>
        <v>40</v>
      </c>
    </row>
    <row r="8" spans="1:8" x14ac:dyDescent="0.3">
      <c r="B8" s="26" t="s">
        <v>26</v>
      </c>
      <c r="C8" s="26" t="s">
        <v>27</v>
      </c>
      <c r="D8" s="27">
        <v>43377</v>
      </c>
      <c r="E8" s="28">
        <v>0.41666666666666669</v>
      </c>
      <c r="F8" s="28">
        <v>0.54166666666666663</v>
      </c>
      <c r="G8">
        <f>(Tabelle37[[#This Row],[bis]]*24)-(Tabelle37[[#This Row],[von]]*24)</f>
        <v>3</v>
      </c>
      <c r="H8">
        <f>WEEKNUM(Tabelle37[[#This Row],[Datum]],2)</f>
        <v>40</v>
      </c>
    </row>
    <row r="9" spans="1:8" x14ac:dyDescent="0.3">
      <c r="B9" s="26" t="s">
        <v>24</v>
      </c>
      <c r="C9" s="26" t="s">
        <v>28</v>
      </c>
      <c r="D9" s="27">
        <v>43384</v>
      </c>
      <c r="E9" s="28">
        <v>0.35416666666666669</v>
      </c>
      <c r="F9" s="28">
        <v>0.41666666666666669</v>
      </c>
      <c r="G9">
        <f>(Tabelle37[[#This Row],[bis]]*24)-(Tabelle37[[#This Row],[von]]*24)</f>
        <v>1.5</v>
      </c>
      <c r="H9">
        <f>WEEKNUM(Tabelle37[[#This Row],[Datum]],2)</f>
        <v>41</v>
      </c>
    </row>
    <row r="10" spans="1:8" x14ac:dyDescent="0.3">
      <c r="A10" s="29"/>
      <c r="B10" s="26" t="s">
        <v>30</v>
      </c>
      <c r="C10" s="26" t="s">
        <v>31</v>
      </c>
      <c r="D10" s="27">
        <v>43388</v>
      </c>
      <c r="E10" s="28">
        <v>0.41666666666666669</v>
      </c>
      <c r="F10" s="28">
        <v>0.66666666666666663</v>
      </c>
      <c r="G10">
        <f>(Tabelle37[[#This Row],[bis]]*24)-(Tabelle37[[#This Row],[von]]*24)</f>
        <v>6</v>
      </c>
      <c r="H10">
        <f>WEEKNUM(Tabelle37[[#This Row],[Datum]],2)</f>
        <v>42</v>
      </c>
    </row>
    <row r="11" spans="1:8" x14ac:dyDescent="0.3">
      <c r="B11" s="26" t="s">
        <v>30</v>
      </c>
      <c r="C11" s="26" t="s">
        <v>31</v>
      </c>
      <c r="D11" s="27">
        <v>43389</v>
      </c>
      <c r="E11" s="45">
        <v>0.625</v>
      </c>
      <c r="F11" s="45">
        <v>0.70833333333333337</v>
      </c>
      <c r="G11">
        <f>(Tabelle37[[#This Row],[bis]]*24)-(Tabelle37[[#This Row],[von]]*24)</f>
        <v>2</v>
      </c>
      <c r="H11">
        <f>WEEKNUM(Tabelle37[[#This Row],[Datum]],2)</f>
        <v>42</v>
      </c>
    </row>
    <row r="12" spans="1:8" x14ac:dyDescent="0.3">
      <c r="B12" s="26" t="s">
        <v>24</v>
      </c>
      <c r="C12" s="26" t="s">
        <v>33</v>
      </c>
      <c r="D12" s="27">
        <v>43391</v>
      </c>
      <c r="E12" s="28">
        <v>0.35416666666666669</v>
      </c>
      <c r="F12" s="28">
        <v>0.41666666666666669</v>
      </c>
      <c r="G12">
        <f>(Tabelle37[[#This Row],[bis]]*24)-(Tabelle37[[#This Row],[von]]*24)</f>
        <v>1.5</v>
      </c>
      <c r="H12">
        <f>WEEKNUM(Tabelle37[[#This Row],[Datum]],2)</f>
        <v>42</v>
      </c>
    </row>
    <row r="13" spans="1:8" x14ac:dyDescent="0.3">
      <c r="B13" s="26" t="s">
        <v>30</v>
      </c>
      <c r="C13" s="26" t="s">
        <v>31</v>
      </c>
      <c r="D13" s="27">
        <v>43398</v>
      </c>
      <c r="E13" s="45">
        <v>0.375</v>
      </c>
      <c r="F13" s="45">
        <v>0.4375</v>
      </c>
      <c r="G13">
        <f>(Tabelle37[[#This Row],[bis]]*24)-(Tabelle37[[#This Row],[von]]*24)</f>
        <v>1.5</v>
      </c>
      <c r="H13">
        <f>WEEKNUM(Tabelle37[[#This Row],[Datum]],2)</f>
        <v>43</v>
      </c>
    </row>
    <row r="14" spans="1:8" x14ac:dyDescent="0.3">
      <c r="B14" s="26" t="s">
        <v>24</v>
      </c>
      <c r="C14" s="26" t="s">
        <v>35</v>
      </c>
      <c r="D14" s="27">
        <v>43412</v>
      </c>
      <c r="E14" s="28">
        <v>0.35416666666666669</v>
      </c>
      <c r="F14" s="28">
        <v>0.39583333333333331</v>
      </c>
      <c r="G14">
        <f>(Tabelle37[[#This Row],[bis]]*24)-(Tabelle37[[#This Row],[von]]*24)</f>
        <v>1</v>
      </c>
      <c r="H14">
        <f>WEEKNUM(Tabelle37[[#This Row],[Datum]],2)</f>
        <v>45</v>
      </c>
    </row>
    <row r="15" spans="1:8" x14ac:dyDescent="0.3">
      <c r="B15" s="26" t="s">
        <v>36</v>
      </c>
      <c r="C15" s="26" t="s">
        <v>37</v>
      </c>
      <c r="D15" s="27">
        <v>43413</v>
      </c>
      <c r="E15" s="28">
        <v>0.41666666666666669</v>
      </c>
      <c r="F15" s="28">
        <v>0.66666666666666663</v>
      </c>
      <c r="G15">
        <f>(Tabelle37[[#This Row],[bis]]*24)-(Tabelle37[[#This Row],[von]]*24)</f>
        <v>6</v>
      </c>
      <c r="H15">
        <f>WEEKNUM(Tabelle37[[#This Row],[Datum]],2)</f>
        <v>45</v>
      </c>
    </row>
    <row r="16" spans="1:8" x14ac:dyDescent="0.3">
      <c r="B16" s="26" t="s">
        <v>30</v>
      </c>
      <c r="C16" s="26" t="s">
        <v>37</v>
      </c>
      <c r="D16" s="27">
        <v>43416</v>
      </c>
      <c r="E16" s="28">
        <v>0.45833333333333331</v>
      </c>
      <c r="F16" s="28">
        <v>0.54166666666666663</v>
      </c>
      <c r="G16">
        <f>(Tabelle37[[#This Row],[bis]]*24)-(Tabelle37[[#This Row],[von]]*24)</f>
        <v>2</v>
      </c>
      <c r="H16">
        <f>WEEKNUM(Tabelle37[[#This Row],[Datum]],2)</f>
        <v>46</v>
      </c>
    </row>
    <row r="17" spans="2:8" x14ac:dyDescent="0.3">
      <c r="B17" s="26" t="s">
        <v>30</v>
      </c>
      <c r="C17" s="26" t="s">
        <v>38</v>
      </c>
      <c r="D17" s="27">
        <v>43420</v>
      </c>
      <c r="E17" s="28">
        <v>0.41666666666666669</v>
      </c>
      <c r="F17" s="28">
        <v>0.47916666666666669</v>
      </c>
      <c r="G17">
        <f>(Tabelle37[[#This Row],[bis]]*24)-(Tabelle37[[#This Row],[von]]*24)</f>
        <v>1.5</v>
      </c>
      <c r="H17">
        <f>WEEKNUM(Tabelle37[[#This Row],[Datum]],2)</f>
        <v>46</v>
      </c>
    </row>
    <row r="18" spans="2:8" x14ac:dyDescent="0.3">
      <c r="B18" s="26" t="s">
        <v>24</v>
      </c>
      <c r="C18" s="26" t="s">
        <v>40</v>
      </c>
      <c r="D18" s="27">
        <v>43426</v>
      </c>
      <c r="E18" s="28">
        <v>0.39583333333333331</v>
      </c>
      <c r="F18" s="28">
        <v>0.41666666666666669</v>
      </c>
      <c r="G18">
        <f>(Tabelle37[[#This Row],[bis]]*24)-(Tabelle37[[#This Row],[von]]*24)</f>
        <v>0.5</v>
      </c>
      <c r="H18">
        <f>WEEKNUM(Tabelle37[[#This Row],[Datum]],2)</f>
        <v>47</v>
      </c>
    </row>
    <row r="19" spans="2:8" x14ac:dyDescent="0.3">
      <c r="B19" s="26" t="s">
        <v>30</v>
      </c>
      <c r="C19" s="26" t="s">
        <v>37</v>
      </c>
      <c r="D19" s="27">
        <v>43426</v>
      </c>
      <c r="E19" s="28">
        <v>0.41666666666666669</v>
      </c>
      <c r="F19" s="28">
        <v>0.5</v>
      </c>
      <c r="G19">
        <f>(Tabelle37[[#This Row],[bis]]*24)-(Tabelle37[[#This Row],[von]]*24)</f>
        <v>2</v>
      </c>
      <c r="H19">
        <f>WEEKNUM(Tabelle37[[#This Row],[Datum]],2)</f>
        <v>47</v>
      </c>
    </row>
    <row r="20" spans="2:8" x14ac:dyDescent="0.3">
      <c r="B20" s="26" t="s">
        <v>30</v>
      </c>
      <c r="C20" s="26" t="s">
        <v>37</v>
      </c>
      <c r="D20" s="27">
        <v>43427</v>
      </c>
      <c r="E20" s="28">
        <v>0.52083333333333337</v>
      </c>
      <c r="F20" s="28">
        <v>0.77083333333333337</v>
      </c>
      <c r="G20">
        <f>(Tabelle37[[#This Row],[bis]]*24)-(Tabelle37[[#This Row],[von]]*24)</f>
        <v>6</v>
      </c>
      <c r="H20">
        <f>WEEKNUM(Tabelle37[[#This Row],[Datum]],2)</f>
        <v>47</v>
      </c>
    </row>
    <row r="21" spans="2:8" x14ac:dyDescent="0.3">
      <c r="B21" s="26" t="s">
        <v>30</v>
      </c>
      <c r="C21" s="26" t="s">
        <v>37</v>
      </c>
      <c r="D21" s="27">
        <v>43431</v>
      </c>
      <c r="E21" s="28">
        <v>0.33333333333333331</v>
      </c>
      <c r="F21" s="28">
        <v>0.64583333333333337</v>
      </c>
      <c r="G21">
        <f>(Tabelle37[[#This Row],[bis]]*24)-(Tabelle37[[#This Row],[von]]*24)</f>
        <v>7.5</v>
      </c>
      <c r="H21">
        <f>WEEKNUM(Tabelle37[[#This Row],[Datum]],2)</f>
        <v>48</v>
      </c>
    </row>
    <row r="22" spans="2:8" x14ac:dyDescent="0.3">
      <c r="B22" s="26" t="s">
        <v>46</v>
      </c>
      <c r="C22" s="26" t="s">
        <v>47</v>
      </c>
      <c r="D22" s="27">
        <v>43432</v>
      </c>
      <c r="E22" s="28">
        <v>0.66666666666666663</v>
      </c>
      <c r="F22" s="28">
        <v>0.70833333333333337</v>
      </c>
      <c r="G22">
        <f>(Tabelle37[[#This Row],[bis]]*24)-(Tabelle37[[#This Row],[von]]*24)</f>
        <v>1</v>
      </c>
      <c r="H22">
        <f>WEEKNUM(Tabelle37[[#This Row],[Datum]],2)</f>
        <v>48</v>
      </c>
    </row>
    <row r="23" spans="2:8" x14ac:dyDescent="0.3">
      <c r="B23" s="26" t="s">
        <v>24</v>
      </c>
      <c r="C23" s="26" t="s">
        <v>45</v>
      </c>
      <c r="D23" s="27">
        <v>43433</v>
      </c>
      <c r="E23" s="28">
        <v>0.35416666666666669</v>
      </c>
      <c r="F23" s="28">
        <v>0.41666666666666669</v>
      </c>
      <c r="G23">
        <f>(Tabelle37[[#This Row],[bis]]*24)-(Tabelle37[[#This Row],[von]]*24)</f>
        <v>1.5</v>
      </c>
      <c r="H23">
        <f>WEEKNUM(Tabelle37[[#This Row],[Datum]],2)</f>
        <v>48</v>
      </c>
    </row>
    <row r="24" spans="2:8" x14ac:dyDescent="0.3">
      <c r="B24" s="26" t="s">
        <v>30</v>
      </c>
      <c r="C24" s="26" t="s">
        <v>37</v>
      </c>
      <c r="D24" s="27">
        <v>43434</v>
      </c>
      <c r="E24" s="28">
        <v>0.5</v>
      </c>
      <c r="F24" s="28">
        <v>0.625</v>
      </c>
      <c r="G24" s="31">
        <f>(Tabelle37[[#This Row],[bis]]*24)-(Tabelle37[[#This Row],[von]]*24)</f>
        <v>3</v>
      </c>
      <c r="H24" s="31">
        <f>WEEKNUM(Tabelle37[[#This Row],[Datum]],2)</f>
        <v>48</v>
      </c>
    </row>
    <row r="25" spans="2:8" x14ac:dyDescent="0.3">
      <c r="B25" s="26" t="s">
        <v>30</v>
      </c>
      <c r="C25" s="26" t="s">
        <v>38</v>
      </c>
      <c r="D25" s="27">
        <v>43436</v>
      </c>
      <c r="E25" s="28">
        <v>0.66666666666666663</v>
      </c>
      <c r="F25" s="28">
        <v>0.77083333333333337</v>
      </c>
      <c r="G25">
        <f>(Tabelle37[[#This Row],[bis]]*24)-(Tabelle37[[#This Row],[von]]*24)</f>
        <v>2.5</v>
      </c>
      <c r="H25">
        <f>WEEKNUM(Tabelle37[[#This Row],[Datum]],2)</f>
        <v>48</v>
      </c>
    </row>
    <row r="26" spans="2:8" x14ac:dyDescent="0.3">
      <c r="B26" s="26" t="s">
        <v>26</v>
      </c>
      <c r="C26" s="26" t="s">
        <v>54</v>
      </c>
      <c r="D26" s="27">
        <v>43444</v>
      </c>
      <c r="E26" s="28">
        <v>0.5</v>
      </c>
      <c r="F26" s="28">
        <v>0.625</v>
      </c>
      <c r="G26" s="31">
        <f>(Tabelle37[[#This Row],[bis]]*24)-(Tabelle37[[#This Row],[von]]*24)</f>
        <v>3</v>
      </c>
      <c r="H26" s="31">
        <f>WEEKNUM(Tabelle37[[#This Row],[Datum]],2)</f>
        <v>50</v>
      </c>
    </row>
    <row r="27" spans="2:8" x14ac:dyDescent="0.3">
      <c r="B27" s="30" t="s">
        <v>51</v>
      </c>
      <c r="C27" s="30" t="s">
        <v>52</v>
      </c>
      <c r="D27" s="27">
        <v>43445</v>
      </c>
      <c r="E27" s="28">
        <v>0.41666666666666669</v>
      </c>
      <c r="F27" s="28">
        <v>0.66666666666666663</v>
      </c>
      <c r="G27">
        <f>(Tabelle37[[#This Row],[bis]]*24)-(Tabelle37[[#This Row],[von]]*24)</f>
        <v>6</v>
      </c>
      <c r="H27">
        <f>WEEKNUM(Tabelle37[[#This Row],[Datum]],2)</f>
        <v>50</v>
      </c>
    </row>
    <row r="28" spans="2:8" x14ac:dyDescent="0.3">
      <c r="B28" s="30" t="s">
        <v>51</v>
      </c>
      <c r="C28" s="30" t="s">
        <v>52</v>
      </c>
      <c r="D28" s="27">
        <v>43446</v>
      </c>
      <c r="E28" s="28">
        <v>0.41666666666666669</v>
      </c>
      <c r="F28" s="28">
        <v>0.66666666666666663</v>
      </c>
      <c r="G28">
        <f>(Tabelle37[[#This Row],[bis]]*24)-(Tabelle37[[#This Row],[von]]*24)</f>
        <v>6</v>
      </c>
      <c r="H28">
        <f>WEEKNUM(Tabelle37[[#This Row],[Datum]],2)</f>
        <v>50</v>
      </c>
    </row>
    <row r="29" spans="2:8" x14ac:dyDescent="0.3">
      <c r="B29" s="30" t="s">
        <v>51</v>
      </c>
      <c r="C29" s="30" t="s">
        <v>52</v>
      </c>
      <c r="D29" s="27">
        <v>43447</v>
      </c>
      <c r="E29" s="28">
        <v>0.41666666666666669</v>
      </c>
      <c r="F29" s="28">
        <v>0.66666666666666663</v>
      </c>
      <c r="G29">
        <f>(Tabelle37[[#This Row],[bis]]*24)-(Tabelle37[[#This Row],[von]]*24)</f>
        <v>6</v>
      </c>
      <c r="H29">
        <f>WEEKNUM(Tabelle37[[#This Row],[Datum]],2)</f>
        <v>50</v>
      </c>
    </row>
    <row r="30" spans="2:8" x14ac:dyDescent="0.3">
      <c r="B30" s="26" t="s">
        <v>26</v>
      </c>
      <c r="C30" s="26" t="s">
        <v>54</v>
      </c>
      <c r="D30" s="27">
        <v>43451</v>
      </c>
      <c r="E30" s="28">
        <v>0.5</v>
      </c>
      <c r="F30" s="28">
        <v>0.625</v>
      </c>
      <c r="G30">
        <f>(Tabelle37[[#This Row],[bis]]*24)-(Tabelle37[[#This Row],[von]]*24)</f>
        <v>3</v>
      </c>
      <c r="H30">
        <f>WEEKNUM(Tabelle37[[#This Row],[Datum]],2)</f>
        <v>51</v>
      </c>
    </row>
    <row r="31" spans="2:8" x14ac:dyDescent="0.3">
      <c r="B31" s="30" t="s">
        <v>51</v>
      </c>
      <c r="C31" s="30" t="s">
        <v>52</v>
      </c>
      <c r="D31" s="27">
        <v>43453</v>
      </c>
      <c r="E31" s="28">
        <v>0.5</v>
      </c>
      <c r="F31" s="28">
        <v>0.75</v>
      </c>
      <c r="G31">
        <f>(Tabelle37[[#This Row],[bis]]*24)-(Tabelle37[[#This Row],[von]]*24)</f>
        <v>6</v>
      </c>
      <c r="H31">
        <f>WEEKNUM(Tabelle37[[#This Row],[Datum]],2)</f>
        <v>51</v>
      </c>
    </row>
    <row r="32" spans="2:8" x14ac:dyDescent="0.3">
      <c r="B32" s="30" t="s">
        <v>51</v>
      </c>
      <c r="C32" s="30" t="s">
        <v>52</v>
      </c>
      <c r="D32" s="27">
        <v>43454</v>
      </c>
      <c r="E32" s="28">
        <v>0.41666666666666669</v>
      </c>
      <c r="F32" s="28">
        <v>0.70833333333333337</v>
      </c>
      <c r="G32">
        <f>(Tabelle37[[#This Row],[bis]]*24)-(Tabelle37[[#This Row],[von]]*24)</f>
        <v>7</v>
      </c>
      <c r="H32">
        <f>WEEKNUM(Tabelle37[[#This Row],[Datum]],2)</f>
        <v>51</v>
      </c>
    </row>
    <row r="33" spans="2:8" x14ac:dyDescent="0.3">
      <c r="B33" s="30" t="s">
        <v>51</v>
      </c>
      <c r="C33" s="30" t="s">
        <v>52</v>
      </c>
      <c r="D33" s="27">
        <v>43455</v>
      </c>
      <c r="E33" s="28">
        <v>0.5</v>
      </c>
      <c r="F33" s="28">
        <v>0.75</v>
      </c>
      <c r="G33">
        <f>(Tabelle37[[#This Row],[bis]]*24)-(Tabelle37[[#This Row],[von]]*24)</f>
        <v>6</v>
      </c>
      <c r="H33">
        <f>WEEKNUM(Tabelle37[[#This Row],[Datum]],2)</f>
        <v>51</v>
      </c>
    </row>
    <row r="34" spans="2:8" x14ac:dyDescent="0.3">
      <c r="B34" s="30" t="s">
        <v>55</v>
      </c>
      <c r="C34" s="30" t="s">
        <v>58</v>
      </c>
      <c r="D34" s="27">
        <v>43469</v>
      </c>
      <c r="E34" s="28">
        <v>0.41666666666666669</v>
      </c>
      <c r="F34" s="28">
        <v>0.5</v>
      </c>
      <c r="G34">
        <f>(Tabelle37[[#This Row],[bis]]*24)-(Tabelle37[[#This Row],[von]]*24)</f>
        <v>2</v>
      </c>
      <c r="H34">
        <f>WEEKNUM(Tabelle37[[#This Row],[Datum]],2)</f>
        <v>1</v>
      </c>
    </row>
    <row r="35" spans="2:8" x14ac:dyDescent="0.3">
      <c r="B35" s="30" t="s">
        <v>55</v>
      </c>
      <c r="C35" s="30" t="s">
        <v>57</v>
      </c>
      <c r="D35" s="27">
        <v>43472</v>
      </c>
      <c r="E35" s="28">
        <v>0.375</v>
      </c>
      <c r="F35" s="28">
        <v>0.58333333333333337</v>
      </c>
      <c r="G35">
        <f>(Tabelle37[[#This Row],[bis]]*24)-(Tabelle37[[#This Row],[von]]*24)</f>
        <v>5</v>
      </c>
      <c r="H35">
        <f>WEEKNUM(Tabelle37[[#This Row],[Datum]],2)</f>
        <v>2</v>
      </c>
    </row>
    <row r="36" spans="2:8" x14ac:dyDescent="0.3">
      <c r="B36" s="30" t="s">
        <v>51</v>
      </c>
      <c r="C36" s="30" t="s">
        <v>52</v>
      </c>
      <c r="D36" s="27">
        <v>43108</v>
      </c>
      <c r="E36" s="28">
        <v>0.5</v>
      </c>
      <c r="F36" s="28">
        <v>0.75</v>
      </c>
      <c r="G36">
        <f>(Tabelle37[[#This Row],[bis]]*24)-(Tabelle37[[#This Row],[von]]*24)</f>
        <v>6</v>
      </c>
      <c r="H36">
        <f>WEEKNUM(Tabelle37[[#This Row],[Datum]],2)</f>
        <v>2</v>
      </c>
    </row>
    <row r="37" spans="2:8" x14ac:dyDescent="0.3">
      <c r="B37" s="30" t="s">
        <v>51</v>
      </c>
      <c r="C37" s="30" t="s">
        <v>52</v>
      </c>
      <c r="D37" s="27">
        <v>43109</v>
      </c>
      <c r="E37" s="28">
        <v>0.41666666666666669</v>
      </c>
      <c r="F37" s="28">
        <v>0.66666666666666663</v>
      </c>
      <c r="G37">
        <f>(Tabelle37[[#This Row],[bis]]*24)-(Tabelle37[[#This Row],[von]]*24)</f>
        <v>6</v>
      </c>
      <c r="H37">
        <f>WEEKNUM(Tabelle37[[#This Row],[Datum]],2)</f>
        <v>2</v>
      </c>
    </row>
    <row r="38" spans="2:8" x14ac:dyDescent="0.3">
      <c r="B38" s="30"/>
      <c r="C38" s="30"/>
      <c r="D38" s="27"/>
      <c r="E38" s="28"/>
      <c r="F38" s="28"/>
      <c r="G38">
        <f>(Tabelle37[[#This Row],[bis]]*24)-(Tabelle37[[#This Row],[von]]*24)</f>
        <v>0</v>
      </c>
      <c r="H38">
        <f>WEEKNUM(Tabelle37[[#This Row],[Datum]],2)</f>
        <v>1</v>
      </c>
    </row>
    <row r="39" spans="2:8" x14ac:dyDescent="0.3">
      <c r="B39" s="30"/>
      <c r="C39" s="30"/>
      <c r="D39" s="27"/>
      <c r="E39" s="28"/>
      <c r="F39" s="28"/>
      <c r="G39">
        <f>(Tabelle37[[#This Row],[bis]]*24)-(Tabelle37[[#This Row],[von]]*24)</f>
        <v>0</v>
      </c>
      <c r="H39">
        <f>WEEKNUM(Tabelle37[[#This Row],[Datum]],2)</f>
        <v>1</v>
      </c>
    </row>
    <row r="40" spans="2:8" x14ac:dyDescent="0.3">
      <c r="B40" s="30"/>
      <c r="C40" s="30"/>
      <c r="D40" s="27"/>
      <c r="E40" s="28"/>
      <c r="F40" s="28"/>
      <c r="G40">
        <f>(Tabelle37[[#This Row],[bis]]*24)-(Tabelle37[[#This Row],[von]]*24)</f>
        <v>0</v>
      </c>
      <c r="H40">
        <f>WEEKNUM(Tabelle37[[#This Row],[Datum]],2)</f>
        <v>1</v>
      </c>
    </row>
    <row r="41" spans="2:8" x14ac:dyDescent="0.3">
      <c r="B41" s="30"/>
      <c r="C41" s="30"/>
      <c r="D41" s="27"/>
      <c r="E41" s="28"/>
      <c r="F41" s="28"/>
      <c r="G41">
        <f>(Tabelle37[[#This Row],[bis]]*24)-(Tabelle37[[#This Row],[von]]*24)</f>
        <v>0</v>
      </c>
      <c r="H41">
        <f>WEEKNUM(Tabelle37[[#This Row],[Datum]],2)</f>
        <v>1</v>
      </c>
    </row>
    <row r="42" spans="2:8" x14ac:dyDescent="0.3">
      <c r="B42" s="30"/>
      <c r="C42" s="30"/>
      <c r="D42" s="27"/>
      <c r="E42" s="28"/>
      <c r="F42" s="28"/>
      <c r="G42">
        <f>(Tabelle37[[#This Row],[bis]]*24)-(Tabelle37[[#This Row],[von]]*24)</f>
        <v>0</v>
      </c>
      <c r="H42">
        <f>WEEKNUM(Tabelle37[[#This Row],[Datum]],2)</f>
        <v>1</v>
      </c>
    </row>
    <row r="43" spans="2:8" x14ac:dyDescent="0.3">
      <c r="B43" s="30"/>
      <c r="C43" s="30"/>
      <c r="D43" s="27"/>
      <c r="E43" s="28"/>
      <c r="F43" s="28"/>
      <c r="G43" s="31">
        <f>(Tabelle37[[#This Row],[bis]]*24)-(Tabelle37[[#This Row],[von]]*24)</f>
        <v>0</v>
      </c>
      <c r="H43" s="31">
        <f>WEEKNUM(Tabelle37[[#This Row],[Datum]],2)</f>
        <v>1</v>
      </c>
    </row>
    <row r="44" spans="2:8" x14ac:dyDescent="0.3">
      <c r="B44" s="30"/>
      <c r="C44" s="30"/>
      <c r="D44" s="27"/>
      <c r="E44" s="28"/>
      <c r="F44" s="28"/>
      <c r="G44" s="31">
        <f>(Tabelle37[[#This Row],[bis]]*24)-(Tabelle37[[#This Row],[von]]*24)</f>
        <v>0</v>
      </c>
      <c r="H44" s="31">
        <f>WEEKNUM(Tabelle37[[#This Row],[Datum]],2)</f>
        <v>1</v>
      </c>
    </row>
    <row r="45" spans="2:8" x14ac:dyDescent="0.3">
      <c r="B45" s="30"/>
      <c r="C45" s="30"/>
      <c r="D45" s="27"/>
      <c r="E45" s="28"/>
      <c r="F45" s="28"/>
      <c r="G45">
        <f>(Tabelle37[[#This Row],[bis]]*24)-(Tabelle37[[#This Row],[von]]*24)</f>
        <v>0</v>
      </c>
      <c r="H45">
        <f>WEEKNUM(Tabelle37[[#This Row],[Datum]],2)</f>
        <v>1</v>
      </c>
    </row>
    <row r="46" spans="2:8" x14ac:dyDescent="0.3">
      <c r="B46" s="30"/>
      <c r="C46" s="30"/>
      <c r="D46" s="27"/>
      <c r="E46" s="28"/>
      <c r="F46" s="28"/>
      <c r="G46" s="31">
        <f>(Tabelle37[[#This Row],[bis]]*24)-(Tabelle37[[#This Row],[von]]*24)</f>
        <v>0</v>
      </c>
      <c r="H46" s="31">
        <f>WEEKNUM(Tabelle37[[#This Row],[Datum]],2)</f>
        <v>1</v>
      </c>
    </row>
    <row r="47" spans="2:8" x14ac:dyDescent="0.3">
      <c r="B47" s="30"/>
      <c r="C47" s="30"/>
      <c r="D47" s="27"/>
      <c r="E47" s="28"/>
      <c r="F47" s="28"/>
      <c r="G47" s="31">
        <f>(Tabelle37[[#This Row],[bis]]*24)-(Tabelle37[[#This Row],[von]]*24)</f>
        <v>0</v>
      </c>
      <c r="H47" s="31">
        <f>WEEKNUM(Tabelle37[[#This Row],[Datum]],2)</f>
        <v>1</v>
      </c>
    </row>
    <row r="48" spans="2:8" x14ac:dyDescent="0.3">
      <c r="B48" s="30"/>
      <c r="C48" s="30"/>
      <c r="D48" s="27"/>
      <c r="E48" s="28"/>
      <c r="F48" s="28"/>
      <c r="G48">
        <f>(Tabelle37[[#This Row],[bis]]*24)-(Tabelle37[[#This Row],[von]]*24)</f>
        <v>0</v>
      </c>
      <c r="H48">
        <f>WEEKNUM(Tabelle37[[#This Row],[Datum]],2)</f>
        <v>1</v>
      </c>
    </row>
    <row r="49" spans="1:8" x14ac:dyDescent="0.3">
      <c r="A49" s="11"/>
      <c r="B49" s="30"/>
      <c r="C49" s="30"/>
      <c r="D49" s="27"/>
      <c r="E49" s="28"/>
      <c r="F49" s="28"/>
      <c r="G49">
        <f>(Tabelle37[[#This Row],[bis]]*24)-(Tabelle37[[#This Row],[von]]*24)</f>
        <v>0</v>
      </c>
      <c r="H49">
        <f>WEEKNUM(Tabelle37[[#This Row],[Datum]],2)</f>
        <v>1</v>
      </c>
    </row>
    <row r="50" spans="1:8" s="19" customFormat="1" x14ac:dyDescent="0.3">
      <c r="A50" s="11"/>
      <c r="B50" s="30"/>
      <c r="C50" s="30"/>
      <c r="D50" s="27"/>
      <c r="E50" s="28"/>
      <c r="F50" s="28"/>
      <c r="G50" s="31">
        <f>(Tabelle37[[#This Row],[bis]]*24)-(Tabelle37[[#This Row],[von]]*24)</f>
        <v>0</v>
      </c>
      <c r="H50" s="31">
        <f>WEEKNUM(Tabelle37[[#This Row],[Datum]],2)</f>
        <v>1</v>
      </c>
    </row>
    <row r="51" spans="1:8" s="19" customFormat="1" x14ac:dyDescent="0.3">
      <c r="A51" s="11"/>
      <c r="B51" s="30"/>
      <c r="C51" s="30"/>
      <c r="D51" s="27"/>
      <c r="E51" s="28"/>
      <c r="F51" s="28"/>
      <c r="G51" s="31">
        <f>(Tabelle37[[#This Row],[bis]]*24)-(Tabelle37[[#This Row],[von]]*24)</f>
        <v>0</v>
      </c>
      <c r="H51" s="31">
        <f>WEEKNUM(Tabelle37[[#This Row],[Datum]],2)</f>
        <v>1</v>
      </c>
    </row>
    <row r="52" spans="1:8" s="19" customFormat="1" x14ac:dyDescent="0.3">
      <c r="A52" s="11"/>
      <c r="B52" s="30"/>
      <c r="C52" s="30"/>
      <c r="D52" s="27"/>
      <c r="E52" s="28"/>
      <c r="F52" s="28"/>
      <c r="G52">
        <f>(Tabelle37[[#This Row],[bis]]*24)-(Tabelle37[[#This Row],[von]]*24)</f>
        <v>0</v>
      </c>
      <c r="H52">
        <f>WEEKNUM(Tabelle37[[#This Row],[Datum]],2)</f>
        <v>1</v>
      </c>
    </row>
    <row r="53" spans="1:8" s="19" customFormat="1" x14ac:dyDescent="0.3">
      <c r="A53" s="11"/>
      <c r="B53" s="35" t="s">
        <v>19</v>
      </c>
      <c r="C53" s="36"/>
      <c r="D53" s="36"/>
      <c r="E53" s="36"/>
      <c r="F53" s="36"/>
      <c r="G53">
        <f>SUM(G7:G52)</f>
        <v>113.5</v>
      </c>
      <c r="H53"/>
    </row>
    <row r="54" spans="1:8" s="19" customFormat="1" x14ac:dyDescent="0.3">
      <c r="A54" s="11"/>
      <c r="B54"/>
      <c r="C54"/>
      <c r="D54"/>
      <c r="F54"/>
      <c r="G54"/>
      <c r="H54"/>
    </row>
    <row r="55" spans="1:8" s="19" customFormat="1" x14ac:dyDescent="0.3">
      <c r="A55" s="11"/>
      <c r="B55" s="11"/>
      <c r="C55" s="11"/>
      <c r="D55" s="11"/>
      <c r="F55"/>
      <c r="G55"/>
      <c r="H55"/>
    </row>
    <row r="56" spans="1:8" s="19" customFormat="1" ht="18" x14ac:dyDescent="0.35">
      <c r="A56" s="11"/>
      <c r="B56" s="37"/>
      <c r="C56" s="11"/>
      <c r="D56" s="11"/>
      <c r="F56"/>
      <c r="G56"/>
      <c r="H56"/>
    </row>
    <row r="57" spans="1:8" s="19" customFormat="1" x14ac:dyDescent="0.3">
      <c r="A57" s="11"/>
      <c r="B57" s="11"/>
      <c r="C57" s="11"/>
      <c r="D57" s="11"/>
      <c r="F57"/>
      <c r="G57"/>
      <c r="H57"/>
    </row>
    <row r="58" spans="1:8" s="19" customFormat="1" ht="15.6" x14ac:dyDescent="0.3">
      <c r="A58" s="11"/>
      <c r="B58" s="38"/>
      <c r="C58" s="38"/>
      <c r="D58" s="39"/>
      <c r="F58"/>
      <c r="G58"/>
      <c r="H58"/>
    </row>
    <row r="59" spans="1:8" s="19" customFormat="1" x14ac:dyDescent="0.3">
      <c r="A59" s="11"/>
      <c r="B59" s="11"/>
      <c r="C59" s="11"/>
      <c r="D59" s="40"/>
      <c r="F59"/>
      <c r="G59"/>
      <c r="H59"/>
    </row>
    <row r="60" spans="1:8" s="19" customFormat="1" x14ac:dyDescent="0.3">
      <c r="A60" s="11"/>
      <c r="B60" s="11"/>
      <c r="C60" s="11"/>
      <c r="D60" s="40"/>
      <c r="F60"/>
      <c r="G60"/>
      <c r="H60"/>
    </row>
    <row r="61" spans="1:8" s="19" customFormat="1" x14ac:dyDescent="0.3">
      <c r="A61" s="11"/>
      <c r="B61" s="11"/>
      <c r="C61" s="11"/>
      <c r="D61" s="40"/>
      <c r="F61"/>
      <c r="G61"/>
      <c r="H61"/>
    </row>
    <row r="62" spans="1:8" s="19" customFormat="1" x14ac:dyDescent="0.3">
      <c r="A62" s="11"/>
      <c r="B62" s="11"/>
      <c r="C62" s="11"/>
      <c r="D62" s="40"/>
      <c r="F62"/>
      <c r="G62"/>
      <c r="H62"/>
    </row>
    <row r="63" spans="1:8" s="19" customFormat="1" x14ac:dyDescent="0.3">
      <c r="A63" s="11"/>
      <c r="B63" s="11"/>
      <c r="C63" s="11"/>
      <c r="D63" s="40"/>
      <c r="F63"/>
      <c r="G63"/>
      <c r="H63"/>
    </row>
    <row r="64" spans="1:8" s="19" customFormat="1" x14ac:dyDescent="0.3">
      <c r="A64" s="11"/>
      <c r="B64" s="11"/>
      <c r="C64" s="11"/>
      <c r="D64" s="40"/>
      <c r="F64"/>
      <c r="G64"/>
      <c r="H64"/>
    </row>
    <row r="65" spans="1:8" s="19" customFormat="1" x14ac:dyDescent="0.3">
      <c r="A65" s="11"/>
      <c r="B65" s="11"/>
      <c r="C65" s="11"/>
      <c r="D65" s="40"/>
      <c r="F65"/>
      <c r="G65"/>
      <c r="H65"/>
    </row>
    <row r="66" spans="1:8" s="19" customFormat="1" x14ac:dyDescent="0.3">
      <c r="A66" s="11"/>
      <c r="B66" s="41"/>
      <c r="C66" s="11"/>
      <c r="D66" s="40"/>
      <c r="F66"/>
      <c r="G66"/>
      <c r="H66"/>
    </row>
    <row r="67" spans="1:8" s="19" customFormat="1" x14ac:dyDescent="0.3">
      <c r="A67" s="11"/>
      <c r="B67" s="11"/>
      <c r="C67" s="11"/>
      <c r="D67" s="40"/>
      <c r="F67"/>
      <c r="G67"/>
      <c r="H67"/>
    </row>
    <row r="68" spans="1:8" s="19" customFormat="1" x14ac:dyDescent="0.3">
      <c r="A68" s="11"/>
      <c r="B68" s="11"/>
      <c r="C68" s="11"/>
      <c r="D68" s="40"/>
      <c r="F68"/>
      <c r="G68"/>
      <c r="H68"/>
    </row>
    <row r="69" spans="1:8" s="19" customFormat="1" x14ac:dyDescent="0.3">
      <c r="A69" s="11"/>
      <c r="B69" s="11"/>
      <c r="C69" s="11"/>
      <c r="D69" s="40"/>
      <c r="F69"/>
      <c r="G69"/>
      <c r="H69"/>
    </row>
    <row r="70" spans="1:8" s="19" customFormat="1" x14ac:dyDescent="0.3">
      <c r="A70" s="11"/>
      <c r="B70" s="11"/>
      <c r="C70" s="11"/>
      <c r="D70" s="40"/>
      <c r="F70"/>
      <c r="G70"/>
      <c r="H70"/>
    </row>
    <row r="71" spans="1:8" s="19" customFormat="1" x14ac:dyDescent="0.3">
      <c r="A71" s="11"/>
      <c r="B71" s="11"/>
      <c r="C71" s="11"/>
      <c r="D71" s="40"/>
      <c r="F71"/>
      <c r="G71"/>
      <c r="H71"/>
    </row>
    <row r="72" spans="1:8" s="19" customFormat="1" x14ac:dyDescent="0.3">
      <c r="A72" s="11"/>
      <c r="B72" s="11"/>
      <c r="C72" s="11"/>
      <c r="D72" s="40"/>
      <c r="F72"/>
      <c r="G72"/>
      <c r="H72"/>
    </row>
    <row r="73" spans="1:8" s="19" customFormat="1" x14ac:dyDescent="0.3">
      <c r="A73" s="11"/>
      <c r="B73" s="11"/>
      <c r="C73" s="11"/>
      <c r="D73" s="40"/>
      <c r="F73"/>
      <c r="G73"/>
      <c r="H73"/>
    </row>
    <row r="74" spans="1:8" s="19" customFormat="1" x14ac:dyDescent="0.3">
      <c r="A74" s="11"/>
      <c r="B74" s="11"/>
      <c r="C74" s="11"/>
      <c r="D74" s="40"/>
      <c r="F74"/>
      <c r="G74"/>
      <c r="H74"/>
    </row>
    <row r="75" spans="1:8" s="19" customFormat="1" x14ac:dyDescent="0.3">
      <c r="A75" s="11"/>
      <c r="B75" s="11"/>
      <c r="C75" s="11"/>
      <c r="D75" s="40"/>
      <c r="F75"/>
      <c r="G75"/>
      <c r="H75"/>
    </row>
    <row r="76" spans="1:8" s="19" customFormat="1" x14ac:dyDescent="0.3">
      <c r="A76" s="11"/>
      <c r="B76" s="11"/>
      <c r="C76" s="11"/>
      <c r="D76" s="40"/>
      <c r="F76"/>
      <c r="G76"/>
      <c r="H76"/>
    </row>
    <row r="77" spans="1:8" s="19" customFormat="1" x14ac:dyDescent="0.3">
      <c r="A77" s="11"/>
      <c r="B77" s="11"/>
      <c r="C77" s="11"/>
      <c r="D77" s="40"/>
      <c r="F77"/>
      <c r="G77"/>
      <c r="H77"/>
    </row>
    <row r="78" spans="1:8" s="19" customFormat="1" x14ac:dyDescent="0.3">
      <c r="A78" s="11"/>
      <c r="B78" s="11"/>
      <c r="C78" s="11"/>
      <c r="D78" s="40"/>
      <c r="F78"/>
      <c r="G78"/>
      <c r="H78"/>
    </row>
    <row r="79" spans="1:8" s="19" customFormat="1" x14ac:dyDescent="0.3">
      <c r="A79" s="11"/>
      <c r="B79" s="11"/>
      <c r="C79" s="11"/>
      <c r="D79" s="40"/>
      <c r="F79"/>
      <c r="G79"/>
      <c r="H79"/>
    </row>
    <row r="80" spans="1:8" s="19" customFormat="1" x14ac:dyDescent="0.3">
      <c r="A80" s="11"/>
      <c r="B80" s="11"/>
      <c r="C80" s="11"/>
      <c r="D80" s="40"/>
      <c r="F80"/>
      <c r="G80"/>
      <c r="H80"/>
    </row>
    <row r="81" spans="1:8" s="19" customFormat="1" x14ac:dyDescent="0.3">
      <c r="A81" s="11"/>
      <c r="B81" s="11"/>
      <c r="C81" s="11"/>
      <c r="D81" s="40"/>
      <c r="F81"/>
      <c r="G81"/>
      <c r="H81"/>
    </row>
    <row r="82" spans="1:8" s="19" customFormat="1" x14ac:dyDescent="0.3">
      <c r="A82" s="11"/>
      <c r="B82" s="11"/>
      <c r="C82" s="11"/>
      <c r="D82" s="40"/>
      <c r="F82"/>
      <c r="G82"/>
      <c r="H82"/>
    </row>
    <row r="83" spans="1:8" s="19" customFormat="1" x14ac:dyDescent="0.3">
      <c r="A83" s="11"/>
      <c r="B83" s="11"/>
      <c r="C83" s="11"/>
      <c r="D83" s="40"/>
      <c r="F83"/>
      <c r="G83"/>
      <c r="H83"/>
    </row>
    <row r="84" spans="1:8" s="19" customFormat="1" x14ac:dyDescent="0.3">
      <c r="A84" s="11"/>
      <c r="B84" s="11"/>
      <c r="C84" s="11"/>
      <c r="D84" s="40"/>
      <c r="F84"/>
      <c r="G84"/>
      <c r="H84"/>
    </row>
    <row r="85" spans="1:8" s="19" customFormat="1" x14ac:dyDescent="0.3">
      <c r="A85" s="11"/>
      <c r="B85" s="11"/>
      <c r="C85" s="11"/>
      <c r="D85" s="40"/>
      <c r="F85"/>
      <c r="G85"/>
      <c r="H85"/>
    </row>
    <row r="86" spans="1:8" s="19" customFormat="1" x14ac:dyDescent="0.3">
      <c r="A86" s="11"/>
      <c r="B86" s="11"/>
      <c r="C86" s="11"/>
      <c r="D86" s="40"/>
      <c r="F86"/>
      <c r="G86"/>
      <c r="H86"/>
    </row>
    <row r="87" spans="1:8" s="19" customFormat="1" x14ac:dyDescent="0.3">
      <c r="A87" s="11"/>
      <c r="B87" s="11"/>
      <c r="C87" s="11"/>
      <c r="D87" s="40"/>
      <c r="F87"/>
      <c r="G87"/>
      <c r="H87"/>
    </row>
    <row r="88" spans="1:8" s="19" customFormat="1" x14ac:dyDescent="0.3">
      <c r="A88" s="11"/>
      <c r="B88" s="11"/>
      <c r="C88" s="11"/>
      <c r="D88" s="40"/>
      <c r="F88"/>
      <c r="G88"/>
      <c r="H88"/>
    </row>
    <row r="89" spans="1:8" s="19" customFormat="1" x14ac:dyDescent="0.3">
      <c r="A89" s="11"/>
      <c r="B89" s="11"/>
      <c r="C89" s="11"/>
      <c r="D89" s="40"/>
      <c r="F89"/>
      <c r="G89"/>
      <c r="H89"/>
    </row>
    <row r="90" spans="1:8" s="19" customFormat="1" x14ac:dyDescent="0.3">
      <c r="A90" s="11"/>
      <c r="B90" s="11"/>
      <c r="C90" s="11"/>
      <c r="D90" s="40"/>
      <c r="F90"/>
      <c r="G90"/>
      <c r="H90"/>
    </row>
    <row r="91" spans="1:8" s="19" customFormat="1" x14ac:dyDescent="0.3">
      <c r="A91" s="11"/>
      <c r="B91" s="11"/>
      <c r="C91" s="11"/>
      <c r="D91" s="40"/>
      <c r="F91"/>
      <c r="G91"/>
      <c r="H91"/>
    </row>
    <row r="92" spans="1:8" s="19" customFormat="1" x14ac:dyDescent="0.3">
      <c r="A92" s="11"/>
      <c r="B92" s="11"/>
      <c r="C92" s="11"/>
      <c r="D92" s="40"/>
      <c r="F92"/>
      <c r="G92"/>
      <c r="H92"/>
    </row>
    <row r="93" spans="1:8" s="19" customFormat="1" x14ac:dyDescent="0.3">
      <c r="A93" s="11"/>
      <c r="B93" s="11"/>
      <c r="C93" s="11"/>
      <c r="D93" s="40"/>
      <c r="F93"/>
      <c r="G93"/>
      <c r="H93"/>
    </row>
    <row r="94" spans="1:8" s="19" customFormat="1" x14ac:dyDescent="0.3">
      <c r="A94" s="11"/>
      <c r="B94" s="11"/>
      <c r="C94" s="11"/>
      <c r="D94" s="40"/>
      <c r="F94"/>
      <c r="G94"/>
      <c r="H94"/>
    </row>
    <row r="95" spans="1:8" s="19" customFormat="1" x14ac:dyDescent="0.3">
      <c r="A95" s="11"/>
      <c r="B95" s="11"/>
      <c r="C95" s="11"/>
      <c r="D95" s="40"/>
      <c r="F95"/>
      <c r="G95"/>
      <c r="H95"/>
    </row>
    <row r="96" spans="1:8" s="19" customFormat="1" x14ac:dyDescent="0.3">
      <c r="A96" s="11"/>
      <c r="B96" s="11"/>
      <c r="C96" s="11"/>
      <c r="D96" s="40"/>
      <c r="F96"/>
      <c r="G96"/>
      <c r="H96"/>
    </row>
    <row r="97" spans="1:8" s="19" customFormat="1" x14ac:dyDescent="0.3">
      <c r="A97" s="11"/>
      <c r="B97" s="11"/>
      <c r="C97" s="11"/>
      <c r="D97" s="40"/>
      <c r="F97"/>
      <c r="G97"/>
      <c r="H97"/>
    </row>
    <row r="98" spans="1:8" s="19" customFormat="1" x14ac:dyDescent="0.3">
      <c r="A98" s="11"/>
      <c r="B98" s="42"/>
      <c r="C98" s="11"/>
      <c r="D98" s="40"/>
      <c r="F98"/>
      <c r="G98"/>
      <c r="H98"/>
    </row>
    <row r="99" spans="1:8" s="19" customFormat="1" x14ac:dyDescent="0.3">
      <c r="A99" s="11"/>
      <c r="B99" s="11"/>
      <c r="C99" s="11"/>
      <c r="D99" s="11"/>
      <c r="F99"/>
      <c r="G99"/>
      <c r="H99"/>
    </row>
    <row r="100" spans="1:8" s="19" customFormat="1" x14ac:dyDescent="0.3">
      <c r="A100" s="11"/>
      <c r="B100" s="11"/>
      <c r="C100" s="11"/>
      <c r="D100" s="11"/>
      <c r="F100"/>
      <c r="G100"/>
      <c r="H100"/>
    </row>
    <row r="101" spans="1:8" s="19" customFormat="1" ht="18" x14ac:dyDescent="0.35">
      <c r="A101" s="11"/>
      <c r="B101" s="37"/>
      <c r="C101" s="11"/>
      <c r="D101" s="11"/>
      <c r="F101"/>
      <c r="G101"/>
      <c r="H101"/>
    </row>
    <row r="102" spans="1:8" s="19" customFormat="1" x14ac:dyDescent="0.3">
      <c r="A102" s="11"/>
      <c r="B102" s="11"/>
      <c r="C102" s="11"/>
      <c r="D102" s="11"/>
      <c r="F102"/>
      <c r="G102"/>
      <c r="H102"/>
    </row>
    <row r="103" spans="1:8" s="19" customFormat="1" ht="15.6" x14ac:dyDescent="0.3">
      <c r="A103" s="11"/>
      <c r="B103" s="38"/>
      <c r="C103" s="38"/>
      <c r="D103" s="39"/>
      <c r="F103"/>
      <c r="G103"/>
      <c r="H103"/>
    </row>
    <row r="104" spans="1:8" s="19" customFormat="1" x14ac:dyDescent="0.3">
      <c r="A104" s="11"/>
      <c r="B104" s="11"/>
      <c r="C104" s="11"/>
      <c r="D104" s="40"/>
      <c r="F104"/>
      <c r="G104"/>
      <c r="H104"/>
    </row>
    <row r="105" spans="1:8" s="19" customFormat="1" x14ac:dyDescent="0.3">
      <c r="A105" s="11"/>
      <c r="B105" s="11"/>
      <c r="C105" s="11"/>
      <c r="D105" s="40"/>
      <c r="F105"/>
      <c r="G105"/>
      <c r="H105"/>
    </row>
    <row r="106" spans="1:8" s="19" customFormat="1" x14ac:dyDescent="0.3">
      <c r="A106" s="11"/>
      <c r="B106" s="11"/>
      <c r="C106" s="11"/>
      <c r="D106" s="40"/>
      <c r="F106"/>
      <c r="G106"/>
      <c r="H106"/>
    </row>
    <row r="107" spans="1:8" s="19" customFormat="1" x14ac:dyDescent="0.3">
      <c r="A107" s="11"/>
      <c r="B107" s="11"/>
      <c r="C107" s="11"/>
      <c r="D107" s="40"/>
      <c r="F107"/>
      <c r="G107"/>
      <c r="H107"/>
    </row>
    <row r="108" spans="1:8" s="19" customFormat="1" x14ac:dyDescent="0.3">
      <c r="A108" s="11"/>
      <c r="B108" s="11"/>
      <c r="C108" s="11"/>
      <c r="D108" s="40"/>
      <c r="F108"/>
      <c r="G108"/>
      <c r="H108"/>
    </row>
    <row r="109" spans="1:8" s="19" customFormat="1" x14ac:dyDescent="0.3">
      <c r="A109" s="11"/>
      <c r="B109" s="11"/>
      <c r="C109" s="11"/>
      <c r="D109" s="40"/>
      <c r="F109"/>
      <c r="G109"/>
      <c r="H109"/>
    </row>
    <row r="110" spans="1:8" s="19" customFormat="1" x14ac:dyDescent="0.3">
      <c r="A110" s="11"/>
      <c r="B110" s="11"/>
      <c r="C110" s="11"/>
      <c r="D110" s="40"/>
      <c r="F110"/>
      <c r="G110"/>
      <c r="H110"/>
    </row>
    <row r="111" spans="1:8" s="19" customFormat="1" x14ac:dyDescent="0.3">
      <c r="A111" s="11"/>
      <c r="B111" s="11"/>
      <c r="C111" s="11"/>
      <c r="D111" s="40"/>
      <c r="F111"/>
      <c r="G111"/>
      <c r="H111"/>
    </row>
    <row r="112" spans="1:8" s="19" customFormat="1" x14ac:dyDescent="0.3">
      <c r="A112" s="11"/>
      <c r="B112" s="11"/>
      <c r="C112" s="11"/>
      <c r="D112" s="40"/>
      <c r="F112"/>
      <c r="G112"/>
      <c r="H112"/>
    </row>
    <row r="113" spans="1:8" s="19" customFormat="1" x14ac:dyDescent="0.3">
      <c r="A113" s="11"/>
      <c r="B113" s="11"/>
      <c r="C113" s="11"/>
      <c r="D113" s="40"/>
      <c r="F113"/>
      <c r="G113"/>
      <c r="H113"/>
    </row>
    <row r="114" spans="1:8" s="19" customFormat="1" x14ac:dyDescent="0.3">
      <c r="A114" s="11"/>
      <c r="B114" s="11"/>
      <c r="C114" s="11"/>
      <c r="D114" s="40"/>
      <c r="F114"/>
      <c r="G114"/>
      <c r="H114"/>
    </row>
    <row r="115" spans="1:8" s="19" customFormat="1" x14ac:dyDescent="0.3">
      <c r="A115" s="11"/>
      <c r="B115" s="11"/>
      <c r="C115" s="11"/>
      <c r="D115" s="40"/>
      <c r="F115"/>
      <c r="G115"/>
      <c r="H115"/>
    </row>
    <row r="116" spans="1:8" s="19" customFormat="1" x14ac:dyDescent="0.3">
      <c r="A116" s="11"/>
      <c r="B116" s="11"/>
      <c r="C116" s="11"/>
      <c r="D116" s="40"/>
      <c r="F116"/>
      <c r="G116"/>
      <c r="H116"/>
    </row>
    <row r="117" spans="1:8" s="19" customFormat="1" x14ac:dyDescent="0.3">
      <c r="A117" s="11"/>
      <c r="B117" s="11"/>
      <c r="C117" s="11"/>
      <c r="D117" s="40"/>
      <c r="F117"/>
      <c r="G117"/>
      <c r="H117"/>
    </row>
    <row r="118" spans="1:8" s="19" customFormat="1" x14ac:dyDescent="0.3">
      <c r="A118" s="11"/>
      <c r="B118" s="11"/>
      <c r="C118" s="11"/>
      <c r="D118" s="40"/>
      <c r="F118"/>
      <c r="G118"/>
      <c r="H118"/>
    </row>
    <row r="119" spans="1:8" s="19" customFormat="1" x14ac:dyDescent="0.3">
      <c r="A119" s="11"/>
      <c r="B119" s="11"/>
      <c r="C119" s="11"/>
      <c r="D119" s="40"/>
      <c r="F119"/>
      <c r="G119"/>
      <c r="H119"/>
    </row>
    <row r="120" spans="1:8" s="19" customFormat="1" x14ac:dyDescent="0.3">
      <c r="A120" s="11"/>
      <c r="B120" s="11"/>
      <c r="C120" s="11"/>
      <c r="D120" s="40"/>
      <c r="F120"/>
      <c r="G120"/>
      <c r="H120"/>
    </row>
    <row r="121" spans="1:8" s="19" customFormat="1" x14ac:dyDescent="0.3">
      <c r="A121" s="11"/>
      <c r="B121" s="11"/>
      <c r="C121" s="11"/>
      <c r="D121" s="40"/>
      <c r="F121"/>
      <c r="G121"/>
      <c r="H121"/>
    </row>
    <row r="122" spans="1:8" s="19" customFormat="1" x14ac:dyDescent="0.3">
      <c r="A122" s="11"/>
      <c r="B122" s="11"/>
      <c r="C122" s="11"/>
      <c r="D122" s="40"/>
      <c r="F122"/>
      <c r="G122"/>
      <c r="H122"/>
    </row>
    <row r="123" spans="1:8" s="19" customFormat="1" x14ac:dyDescent="0.3">
      <c r="A123" s="11"/>
      <c r="B123" s="11"/>
      <c r="C123" s="11"/>
      <c r="D123" s="40"/>
      <c r="F123"/>
      <c r="G123"/>
      <c r="H123"/>
    </row>
    <row r="124" spans="1:8" s="19" customFormat="1" x14ac:dyDescent="0.3">
      <c r="A124" s="11"/>
      <c r="B124" s="11"/>
      <c r="C124" s="11"/>
      <c r="D124" s="40"/>
      <c r="F124"/>
      <c r="G124"/>
      <c r="H124"/>
    </row>
    <row r="125" spans="1:8" s="19" customFormat="1" x14ac:dyDescent="0.3">
      <c r="A125" s="11"/>
      <c r="B125" s="11"/>
      <c r="C125" s="11"/>
      <c r="D125" s="40"/>
      <c r="F125"/>
      <c r="G125"/>
      <c r="H125"/>
    </row>
    <row r="126" spans="1:8" s="19" customFormat="1" x14ac:dyDescent="0.3">
      <c r="A126" s="11"/>
      <c r="B126" s="11"/>
      <c r="C126" s="11"/>
      <c r="D126" s="40"/>
      <c r="F126"/>
      <c r="G126"/>
      <c r="H126"/>
    </row>
    <row r="127" spans="1:8" s="19" customFormat="1" x14ac:dyDescent="0.3">
      <c r="A127" s="11"/>
      <c r="B127" s="11"/>
      <c r="C127" s="11"/>
      <c r="D127" s="40"/>
      <c r="F127"/>
      <c r="G127"/>
      <c r="H127"/>
    </row>
    <row r="128" spans="1:8" s="19" customFormat="1" x14ac:dyDescent="0.3">
      <c r="A128" s="11"/>
      <c r="B128" s="11"/>
      <c r="C128" s="11"/>
      <c r="D128" s="40"/>
      <c r="F128"/>
      <c r="G128"/>
      <c r="H128"/>
    </row>
    <row r="129" spans="1:8" s="19" customFormat="1" x14ac:dyDescent="0.3">
      <c r="A129" s="11"/>
      <c r="B129" s="11"/>
      <c r="C129" s="11"/>
      <c r="D129" s="40"/>
      <c r="F129"/>
      <c r="G129"/>
      <c r="H129"/>
    </row>
    <row r="130" spans="1:8" s="19" customFormat="1" x14ac:dyDescent="0.3">
      <c r="A130" s="11"/>
      <c r="B130" s="11"/>
      <c r="C130" s="11"/>
      <c r="D130" s="40"/>
      <c r="F130"/>
      <c r="G130"/>
      <c r="H130"/>
    </row>
    <row r="131" spans="1:8" s="19" customFormat="1" x14ac:dyDescent="0.3">
      <c r="A131" s="11"/>
      <c r="B131" s="11"/>
      <c r="C131" s="11"/>
      <c r="D131" s="40"/>
      <c r="F131"/>
      <c r="G131"/>
      <c r="H131"/>
    </row>
    <row r="132" spans="1:8" s="19" customFormat="1" x14ac:dyDescent="0.3">
      <c r="A132" s="11"/>
      <c r="B132" s="11"/>
      <c r="C132" s="11"/>
      <c r="D132" s="40"/>
      <c r="F132"/>
      <c r="G132"/>
      <c r="H132"/>
    </row>
    <row r="133" spans="1:8" s="19" customFormat="1" x14ac:dyDescent="0.3">
      <c r="A133" s="11"/>
      <c r="B133" s="11"/>
      <c r="C133" s="11"/>
      <c r="D133" s="40"/>
      <c r="F133"/>
      <c r="G133"/>
      <c r="H133"/>
    </row>
    <row r="134" spans="1:8" s="19" customFormat="1" x14ac:dyDescent="0.3">
      <c r="A134" s="11"/>
      <c r="B134" s="11"/>
      <c r="C134" s="11"/>
      <c r="D134" s="40"/>
      <c r="F134"/>
      <c r="G134"/>
      <c r="H134"/>
    </row>
    <row r="135" spans="1:8" s="19" customFormat="1" x14ac:dyDescent="0.3">
      <c r="A135" s="11"/>
      <c r="B135" s="11"/>
      <c r="C135" s="11"/>
      <c r="D135" s="40"/>
      <c r="F135"/>
      <c r="G135"/>
      <c r="H135"/>
    </row>
    <row r="136" spans="1:8" s="19" customFormat="1" x14ac:dyDescent="0.3">
      <c r="A136" s="11"/>
      <c r="B136" s="11"/>
      <c r="C136" s="11"/>
      <c r="D136" s="40"/>
      <c r="F136"/>
      <c r="G136"/>
      <c r="H136"/>
    </row>
    <row r="137" spans="1:8" s="19" customFormat="1" x14ac:dyDescent="0.3">
      <c r="A137" s="11"/>
      <c r="B137" s="11"/>
      <c r="C137" s="11"/>
      <c r="D137" s="40"/>
      <c r="F137"/>
      <c r="G137"/>
      <c r="H137"/>
    </row>
    <row r="138" spans="1:8" s="19" customFormat="1" x14ac:dyDescent="0.3">
      <c r="A138" s="11"/>
      <c r="B138" s="11"/>
      <c r="C138" s="11"/>
      <c r="D138" s="40"/>
      <c r="F138"/>
      <c r="G138"/>
      <c r="H138"/>
    </row>
    <row r="139" spans="1:8" s="19" customFormat="1" x14ac:dyDescent="0.3">
      <c r="A139" s="11"/>
      <c r="B139" s="11"/>
      <c r="C139" s="11"/>
      <c r="D139" s="40"/>
      <c r="F139"/>
      <c r="G139"/>
      <c r="H139"/>
    </row>
    <row r="140" spans="1:8" s="19" customFormat="1" x14ac:dyDescent="0.3">
      <c r="A140" s="11"/>
      <c r="B140" s="11"/>
      <c r="C140" s="11"/>
      <c r="D140" s="40"/>
      <c r="F140"/>
      <c r="G140"/>
      <c r="H140"/>
    </row>
    <row r="141" spans="1:8" s="19" customFormat="1" x14ac:dyDescent="0.3">
      <c r="A141" s="11"/>
      <c r="B141" s="11"/>
      <c r="C141" s="11"/>
      <c r="D141" s="40"/>
      <c r="F141"/>
      <c r="G141"/>
      <c r="H141"/>
    </row>
    <row r="142" spans="1:8" s="19" customFormat="1" x14ac:dyDescent="0.3">
      <c r="A142" s="11"/>
      <c r="B142" s="11"/>
      <c r="C142" s="11"/>
      <c r="D142" s="40"/>
      <c r="F142"/>
      <c r="G142"/>
      <c r="H142"/>
    </row>
    <row r="143" spans="1:8" s="19" customFormat="1" x14ac:dyDescent="0.3">
      <c r="A143" s="11"/>
      <c r="B143" s="42"/>
      <c r="C143" s="11"/>
      <c r="D143" s="40"/>
      <c r="F143"/>
      <c r="G143"/>
      <c r="H143"/>
    </row>
    <row r="144" spans="1:8" s="19" customFormat="1" x14ac:dyDescent="0.3">
      <c r="A144" s="11"/>
      <c r="B144" s="11"/>
      <c r="C144" s="11"/>
      <c r="D144" s="11"/>
      <c r="F144"/>
      <c r="G144"/>
      <c r="H144"/>
    </row>
    <row r="145" spans="1:8" s="19" customFormat="1" x14ac:dyDescent="0.3">
      <c r="A145" s="11"/>
      <c r="B145" s="11"/>
      <c r="C145" s="11"/>
      <c r="D145" s="11"/>
      <c r="F145"/>
      <c r="G145"/>
      <c r="H145"/>
    </row>
    <row r="146" spans="1:8" s="19" customFormat="1" ht="18" x14ac:dyDescent="0.35">
      <c r="A146" s="11"/>
      <c r="B146" s="37"/>
      <c r="C146" s="11"/>
      <c r="D146" s="11"/>
      <c r="F146"/>
      <c r="G146"/>
      <c r="H146"/>
    </row>
    <row r="147" spans="1:8" s="19" customFormat="1" x14ac:dyDescent="0.3">
      <c r="A147" s="11"/>
      <c r="B147" s="11"/>
      <c r="C147" s="11"/>
      <c r="D147" s="11"/>
      <c r="F147"/>
      <c r="G147"/>
      <c r="H147"/>
    </row>
    <row r="148" spans="1:8" s="19" customFormat="1" ht="15.6" x14ac:dyDescent="0.3">
      <c r="A148" s="11"/>
      <c r="B148" s="38"/>
      <c r="C148" s="38"/>
      <c r="D148" s="39"/>
      <c r="F148"/>
      <c r="G148"/>
      <c r="H148"/>
    </row>
    <row r="149" spans="1:8" s="19" customFormat="1" x14ac:dyDescent="0.3">
      <c r="A149" s="11"/>
      <c r="B149" s="11"/>
      <c r="C149" s="11"/>
      <c r="D149" s="40"/>
      <c r="F149"/>
      <c r="G149"/>
      <c r="H149"/>
    </row>
    <row r="150" spans="1:8" s="19" customFormat="1" x14ac:dyDescent="0.3">
      <c r="A150" s="11"/>
      <c r="B150" s="11"/>
      <c r="C150" s="11"/>
      <c r="D150" s="40"/>
      <c r="F150"/>
      <c r="G150"/>
      <c r="H150"/>
    </row>
    <row r="151" spans="1:8" s="19" customFormat="1" x14ac:dyDescent="0.3">
      <c r="A151" s="11"/>
      <c r="B151" s="11"/>
      <c r="C151" s="11"/>
      <c r="D151" s="40"/>
      <c r="F151"/>
      <c r="G151"/>
      <c r="H151"/>
    </row>
    <row r="152" spans="1:8" s="19" customFormat="1" x14ac:dyDescent="0.3">
      <c r="A152" s="11"/>
      <c r="B152" s="11"/>
      <c r="C152" s="11"/>
      <c r="D152" s="40"/>
      <c r="F152"/>
      <c r="G152"/>
      <c r="H152"/>
    </row>
    <row r="153" spans="1:8" s="19" customFormat="1" x14ac:dyDescent="0.3">
      <c r="A153" s="11"/>
      <c r="B153" s="11"/>
      <c r="C153" s="11"/>
      <c r="D153" s="40"/>
      <c r="F153"/>
      <c r="G153"/>
      <c r="H153"/>
    </row>
    <row r="154" spans="1:8" s="19" customFormat="1" x14ac:dyDescent="0.3">
      <c r="A154" s="11"/>
      <c r="B154" s="11"/>
      <c r="C154" s="11"/>
      <c r="D154" s="40"/>
      <c r="F154"/>
      <c r="G154"/>
      <c r="H154"/>
    </row>
    <row r="155" spans="1:8" s="19" customFormat="1" x14ac:dyDescent="0.3">
      <c r="A155" s="11"/>
      <c r="B155" s="11"/>
      <c r="C155" s="11"/>
      <c r="D155" s="40"/>
      <c r="F155"/>
      <c r="G155"/>
      <c r="H155"/>
    </row>
    <row r="156" spans="1:8" s="19" customFormat="1" x14ac:dyDescent="0.3">
      <c r="A156" s="11"/>
      <c r="B156" s="11"/>
      <c r="C156" s="11"/>
      <c r="D156" s="40"/>
      <c r="F156"/>
      <c r="G156"/>
      <c r="H156"/>
    </row>
    <row r="157" spans="1:8" s="19" customFormat="1" x14ac:dyDescent="0.3">
      <c r="A157" s="11"/>
      <c r="B157" s="11"/>
      <c r="C157" s="11"/>
      <c r="D157" s="40"/>
      <c r="F157"/>
      <c r="G157"/>
      <c r="H157"/>
    </row>
    <row r="158" spans="1:8" s="19" customFormat="1" x14ac:dyDescent="0.3">
      <c r="A158" s="11"/>
      <c r="B158" s="11"/>
      <c r="C158" s="11"/>
      <c r="D158" s="40"/>
      <c r="F158"/>
      <c r="G158"/>
      <c r="H158"/>
    </row>
    <row r="159" spans="1:8" s="19" customFormat="1" x14ac:dyDescent="0.3">
      <c r="A159" s="11"/>
      <c r="B159" s="11"/>
      <c r="C159" s="11"/>
      <c r="D159" s="40"/>
      <c r="F159"/>
      <c r="G159"/>
      <c r="H159"/>
    </row>
    <row r="160" spans="1:8" s="19" customFormat="1" x14ac:dyDescent="0.3">
      <c r="A160" s="11"/>
      <c r="B160" s="11"/>
      <c r="C160" s="11"/>
      <c r="D160" s="40"/>
      <c r="F160"/>
      <c r="G160"/>
      <c r="H160"/>
    </row>
    <row r="161" spans="1:8" s="19" customFormat="1" x14ac:dyDescent="0.3">
      <c r="A161" s="11"/>
      <c r="B161" s="11"/>
      <c r="C161" s="11"/>
      <c r="D161" s="40"/>
      <c r="F161"/>
      <c r="G161"/>
      <c r="H161"/>
    </row>
    <row r="162" spans="1:8" s="19" customFormat="1" x14ac:dyDescent="0.3">
      <c r="A162" s="11"/>
      <c r="B162" s="11"/>
      <c r="C162" s="11"/>
      <c r="D162" s="40"/>
      <c r="F162"/>
      <c r="G162"/>
      <c r="H162"/>
    </row>
    <row r="163" spans="1:8" s="19" customFormat="1" x14ac:dyDescent="0.3">
      <c r="A163" s="11"/>
      <c r="B163" s="11"/>
      <c r="C163" s="11"/>
      <c r="D163" s="40"/>
      <c r="F163"/>
      <c r="G163"/>
      <c r="H163"/>
    </row>
    <row r="164" spans="1:8" s="19" customFormat="1" x14ac:dyDescent="0.3">
      <c r="A164" s="11"/>
      <c r="B164" s="11"/>
      <c r="C164" s="11"/>
      <c r="D164" s="40"/>
      <c r="F164"/>
      <c r="G164"/>
      <c r="H164"/>
    </row>
    <row r="165" spans="1:8" s="19" customFormat="1" x14ac:dyDescent="0.3">
      <c r="A165" s="11"/>
      <c r="B165" s="11"/>
      <c r="C165" s="11"/>
      <c r="D165" s="40"/>
      <c r="F165"/>
      <c r="G165"/>
      <c r="H165"/>
    </row>
    <row r="166" spans="1:8" s="19" customFormat="1" x14ac:dyDescent="0.3">
      <c r="A166" s="11"/>
      <c r="B166" s="11"/>
      <c r="C166" s="11"/>
      <c r="D166" s="40"/>
      <c r="F166"/>
      <c r="G166"/>
      <c r="H166"/>
    </row>
    <row r="167" spans="1:8" s="19" customFormat="1" x14ac:dyDescent="0.3">
      <c r="A167" s="11"/>
      <c r="B167" s="11"/>
      <c r="C167" s="11"/>
      <c r="D167" s="40"/>
      <c r="F167"/>
      <c r="G167"/>
      <c r="H167"/>
    </row>
    <row r="168" spans="1:8" s="19" customFormat="1" x14ac:dyDescent="0.3">
      <c r="A168" s="11"/>
      <c r="B168" s="11"/>
      <c r="C168" s="11"/>
      <c r="D168" s="40"/>
      <c r="F168"/>
      <c r="G168"/>
      <c r="H168"/>
    </row>
    <row r="169" spans="1:8" s="19" customFormat="1" x14ac:dyDescent="0.3">
      <c r="A169" s="11"/>
      <c r="B169" s="11"/>
      <c r="C169" s="11"/>
      <c r="D169" s="40"/>
      <c r="F169"/>
      <c r="G169"/>
      <c r="H169"/>
    </row>
    <row r="170" spans="1:8" s="19" customFormat="1" x14ac:dyDescent="0.3">
      <c r="A170" s="11"/>
      <c r="B170" s="11"/>
      <c r="C170" s="11"/>
      <c r="D170" s="40"/>
      <c r="F170"/>
      <c r="G170"/>
      <c r="H170"/>
    </row>
    <row r="171" spans="1:8" s="19" customFormat="1" x14ac:dyDescent="0.3">
      <c r="A171" s="11"/>
      <c r="B171" s="11"/>
      <c r="C171" s="11"/>
      <c r="D171" s="40"/>
      <c r="F171"/>
      <c r="G171"/>
      <c r="H171"/>
    </row>
    <row r="172" spans="1:8" s="19" customFormat="1" x14ac:dyDescent="0.3">
      <c r="A172" s="11"/>
      <c r="B172" s="11"/>
      <c r="C172" s="11"/>
      <c r="D172" s="40"/>
      <c r="F172"/>
      <c r="G172"/>
      <c r="H172"/>
    </row>
    <row r="173" spans="1:8" s="19" customFormat="1" x14ac:dyDescent="0.3">
      <c r="A173" s="11"/>
      <c r="B173" s="11"/>
      <c r="C173" s="11"/>
      <c r="D173" s="40"/>
      <c r="F173"/>
      <c r="G173"/>
      <c r="H173"/>
    </row>
    <row r="174" spans="1:8" s="19" customFormat="1" x14ac:dyDescent="0.3">
      <c r="A174" s="11"/>
      <c r="B174" s="11"/>
      <c r="C174" s="11"/>
      <c r="D174" s="40"/>
      <c r="F174"/>
      <c r="G174"/>
      <c r="H174"/>
    </row>
    <row r="175" spans="1:8" s="19" customFormat="1" x14ac:dyDescent="0.3">
      <c r="A175" s="11"/>
      <c r="B175" s="11"/>
      <c r="C175" s="11"/>
      <c r="D175" s="40"/>
      <c r="F175"/>
      <c r="G175"/>
      <c r="H175"/>
    </row>
    <row r="176" spans="1:8" s="19" customFormat="1" x14ac:dyDescent="0.3">
      <c r="A176" s="11"/>
      <c r="B176" s="11"/>
      <c r="C176" s="11"/>
      <c r="D176" s="40"/>
      <c r="F176"/>
      <c r="G176"/>
      <c r="H176"/>
    </row>
    <row r="177" spans="1:8" s="19" customFormat="1" x14ac:dyDescent="0.3">
      <c r="A177" s="11"/>
      <c r="B177" s="11"/>
      <c r="C177" s="11"/>
      <c r="D177" s="40"/>
      <c r="F177"/>
      <c r="G177"/>
      <c r="H177"/>
    </row>
    <row r="178" spans="1:8" s="19" customFormat="1" x14ac:dyDescent="0.3">
      <c r="A178" s="11"/>
      <c r="B178" s="11"/>
      <c r="C178" s="11"/>
      <c r="D178" s="40"/>
      <c r="F178"/>
      <c r="G178"/>
      <c r="H178"/>
    </row>
    <row r="179" spans="1:8" s="19" customFormat="1" x14ac:dyDescent="0.3">
      <c r="A179" s="11"/>
      <c r="B179" s="11"/>
      <c r="C179" s="11"/>
      <c r="D179" s="40"/>
      <c r="F179"/>
      <c r="G179"/>
      <c r="H179"/>
    </row>
    <row r="180" spans="1:8" s="19" customFormat="1" x14ac:dyDescent="0.3">
      <c r="A180" s="11"/>
      <c r="B180" s="11"/>
      <c r="C180" s="11"/>
      <c r="D180" s="40"/>
      <c r="F180"/>
      <c r="G180"/>
      <c r="H180"/>
    </row>
    <row r="181" spans="1:8" s="19" customFormat="1" x14ac:dyDescent="0.3">
      <c r="A181" s="11"/>
      <c r="B181" s="11"/>
      <c r="C181" s="11"/>
      <c r="D181" s="40"/>
      <c r="F181"/>
      <c r="G181"/>
      <c r="H181"/>
    </row>
    <row r="182" spans="1:8" s="19" customFormat="1" x14ac:dyDescent="0.3">
      <c r="A182" s="11"/>
      <c r="B182" s="11"/>
      <c r="C182" s="11"/>
      <c r="D182" s="40"/>
      <c r="F182"/>
      <c r="G182"/>
      <c r="H182"/>
    </row>
    <row r="183" spans="1:8" s="19" customFormat="1" x14ac:dyDescent="0.3">
      <c r="A183" s="11"/>
      <c r="B183" s="11"/>
      <c r="C183" s="11"/>
      <c r="D183" s="40"/>
      <c r="F183"/>
      <c r="G183"/>
      <c r="H183"/>
    </row>
    <row r="184" spans="1:8" s="19" customFormat="1" x14ac:dyDescent="0.3">
      <c r="A184" s="11"/>
      <c r="B184" s="11"/>
      <c r="C184" s="11"/>
      <c r="D184" s="40"/>
      <c r="F184"/>
      <c r="G184"/>
      <c r="H184"/>
    </row>
    <row r="185" spans="1:8" s="19" customFormat="1" x14ac:dyDescent="0.3">
      <c r="A185" s="11"/>
      <c r="B185" s="11"/>
      <c r="C185" s="11"/>
      <c r="D185" s="40"/>
      <c r="F185"/>
      <c r="G185"/>
      <c r="H185"/>
    </row>
    <row r="186" spans="1:8" s="19" customFormat="1" x14ac:dyDescent="0.3">
      <c r="A186" s="11"/>
      <c r="B186" s="11"/>
      <c r="C186" s="11"/>
      <c r="D186" s="40"/>
      <c r="F186"/>
      <c r="G186"/>
      <c r="H186"/>
    </row>
    <row r="187" spans="1:8" s="19" customFormat="1" x14ac:dyDescent="0.3">
      <c r="A187" s="11"/>
      <c r="B187" s="11"/>
      <c r="C187" s="11"/>
      <c r="D187" s="40"/>
      <c r="F187"/>
      <c r="G187"/>
      <c r="H187"/>
    </row>
    <row r="188" spans="1:8" s="19" customFormat="1" x14ac:dyDescent="0.3">
      <c r="A188" s="11"/>
      <c r="B188" s="42"/>
      <c r="C188" s="11"/>
      <c r="D188" s="40"/>
      <c r="F188"/>
      <c r="G188"/>
      <c r="H188"/>
    </row>
    <row r="189" spans="1:8" s="19" customFormat="1" x14ac:dyDescent="0.3">
      <c r="A189" s="11"/>
      <c r="B189" s="11"/>
      <c r="C189" s="11"/>
      <c r="D189" s="11"/>
      <c r="F189"/>
      <c r="G189"/>
      <c r="H189"/>
    </row>
    <row r="190" spans="1:8" s="19" customFormat="1" x14ac:dyDescent="0.3">
      <c r="A190" s="11"/>
      <c r="B190" s="11"/>
      <c r="C190" s="11"/>
      <c r="D190" s="11"/>
      <c r="F190"/>
      <c r="G190"/>
      <c r="H190"/>
    </row>
    <row r="191" spans="1:8" s="19" customFormat="1" ht="18" x14ac:dyDescent="0.35">
      <c r="A191" s="11"/>
      <c r="B191" s="37"/>
      <c r="C191" s="11"/>
      <c r="D191" s="11"/>
      <c r="F191"/>
      <c r="G191"/>
      <c r="H191"/>
    </row>
    <row r="192" spans="1:8" s="19" customFormat="1" x14ac:dyDescent="0.3">
      <c r="A192" s="11"/>
      <c r="B192" s="11"/>
      <c r="C192" s="11"/>
      <c r="D192" s="11"/>
      <c r="F192"/>
      <c r="G192"/>
      <c r="H192"/>
    </row>
    <row r="193" spans="1:8" s="19" customFormat="1" ht="15.6" x14ac:dyDescent="0.3">
      <c r="A193" s="11"/>
      <c r="B193" s="38"/>
      <c r="C193" s="38"/>
      <c r="D193" s="39"/>
      <c r="F193"/>
      <c r="G193"/>
      <c r="H193"/>
    </row>
    <row r="194" spans="1:8" s="19" customFormat="1" x14ac:dyDescent="0.3">
      <c r="A194" s="11"/>
      <c r="B194" s="11"/>
      <c r="C194" s="11"/>
      <c r="D194" s="40"/>
      <c r="F194"/>
      <c r="G194"/>
      <c r="H194"/>
    </row>
    <row r="195" spans="1:8" s="19" customFormat="1" x14ac:dyDescent="0.3">
      <c r="A195" s="11"/>
      <c r="B195" s="11"/>
      <c r="C195" s="11"/>
      <c r="D195" s="40"/>
      <c r="F195"/>
      <c r="G195"/>
      <c r="H195"/>
    </row>
    <row r="196" spans="1:8" s="19" customFormat="1" x14ac:dyDescent="0.3">
      <c r="A196" s="11"/>
      <c r="B196" s="11"/>
      <c r="C196" s="11"/>
      <c r="D196" s="40"/>
      <c r="F196"/>
      <c r="G196"/>
      <c r="H196"/>
    </row>
    <row r="197" spans="1:8" s="19" customFormat="1" x14ac:dyDescent="0.3">
      <c r="A197" s="11"/>
      <c r="B197" s="11"/>
      <c r="C197" s="11"/>
      <c r="D197" s="40"/>
      <c r="F197"/>
      <c r="G197"/>
      <c r="H197"/>
    </row>
    <row r="198" spans="1:8" s="19" customFormat="1" x14ac:dyDescent="0.3">
      <c r="A198" s="11"/>
      <c r="B198" s="11"/>
      <c r="C198" s="11"/>
      <c r="D198" s="40"/>
      <c r="F198"/>
      <c r="G198"/>
      <c r="H198"/>
    </row>
    <row r="199" spans="1:8" s="19" customFormat="1" x14ac:dyDescent="0.3">
      <c r="A199" s="11"/>
      <c r="B199" s="11"/>
      <c r="C199" s="11"/>
      <c r="D199" s="40"/>
      <c r="F199"/>
      <c r="G199"/>
      <c r="H199"/>
    </row>
    <row r="200" spans="1:8" s="19" customFormat="1" x14ac:dyDescent="0.3">
      <c r="A200" s="11"/>
      <c r="B200" s="11"/>
      <c r="C200" s="11"/>
      <c r="D200" s="40"/>
      <c r="F200"/>
      <c r="G200"/>
      <c r="H200"/>
    </row>
    <row r="201" spans="1:8" s="19" customFormat="1" x14ac:dyDescent="0.3">
      <c r="A201" s="11"/>
      <c r="B201" s="11"/>
      <c r="C201" s="11"/>
      <c r="D201" s="40"/>
      <c r="F201"/>
      <c r="G201"/>
      <c r="H201"/>
    </row>
    <row r="202" spans="1:8" s="19" customFormat="1" x14ac:dyDescent="0.3">
      <c r="A202" s="11"/>
      <c r="B202" s="11"/>
      <c r="C202" s="11"/>
      <c r="D202" s="40"/>
      <c r="F202"/>
      <c r="G202"/>
      <c r="H202"/>
    </row>
    <row r="203" spans="1:8" s="19" customFormat="1" x14ac:dyDescent="0.3">
      <c r="A203" s="11"/>
      <c r="B203" s="11"/>
      <c r="C203" s="11"/>
      <c r="D203" s="40"/>
      <c r="F203"/>
      <c r="G203"/>
      <c r="H203"/>
    </row>
    <row r="204" spans="1:8" s="19" customFormat="1" x14ac:dyDescent="0.3">
      <c r="A204" s="11"/>
      <c r="B204" s="11"/>
      <c r="C204" s="11"/>
      <c r="D204" s="40"/>
      <c r="F204"/>
      <c r="G204"/>
      <c r="H204"/>
    </row>
    <row r="205" spans="1:8" s="19" customFormat="1" x14ac:dyDescent="0.3">
      <c r="A205" s="11"/>
      <c r="B205" s="11"/>
      <c r="C205" s="11"/>
      <c r="D205" s="40"/>
      <c r="F205"/>
      <c r="G205"/>
      <c r="H205"/>
    </row>
    <row r="206" spans="1:8" s="19" customFormat="1" x14ac:dyDescent="0.3">
      <c r="A206" s="11"/>
      <c r="B206" s="11"/>
      <c r="C206" s="11"/>
      <c r="D206" s="40"/>
      <c r="F206"/>
      <c r="G206"/>
      <c r="H206"/>
    </row>
    <row r="207" spans="1:8" s="19" customFormat="1" x14ac:dyDescent="0.3">
      <c r="A207" s="11"/>
      <c r="B207" s="11"/>
      <c r="C207" s="11"/>
      <c r="D207" s="40"/>
      <c r="F207"/>
      <c r="G207"/>
      <c r="H207"/>
    </row>
    <row r="208" spans="1:8" s="19" customFormat="1" x14ac:dyDescent="0.3">
      <c r="A208" s="11"/>
      <c r="B208" s="11"/>
      <c r="C208" s="11"/>
      <c r="D208" s="40"/>
      <c r="F208"/>
      <c r="G208"/>
      <c r="H208"/>
    </row>
    <row r="209" spans="1:8" s="19" customFormat="1" x14ac:dyDescent="0.3">
      <c r="A209" s="11"/>
      <c r="B209" s="11"/>
      <c r="C209" s="11"/>
      <c r="D209" s="40"/>
      <c r="F209"/>
      <c r="G209"/>
      <c r="H209"/>
    </row>
    <row r="210" spans="1:8" s="19" customFormat="1" x14ac:dyDescent="0.3">
      <c r="A210" s="11"/>
      <c r="B210" s="11"/>
      <c r="C210" s="11"/>
      <c r="D210" s="40"/>
      <c r="F210"/>
      <c r="G210"/>
      <c r="H210"/>
    </row>
    <row r="211" spans="1:8" s="19" customFormat="1" x14ac:dyDescent="0.3">
      <c r="A211" s="11"/>
      <c r="B211" s="11"/>
      <c r="C211" s="11"/>
      <c r="D211" s="40"/>
      <c r="F211"/>
      <c r="G211"/>
      <c r="H211"/>
    </row>
    <row r="212" spans="1:8" s="19" customFormat="1" x14ac:dyDescent="0.3">
      <c r="A212" s="11"/>
      <c r="B212" s="11"/>
      <c r="C212" s="11"/>
      <c r="D212" s="40"/>
      <c r="F212"/>
      <c r="G212"/>
      <c r="H212"/>
    </row>
    <row r="213" spans="1:8" s="19" customFormat="1" x14ac:dyDescent="0.3">
      <c r="A213" s="11"/>
      <c r="B213" s="11"/>
      <c r="C213" s="11"/>
      <c r="D213" s="40"/>
      <c r="F213"/>
      <c r="G213"/>
      <c r="H213"/>
    </row>
    <row r="214" spans="1:8" s="19" customFormat="1" x14ac:dyDescent="0.3">
      <c r="A214" s="11"/>
      <c r="B214" s="11"/>
      <c r="C214" s="11"/>
      <c r="D214" s="40"/>
      <c r="F214"/>
      <c r="G214"/>
      <c r="H214"/>
    </row>
    <row r="215" spans="1:8" s="19" customFormat="1" x14ac:dyDescent="0.3">
      <c r="A215" s="11"/>
      <c r="B215" s="11"/>
      <c r="C215" s="11"/>
      <c r="D215" s="40"/>
      <c r="F215"/>
      <c r="G215"/>
      <c r="H215"/>
    </row>
    <row r="216" spans="1:8" s="19" customFormat="1" x14ac:dyDescent="0.3">
      <c r="A216" s="11"/>
      <c r="B216" s="11"/>
      <c r="C216" s="11"/>
      <c r="D216" s="40"/>
      <c r="F216"/>
      <c r="G216"/>
      <c r="H216"/>
    </row>
    <row r="217" spans="1:8" s="19" customFormat="1" x14ac:dyDescent="0.3">
      <c r="A217" s="11"/>
      <c r="B217" s="11"/>
      <c r="C217" s="11"/>
      <c r="D217" s="40"/>
      <c r="F217"/>
      <c r="G217"/>
      <c r="H217"/>
    </row>
    <row r="218" spans="1:8" s="19" customFormat="1" x14ac:dyDescent="0.3">
      <c r="A218" s="11"/>
      <c r="B218" s="11"/>
      <c r="C218" s="11"/>
      <c r="D218" s="40"/>
      <c r="F218"/>
      <c r="G218"/>
      <c r="H218"/>
    </row>
    <row r="219" spans="1:8" s="19" customFormat="1" x14ac:dyDescent="0.3">
      <c r="A219" s="11"/>
      <c r="B219" s="11"/>
      <c r="C219" s="11"/>
      <c r="D219" s="40"/>
      <c r="F219"/>
      <c r="G219"/>
      <c r="H219"/>
    </row>
    <row r="220" spans="1:8" s="19" customFormat="1" x14ac:dyDescent="0.3">
      <c r="A220" s="11"/>
      <c r="B220" s="11"/>
      <c r="C220" s="11"/>
      <c r="D220" s="40"/>
      <c r="F220"/>
      <c r="G220"/>
      <c r="H220"/>
    </row>
    <row r="221" spans="1:8" s="19" customFormat="1" x14ac:dyDescent="0.3">
      <c r="A221" s="11"/>
      <c r="B221" s="11"/>
      <c r="C221" s="11"/>
      <c r="D221" s="40"/>
      <c r="F221"/>
      <c r="G221"/>
      <c r="H221"/>
    </row>
    <row r="222" spans="1:8" s="19" customFormat="1" x14ac:dyDescent="0.3">
      <c r="A222" s="11"/>
      <c r="B222" s="11"/>
      <c r="C222" s="11"/>
      <c r="D222" s="40"/>
      <c r="F222"/>
      <c r="G222"/>
      <c r="H222"/>
    </row>
    <row r="223" spans="1:8" s="19" customFormat="1" x14ac:dyDescent="0.3">
      <c r="A223" s="11"/>
      <c r="B223" s="11"/>
      <c r="C223" s="11"/>
      <c r="D223" s="40"/>
      <c r="F223"/>
      <c r="G223"/>
      <c r="H223"/>
    </row>
    <row r="224" spans="1:8" s="19" customFormat="1" x14ac:dyDescent="0.3">
      <c r="A224" s="11"/>
      <c r="B224" s="11"/>
      <c r="C224" s="11"/>
      <c r="D224" s="40"/>
      <c r="F224"/>
      <c r="G224"/>
      <c r="H224"/>
    </row>
    <row r="225" spans="1:8" s="19" customFormat="1" x14ac:dyDescent="0.3">
      <c r="A225" s="11"/>
      <c r="B225" s="11"/>
      <c r="C225" s="11"/>
      <c r="D225" s="40"/>
      <c r="F225"/>
      <c r="G225"/>
      <c r="H225"/>
    </row>
    <row r="226" spans="1:8" x14ac:dyDescent="0.3">
      <c r="A226" s="11"/>
      <c r="B226" s="11"/>
      <c r="C226" s="11"/>
      <c r="D226" s="40"/>
    </row>
    <row r="227" spans="1:8" x14ac:dyDescent="0.3">
      <c r="A227" s="11"/>
      <c r="B227" s="11"/>
      <c r="C227" s="11"/>
      <c r="D227" s="40"/>
    </row>
    <row r="228" spans="1:8" x14ac:dyDescent="0.3">
      <c r="A228" s="11"/>
      <c r="B228" s="11"/>
      <c r="C228" s="11"/>
      <c r="D228" s="40"/>
    </row>
    <row r="229" spans="1:8" x14ac:dyDescent="0.3">
      <c r="A229" s="11"/>
    </row>
    <row r="230" spans="1:8" x14ac:dyDescent="0.3">
      <c r="A230" s="11"/>
    </row>
    <row r="231" spans="1:8" x14ac:dyDescent="0.3">
      <c r="A231" s="11"/>
    </row>
    <row r="232" spans="1:8" x14ac:dyDescent="0.3">
      <c r="A232" s="11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Zeiterfassung_Gesamt</vt:lpstr>
      <vt:lpstr>Aistleithner</vt:lpstr>
      <vt:lpstr>Dusanic</vt:lpstr>
      <vt:lpstr>Teuchtmann</vt:lpstr>
      <vt:lpstr>Tomic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2019-01-09T14:18:08Z</dcterms:modified>
</cp:coreProperties>
</file>