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BC56B5BA-359C-4542-8BE0-314DCDFEA6F6}" xr6:coauthVersionLast="31" xr6:coauthVersionMax="38" xr10:uidLastSave="{00000000-0000-0000-0000-000000000000}"/>
  <bookViews>
    <workbookView xWindow="20010" yWindow="0" windowWidth="28800" windowHeight="12360" activeTab="4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G22" i="3"/>
  <c r="H21" i="3"/>
  <c r="C41" i="1" s="1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38" i="1" l="1"/>
  <c r="C40" i="1"/>
  <c r="C42" i="1"/>
  <c r="C36" i="1"/>
  <c r="C34" i="1"/>
  <c r="C32" i="1"/>
  <c r="C31" i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<sst xmlns="http://schemas.openxmlformats.org/spreadsheetml/2006/main" count="162" uniqueCount="43">
  <si>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</si>
  <si>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</si>
  <si>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</si>
  <si>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</si>
  <si>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</si>
  <si>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</si>
  <si>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</si>
  <si>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</si>
  <si>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</si>
  <si>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</si>
  <si>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</si>
  <si>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</si>
  <si>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</si>
  <si>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</si>
  <si>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</si>
  <si>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</si>
  <si>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</si>
  <si>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</si>
  <si>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</si>
  <si>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</si>
  <si>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</si>
  <si>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</si>
  <si>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</si>
  <si>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</si>
  <si>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</si>
  <si>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</si>
  <si>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</si>
  <si>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</si>
  <si>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</si>
  <si>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</si>
  <si>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</si>
  <si>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</si>
  <si>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</si>
  <si>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</si>
  <si>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</si>
  <si>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</si>
  <si>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</si>
  <si>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</si>
  <si>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</si>
  <si>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technische Umsetzung</t>
  </si>
  <si>
    <t>Erstellung der mySQL Datenbank</t>
  </si>
  <si>
    <t xml:space="preserve">Einzelbesprechung </t>
  </si>
  <si>
    <t>Aktualisierung Konzeptueller Entwurf, allgemeine Beschreibung, Grafiken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</si>
</sst>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39.5</c:v>
                </c:pt>
                <c:pt idx="1">
                  <c:v>33</c:v>
                </c:pt>
                <c:pt idx="2">
                  <c:v>32.75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39.75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7" zoomScale="85" zoomScaleNormal="85" workbookViewId="0">
      <selection activeCell="G23" sqref="G23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39.5</v>
      </c>
      <c r="B4" s="1">
        <f t="shared" ref="B4:D4" si="0">C44</f>
        <v>33</v>
      </c>
      <c r="C4" s="1">
        <f t="shared" si="0"/>
        <v>32.75</v>
      </c>
      <c r="D4" s="1">
        <f t="shared" si="0"/>
        <v>36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25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3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7</v>
      </c>
      <c r="C31" s="3">
        <f>SUMIF(Dusanic!H11:H54,Zeiterfassung_Gesamt!A31,Dusanic!G11:G54)</f>
        <v>7</v>
      </c>
      <c r="D31" s="3">
        <f>SUMIF(Tabelle35[KW],Zeiterfassung_Gesamt!A31,Tabelle35[Dauer])</f>
        <v>6</v>
      </c>
      <c r="E31" s="3">
        <f>SUMIF(Tomic!H11:H54,Zeiterfassung_Gesamt!A31,Tomic!G11:G54)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2</v>
      </c>
      <c r="C32" s="3">
        <f>SUMIF(Dusanic!H12:H55,Zeiterfassung_Gesamt!A32,Dusanic!G12:G55)</f>
        <v>2</v>
      </c>
      <c r="D32" s="3">
        <f>SUMIF(Tabelle35[KW],Zeiterfassung_Gesamt!A32,Tabelle35[Dauer])</f>
        <v>0</v>
      </c>
      <c r="E32" s="3">
        <f>SUMIF(Tomic!H12:H55,Zeiterfassung_Gesamt!A32,Tomic!G12:G55)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10.5</v>
      </c>
      <c r="C33" s="3">
        <f>SUMIF(Dusanic!H13:H56,Zeiterfassung_Gesamt!A33,Dusanic!G13:G56)</f>
        <v>8.5</v>
      </c>
      <c r="D33" s="3">
        <f>SUMIF(Tabelle35[KW],Zeiterfassung_Gesamt!A33,Tabelle35[Dauer])</f>
        <v>12.25</v>
      </c>
      <c r="E33" s="3">
        <f>SUMIF(Tomic!H13:H56,Zeiterfassung_Gesamt!A33,Tomic!G13:G56)</f>
        <v>8.5</v>
      </c>
      <c r="F33" s="3">
        <f t="shared" si="2"/>
        <v>39.75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39.5</v>
      </c>
      <c r="C44" s="4">
        <f t="shared" ref="C44:E44" si="3">SUM(C26:C43)</f>
        <v>33</v>
      </c>
      <c r="D44" s="4">
        <f t="shared" si="3"/>
        <v>32.75</v>
      </c>
      <c r="E44" s="4">
        <f t="shared" si="3"/>
        <v>36</v>
      </c>
      <c r="F44" s="4">
        <f>SUM(F26:F43)</f>
        <v>141.25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topLeftCell="A4" workbookViewId="0">
      <selection activeCell="C26" sqref="C26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41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42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/>
      <c r="C23" s="26"/>
      <c r="D23" s="27"/>
      <c r="E23" s="28"/>
      <c r="F23" s="28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39.5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topLeftCell="A4" workbookViewId="0">
      <selection activeCell="C20" sqref="C20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33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workbookViewId="0">
      <selection activeCell="C20" sqref="C20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39</v>
      </c>
      <c r="C14" s="26" t="s">
        <v>40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32.75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tabSelected="1" topLeftCell="A4" workbookViewId="0">
      <selection activeCell="B21" sqref="B21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41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36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2018-11-24T12:32:04Z</dcterms:modified>
</cp:coreProperties>
</file>