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<sst xmlns="http://schemas.openxmlformats.org/spreadsheetml/2006/main" count="130" uniqueCount="99">
  <si>
    <t>drawing2story cost plan - estimation of required work hours</t>
  </si>
  <si>
    <t>#</t>
  </si>
  <si>
    <t>Functional Area (FA) - Work Package (WP)</t>
  </si>
  <si>
    <t>Role</t>
  </si>
  <si>
    <t>Amount</t>
  </si>
  <si>
    <t>Size [h]</t>
  </si>
  <si>
    <t>Scope [h]</t>
  </si>
  <si>
    <t>Velocity = 65%</t>
  </si>
  <si>
    <t>per Functional Area [h]</t>
  </si>
  <si>
    <t>FA 1.1</t>
  </si>
  <si>
    <t xml:space="preserve"> Processing and Storage of Children's Drawings</t>
  </si>
  <si>
    <t>WP 1.1.1</t>
  </si>
  <si>
    <t>Basic dialogs</t>
  </si>
  <si>
    <t>Programmer</t>
  </si>
  <si>
    <t>WP 1.1.2</t>
  </si>
  <si>
    <t>Dataset curation</t>
  </si>
  <si>
    <t>WP 1.1.3</t>
  </si>
  <si>
    <t>Experiments with preprocessing 
of drawings</t>
  </si>
  <si>
    <t>WP 1.1.4</t>
  </si>
  <si>
    <t>Preprocessing pipeline of drawings</t>
  </si>
  <si>
    <t>FA 1.2</t>
  </si>
  <si>
    <t>Recognition of animals</t>
  </si>
  <si>
    <t>WP 1.2.1</t>
  </si>
  <si>
    <t>Experiments with a first CNN</t>
  </si>
  <si>
    <t>Reseacher</t>
  </si>
  <si>
    <t>WP 1.2.2</t>
  </si>
  <si>
    <t>CNN for recognizing a drawn animal</t>
  </si>
  <si>
    <t>WP 1.2.3</t>
  </si>
  <si>
    <t>CNN for recognizing multiple drawn animals</t>
  </si>
  <si>
    <t>FA 1.3</t>
  </si>
  <si>
    <t>Advanced recognition of animals (optional)</t>
  </si>
  <si>
    <t>WP 1.3.1</t>
  </si>
  <si>
    <t>Theoretical consideration of alternative models</t>
  </si>
  <si>
    <t>FA 1.4</t>
  </si>
  <si>
    <t>Annotating animals with digits to denote their importance</t>
  </si>
  <si>
    <t>WP 1.4.1</t>
  </si>
  <si>
    <t>Model for recognizing a handwritten digit</t>
  </si>
  <si>
    <t>WP 1.4.2</t>
  </si>
  <si>
    <t>Model recognizing multiple handwritten digits</t>
  </si>
  <si>
    <t>WP 1.4.3</t>
  </si>
  <si>
    <t>Associate recognized digits with animals</t>
  </si>
  <si>
    <t>FA 1.5</t>
  </si>
  <si>
    <t>Annotating animals with markers to denote their relations</t>
  </si>
  <si>
    <t>WP 1.5.1</t>
  </si>
  <si>
    <t>Evaluate different marker types</t>
  </si>
  <si>
    <t>Graphic designer</t>
  </si>
  <si>
    <t>WP 1.5.2</t>
  </si>
  <si>
    <t>Model for recognizing a marker</t>
  </si>
  <si>
    <t>WP 1.5.3</t>
  </si>
  <si>
    <t>Model for recognizing multiple markers</t>
  </si>
  <si>
    <t>WP 1.5.4</t>
  </si>
  <si>
    <t>Associate recognized markers with animals</t>
  </si>
  <si>
    <t>WP 1.5.5</t>
  </si>
  <si>
    <t>Determine groups of animals</t>
  </si>
  <si>
    <t>FA 1.6</t>
  </si>
  <si>
    <t>Annotating animals with activity cards to denote their actions</t>
  </si>
  <si>
    <t>WP 1.6.1</t>
  </si>
  <si>
    <t>Sketch and design various activity cards</t>
  </si>
  <si>
    <t>WP 1.6.2</t>
  </si>
  <si>
    <t>Experiment with various styles in terms of art</t>
  </si>
  <si>
    <t>WP 1.6.3</t>
  </si>
  <si>
    <t>Create the activity cards digitally</t>
  </si>
  <si>
    <t>WP 1.6.4</t>
  </si>
  <si>
    <t>Process for producing physical activity cards</t>
  </si>
  <si>
    <t>WP 1.6.5</t>
  </si>
  <si>
    <t>Model for recognizing activity cards</t>
  </si>
  <si>
    <t>WP 1.6.6</t>
  </si>
  <si>
    <t>Model for recognizing multiple activity cards</t>
  </si>
  <si>
    <t>WP 1.6.7</t>
  </si>
  <si>
    <t>Associate recognized activity cards with animals</t>
  </si>
  <si>
    <t>FA 1.7</t>
  </si>
  <si>
    <t>Generating children’s stories</t>
  </si>
  <si>
    <t>WP 1.7.1</t>
  </si>
  <si>
    <t>Create internal data structure to represent an annotated drawing</t>
  </si>
  <si>
    <t>WP 1.7.2</t>
  </si>
  <si>
    <t>Experiment with free to integrate LLMs</t>
  </si>
  <si>
    <t>WP 1.7.3</t>
  </si>
  <si>
    <t>Engineer the prompts to make the LLM tell good stories</t>
  </si>
  <si>
    <t>FA 1.8</t>
  </si>
  <si>
    <t>Tell children’s story using text to speech</t>
  </si>
  <si>
    <t>WP 1.8.1</t>
  </si>
  <si>
    <t>Apply text-to-speech</t>
  </si>
  <si>
    <t>FA 1.9</t>
  </si>
  <si>
    <t>Scientific research</t>
  </si>
  <si>
    <t>WP 1.9.1</t>
  </si>
  <si>
    <t>Placeholder 1 for scientific research</t>
  </si>
  <si>
    <t>WP 1.9.2</t>
  </si>
  <si>
    <t>Placeholder 2 for scientific research</t>
  </si>
  <si>
    <t>WP 1.9.3</t>
  </si>
  <si>
    <t>Placeholder 3 for scientific research</t>
  </si>
  <si>
    <t>FA 1.10</t>
  </si>
  <si>
    <t>Project evaluation</t>
  </si>
  <si>
    <t>WP 1.10.1</t>
  </si>
  <si>
    <t>Preparation of evaluation method</t>
  </si>
  <si>
    <t>Evaluation of the product</t>
  </si>
  <si>
    <t>WP 1.10.3</t>
  </si>
  <si>
    <t>Analysis of evaluation feedback</t>
  </si>
  <si>
    <t>Total</t>
  </si>
  <si>
    <t>estimated work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</si>
</sst>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3">
    <border/>
    <border>
      <bottom style="double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vertical="center"/>
    </xf>
    <xf borderId="2" fillId="2" fontId="1" numFmtId="0" xfId="0" applyAlignment="1" applyBorder="1" applyFill="1" applyFont="1">
      <alignment readingOrder="0"/>
    </xf>
    <xf borderId="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67.57"/>
    <col customWidth="1" min="3" max="3" width="16.57"/>
    <col customWidth="1" min="4" max="4" width="9.57"/>
    <col customWidth="1" min="5" max="5" width="8.71"/>
    <col customWidth="1" min="6" max="6" width="10.29"/>
    <col customWidth="1" min="7" max="7" width="14.86"/>
    <col customWidth="1" min="8" max="8" width="22.29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1"/>
    </row>
    <row r="2" ht="14.25" customHeight="1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4" t="s">
        <v>8</v>
      </c>
    </row>
    <row r="3" ht="14.25" customHeight="1">
      <c r="A3" s="3" t="s">
        <v>9</v>
      </c>
      <c r="B3" s="7" t="s">
        <v>10</v>
      </c>
      <c r="C3" s="3"/>
      <c r="D3" s="3"/>
      <c r="E3" s="8"/>
      <c r="F3" s="3"/>
      <c r="G3" s="3"/>
      <c r="H3" s="9"/>
    </row>
    <row r="4" ht="14.25" customHeight="1">
      <c r="A4" s="9" t="s">
        <v>11</v>
      </c>
      <c r="B4" s="10" t="s">
        <v>12</v>
      </c>
      <c r="C4" s="9" t="s">
        <v>13</v>
      </c>
      <c r="D4" s="10">
        <v>3.0</v>
      </c>
      <c r="E4" s="10">
        <v>10.0</v>
      </c>
      <c r="F4" s="9">
        <f t="shared" ref="F4:F7" si="1">SUM(D4*E4)</f>
        <v>30</v>
      </c>
      <c r="G4" s="9">
        <f t="shared" ref="G4:G7" si="2">SUM(F4*1.65)</f>
        <v>49.5</v>
      </c>
    </row>
    <row r="5" ht="14.25" customHeight="1">
      <c r="A5" s="9" t="s">
        <v>14</v>
      </c>
      <c r="B5" s="10" t="s">
        <v>15</v>
      </c>
      <c r="C5" s="9" t="s">
        <v>13</v>
      </c>
      <c r="D5" s="10">
        <v>1000.0</v>
      </c>
      <c r="E5" s="10">
        <v>0.025</v>
      </c>
      <c r="F5" s="9">
        <f t="shared" si="1"/>
        <v>25</v>
      </c>
      <c r="G5" s="9">
        <f t="shared" si="2"/>
        <v>41.25</v>
      </c>
    </row>
    <row r="6" ht="14.25" customHeight="1">
      <c r="A6" s="9" t="s">
        <v>16</v>
      </c>
      <c r="B6" s="9" t="s">
        <v>17</v>
      </c>
      <c r="C6" s="9" t="s">
        <v>13</v>
      </c>
      <c r="D6" s="10">
        <v>2.0</v>
      </c>
      <c r="E6" s="10">
        <v>5.0</v>
      </c>
      <c r="F6" s="9">
        <f t="shared" si="1"/>
        <v>10</v>
      </c>
      <c r="G6" s="9">
        <f t="shared" si="2"/>
        <v>16.5</v>
      </c>
    </row>
    <row r="7" ht="14.25" customHeight="1">
      <c r="A7" s="9" t="s">
        <v>18</v>
      </c>
      <c r="B7" s="9" t="s">
        <v>19</v>
      </c>
      <c r="C7" s="9" t="s">
        <v>13</v>
      </c>
      <c r="D7" s="10">
        <v>2.0</v>
      </c>
      <c r="E7" s="10">
        <v>10.0</v>
      </c>
      <c r="F7" s="9">
        <f t="shared" si="1"/>
        <v>20</v>
      </c>
      <c r="G7" s="9">
        <f t="shared" si="2"/>
        <v>33</v>
      </c>
    </row>
    <row r="8" ht="14.25" customHeight="1">
      <c r="A8" s="3" t="s">
        <v>20</v>
      </c>
      <c r="B8" s="7" t="s">
        <v>21</v>
      </c>
      <c r="C8" s="11"/>
      <c r="D8" s="11"/>
      <c r="E8" s="11"/>
      <c r="F8" s="3"/>
      <c r="H8" s="3">
        <f>SUM(G4:G7)</f>
        <v>140.25</v>
      </c>
    </row>
    <row r="9" ht="14.25" customHeight="1">
      <c r="A9" s="9" t="s">
        <v>22</v>
      </c>
      <c r="B9" s="10" t="s">
        <v>23</v>
      </c>
      <c r="C9" s="9" t="s">
        <v>24</v>
      </c>
      <c r="D9" s="10">
        <v>1.0</v>
      </c>
      <c r="E9" s="10">
        <v>10.0</v>
      </c>
      <c r="F9" s="9">
        <f t="shared" ref="F9:F11" si="3">SUM(D9*E9)</f>
        <v>10</v>
      </c>
      <c r="G9" s="9">
        <f t="shared" ref="G9:G11" si="4">SUM(F9*1.65)</f>
        <v>16.5</v>
      </c>
    </row>
    <row r="10" ht="14.25" customHeight="1">
      <c r="A10" s="9" t="s">
        <v>25</v>
      </c>
      <c r="B10" s="10" t="s">
        <v>26</v>
      </c>
      <c r="C10" s="9" t="s">
        <v>13</v>
      </c>
      <c r="D10" s="10">
        <v>2.0</v>
      </c>
      <c r="E10" s="10">
        <v>20.0</v>
      </c>
      <c r="F10" s="9">
        <f t="shared" si="3"/>
        <v>40</v>
      </c>
      <c r="G10" s="9">
        <f t="shared" si="4"/>
        <v>66</v>
      </c>
    </row>
    <row r="11" ht="14.25" customHeight="1">
      <c r="A11" s="9" t="s">
        <v>27</v>
      </c>
      <c r="B11" s="10" t="s">
        <v>28</v>
      </c>
      <c r="C11" s="9" t="s">
        <v>13</v>
      </c>
      <c r="D11" s="10">
        <v>2.0</v>
      </c>
      <c r="E11" s="10">
        <v>20.0</v>
      </c>
      <c r="F11" s="9">
        <f t="shared" si="3"/>
        <v>40</v>
      </c>
      <c r="G11" s="9">
        <f t="shared" si="4"/>
        <v>66</v>
      </c>
    </row>
    <row r="12" ht="14.25" customHeight="1">
      <c r="A12" s="3" t="s">
        <v>29</v>
      </c>
      <c r="B12" s="7" t="s">
        <v>30</v>
      </c>
      <c r="C12" s="11"/>
      <c r="D12" s="11"/>
      <c r="E12" s="11"/>
      <c r="F12" s="3"/>
      <c r="H12" s="3">
        <f>SUM(G9:G11)</f>
        <v>148.5</v>
      </c>
    </row>
    <row r="13" ht="14.25" customHeight="1">
      <c r="A13" s="9" t="s">
        <v>31</v>
      </c>
      <c r="B13" s="10" t="s">
        <v>32</v>
      </c>
      <c r="C13" s="9" t="s">
        <v>24</v>
      </c>
      <c r="D13" s="10">
        <v>3.0</v>
      </c>
      <c r="E13" s="10">
        <v>5.0</v>
      </c>
      <c r="F13" s="9">
        <f>SUM(D13*E13)</f>
        <v>15</v>
      </c>
      <c r="G13" s="9">
        <f>SUM(F13*1.65)</f>
        <v>24.75</v>
      </c>
    </row>
    <row r="14" ht="14.25" customHeight="1">
      <c r="A14" s="3" t="s">
        <v>33</v>
      </c>
      <c r="B14" s="7" t="s">
        <v>34</v>
      </c>
      <c r="C14" s="3"/>
      <c r="D14" s="3"/>
      <c r="E14" s="11"/>
      <c r="F14" s="3"/>
      <c r="H14" s="3">
        <f>SUM(G13)</f>
        <v>24.75</v>
      </c>
    </row>
    <row r="15" ht="14.25" customHeight="1">
      <c r="A15" s="9" t="s">
        <v>35</v>
      </c>
      <c r="B15" s="10" t="s">
        <v>36</v>
      </c>
      <c r="C15" s="9" t="s">
        <v>24</v>
      </c>
      <c r="D15" s="9">
        <v>1.0</v>
      </c>
      <c r="E15" s="10">
        <v>10.0</v>
      </c>
      <c r="F15" s="9">
        <f t="shared" ref="F15:F17" si="5">SUM(D15*E15)</f>
        <v>10</v>
      </c>
      <c r="G15" s="9">
        <f t="shared" ref="G15:G17" si="6">SUM(F15*1.65)</f>
        <v>16.5</v>
      </c>
    </row>
    <row r="16" ht="14.25" customHeight="1">
      <c r="A16" s="9" t="s">
        <v>37</v>
      </c>
      <c r="B16" s="10" t="s">
        <v>38</v>
      </c>
      <c r="C16" s="9" t="s">
        <v>13</v>
      </c>
      <c r="D16" s="10">
        <v>2.0</v>
      </c>
      <c r="E16" s="10">
        <v>10.0</v>
      </c>
      <c r="F16" s="9">
        <f t="shared" si="5"/>
        <v>20</v>
      </c>
      <c r="G16" s="9">
        <f t="shared" si="6"/>
        <v>33</v>
      </c>
    </row>
    <row r="17" ht="14.25" customHeight="1">
      <c r="A17" s="10" t="s">
        <v>39</v>
      </c>
      <c r="B17" s="12" t="s">
        <v>40</v>
      </c>
      <c r="C17" s="9" t="s">
        <v>13</v>
      </c>
      <c r="D17" s="12">
        <v>1.0</v>
      </c>
      <c r="E17" s="12">
        <v>20.0</v>
      </c>
      <c r="F17" s="9">
        <f t="shared" si="5"/>
        <v>20</v>
      </c>
      <c r="G17" s="9">
        <f t="shared" si="6"/>
        <v>33</v>
      </c>
    </row>
    <row r="18" ht="14.25" customHeight="1">
      <c r="A18" s="3" t="s">
        <v>41</v>
      </c>
      <c r="B18" s="7" t="s">
        <v>42</v>
      </c>
      <c r="C18" s="11"/>
      <c r="D18" s="11"/>
      <c r="E18" s="11"/>
      <c r="F18" s="3"/>
      <c r="H18" s="3">
        <f>SUM(G15:G17)</f>
        <v>82.5</v>
      </c>
    </row>
    <row r="19" ht="14.25" customHeight="1">
      <c r="A19" s="9" t="s">
        <v>43</v>
      </c>
      <c r="B19" s="10" t="s">
        <v>44</v>
      </c>
      <c r="C19" s="9" t="s">
        <v>45</v>
      </c>
      <c r="D19" s="9">
        <v>1.0</v>
      </c>
      <c r="E19" s="10">
        <v>10.0</v>
      </c>
      <c r="F19" s="9">
        <f t="shared" ref="F19:F23" si="7">SUM(D19*E19)</f>
        <v>10</v>
      </c>
      <c r="G19" s="9">
        <f t="shared" ref="G19:G23" si="8">SUM(F19*1.65)</f>
        <v>16.5</v>
      </c>
    </row>
    <row r="20" ht="14.25" customHeight="1">
      <c r="A20" s="10" t="s">
        <v>46</v>
      </c>
      <c r="B20" s="12" t="s">
        <v>47</v>
      </c>
      <c r="C20" s="9" t="s">
        <v>24</v>
      </c>
      <c r="D20" s="12">
        <v>1.0</v>
      </c>
      <c r="E20" s="12">
        <v>10.0</v>
      </c>
      <c r="F20" s="9">
        <f t="shared" si="7"/>
        <v>10</v>
      </c>
      <c r="G20" s="9">
        <f t="shared" si="8"/>
        <v>16.5</v>
      </c>
    </row>
    <row r="21" ht="14.25" customHeight="1">
      <c r="A21" s="10" t="s">
        <v>48</v>
      </c>
      <c r="B21" s="12" t="s">
        <v>49</v>
      </c>
      <c r="C21" s="9" t="s">
        <v>13</v>
      </c>
      <c r="D21" s="12">
        <v>2.0</v>
      </c>
      <c r="E21" s="12">
        <v>10.0</v>
      </c>
      <c r="F21" s="9">
        <f t="shared" si="7"/>
        <v>20</v>
      </c>
      <c r="G21" s="9">
        <f t="shared" si="8"/>
        <v>33</v>
      </c>
    </row>
    <row r="22" ht="14.25" customHeight="1">
      <c r="A22" s="10" t="s">
        <v>50</v>
      </c>
      <c r="B22" s="12" t="s">
        <v>51</v>
      </c>
      <c r="C22" s="9" t="s">
        <v>13</v>
      </c>
      <c r="D22" s="12">
        <v>1.0</v>
      </c>
      <c r="E22" s="12">
        <v>20.0</v>
      </c>
      <c r="F22" s="9">
        <f t="shared" si="7"/>
        <v>20</v>
      </c>
      <c r="G22" s="9">
        <f t="shared" si="8"/>
        <v>33</v>
      </c>
    </row>
    <row r="23" ht="14.25" customHeight="1">
      <c r="A23" s="10" t="s">
        <v>52</v>
      </c>
      <c r="B23" s="12" t="s">
        <v>53</v>
      </c>
      <c r="C23" s="9" t="s">
        <v>13</v>
      </c>
      <c r="D23" s="12">
        <v>1.0</v>
      </c>
      <c r="E23" s="12">
        <v>5.0</v>
      </c>
      <c r="F23" s="9">
        <f t="shared" si="7"/>
        <v>5</v>
      </c>
      <c r="G23" s="9">
        <f t="shared" si="8"/>
        <v>8.25</v>
      </c>
    </row>
    <row r="24" ht="14.25" customHeight="1">
      <c r="A24" s="3" t="s">
        <v>54</v>
      </c>
      <c r="B24" s="7" t="s">
        <v>55</v>
      </c>
      <c r="C24" s="11"/>
      <c r="D24" s="11"/>
      <c r="E24" s="11"/>
      <c r="F24" s="3"/>
      <c r="H24" s="3">
        <f>SUM(G19:G23)</f>
        <v>107.25</v>
      </c>
    </row>
    <row r="25" ht="14.25" customHeight="1">
      <c r="A25" s="9" t="s">
        <v>56</v>
      </c>
      <c r="B25" s="9" t="s">
        <v>57</v>
      </c>
      <c r="C25" s="9" t="s">
        <v>45</v>
      </c>
      <c r="D25" s="10">
        <v>7.0</v>
      </c>
      <c r="E25" s="10">
        <v>1.0</v>
      </c>
      <c r="F25" s="9">
        <f t="shared" ref="F25:F31" si="9">SUM(D25*E25)</f>
        <v>7</v>
      </c>
      <c r="G25" s="9">
        <f t="shared" ref="G25:G31" si="10">SUM(F25*1.65)</f>
        <v>11.55</v>
      </c>
    </row>
    <row r="26" ht="14.25" customHeight="1">
      <c r="A26" s="9" t="s">
        <v>58</v>
      </c>
      <c r="B26" s="10" t="s">
        <v>59</v>
      </c>
      <c r="C26" s="9" t="s">
        <v>45</v>
      </c>
      <c r="D26" s="10">
        <v>3.0</v>
      </c>
      <c r="E26" s="10">
        <v>1.0</v>
      </c>
      <c r="F26" s="9">
        <f t="shared" si="9"/>
        <v>3</v>
      </c>
      <c r="G26" s="9">
        <f t="shared" si="10"/>
        <v>4.95</v>
      </c>
    </row>
    <row r="27" ht="14.25" customHeight="1">
      <c r="A27" s="9" t="s">
        <v>60</v>
      </c>
      <c r="B27" s="9" t="s">
        <v>61</v>
      </c>
      <c r="C27" s="9" t="s">
        <v>45</v>
      </c>
      <c r="D27" s="10">
        <v>7.0</v>
      </c>
      <c r="E27" s="10">
        <v>1.0</v>
      </c>
      <c r="F27" s="9">
        <f t="shared" si="9"/>
        <v>7</v>
      </c>
      <c r="G27" s="9">
        <f t="shared" si="10"/>
        <v>11.55</v>
      </c>
    </row>
    <row r="28" ht="14.25" customHeight="1">
      <c r="A28" s="9" t="s">
        <v>62</v>
      </c>
      <c r="B28" s="10" t="s">
        <v>63</v>
      </c>
      <c r="C28" s="9" t="s">
        <v>45</v>
      </c>
      <c r="D28" s="9">
        <v>1.0</v>
      </c>
      <c r="E28" s="10">
        <v>10.0</v>
      </c>
      <c r="F28" s="9">
        <f t="shared" si="9"/>
        <v>10</v>
      </c>
      <c r="G28" s="9">
        <f t="shared" si="10"/>
        <v>16.5</v>
      </c>
    </row>
    <row r="29" ht="14.25" customHeight="1">
      <c r="A29" s="9" t="s">
        <v>64</v>
      </c>
      <c r="B29" s="10" t="s">
        <v>65</v>
      </c>
      <c r="C29" s="9" t="s">
        <v>13</v>
      </c>
      <c r="D29" s="10">
        <v>1.0</v>
      </c>
      <c r="E29" s="10">
        <v>10.0</v>
      </c>
      <c r="F29" s="9">
        <f t="shared" si="9"/>
        <v>10</v>
      </c>
      <c r="G29" s="9">
        <f t="shared" si="10"/>
        <v>16.5</v>
      </c>
    </row>
    <row r="30" ht="14.25" customHeight="1">
      <c r="A30" s="9" t="s">
        <v>66</v>
      </c>
      <c r="B30" s="10" t="s">
        <v>67</v>
      </c>
      <c r="C30" s="9" t="s">
        <v>13</v>
      </c>
      <c r="D30" s="10">
        <v>2.0</v>
      </c>
      <c r="E30" s="10">
        <v>10.0</v>
      </c>
      <c r="F30" s="9">
        <f t="shared" si="9"/>
        <v>20</v>
      </c>
      <c r="G30" s="9">
        <f t="shared" si="10"/>
        <v>33</v>
      </c>
    </row>
    <row r="31" ht="14.25" customHeight="1">
      <c r="A31" s="9" t="s">
        <v>68</v>
      </c>
      <c r="B31" s="10" t="s">
        <v>69</v>
      </c>
      <c r="C31" s="9" t="s">
        <v>13</v>
      </c>
      <c r="D31" s="10">
        <v>1.0</v>
      </c>
      <c r="E31" s="10">
        <v>20.0</v>
      </c>
      <c r="F31" s="9">
        <f t="shared" si="9"/>
        <v>20</v>
      </c>
      <c r="G31" s="9">
        <f t="shared" si="10"/>
        <v>33</v>
      </c>
    </row>
    <row r="32" ht="14.25" customHeight="1">
      <c r="A32" s="3" t="s">
        <v>70</v>
      </c>
      <c r="B32" s="2" t="s">
        <v>71</v>
      </c>
      <c r="C32" s="3"/>
      <c r="D32" s="3"/>
      <c r="E32" s="3"/>
      <c r="F32" s="3"/>
      <c r="H32" s="3">
        <f>SUM(G25:G31)</f>
        <v>127.05</v>
      </c>
    </row>
    <row r="33" ht="14.25" customHeight="1">
      <c r="A33" s="10" t="s">
        <v>72</v>
      </c>
      <c r="B33" s="13" t="s">
        <v>73</v>
      </c>
      <c r="C33" s="9" t="s">
        <v>13</v>
      </c>
      <c r="D33" s="10">
        <v>3.0</v>
      </c>
      <c r="E33" s="10">
        <v>5.0</v>
      </c>
      <c r="F33" s="9">
        <f t="shared" ref="F33:F35" si="11">SUM(D33*E33)</f>
        <v>15</v>
      </c>
      <c r="G33" s="9">
        <f t="shared" ref="G33:G35" si="12">SUM(F33*1.65)</f>
        <v>24.75</v>
      </c>
    </row>
    <row r="34" ht="14.25" customHeight="1">
      <c r="A34" s="10" t="s">
        <v>74</v>
      </c>
      <c r="B34" s="13" t="s">
        <v>75</v>
      </c>
      <c r="C34" s="9" t="s">
        <v>24</v>
      </c>
      <c r="D34" s="10">
        <v>3.0</v>
      </c>
      <c r="E34" s="10">
        <v>5.0</v>
      </c>
      <c r="F34" s="9">
        <f t="shared" si="11"/>
        <v>15</v>
      </c>
      <c r="G34" s="9">
        <f t="shared" si="12"/>
        <v>24.75</v>
      </c>
    </row>
    <row r="35" ht="14.25" customHeight="1">
      <c r="A35" s="10" t="s">
        <v>76</v>
      </c>
      <c r="B35" s="13" t="s">
        <v>77</v>
      </c>
      <c r="C35" s="9" t="s">
        <v>13</v>
      </c>
      <c r="D35" s="10">
        <v>3.0</v>
      </c>
      <c r="E35" s="10">
        <v>5.0</v>
      </c>
      <c r="F35" s="9">
        <f t="shared" si="11"/>
        <v>15</v>
      </c>
      <c r="G35" s="9">
        <f t="shared" si="12"/>
        <v>24.75</v>
      </c>
    </row>
    <row r="36" ht="14.25" customHeight="1">
      <c r="A36" s="3" t="s">
        <v>78</v>
      </c>
      <c r="B36" s="2" t="s">
        <v>79</v>
      </c>
      <c r="C36" s="3"/>
      <c r="D36" s="3"/>
      <c r="E36" s="3"/>
      <c r="F36" s="3"/>
      <c r="H36" s="3">
        <f>SUM(G33:G35)</f>
        <v>74.25</v>
      </c>
    </row>
    <row r="37" ht="14.25" customHeight="1">
      <c r="A37" s="10" t="s">
        <v>80</v>
      </c>
      <c r="B37" s="13" t="s">
        <v>81</v>
      </c>
      <c r="C37" s="9" t="s">
        <v>13</v>
      </c>
      <c r="D37" s="10">
        <v>2.0</v>
      </c>
      <c r="E37" s="10">
        <v>5.0</v>
      </c>
      <c r="F37" s="9">
        <f>SUM(D37*E37)</f>
        <v>10</v>
      </c>
      <c r="G37" s="9">
        <f>SUM(F37*1.65)</f>
        <v>16.5</v>
      </c>
    </row>
    <row r="38" ht="14.25" customHeight="1">
      <c r="A38" s="3" t="s">
        <v>82</v>
      </c>
      <c r="B38" s="7" t="s">
        <v>83</v>
      </c>
      <c r="C38" s="3"/>
      <c r="D38" s="3"/>
      <c r="E38" s="3"/>
      <c r="F38" s="3"/>
      <c r="H38" s="3">
        <f>SUM(G37)</f>
        <v>16.5</v>
      </c>
    </row>
    <row r="39" ht="14.25" customHeight="1">
      <c r="A39" s="10" t="s">
        <v>84</v>
      </c>
      <c r="B39" s="13" t="s">
        <v>85</v>
      </c>
      <c r="C39" s="9" t="s">
        <v>24</v>
      </c>
      <c r="D39" s="10">
        <v>1.0</v>
      </c>
      <c r="E39" s="10">
        <v>10.0</v>
      </c>
      <c r="F39" s="9">
        <f t="shared" ref="F39:F41" si="13">SUM(D39*E39)</f>
        <v>10</v>
      </c>
      <c r="G39" s="9">
        <f t="shared" ref="G39:G41" si="14">SUM(F39*1.65)</f>
        <v>16.5</v>
      </c>
    </row>
    <row r="40" ht="14.25" customHeight="1">
      <c r="A40" s="10" t="s">
        <v>86</v>
      </c>
      <c r="B40" s="13" t="s">
        <v>87</v>
      </c>
      <c r="C40" s="9" t="s">
        <v>24</v>
      </c>
      <c r="D40" s="10">
        <v>1.0</v>
      </c>
      <c r="E40" s="10">
        <v>10.0</v>
      </c>
      <c r="F40" s="9">
        <f t="shared" si="13"/>
        <v>10</v>
      </c>
      <c r="G40" s="9">
        <f t="shared" si="14"/>
        <v>16.5</v>
      </c>
    </row>
    <row r="41" ht="14.25" customHeight="1">
      <c r="A41" s="10" t="s">
        <v>88</v>
      </c>
      <c r="B41" s="13" t="s">
        <v>89</v>
      </c>
      <c r="C41" s="9" t="s">
        <v>24</v>
      </c>
      <c r="D41" s="10">
        <v>1.0</v>
      </c>
      <c r="E41" s="10">
        <v>10.0</v>
      </c>
      <c r="F41" s="9">
        <f t="shared" si="13"/>
        <v>10</v>
      </c>
      <c r="G41" s="9">
        <f t="shared" si="14"/>
        <v>16.5</v>
      </c>
    </row>
    <row r="42" ht="14.25" customHeight="1">
      <c r="A42" s="1" t="s">
        <v>90</v>
      </c>
      <c r="B42" s="7" t="s">
        <v>91</v>
      </c>
      <c r="C42" s="3"/>
      <c r="D42" s="3"/>
      <c r="E42" s="3"/>
      <c r="F42" s="3"/>
      <c r="H42" s="3">
        <f>SUM(G39:G41)</f>
        <v>49.5</v>
      </c>
    </row>
    <row r="43" ht="14.25" customHeight="1">
      <c r="A43" s="10" t="s">
        <v>92</v>
      </c>
      <c r="B43" s="14" t="s">
        <v>93</v>
      </c>
      <c r="C43" s="9" t="s">
        <v>24</v>
      </c>
      <c r="D43" s="10">
        <v>3.0</v>
      </c>
      <c r="E43" s="9">
        <v>5.0</v>
      </c>
      <c r="F43" s="9">
        <f t="shared" ref="F43:F45" si="15">SUM(D43*E43)</f>
        <v>15</v>
      </c>
      <c r="G43" s="9">
        <f t="shared" ref="G43:G45" si="16">SUM(F43*1.65)</f>
        <v>24.75</v>
      </c>
    </row>
    <row r="44" ht="14.25" customHeight="1">
      <c r="A44" s="10" t="s">
        <v>92</v>
      </c>
      <c r="B44" s="13" t="s">
        <v>94</v>
      </c>
      <c r="C44" s="9" t="s">
        <v>24</v>
      </c>
      <c r="D44" s="10">
        <v>6.0</v>
      </c>
      <c r="E44" s="10">
        <v>5.0</v>
      </c>
      <c r="F44" s="9">
        <f t="shared" si="15"/>
        <v>30</v>
      </c>
      <c r="G44" s="9">
        <f t="shared" si="16"/>
        <v>49.5</v>
      </c>
    </row>
    <row r="45" ht="14.25" customHeight="1">
      <c r="A45" s="10" t="s">
        <v>95</v>
      </c>
      <c r="B45" s="13" t="s">
        <v>96</v>
      </c>
      <c r="C45" s="9" t="s">
        <v>24</v>
      </c>
      <c r="D45" s="9">
        <v>3.0</v>
      </c>
      <c r="E45" s="10">
        <v>5.0</v>
      </c>
      <c r="F45" s="9">
        <f t="shared" si="15"/>
        <v>15</v>
      </c>
      <c r="G45" s="9">
        <f t="shared" si="16"/>
        <v>24.75</v>
      </c>
    </row>
    <row r="46" ht="14.25" customHeight="1">
      <c r="A46" s="3"/>
      <c r="B46" s="2"/>
      <c r="C46" s="3"/>
      <c r="D46" s="3"/>
      <c r="E46" s="3"/>
      <c r="F46" s="3"/>
      <c r="G46" s="3"/>
      <c r="H46" s="11">
        <f>SUM(G43:G45)</f>
        <v>99</v>
      </c>
    </row>
    <row r="47" ht="14.25" customHeight="1">
      <c r="A47" s="15" t="s">
        <v>97</v>
      </c>
      <c r="B47" s="16"/>
      <c r="C47" s="16"/>
      <c r="D47" s="16"/>
      <c r="E47" s="16"/>
      <c r="F47" s="16">
        <f>SUM(F3:F38)</f>
        <v>437</v>
      </c>
      <c r="G47" s="16">
        <f>SUM(G3:G45)</f>
        <v>869.55</v>
      </c>
      <c r="H47" s="15" t="s">
        <v>98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</sheetData>
  <printOptions/>
  <pageMargins bottom="0.75" footer="0.0" header="0.0" left="0.7" right="0.7" top="0.75"/>
  <pageSetup fitToWidth="0" paperSize="9" orientation="landscape"/>
  <drawing r:id="rId1"/>
</worksheet>
</file>