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710AD07C-DCBB-4973-A7DA-687E4E6C347B}" xr6:coauthVersionLast="47" xr6:coauthVersionMax="47" xr10:uidLastSave="{00000000-0000-0000-0000-000000000000}"/>
  <bookViews>
    <workbookView xWindow="-120" yWindow="-120" windowWidth="20730" windowHeight="11160" xr2:uid="{06C85861-2EAE-47E6-9BE7-50153782E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1" i="1"/>
  <c r="N22" i="1"/>
  <c r="N24" i="1"/>
  <c r="N25" i="1"/>
  <c r="N27" i="1"/>
  <c r="N28" i="1"/>
  <c r="C29" i="1"/>
  <c r="D29" i="1"/>
  <c r="E29" i="1"/>
  <c r="F29" i="1"/>
  <c r="F31" i="1" s="1"/>
  <c r="G29" i="1"/>
  <c r="H29" i="1"/>
  <c r="I29" i="1"/>
  <c r="J29" i="1"/>
  <c r="K29" i="1"/>
  <c r="L29" i="1"/>
  <c r="L31" i="1" s="1"/>
  <c r="M29" i="1"/>
  <c r="B29" i="1"/>
  <c r="B31" i="1" s="1"/>
  <c r="N7" i="1"/>
  <c r="N8" i="1"/>
  <c r="N9" i="1"/>
  <c r="C10" i="1"/>
  <c r="C31" i="1" s="1"/>
  <c r="D10" i="1"/>
  <c r="E10" i="1"/>
  <c r="F10" i="1"/>
  <c r="G10" i="1"/>
  <c r="G31" i="1" s="1"/>
  <c r="H10" i="1"/>
  <c r="H31" i="1" s="1"/>
  <c r="I10" i="1"/>
  <c r="I31" i="1" s="1"/>
  <c r="J10" i="1"/>
  <c r="K10" i="1"/>
  <c r="K31" i="1" s="1"/>
  <c r="L10" i="1"/>
  <c r="M10" i="1"/>
  <c r="B10" i="1"/>
  <c r="E31" i="1" l="1"/>
  <c r="D31" i="1"/>
  <c r="N29" i="1"/>
  <c r="M31" i="1"/>
  <c r="J31" i="1"/>
  <c r="N10" i="1"/>
  <c r="N31" i="1" l="1"/>
</calcChain>
</file>

<file path=xl/sharedStrings.xml><?xml version="1.0" encoding="utf-8"?>
<sst xmlns="http://schemas.openxmlformats.org/spreadsheetml/2006/main" count="53" uniqueCount="39">
  <si>
    <t>Personal Inocme,Expense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</si>
  <si>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</si>
  <si>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</si>
  <si>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</si>
  <si>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</si>
  <si>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</si>
  <si>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</si>
  <si>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</si>
  <si>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</si>
  <si>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</si>
  <si>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</si>
  <si>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</si>
  <si>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</si>
  <si>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</si>
  <si>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</si>
  <si>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</si>
  <si>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</si>
  <si>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</si>
  <si>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</si>
  <si>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Freelancing</t>
  </si>
  <si>
    <t>Expenses</t>
  </si>
  <si>
    <t>Total Income</t>
  </si>
  <si>
    <t>Housing</t>
  </si>
  <si>
    <t>Rent</t>
  </si>
  <si>
    <t>Electricity</t>
  </si>
  <si>
    <t>Phone Bill</t>
  </si>
  <si>
    <t>Water Bill</t>
  </si>
  <si>
    <t>Gas</t>
  </si>
  <si>
    <t>Food</t>
  </si>
  <si>
    <t>Groceries</t>
  </si>
  <si>
    <t>Dining Out/Online Food order</t>
  </si>
  <si>
    <t>Trasnportation</t>
  </si>
  <si>
    <t>Fuel</t>
  </si>
  <si>
    <t>Bus/Taxi</t>
  </si>
  <si>
    <t>Miscellaneous</t>
  </si>
  <si>
    <t>Medicines</t>
  </si>
  <si>
    <t>Others</t>
  </si>
  <si>
    <t>Total Expenses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</si>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</sst>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1" fillId="4" borderId="1" xfId="0" applyFont="1" applyFill="1" applyBorder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2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0FA24D-9DF2-4986-AFD8-132F1B97F7CE}" name="Table2" displayName="Table2" ref="A6:N10" totalsRowShown="0">
  <autoFilter ref="A6:N10" xr:uid="{0A0FA24D-9DF2-4986-AFD8-132F1B97F7CE}"/>
  <tableColumns count="14">
    <tableColumn id="1" xr3:uid="{727B230E-CBA6-4C92-88AA-1DE004B7A9B0}" name="Item"/>
    <tableColumn id="2" xr3:uid="{C64DAF9A-D49F-47F8-968E-66FA8A7C0109}" name="Jan"/>
    <tableColumn id="3" xr3:uid="{5D117D5E-2A7A-49FF-8340-339907DF8F2F}" name="Feb"/>
    <tableColumn id="4" xr3:uid="{5EB4C96A-F223-4AA1-95E8-398EF50C3E66}" name="Mar"/>
    <tableColumn id="5" xr3:uid="{98C6000C-F2E0-4C1B-BDE4-71FB157B8DDA}" name="Apr"/>
    <tableColumn id="6" xr3:uid="{B1502B0C-F0D8-499D-BCDC-2C35D77FA365}" name="May"/>
    <tableColumn id="7" xr3:uid="{2A0A29BB-5C09-4098-A102-36B2A85FBD11}" name="Jun"/>
    <tableColumn id="8" xr3:uid="{2025301B-9DAA-4439-8870-B82A456EC902}" name="Jul"/>
    <tableColumn id="9" xr3:uid="{DA5C7341-357B-4388-8FAA-1789102393FD}" name="Aug"/>
    <tableColumn id="10" xr3:uid="{AA62DB0A-6E29-4F59-B184-22D06CDB4FF1}" name="Sep"/>
    <tableColumn id="11" xr3:uid="{E783B4BB-DCED-4398-9695-E87A748433DC}" name="Oct"/>
    <tableColumn id="12" xr3:uid="{1CE15F2B-65DF-4905-B250-B3BF5FC084B1}" name="Nov"/>
    <tableColumn id="13" xr3:uid="{3D2E950A-04D2-4EED-A52E-B85DC5461648}" name="Dec"/>
    <tableColumn id="14" xr3:uid="{ECDE720E-3097-40E3-ABF6-49990A29D642}" name="Year to date" dataDxfId="2">
      <calculatedColumnFormula>SUM(Table2[[#This Row],[Jan]:[Dec]])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806F45-B40D-402D-BB74-8C6DB0041A3C}" name="Table3" displayName="Table3" ref="A13:N29" totalsRowShown="0">
  <autoFilter ref="A13:N29" xr:uid="{C3806F45-B40D-402D-BB74-8C6DB0041A3C}"/>
  <tableColumns count="14">
    <tableColumn id="1" xr3:uid="{A600BB33-5FAC-4949-A2AC-EE378139CAE0}" name="Item"/>
    <tableColumn id="2" xr3:uid="{1398E3D6-9FA7-4E73-AABD-4C605C7434D1}" name="Jan"/>
    <tableColumn id="3" xr3:uid="{030DE998-2291-455C-B5B4-76A8ADB8A66A}" name="Feb"/>
    <tableColumn id="4" xr3:uid="{9A517C9E-E5E7-48BC-87F3-256779474DF4}" name="Mar"/>
    <tableColumn id="5" xr3:uid="{AD45BD61-39BA-4104-A7C7-0D630BE5EC2D}" name="Apr"/>
    <tableColumn id="6" xr3:uid="{75D49DA1-2465-471A-8E4D-75ED688608FA}" name="May"/>
    <tableColumn id="7" xr3:uid="{D6854100-D925-4D40-9A4C-3B26D4E700A8}" name="Jun"/>
    <tableColumn id="8" xr3:uid="{1C947143-4D76-46E6-BBA7-4AE8F2F0E624}" name="Jul"/>
    <tableColumn id="9" xr3:uid="{1D68C3FD-8BDD-4EDF-AA40-010FB9812BB4}" name="Aug"/>
    <tableColumn id="10" xr3:uid="{66219DE1-7E82-4581-9C9D-5A240F9059C4}" name="Sep"/>
    <tableColumn id="11" xr3:uid="{56586FB0-DE60-43D8-8ABD-C7D998A46259}" name="Oct"/>
    <tableColumn id="12" xr3:uid="{6EF218C7-61C8-4AEE-970D-F148DD8144BE}" name="Nov"/>
    <tableColumn id="13" xr3:uid="{4972DF7F-0B54-48CE-ADAD-AE6603D8E501}" name="Dec"/>
    <tableColumn id="14" xr3:uid="{0E4F5F86-27D0-4A5D-A7EA-8A694416076F}" name="Year to date" dataDxfId="1">
      <calculatedColumnFormula>SUM(Table3[[#This Row],[Jan]:[Dec]])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3130-F062-4FB3-87F2-2ED8E9119663}">
  <dimension ref="A1:N31"/>
  <sheetViews>
    <sheetView tabSelected="1" workbookViewId="0">
      <selection activeCell="Q31" sqref="Q31"/>
    </sheetView>
  </sheetViews>
  <sheetFormatPr defaultRowHeight="15" x14ac:dyDescent="0.25"/>
  <cols>
    <col min="1" max="1" width="17.5703125" customWidth="1"/>
    <col min="2" max="2" width="7.42578125" customWidth="1"/>
    <col min="3" max="3" width="8.140625" customWidth="1"/>
    <col min="4" max="4" width="7.7109375" customWidth="1"/>
    <col min="5" max="5" width="7.85546875" customWidth="1"/>
    <col min="6" max="6" width="7.28515625" customWidth="1"/>
    <col min="7" max="9" width="7.42578125" customWidth="1"/>
    <col min="10" max="10" width="7.5703125" customWidth="1"/>
    <col min="11" max="11" width="7" customWidth="1"/>
    <col min="12" max="12" width="7.5703125" customWidth="1"/>
    <col min="13" max="13" width="7.7109375" customWidth="1"/>
    <col min="14" max="14" width="13.5703125" customWidth="1"/>
  </cols>
  <sheetData>
    <row r="1" spans="1:14" ht="2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8.25" customHeight="1" x14ac:dyDescent="0.25"/>
    <row r="3" spans="1:14" x14ac:dyDescent="0.25">
      <c r="A3" s="12" t="s">
        <v>1</v>
      </c>
      <c r="B3" s="12"/>
      <c r="C3" s="12"/>
      <c r="D3" s="12">
        <v>30000</v>
      </c>
      <c r="E3" s="12"/>
    </row>
    <row r="4" spans="1:14" ht="9.75" customHeight="1" x14ac:dyDescent="0.25"/>
    <row r="5" spans="1:14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</row>
    <row r="7" spans="1:14" x14ac:dyDescent="0.25">
      <c r="A7" t="s">
        <v>17</v>
      </c>
      <c r="B7">
        <v>45000</v>
      </c>
      <c r="C7">
        <v>45000</v>
      </c>
      <c r="D7">
        <v>45000</v>
      </c>
      <c r="E7">
        <v>45000</v>
      </c>
      <c r="F7">
        <v>47000</v>
      </c>
      <c r="G7">
        <v>47000</v>
      </c>
      <c r="H7">
        <v>47000</v>
      </c>
      <c r="I7">
        <v>47000</v>
      </c>
      <c r="J7">
        <v>47000</v>
      </c>
      <c r="K7">
        <v>47000</v>
      </c>
      <c r="L7">
        <v>50000</v>
      </c>
      <c r="M7">
        <v>50000</v>
      </c>
      <c r="N7">
        <f>SUM(Table2[[#This Row],[Jan]:[Dec]])</f>
        <v>562000</v>
      </c>
    </row>
    <row r="8" spans="1:14" x14ac:dyDescent="0.25">
      <c r="A8" t="s">
        <v>18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10000</v>
      </c>
      <c r="H8">
        <v>11500</v>
      </c>
      <c r="I8">
        <v>11500</v>
      </c>
      <c r="J8">
        <v>11500</v>
      </c>
      <c r="K8">
        <v>11500</v>
      </c>
      <c r="L8">
        <v>11500</v>
      </c>
      <c r="M8">
        <v>11500</v>
      </c>
      <c r="N8">
        <f>SUM(Table2[[#This Row],[Jan]:[Dec]])</f>
        <v>129000</v>
      </c>
    </row>
    <row r="9" spans="1:14" x14ac:dyDescent="0.25">
      <c r="A9" t="s">
        <v>19</v>
      </c>
      <c r="B9">
        <v>5000</v>
      </c>
      <c r="C9">
        <v>4000</v>
      </c>
      <c r="D9">
        <v>4000</v>
      </c>
      <c r="E9">
        <v>4500</v>
      </c>
      <c r="F9">
        <v>6000</v>
      </c>
      <c r="G9">
        <v>8000</v>
      </c>
      <c r="H9">
        <v>5000</v>
      </c>
      <c r="I9">
        <v>6500</v>
      </c>
      <c r="J9">
        <v>7500</v>
      </c>
      <c r="K9">
        <v>8500</v>
      </c>
      <c r="L9">
        <v>4500</v>
      </c>
      <c r="M9">
        <v>6000</v>
      </c>
      <c r="N9">
        <f>SUM(Table2[[#This Row],[Jan]:[Dec]])</f>
        <v>69500</v>
      </c>
    </row>
    <row r="10" spans="1:14" x14ac:dyDescent="0.25">
      <c r="A10" s="8" t="s">
        <v>21</v>
      </c>
      <c r="B10" s="9">
        <f>SUM(B7:B9)</f>
        <v>60000</v>
      </c>
      <c r="C10" s="9">
        <f t="shared" ref="C10:M10" si="0">SUM(C7:C9)</f>
        <v>59000</v>
      </c>
      <c r="D10" s="9">
        <f t="shared" si="0"/>
        <v>59000</v>
      </c>
      <c r="E10" s="9">
        <f t="shared" si="0"/>
        <v>59500</v>
      </c>
      <c r="F10" s="9">
        <f t="shared" si="0"/>
        <v>63000</v>
      </c>
      <c r="G10" s="9">
        <f t="shared" si="0"/>
        <v>65000</v>
      </c>
      <c r="H10" s="9">
        <f t="shared" si="0"/>
        <v>63500</v>
      </c>
      <c r="I10" s="9">
        <f t="shared" si="0"/>
        <v>65000</v>
      </c>
      <c r="J10" s="9">
        <f t="shared" si="0"/>
        <v>66000</v>
      </c>
      <c r="K10" s="9">
        <f t="shared" si="0"/>
        <v>67000</v>
      </c>
      <c r="L10" s="9">
        <f t="shared" si="0"/>
        <v>66000</v>
      </c>
      <c r="M10" s="9">
        <f t="shared" si="0"/>
        <v>67500</v>
      </c>
      <c r="N10" s="10">
        <f>SUM(Table2[[#This Row],[Jan]:[Dec]])</f>
        <v>760500</v>
      </c>
    </row>
    <row r="11" spans="1:14" ht="10.5" customHeight="1" x14ac:dyDescent="0.25"/>
    <row r="12" spans="1:14" x14ac:dyDescent="0.25">
      <c r="A12" s="2" t="s"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t="s">
        <v>3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</row>
    <row r="14" spans="1:14" x14ac:dyDescent="0.25">
      <c r="A14" s="7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t="s">
        <v>23</v>
      </c>
      <c r="B15">
        <v>15000</v>
      </c>
      <c r="C15">
        <v>15000</v>
      </c>
      <c r="D15">
        <v>15000</v>
      </c>
      <c r="E15">
        <v>15000</v>
      </c>
      <c r="F15">
        <v>15000</v>
      </c>
      <c r="G15">
        <v>15000</v>
      </c>
      <c r="H15">
        <v>15000</v>
      </c>
      <c r="I15">
        <v>15000</v>
      </c>
      <c r="J15">
        <v>16500</v>
      </c>
      <c r="K15">
        <v>16500</v>
      </c>
      <c r="L15">
        <v>16500</v>
      </c>
      <c r="M15">
        <v>16500</v>
      </c>
      <c r="N15">
        <f>SUM(Table3[[#This Row],[Jan]:[Dec]])</f>
        <v>186000</v>
      </c>
    </row>
    <row r="16" spans="1:14" x14ac:dyDescent="0.25">
      <c r="A16" t="s">
        <v>24</v>
      </c>
      <c r="B16">
        <v>1000</v>
      </c>
      <c r="C16">
        <v>1000</v>
      </c>
      <c r="D16">
        <v>1500</v>
      </c>
      <c r="E16">
        <v>2000</v>
      </c>
      <c r="F16">
        <v>2300</v>
      </c>
      <c r="G16">
        <v>2100</v>
      </c>
      <c r="H16">
        <v>1600</v>
      </c>
      <c r="I16">
        <v>1300</v>
      </c>
      <c r="J16">
        <v>1250</v>
      </c>
      <c r="K16">
        <v>1100</v>
      </c>
      <c r="L16">
        <v>900</v>
      </c>
      <c r="M16">
        <v>1010</v>
      </c>
      <c r="N16">
        <f>SUM(Table3[[#This Row],[Jan]:[Dec]])</f>
        <v>17060</v>
      </c>
    </row>
    <row r="17" spans="1:14" x14ac:dyDescent="0.25">
      <c r="A17" t="s">
        <v>25</v>
      </c>
      <c r="B17">
        <v>1500</v>
      </c>
      <c r="C17">
        <v>1500</v>
      </c>
      <c r="D17">
        <v>1500</v>
      </c>
      <c r="E17">
        <v>1500</v>
      </c>
      <c r="F17">
        <v>1500</v>
      </c>
      <c r="G17">
        <v>1300</v>
      </c>
      <c r="H17">
        <v>1300</v>
      </c>
      <c r="I17">
        <v>1300</v>
      </c>
      <c r="J17">
        <v>1300</v>
      </c>
      <c r="K17">
        <v>1300</v>
      </c>
      <c r="L17">
        <v>1300</v>
      </c>
      <c r="M17">
        <v>1300</v>
      </c>
      <c r="N17">
        <f>SUM(Table3[[#This Row],[Jan]:[Dec]])</f>
        <v>16600</v>
      </c>
    </row>
    <row r="18" spans="1:14" x14ac:dyDescent="0.25">
      <c r="A18" t="s">
        <v>26</v>
      </c>
      <c r="B18">
        <v>300</v>
      </c>
      <c r="C18">
        <v>300</v>
      </c>
      <c r="D18">
        <v>300</v>
      </c>
      <c r="E18">
        <v>300</v>
      </c>
      <c r="F18">
        <v>300</v>
      </c>
      <c r="G18">
        <v>300</v>
      </c>
      <c r="H18">
        <v>300</v>
      </c>
      <c r="I18">
        <v>300</v>
      </c>
      <c r="J18">
        <v>300</v>
      </c>
      <c r="K18">
        <v>300</v>
      </c>
      <c r="L18">
        <v>300</v>
      </c>
      <c r="M18">
        <v>300</v>
      </c>
      <c r="N18">
        <f>SUM(Table3[[#This Row],[Jan]:[Dec]])</f>
        <v>3600</v>
      </c>
    </row>
    <row r="19" spans="1:14" x14ac:dyDescent="0.25">
      <c r="A19" t="s">
        <v>27</v>
      </c>
      <c r="B19">
        <v>950</v>
      </c>
      <c r="C19">
        <v>950</v>
      </c>
      <c r="D19">
        <v>950</v>
      </c>
      <c r="E19">
        <v>950</v>
      </c>
      <c r="F19">
        <v>950</v>
      </c>
      <c r="G19">
        <v>950</v>
      </c>
      <c r="H19">
        <v>1035</v>
      </c>
      <c r="I19">
        <v>1035</v>
      </c>
      <c r="J19">
        <v>1035</v>
      </c>
      <c r="K19">
        <v>1035</v>
      </c>
      <c r="L19">
        <v>1035</v>
      </c>
      <c r="M19">
        <v>1035</v>
      </c>
      <c r="N19">
        <f>SUM(Table3[[#This Row],[Jan]:[Dec]])</f>
        <v>11910</v>
      </c>
    </row>
    <row r="20" spans="1:14" x14ac:dyDescent="0.25">
      <c r="A20" s="7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t="s">
        <v>29</v>
      </c>
      <c r="B21">
        <v>2500</v>
      </c>
      <c r="C21">
        <v>3600</v>
      </c>
      <c r="D21">
        <v>2850</v>
      </c>
      <c r="E21">
        <v>3120</v>
      </c>
      <c r="F21">
        <v>3500</v>
      </c>
      <c r="G21">
        <v>2000</v>
      </c>
      <c r="H21">
        <v>2800</v>
      </c>
      <c r="I21">
        <v>3800</v>
      </c>
      <c r="J21">
        <v>2600</v>
      </c>
      <c r="K21">
        <v>2560</v>
      </c>
      <c r="L21">
        <v>2468</v>
      </c>
      <c r="M21">
        <v>2136</v>
      </c>
      <c r="N21">
        <f>SUM(Table3[[#This Row],[Jan]:[Dec]])</f>
        <v>33934</v>
      </c>
    </row>
    <row r="22" spans="1:14" ht="30" x14ac:dyDescent="0.25">
      <c r="A22" s="1" t="s">
        <v>30</v>
      </c>
      <c r="B22">
        <v>3842</v>
      </c>
      <c r="C22">
        <v>2098</v>
      </c>
      <c r="D22">
        <v>3200</v>
      </c>
      <c r="E22">
        <v>1862</v>
      </c>
      <c r="F22">
        <v>1259</v>
      </c>
      <c r="G22">
        <v>3465</v>
      </c>
      <c r="H22">
        <v>3298</v>
      </c>
      <c r="I22">
        <v>1520</v>
      </c>
      <c r="J22">
        <v>1982</v>
      </c>
      <c r="K22">
        <v>3468</v>
      </c>
      <c r="L22">
        <v>2864</v>
      </c>
      <c r="M22">
        <v>2593</v>
      </c>
      <c r="N22">
        <f>SUM(Table3[[#This Row],[Jan]:[Dec]])</f>
        <v>31451</v>
      </c>
    </row>
    <row r="23" spans="1:14" x14ac:dyDescent="0.25">
      <c r="A23" s="7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t="s">
        <v>32</v>
      </c>
      <c r="B24">
        <v>2000</v>
      </c>
      <c r="C24">
        <v>1500</v>
      </c>
      <c r="D24">
        <v>2100</v>
      </c>
      <c r="E24">
        <v>2500</v>
      </c>
      <c r="F24">
        <v>1200</v>
      </c>
      <c r="G24">
        <v>1600</v>
      </c>
      <c r="H24">
        <v>2700</v>
      </c>
      <c r="I24">
        <v>1100</v>
      </c>
      <c r="J24">
        <v>2000</v>
      </c>
      <c r="K24">
        <v>2300</v>
      </c>
      <c r="L24">
        <v>1800</v>
      </c>
      <c r="M24">
        <v>1400</v>
      </c>
      <c r="N24">
        <f>SUM(Table3[[#This Row],[Jan]:[Dec]])</f>
        <v>22200</v>
      </c>
    </row>
    <row r="25" spans="1:14" x14ac:dyDescent="0.25">
      <c r="A25" t="s">
        <v>33</v>
      </c>
      <c r="B25">
        <v>1050</v>
      </c>
      <c r="C25">
        <v>1460</v>
      </c>
      <c r="D25">
        <v>850</v>
      </c>
      <c r="E25">
        <v>640</v>
      </c>
      <c r="F25">
        <v>3500</v>
      </c>
      <c r="G25">
        <v>3250</v>
      </c>
      <c r="H25">
        <v>690</v>
      </c>
      <c r="I25">
        <v>3700</v>
      </c>
      <c r="J25">
        <v>1520</v>
      </c>
      <c r="K25">
        <v>630</v>
      </c>
      <c r="L25">
        <v>980</v>
      </c>
      <c r="M25">
        <v>2060</v>
      </c>
      <c r="N25">
        <f>SUM(Table3[[#This Row],[Jan]:[Dec]])</f>
        <v>20330</v>
      </c>
    </row>
    <row r="26" spans="1:14" x14ac:dyDescent="0.25">
      <c r="A26" s="7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t="s">
        <v>35</v>
      </c>
      <c r="B27">
        <v>1100</v>
      </c>
      <c r="C27">
        <v>880</v>
      </c>
      <c r="D27">
        <v>1150</v>
      </c>
      <c r="E27">
        <v>1230</v>
      </c>
      <c r="F27">
        <v>520</v>
      </c>
      <c r="G27">
        <v>330</v>
      </c>
      <c r="H27">
        <v>790</v>
      </c>
      <c r="I27">
        <v>770</v>
      </c>
      <c r="J27">
        <v>575</v>
      </c>
      <c r="K27">
        <v>689</v>
      </c>
      <c r="L27">
        <v>542</v>
      </c>
      <c r="M27">
        <v>425</v>
      </c>
      <c r="N27">
        <f>SUM(Table3[[#This Row],[Jan]:[Dec]])</f>
        <v>9001</v>
      </c>
    </row>
    <row r="28" spans="1:14" x14ac:dyDescent="0.25">
      <c r="A28" t="s">
        <v>36</v>
      </c>
      <c r="B28">
        <v>3300</v>
      </c>
      <c r="C28">
        <v>2458</v>
      </c>
      <c r="D28">
        <v>689</v>
      </c>
      <c r="E28">
        <v>456</v>
      </c>
      <c r="F28">
        <v>987</v>
      </c>
      <c r="G28">
        <v>654</v>
      </c>
      <c r="H28">
        <v>321</v>
      </c>
      <c r="I28">
        <v>741</v>
      </c>
      <c r="J28">
        <v>852</v>
      </c>
      <c r="K28">
        <v>963</v>
      </c>
      <c r="L28">
        <v>369</v>
      </c>
      <c r="M28">
        <v>753</v>
      </c>
      <c r="N28">
        <f>SUM(Table3[[#This Row],[Jan]:[Dec]])</f>
        <v>12543</v>
      </c>
    </row>
    <row r="29" spans="1:14" x14ac:dyDescent="0.25">
      <c r="A29" s="8" t="s">
        <v>37</v>
      </c>
      <c r="B29" s="4">
        <f>SUM(B15:B28)</f>
        <v>32542</v>
      </c>
      <c r="C29" s="4">
        <f t="shared" ref="C29:M29" si="1">SUM(C15:C28)</f>
        <v>30746</v>
      </c>
      <c r="D29" s="4">
        <f t="shared" si="1"/>
        <v>30089</v>
      </c>
      <c r="E29" s="4">
        <f t="shared" si="1"/>
        <v>29558</v>
      </c>
      <c r="F29" s="4">
        <f t="shared" si="1"/>
        <v>31016</v>
      </c>
      <c r="G29" s="4">
        <f t="shared" si="1"/>
        <v>30949</v>
      </c>
      <c r="H29" s="4">
        <f t="shared" si="1"/>
        <v>29834</v>
      </c>
      <c r="I29" s="4">
        <f t="shared" si="1"/>
        <v>30566</v>
      </c>
      <c r="J29" s="4">
        <f t="shared" si="1"/>
        <v>29914</v>
      </c>
      <c r="K29" s="4">
        <f t="shared" si="1"/>
        <v>30845</v>
      </c>
      <c r="L29" s="4">
        <f t="shared" si="1"/>
        <v>29058</v>
      </c>
      <c r="M29" s="4">
        <f t="shared" si="1"/>
        <v>29512</v>
      </c>
      <c r="N29" s="5">
        <f>SUM(Table3[[#This Row],[Jan]:[Dec]])</f>
        <v>364629</v>
      </c>
    </row>
    <row r="30" spans="1:14" ht="9" customHeight="1" x14ac:dyDescent="0.25"/>
    <row r="31" spans="1:14" x14ac:dyDescent="0.25">
      <c r="A31" s="6" t="s">
        <v>38</v>
      </c>
      <c r="B31" s="13">
        <f>B10-B29</f>
        <v>27458</v>
      </c>
      <c r="C31" s="13">
        <f t="shared" ref="C31:N31" si="2">C10-C29</f>
        <v>28254</v>
      </c>
      <c r="D31" s="13">
        <f t="shared" si="2"/>
        <v>28911</v>
      </c>
      <c r="E31" s="13">
        <f t="shared" si="2"/>
        <v>29942</v>
      </c>
      <c r="F31" s="13">
        <f t="shared" si="2"/>
        <v>31984</v>
      </c>
      <c r="G31" s="13">
        <f t="shared" si="2"/>
        <v>34051</v>
      </c>
      <c r="H31" s="13">
        <f t="shared" si="2"/>
        <v>33666</v>
      </c>
      <c r="I31" s="13">
        <f t="shared" si="2"/>
        <v>34434</v>
      </c>
      <c r="J31" s="13">
        <f t="shared" si="2"/>
        <v>36086</v>
      </c>
      <c r="K31" s="13">
        <f t="shared" si="2"/>
        <v>36155</v>
      </c>
      <c r="L31" s="13">
        <f t="shared" si="2"/>
        <v>36942</v>
      </c>
      <c r="M31" s="13">
        <f t="shared" si="2"/>
        <v>37988</v>
      </c>
      <c r="N31" s="13">
        <f t="shared" si="2"/>
        <v>395871</v>
      </c>
    </row>
  </sheetData>
  <mergeCells count="5">
    <mergeCell ref="A1:N1"/>
    <mergeCell ref="A3:C3"/>
    <mergeCell ref="D3:E3"/>
    <mergeCell ref="A5:N5"/>
    <mergeCell ref="A12:N12"/>
  </mergeCells>
  <phoneticPr fontId="2" type="noConversion"/>
  <conditionalFormatting sqref="A31:N31">
    <cfRule type="cellIs" dxfId="0" priority="1" operator="lessThan">
      <formula>30000</formula>
    </cfRule>
  </conditionalFormatting>
  <printOptions horizontalCentered="1" verticalCentered="1"/>
  <pageMargins left="0.23622047244094491" right="0.23622047244094491" top="0.19685039370078741" bottom="0.19685039370078741" header="0.31496062992125984" footer="0.31496062992125984"/>
  <pageSetup paperSize="7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2025-04-17T19:22:19Z</cp:lastPrinted>
  <dcterms:created xsi:type="dcterms:W3CDTF">2025-04-17T17:51:55Z</dcterms:created>
  <dcterms:modified xsi:type="dcterms:W3CDTF">2025-04-17T19:23:08Z</dcterms:modified>
</cp:coreProperties>
</file>