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920cadd2af1ede/Documents/"/>
    </mc:Choice>
  </mc:AlternateContent>
  <xr:revisionPtr revIDLastSave="0" documentId="8_{6F7022E8-DEA4-4628-8EB9-B7560A6FBAFD}" xr6:coauthVersionLast="47" xr6:coauthVersionMax="47" xr10:uidLastSave="{00000000-0000-0000-0000-000000000000}"/>
  <bookViews>
    <workbookView xWindow="-110" yWindow="-110" windowWidth="19420" windowHeight="10300" activeTab="3" xr2:uid="{70D87929-C216-45AF-909F-6AABE87D1E13}"/>
  </bookViews>
  <sheets>
    <sheet name="AKUN" sheetId="1" r:id="rId1"/>
    <sheet name="Neraca saldo periode sebelumnya" sheetId="4" r:id="rId2"/>
    <sheet name="Jurnal umum" sheetId="2" r:id="rId3"/>
    <sheet name="Buku besar" sheetId="3" r:id="rId4"/>
    <sheet name="Neraca saldo" sheetId="5" r:id="rId5"/>
    <sheet name="Neraca lajur" sheetId="6" r:id="rId6"/>
    <sheet name="laporan keuangan" sheetId="7" r:id="rId7"/>
    <sheet name="jURNAL PENUTUP" sheetId="8" r:id="rId8"/>
    <sheet name="NERACA SALDO SETELAH PENUTUP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3" l="1"/>
  <c r="D31" i="3"/>
  <c r="C44" i="3"/>
  <c r="D82" i="3"/>
  <c r="B12" i="9"/>
  <c r="D14" i="8"/>
  <c r="C14" i="8"/>
  <c r="C37" i="7"/>
  <c r="C42" i="7" s="1"/>
  <c r="C41" i="7"/>
  <c r="D24" i="7"/>
  <c r="D12" i="7"/>
  <c r="D11" i="7"/>
  <c r="I18" i="6"/>
  <c r="I17" i="6"/>
  <c r="H17" i="6"/>
  <c r="F18" i="6"/>
  <c r="F17" i="6"/>
  <c r="C17" i="6"/>
  <c r="B17" i="6"/>
  <c r="E16" i="5"/>
  <c r="D16" i="5"/>
  <c r="B12" i="4"/>
  <c r="C11" i="4"/>
  <c r="C12" i="4" s="1"/>
  <c r="B24" i="1"/>
  <c r="G19" i="1"/>
  <c r="E13" i="1"/>
  <c r="B6" i="1"/>
  <c r="E50" i="2"/>
  <c r="D50" i="2"/>
  <c r="D32" i="3" l="1"/>
</calcChain>
</file>

<file path=xl/sharedStrings.xml><?xml version="1.0" encoding="utf-8"?>
<sst xmlns="http://schemas.openxmlformats.org/spreadsheetml/2006/main" count="309" uniqueCount="119">
  <si>
    <t>JURNAL UMUM</t>
  </si>
  <si>
    <t>Tanggal</t>
  </si>
  <si>
    <t>Keterangan</t>
  </si>
  <si>
    <t>Ref</t>
  </si>
  <si>
    <t>Perlengkapan</t>
  </si>
  <si>
    <t xml:space="preserve">   Kas</t>
  </si>
  <si>
    <t>Kas</t>
  </si>
  <si>
    <t xml:space="preserve">   Penjualan</t>
  </si>
  <si>
    <t>Beban gaji</t>
  </si>
  <si>
    <t>TOTAL</t>
  </si>
  <si>
    <t>Tempat pakan</t>
  </si>
  <si>
    <t>Peralatan kandang</t>
  </si>
  <si>
    <t xml:space="preserve">Ember </t>
  </si>
  <si>
    <t>Timbangan ternak</t>
  </si>
  <si>
    <t>Timbangan pakan</t>
  </si>
  <si>
    <t>Gunting kuku kambing</t>
  </si>
  <si>
    <t>Peralatan kebersihan kandang</t>
  </si>
  <si>
    <t>Kipas</t>
  </si>
  <si>
    <t>Tali tambang</t>
  </si>
  <si>
    <t>Kulkas</t>
  </si>
  <si>
    <t>Teko Plastik</t>
  </si>
  <si>
    <t>Mobil pick up</t>
  </si>
  <si>
    <t>Kandang kambing</t>
  </si>
  <si>
    <t>Persediaan</t>
  </si>
  <si>
    <t>Konsentrat</t>
  </si>
  <si>
    <t>Pakan lainnya</t>
  </si>
  <si>
    <t>Ampas tahu</t>
  </si>
  <si>
    <t>Penerangan kandang (lampu)</t>
  </si>
  <si>
    <t>Botol plastik 250ml</t>
  </si>
  <si>
    <t>Stiker</t>
  </si>
  <si>
    <t>Lakban</t>
  </si>
  <si>
    <t>Plastik</t>
  </si>
  <si>
    <t xml:space="preserve">Vitamin </t>
  </si>
  <si>
    <t xml:space="preserve">Aset biologis </t>
  </si>
  <si>
    <t>Jantan</t>
  </si>
  <si>
    <t>Betina</t>
  </si>
  <si>
    <t>Debit</t>
  </si>
  <si>
    <t>Kredit</t>
  </si>
  <si>
    <t>Beban listrik dan air</t>
  </si>
  <si>
    <t>Transportasi</t>
  </si>
  <si>
    <t>BUKU BESAR</t>
  </si>
  <si>
    <t>NIO FARM</t>
  </si>
  <si>
    <t>APRIL</t>
  </si>
  <si>
    <t>KAS</t>
  </si>
  <si>
    <t>Penjualan</t>
  </si>
  <si>
    <t xml:space="preserve">Beban listrik dan air </t>
  </si>
  <si>
    <t>Pembelian bahan bakar</t>
  </si>
  <si>
    <t xml:space="preserve">Nama Akun </t>
  </si>
  <si>
    <t xml:space="preserve">Debit </t>
  </si>
  <si>
    <t xml:space="preserve">Kredit </t>
  </si>
  <si>
    <t>Aset biologis</t>
  </si>
  <si>
    <t xml:space="preserve">Modal </t>
  </si>
  <si>
    <t xml:space="preserve">Peralatan </t>
  </si>
  <si>
    <t xml:space="preserve">Persediaan </t>
  </si>
  <si>
    <t>Pembelian persediaan</t>
  </si>
  <si>
    <t>Peralatan</t>
  </si>
  <si>
    <t>Modal</t>
  </si>
  <si>
    <t>Beban transportasi</t>
  </si>
  <si>
    <t>NERACA SALDO</t>
  </si>
  <si>
    <t>TANGGAL</t>
  </si>
  <si>
    <t>KETERENGAN</t>
  </si>
  <si>
    <t>REF</t>
  </si>
  <si>
    <t>DEBIT</t>
  </si>
  <si>
    <t>KREDIT</t>
  </si>
  <si>
    <t>PERSEDIAAN</t>
  </si>
  <si>
    <t>PERLENGKAPAN</t>
  </si>
  <si>
    <t>ASET BIOLOGIS</t>
  </si>
  <si>
    <t>PERALATAN</t>
  </si>
  <si>
    <t>PENJUALAN</t>
  </si>
  <si>
    <t>MODAL</t>
  </si>
  <si>
    <t>BEBAN LISTRIK DAN AIR</t>
  </si>
  <si>
    <t>BEBAN TRANSPORTASI</t>
  </si>
  <si>
    <t>BEBAN GAJI</t>
  </si>
  <si>
    <t xml:space="preserve">NERACA LAJUR </t>
  </si>
  <si>
    <t>Neraca Saldo</t>
  </si>
  <si>
    <t>Jurnal Penyesuaian</t>
  </si>
  <si>
    <t>Laba Rugi</t>
  </si>
  <si>
    <t>Neraca</t>
  </si>
  <si>
    <t>Laporan laba rugi</t>
  </si>
  <si>
    <t>April</t>
  </si>
  <si>
    <t>Nio farm</t>
  </si>
  <si>
    <t>Pendapatan</t>
  </si>
  <si>
    <t>Beban</t>
  </si>
  <si>
    <t>Beban kendaraan</t>
  </si>
  <si>
    <t>Total Laba</t>
  </si>
  <si>
    <t>Laporan Perubahan Modal</t>
  </si>
  <si>
    <t>Nio Farm</t>
  </si>
  <si>
    <t xml:space="preserve">Modal awal 31 Maret </t>
  </si>
  <si>
    <t>Laba bersih</t>
  </si>
  <si>
    <t>Penambahan modal</t>
  </si>
  <si>
    <t xml:space="preserve">Modal akhir 30 April </t>
  </si>
  <si>
    <t>Laporan posisi keuangan</t>
  </si>
  <si>
    <t>Aset</t>
  </si>
  <si>
    <t>Aset lancar</t>
  </si>
  <si>
    <t>Aset tidak lancar</t>
  </si>
  <si>
    <t>Jumlah aset lancar</t>
  </si>
  <si>
    <t xml:space="preserve">Jumlah aset tidak lancar </t>
  </si>
  <si>
    <t xml:space="preserve">Total aset </t>
  </si>
  <si>
    <t>Liabilitas</t>
  </si>
  <si>
    <t>Liabilitas jangka pendek</t>
  </si>
  <si>
    <t>Utang gaji</t>
  </si>
  <si>
    <t>Liabilitas jangka panjang</t>
  </si>
  <si>
    <t>Utang bank</t>
  </si>
  <si>
    <t xml:space="preserve">Ekuitas </t>
  </si>
  <si>
    <t xml:space="preserve">Total liabilitas dan ekuitas </t>
  </si>
  <si>
    <t>JURNAL PENUTUP</t>
  </si>
  <si>
    <t>KETERANGAN</t>
  </si>
  <si>
    <t xml:space="preserve">   Ikhtisar laba rugi</t>
  </si>
  <si>
    <t>Ikhtisar laba rugi</t>
  </si>
  <si>
    <t xml:space="preserve">   Beban listrik dan air</t>
  </si>
  <si>
    <t xml:space="preserve">   Beban transportasi</t>
  </si>
  <si>
    <t xml:space="preserve">   Beban gaji</t>
  </si>
  <si>
    <t xml:space="preserve">   Modal</t>
  </si>
  <si>
    <t>NERACA SALDO SETELAH PENUTUP</t>
  </si>
  <si>
    <t>NERACA SALDO PERIODE SEBELUMNYA</t>
  </si>
  <si>
    <t>PERIODE 31 MARET 2025</t>
  </si>
  <si>
    <t>Total</t>
  </si>
  <si>
    <t>-</t>
  </si>
  <si>
    <t>PERIODE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</si>
</sst>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3" fontId="0" fillId="0" borderId="0" xfId="0" applyNumberFormat="1"/>
    <xf numFmtId="3" fontId="0" fillId="0" borderId="1" xfId="0" applyNumberFormat="1" applyBorder="1"/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/>
    <xf numFmtId="16" fontId="0" fillId="0" borderId="1" xfId="0" applyNumberFormat="1" applyBorder="1"/>
    <xf numFmtId="3" fontId="1" fillId="0" borderId="0" xfId="0" applyNumberFormat="1" applyFont="1"/>
    <xf numFmtId="0" fontId="0" fillId="0" borderId="1" xfId="0" applyBorder="1" applyAlignment="1">
      <alignment horizontal="center"/>
    </xf>
    <xf numFmtId="3" fontId="0" fillId="0" borderId="5" xfId="0" applyNumberFormat="1" applyBorder="1"/>
    <xf numFmtId="3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0" fillId="0" borderId="10" xfId="0" applyNumberFormat="1" applyBorder="1"/>
    <xf numFmtId="0" fontId="0" fillId="0" borderId="10" xfId="0" applyBorder="1"/>
    <xf numFmtId="3" fontId="0" fillId="0" borderId="11" xfId="0" applyNumberFormat="1" applyBorder="1"/>
    <xf numFmtId="0" fontId="0" fillId="0" borderId="12" xfId="0" applyBorder="1"/>
    <xf numFmtId="0" fontId="0" fillId="0" borderId="13" xfId="0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3" xfId="0" applyNumberFormat="1" applyBorder="1"/>
    <xf numFmtId="3" fontId="0" fillId="0" borderId="16" xfId="0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2" fillId="0" borderId="1" xfId="0" applyNumberFormat="1" applyFont="1" applyBorder="1" applyAlignment="1">
      <alignment horizontal="center"/>
    </xf>
    <xf numFmtId="44" fontId="0" fillId="0" borderId="1" xfId="0" applyNumberFormat="1" applyBorder="1" applyAlignment="1">
      <alignment horizontal="center" vertical="center"/>
    </xf>
    <xf numFmtId="4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4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0" fillId="0" borderId="20" xfId="0" applyNumberForma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D033-5480-4747-B42E-D8515539BAC9}">
  <dimension ref="A1:H24"/>
  <sheetViews>
    <sheetView workbookViewId="0">
      <selection activeCell="H12" sqref="H12"/>
    </sheetView>
  </sheetViews>
  <sheetFormatPr defaultRowHeight="14.5" x14ac:dyDescent="0.35"/>
  <cols>
    <col min="1" max="1" width="24" bestFit="1" customWidth="1"/>
    <col min="2" max="2" width="9.6328125" bestFit="1" customWidth="1"/>
    <col min="4" max="4" width="24.6328125" bestFit="1" customWidth="1"/>
    <col min="5" max="5" width="9.6328125" bestFit="1" customWidth="1"/>
    <col min="6" max="6" width="8.6328125" bestFit="1" customWidth="1"/>
    <col min="7" max="7" width="10.6328125" bestFit="1" customWidth="1"/>
    <col min="8" max="8" width="9.6328125" bestFit="1" customWidth="1"/>
  </cols>
  <sheetData>
    <row r="1" spans="1:8" ht="15.5" x14ac:dyDescent="0.35">
      <c r="B1" s="3"/>
    </row>
    <row r="2" spans="1:8" x14ac:dyDescent="0.35">
      <c r="A2" t="s">
        <v>4</v>
      </c>
      <c r="D2" t="s">
        <v>11</v>
      </c>
    </row>
    <row r="3" spans="1:8" x14ac:dyDescent="0.35">
      <c r="A3" t="s">
        <v>27</v>
      </c>
      <c r="B3" s="4">
        <v>430000</v>
      </c>
      <c r="D3" t="s">
        <v>12</v>
      </c>
      <c r="E3" s="4">
        <v>196000</v>
      </c>
    </row>
    <row r="4" spans="1:8" x14ac:dyDescent="0.35">
      <c r="A4" t="s">
        <v>22</v>
      </c>
      <c r="B4" s="4">
        <v>27000000</v>
      </c>
      <c r="D4" t="s">
        <v>13</v>
      </c>
      <c r="E4" s="4">
        <v>3300000</v>
      </c>
    </row>
    <row r="5" spans="1:8" x14ac:dyDescent="0.35">
      <c r="A5" t="s">
        <v>10</v>
      </c>
      <c r="B5" s="4">
        <v>871000</v>
      </c>
      <c r="D5" t="s">
        <v>14</v>
      </c>
      <c r="E5" s="4">
        <v>250000</v>
      </c>
    </row>
    <row r="6" spans="1:8" x14ac:dyDescent="0.35">
      <c r="B6" s="16">
        <f>SUM(B3:B5)</f>
        <v>28301000</v>
      </c>
      <c r="D6" t="s">
        <v>15</v>
      </c>
      <c r="E6" s="4">
        <v>83000</v>
      </c>
    </row>
    <row r="7" spans="1:8" x14ac:dyDescent="0.35">
      <c r="D7" t="s">
        <v>16</v>
      </c>
      <c r="E7" s="4">
        <v>300000</v>
      </c>
    </row>
    <row r="8" spans="1:8" x14ac:dyDescent="0.35">
      <c r="D8" t="s">
        <v>17</v>
      </c>
      <c r="E8" s="4">
        <v>850000</v>
      </c>
    </row>
    <row r="9" spans="1:8" x14ac:dyDescent="0.35">
      <c r="D9" t="s">
        <v>18</v>
      </c>
      <c r="E9" s="4">
        <v>50000</v>
      </c>
    </row>
    <row r="10" spans="1:8" x14ac:dyDescent="0.35">
      <c r="D10" t="s">
        <v>19</v>
      </c>
      <c r="E10" s="4">
        <v>3000000</v>
      </c>
    </row>
    <row r="11" spans="1:8" x14ac:dyDescent="0.35">
      <c r="D11" t="s">
        <v>20</v>
      </c>
      <c r="E11" s="4">
        <v>96000</v>
      </c>
    </row>
    <row r="12" spans="1:8" x14ac:dyDescent="0.35">
      <c r="D12" t="s">
        <v>21</v>
      </c>
      <c r="E12" s="4">
        <v>85000000</v>
      </c>
      <c r="H12" s="4"/>
    </row>
    <row r="13" spans="1:8" x14ac:dyDescent="0.35">
      <c r="E13" s="16">
        <f>SUM(E3:E12)</f>
        <v>93125000</v>
      </c>
    </row>
    <row r="14" spans="1:8" x14ac:dyDescent="0.35">
      <c r="E14" s="4"/>
    </row>
    <row r="15" spans="1:8" x14ac:dyDescent="0.35">
      <c r="A15" t="s">
        <v>23</v>
      </c>
    </row>
    <row r="16" spans="1:8" x14ac:dyDescent="0.35">
      <c r="A16" t="s">
        <v>24</v>
      </c>
      <c r="B16" s="4">
        <v>9500000</v>
      </c>
      <c r="D16" t="s">
        <v>33</v>
      </c>
    </row>
    <row r="17" spans="1:7" x14ac:dyDescent="0.35">
      <c r="A17" t="s">
        <v>25</v>
      </c>
      <c r="B17" s="4">
        <v>3900000</v>
      </c>
      <c r="D17" t="s">
        <v>34</v>
      </c>
      <c r="E17" s="4">
        <v>35</v>
      </c>
      <c r="F17" s="4">
        <v>2000000</v>
      </c>
      <c r="G17" s="4">
        <v>70000000</v>
      </c>
    </row>
    <row r="18" spans="1:7" x14ac:dyDescent="0.35">
      <c r="A18" t="s">
        <v>26</v>
      </c>
      <c r="B18" s="4">
        <v>6000000</v>
      </c>
      <c r="D18" t="s">
        <v>35</v>
      </c>
      <c r="E18" s="4">
        <v>115</v>
      </c>
      <c r="F18" s="4">
        <v>3000000</v>
      </c>
      <c r="G18" s="4">
        <v>345000000</v>
      </c>
    </row>
    <row r="19" spans="1:7" x14ac:dyDescent="0.35">
      <c r="A19" t="s">
        <v>28</v>
      </c>
      <c r="B19" s="4">
        <v>2400000</v>
      </c>
      <c r="G19" s="16">
        <f>SUM(G17:G18)</f>
        <v>415000000</v>
      </c>
    </row>
    <row r="20" spans="1:7" x14ac:dyDescent="0.35">
      <c r="A20" t="s">
        <v>29</v>
      </c>
      <c r="B20" s="4">
        <v>600000</v>
      </c>
    </row>
    <row r="21" spans="1:7" x14ac:dyDescent="0.35">
      <c r="A21" t="s">
        <v>30</v>
      </c>
      <c r="B21" s="4">
        <v>276000</v>
      </c>
    </row>
    <row r="22" spans="1:7" x14ac:dyDescent="0.35">
      <c r="A22" t="s">
        <v>31</v>
      </c>
      <c r="B22" s="4">
        <v>210000</v>
      </c>
    </row>
    <row r="23" spans="1:7" x14ac:dyDescent="0.35">
      <c r="A23" t="s">
        <v>32</v>
      </c>
      <c r="B23" s="4">
        <v>300000</v>
      </c>
    </row>
    <row r="24" spans="1:7" x14ac:dyDescent="0.35">
      <c r="B24" s="16">
        <f>SUM(B16:B23)</f>
        <v>23186000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AAEE-D6A4-400A-BD72-552B75DA4188}">
  <dimension ref="A1:C12"/>
  <sheetViews>
    <sheetView workbookViewId="0">
      <selection activeCell="C11" sqref="C11"/>
    </sheetView>
  </sheetViews>
  <sheetFormatPr defaultRowHeight="14.5" x14ac:dyDescent="0.35"/>
  <cols>
    <col min="1" max="3" width="16.36328125" customWidth="1"/>
    <col min="4" max="4" width="13" customWidth="1"/>
  </cols>
  <sheetData>
    <row r="1" spans="1:3" x14ac:dyDescent="0.35">
      <c r="A1" s="43" t="s">
        <v>41</v>
      </c>
      <c r="B1" s="43"/>
      <c r="C1" s="43"/>
    </row>
    <row r="2" spans="1:3" x14ac:dyDescent="0.35">
      <c r="A2" s="43" t="s">
        <v>114</v>
      </c>
      <c r="B2" s="43"/>
      <c r="C2" s="43"/>
    </row>
    <row r="3" spans="1:3" x14ac:dyDescent="0.35">
      <c r="A3" s="43" t="s">
        <v>115</v>
      </c>
      <c r="B3" s="43"/>
      <c r="C3" s="43"/>
    </row>
    <row r="5" spans="1:3" x14ac:dyDescent="0.35">
      <c r="A5" s="17" t="s">
        <v>47</v>
      </c>
      <c r="B5" s="11" t="s">
        <v>48</v>
      </c>
      <c r="C5" s="11" t="s">
        <v>49</v>
      </c>
    </row>
    <row r="6" spans="1:3" x14ac:dyDescent="0.35">
      <c r="A6" s="14" t="s">
        <v>6</v>
      </c>
      <c r="B6" s="13">
        <v>25000000</v>
      </c>
      <c r="C6" s="11" t="s">
        <v>117</v>
      </c>
    </row>
    <row r="7" spans="1:3" x14ac:dyDescent="0.35">
      <c r="A7" s="14" t="s">
        <v>23</v>
      </c>
      <c r="B7" s="13">
        <v>2030000</v>
      </c>
      <c r="C7" s="11" t="s">
        <v>117</v>
      </c>
    </row>
    <row r="8" spans="1:3" x14ac:dyDescent="0.35">
      <c r="A8" s="14" t="s">
        <v>4</v>
      </c>
      <c r="B8" s="13">
        <v>28301000</v>
      </c>
      <c r="C8" s="11" t="s">
        <v>117</v>
      </c>
    </row>
    <row r="9" spans="1:3" x14ac:dyDescent="0.35">
      <c r="A9" s="14" t="s">
        <v>50</v>
      </c>
      <c r="B9" s="13">
        <v>415000000</v>
      </c>
      <c r="C9" s="11" t="s">
        <v>117</v>
      </c>
    </row>
    <row r="10" spans="1:3" x14ac:dyDescent="0.35">
      <c r="A10" s="14" t="s">
        <v>52</v>
      </c>
      <c r="B10" s="13">
        <v>93125000</v>
      </c>
      <c r="C10" s="11" t="s">
        <v>117</v>
      </c>
    </row>
    <row r="11" spans="1:3" x14ac:dyDescent="0.35">
      <c r="A11" s="14" t="s">
        <v>51</v>
      </c>
      <c r="B11" s="11" t="s">
        <v>117</v>
      </c>
      <c r="C11" s="13">
        <f>SUM(B6:B10)</f>
        <v>563456000</v>
      </c>
    </row>
    <row r="12" spans="1:3" x14ac:dyDescent="0.35">
      <c r="A12" s="14" t="s">
        <v>116</v>
      </c>
      <c r="B12" s="13">
        <f>SUM(B6:B10)</f>
        <v>563456000</v>
      </c>
      <c r="C12" s="13">
        <f>C11</f>
        <v>563456000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D004-CFCF-4316-A390-911A41115AE8}">
  <dimension ref="A1:H50"/>
  <sheetViews>
    <sheetView topLeftCell="A26" workbookViewId="0">
      <selection activeCell="C49" sqref="C49"/>
    </sheetView>
  </sheetViews>
  <sheetFormatPr defaultRowHeight="14.5" x14ac:dyDescent="0.35"/>
  <cols>
    <col min="1" max="1" width="13.26953125" bestFit="1" customWidth="1"/>
    <col min="2" max="2" width="23.7265625" bestFit="1" customWidth="1"/>
    <col min="4" max="5" width="10.36328125" bestFit="1" customWidth="1"/>
    <col min="6" max="7" width="9.6328125" bestFit="1" customWidth="1"/>
    <col min="8" max="8" width="24.6328125" bestFit="1" customWidth="1"/>
    <col min="9" max="9" width="9.6328125" bestFit="1" customWidth="1"/>
    <col min="11" max="11" width="10.6328125" bestFit="1" customWidth="1"/>
    <col min="13" max="13" width="17.54296875" customWidth="1"/>
  </cols>
  <sheetData>
    <row r="1" spans="1:8" x14ac:dyDescent="0.35">
      <c r="A1" s="43" t="s">
        <v>41</v>
      </c>
      <c r="B1" s="43"/>
      <c r="C1" s="43"/>
      <c r="D1" s="43"/>
      <c r="E1" s="43"/>
    </row>
    <row r="2" spans="1:8" x14ac:dyDescent="0.35">
      <c r="A2" s="43" t="s">
        <v>0</v>
      </c>
      <c r="B2" s="43"/>
      <c r="C2" s="43"/>
      <c r="D2" s="43"/>
      <c r="E2" s="43"/>
    </row>
    <row r="3" spans="1:8" ht="15.5" x14ac:dyDescent="0.35">
      <c r="A3" s="43" t="s">
        <v>118</v>
      </c>
      <c r="B3" s="43"/>
      <c r="C3" s="43"/>
      <c r="D3" s="43"/>
      <c r="E3" s="43"/>
      <c r="F3" s="3"/>
      <c r="H3" s="3"/>
    </row>
    <row r="5" spans="1:8" ht="15.5" x14ac:dyDescent="0.35">
      <c r="A5" s="1" t="s">
        <v>1</v>
      </c>
      <c r="B5" s="1" t="s">
        <v>2</v>
      </c>
      <c r="C5" s="1" t="s">
        <v>3</v>
      </c>
      <c r="D5" s="1" t="s">
        <v>36</v>
      </c>
      <c r="E5" s="1" t="s">
        <v>37</v>
      </c>
      <c r="F5" s="4"/>
    </row>
    <row r="6" spans="1:8" ht="15.5" x14ac:dyDescent="0.35">
      <c r="A6" s="36">
        <v>45755</v>
      </c>
      <c r="B6" s="2" t="s">
        <v>53</v>
      </c>
      <c r="C6" s="2"/>
      <c r="D6" s="5">
        <v>23186000</v>
      </c>
      <c r="E6" s="5"/>
    </row>
    <row r="7" spans="1:8" ht="15.5" x14ac:dyDescent="0.35">
      <c r="A7" s="36"/>
      <c r="B7" s="2" t="s">
        <v>5</v>
      </c>
      <c r="C7" s="2">
        <v>101</v>
      </c>
      <c r="D7" s="2"/>
      <c r="E7" s="6">
        <v>23186000</v>
      </c>
    </row>
    <row r="8" spans="1:8" ht="15.5" x14ac:dyDescent="0.35">
      <c r="A8" s="36"/>
      <c r="B8" s="2" t="s">
        <v>6</v>
      </c>
      <c r="C8" s="2">
        <v>101</v>
      </c>
      <c r="D8" s="6">
        <v>1000000</v>
      </c>
      <c r="E8" s="2"/>
    </row>
    <row r="9" spans="1:8" ht="15.5" x14ac:dyDescent="0.35">
      <c r="A9" s="36"/>
      <c r="B9" s="2" t="s">
        <v>7</v>
      </c>
      <c r="C9" s="2"/>
      <c r="D9" s="2"/>
      <c r="E9" s="6">
        <v>1000000</v>
      </c>
    </row>
    <row r="10" spans="1:8" ht="15.5" x14ac:dyDescent="0.35">
      <c r="A10" s="36">
        <v>45756</v>
      </c>
      <c r="B10" s="2" t="s">
        <v>6</v>
      </c>
      <c r="C10" s="2">
        <v>101</v>
      </c>
      <c r="D10" s="6">
        <v>1000000</v>
      </c>
      <c r="E10" s="2"/>
    </row>
    <row r="11" spans="1:8" ht="15.5" x14ac:dyDescent="0.35">
      <c r="A11" s="36"/>
      <c r="B11" s="2" t="s">
        <v>7</v>
      </c>
      <c r="C11" s="2"/>
      <c r="D11" s="2"/>
      <c r="E11" s="6">
        <v>1000000</v>
      </c>
    </row>
    <row r="12" spans="1:8" ht="15.5" x14ac:dyDescent="0.35">
      <c r="A12" s="36">
        <v>45757</v>
      </c>
      <c r="B12" s="2" t="s">
        <v>6</v>
      </c>
      <c r="C12" s="2">
        <v>101</v>
      </c>
      <c r="D12" s="6">
        <v>1000000</v>
      </c>
      <c r="E12" s="2"/>
    </row>
    <row r="13" spans="1:8" ht="15.5" x14ac:dyDescent="0.35">
      <c r="A13" s="36"/>
      <c r="B13" s="2" t="s">
        <v>7</v>
      </c>
      <c r="C13" s="2"/>
      <c r="D13" s="2"/>
      <c r="E13" s="6">
        <v>1000000</v>
      </c>
    </row>
    <row r="14" spans="1:8" ht="15.5" x14ac:dyDescent="0.35">
      <c r="A14" s="36">
        <v>45758</v>
      </c>
      <c r="B14" s="2" t="s">
        <v>6</v>
      </c>
      <c r="C14" s="2">
        <v>101</v>
      </c>
      <c r="D14" s="6">
        <v>1000000</v>
      </c>
      <c r="E14" s="2"/>
    </row>
    <row r="15" spans="1:8" ht="15.5" x14ac:dyDescent="0.35">
      <c r="A15" s="36"/>
      <c r="B15" s="2" t="s">
        <v>7</v>
      </c>
      <c r="C15" s="2"/>
      <c r="D15" s="2"/>
      <c r="E15" s="6">
        <v>1000000</v>
      </c>
    </row>
    <row r="16" spans="1:8" ht="15.5" x14ac:dyDescent="0.35">
      <c r="A16" s="36">
        <v>45759</v>
      </c>
      <c r="B16" s="2" t="s">
        <v>6</v>
      </c>
      <c r="C16" s="2">
        <v>101</v>
      </c>
      <c r="D16" s="6">
        <v>1000000</v>
      </c>
      <c r="E16" s="2"/>
    </row>
    <row r="17" spans="1:5" ht="15.5" x14ac:dyDescent="0.35">
      <c r="A17" s="36"/>
      <c r="B17" s="2" t="s">
        <v>7</v>
      </c>
      <c r="C17" s="2"/>
      <c r="D17" s="2"/>
      <c r="E17" s="6">
        <v>1000000</v>
      </c>
    </row>
    <row r="18" spans="1:5" ht="15.5" x14ac:dyDescent="0.35">
      <c r="A18" s="36">
        <v>45761</v>
      </c>
      <c r="B18" s="2" t="s">
        <v>38</v>
      </c>
      <c r="C18" s="2"/>
      <c r="D18" s="6">
        <v>200000</v>
      </c>
      <c r="E18" s="2"/>
    </row>
    <row r="19" spans="1:5" ht="15.5" x14ac:dyDescent="0.35">
      <c r="A19" s="36"/>
      <c r="B19" s="2" t="s">
        <v>5</v>
      </c>
      <c r="C19" s="2">
        <v>101</v>
      </c>
      <c r="D19" s="2"/>
      <c r="E19" s="6">
        <v>200000</v>
      </c>
    </row>
    <row r="20" spans="1:5" ht="15.5" x14ac:dyDescent="0.35">
      <c r="A20" s="36"/>
      <c r="B20" s="2" t="s">
        <v>6</v>
      </c>
      <c r="C20" s="2">
        <v>101</v>
      </c>
      <c r="D20" s="6">
        <v>1000000</v>
      </c>
      <c r="E20" s="2"/>
    </row>
    <row r="21" spans="1:5" ht="15.5" x14ac:dyDescent="0.35">
      <c r="A21" s="36"/>
      <c r="B21" s="2" t="s">
        <v>7</v>
      </c>
      <c r="C21" s="2"/>
      <c r="D21" s="2"/>
      <c r="E21" s="6">
        <v>1000000</v>
      </c>
    </row>
    <row r="22" spans="1:5" ht="15.5" x14ac:dyDescent="0.35">
      <c r="A22" s="36">
        <v>45762</v>
      </c>
      <c r="B22" s="2" t="s">
        <v>6</v>
      </c>
      <c r="C22" s="2">
        <v>101</v>
      </c>
      <c r="D22" s="6">
        <v>1000000</v>
      </c>
      <c r="E22" s="2"/>
    </row>
    <row r="23" spans="1:5" ht="15.5" x14ac:dyDescent="0.35">
      <c r="A23" s="36"/>
      <c r="B23" s="2" t="s">
        <v>7</v>
      </c>
      <c r="C23" s="2"/>
      <c r="D23" s="2"/>
      <c r="E23" s="6">
        <v>1000000</v>
      </c>
    </row>
    <row r="24" spans="1:5" ht="15.5" x14ac:dyDescent="0.35">
      <c r="A24" s="36">
        <v>45763</v>
      </c>
      <c r="B24" s="2" t="s">
        <v>6</v>
      </c>
      <c r="C24" s="2">
        <v>101</v>
      </c>
      <c r="D24" s="6">
        <v>1000000</v>
      </c>
      <c r="E24" s="2"/>
    </row>
    <row r="25" spans="1:5" ht="15.5" x14ac:dyDescent="0.35">
      <c r="A25" s="36"/>
      <c r="B25" s="2" t="s">
        <v>7</v>
      </c>
      <c r="C25" s="2"/>
      <c r="D25" s="2"/>
      <c r="E25" s="6">
        <v>1000000</v>
      </c>
    </row>
    <row r="26" spans="1:5" ht="15.5" x14ac:dyDescent="0.35">
      <c r="A26" s="36">
        <v>45764</v>
      </c>
      <c r="B26" s="2" t="s">
        <v>6</v>
      </c>
      <c r="C26" s="2">
        <v>101</v>
      </c>
      <c r="D26" s="6">
        <v>1000000</v>
      </c>
      <c r="E26" s="2"/>
    </row>
    <row r="27" spans="1:5" ht="15.5" x14ac:dyDescent="0.35">
      <c r="A27" s="36"/>
      <c r="B27" s="2" t="s">
        <v>7</v>
      </c>
      <c r="C27" s="2"/>
      <c r="D27" s="2"/>
      <c r="E27" s="6">
        <v>1000000</v>
      </c>
    </row>
    <row r="28" spans="1:5" ht="15.5" x14ac:dyDescent="0.35">
      <c r="A28" s="36">
        <v>45766</v>
      </c>
      <c r="B28" s="2" t="s">
        <v>39</v>
      </c>
      <c r="C28" s="2"/>
      <c r="D28" s="6">
        <v>350000</v>
      </c>
      <c r="E28" s="2"/>
    </row>
    <row r="29" spans="1:5" ht="15.5" x14ac:dyDescent="0.35">
      <c r="A29" s="36"/>
      <c r="B29" s="2" t="s">
        <v>5</v>
      </c>
      <c r="C29" s="2">
        <v>101</v>
      </c>
      <c r="D29" s="2"/>
      <c r="E29" s="6">
        <v>350000</v>
      </c>
    </row>
    <row r="30" spans="1:5" ht="15.5" x14ac:dyDescent="0.35">
      <c r="A30" s="36">
        <v>45768</v>
      </c>
      <c r="B30" s="2" t="s">
        <v>6</v>
      </c>
      <c r="C30" s="2">
        <v>101</v>
      </c>
      <c r="D30" s="6">
        <v>1000000</v>
      </c>
      <c r="E30" s="2"/>
    </row>
    <row r="31" spans="1:5" ht="15.5" x14ac:dyDescent="0.35">
      <c r="A31" s="36"/>
      <c r="B31" s="2" t="s">
        <v>7</v>
      </c>
      <c r="C31" s="2"/>
      <c r="D31" s="2"/>
      <c r="E31" s="6">
        <v>1000000</v>
      </c>
    </row>
    <row r="32" spans="1:5" ht="15.5" x14ac:dyDescent="0.35">
      <c r="A32" s="36">
        <v>45769</v>
      </c>
      <c r="B32" s="2" t="s">
        <v>6</v>
      </c>
      <c r="C32" s="2">
        <v>101</v>
      </c>
      <c r="D32" s="6">
        <v>1000000</v>
      </c>
      <c r="E32" s="2"/>
    </row>
    <row r="33" spans="1:5" ht="15.5" x14ac:dyDescent="0.35">
      <c r="A33" s="36"/>
      <c r="B33" s="2" t="s">
        <v>7</v>
      </c>
      <c r="C33" s="2"/>
      <c r="D33" s="2"/>
      <c r="E33" s="6">
        <v>1000000</v>
      </c>
    </row>
    <row r="34" spans="1:5" ht="15.5" x14ac:dyDescent="0.35">
      <c r="A34" s="36">
        <v>45770</v>
      </c>
      <c r="B34" s="2" t="s">
        <v>6</v>
      </c>
      <c r="C34" s="2">
        <v>101</v>
      </c>
      <c r="D34" s="6">
        <v>1000000</v>
      </c>
      <c r="E34" s="2"/>
    </row>
    <row r="35" spans="1:5" ht="15.5" x14ac:dyDescent="0.35">
      <c r="A35" s="36"/>
      <c r="B35" s="2" t="s">
        <v>7</v>
      </c>
      <c r="C35" s="2"/>
      <c r="D35" s="2"/>
      <c r="E35" s="6">
        <v>1000000</v>
      </c>
    </row>
    <row r="36" spans="1:5" ht="15.5" x14ac:dyDescent="0.35">
      <c r="A36" s="36">
        <v>45771</v>
      </c>
      <c r="B36" s="2" t="s">
        <v>6</v>
      </c>
      <c r="C36" s="2">
        <v>101</v>
      </c>
      <c r="D36" s="6">
        <v>1000000</v>
      </c>
      <c r="E36" s="2"/>
    </row>
    <row r="37" spans="1:5" ht="15.5" x14ac:dyDescent="0.35">
      <c r="A37" s="36"/>
      <c r="B37" s="2" t="s">
        <v>7</v>
      </c>
      <c r="C37" s="2"/>
      <c r="D37" s="2"/>
      <c r="E37" s="6">
        <v>1000000</v>
      </c>
    </row>
    <row r="38" spans="1:5" ht="15.5" x14ac:dyDescent="0.35">
      <c r="A38" s="36">
        <v>45772</v>
      </c>
      <c r="B38" s="2" t="s">
        <v>6</v>
      </c>
      <c r="C38" s="2">
        <v>101</v>
      </c>
      <c r="D38" s="6">
        <v>1000000</v>
      </c>
      <c r="E38" s="2"/>
    </row>
    <row r="39" spans="1:5" ht="15.5" x14ac:dyDescent="0.35">
      <c r="A39" s="36"/>
      <c r="B39" s="2" t="s">
        <v>7</v>
      </c>
      <c r="C39" s="2"/>
      <c r="D39" s="2"/>
      <c r="E39" s="6">
        <v>1000000</v>
      </c>
    </row>
    <row r="40" spans="1:5" ht="15.5" x14ac:dyDescent="0.35">
      <c r="A40" s="36">
        <v>45773</v>
      </c>
      <c r="B40" s="2" t="s">
        <v>6</v>
      </c>
      <c r="C40" s="2">
        <v>101</v>
      </c>
      <c r="D40" s="6">
        <v>1000000</v>
      </c>
      <c r="E40" s="2"/>
    </row>
    <row r="41" spans="1:5" ht="15.5" x14ac:dyDescent="0.35">
      <c r="A41" s="1"/>
      <c r="B41" s="2" t="s">
        <v>7</v>
      </c>
      <c r="C41" s="2"/>
      <c r="D41" s="2"/>
      <c r="E41" s="6">
        <v>1000000</v>
      </c>
    </row>
    <row r="42" spans="1:5" ht="15.5" x14ac:dyDescent="0.35">
      <c r="A42" s="36">
        <v>45775</v>
      </c>
      <c r="B42" s="2" t="s">
        <v>8</v>
      </c>
      <c r="C42" s="2"/>
      <c r="D42" s="6">
        <v>16250000</v>
      </c>
      <c r="E42" s="2"/>
    </row>
    <row r="43" spans="1:5" ht="15.5" x14ac:dyDescent="0.35">
      <c r="A43" s="1"/>
      <c r="B43" s="2" t="s">
        <v>5</v>
      </c>
      <c r="C43" s="2">
        <v>101</v>
      </c>
      <c r="D43" s="2"/>
      <c r="E43" s="6">
        <v>16250000</v>
      </c>
    </row>
    <row r="44" spans="1:5" ht="15.5" x14ac:dyDescent="0.35">
      <c r="A44" s="1"/>
      <c r="B44" s="2" t="s">
        <v>6</v>
      </c>
      <c r="C44" s="2">
        <v>101</v>
      </c>
      <c r="D44" s="6">
        <v>1000000</v>
      </c>
      <c r="E44" s="2"/>
    </row>
    <row r="45" spans="1:5" ht="15.5" x14ac:dyDescent="0.35">
      <c r="A45" s="1"/>
      <c r="B45" s="2" t="s">
        <v>7</v>
      </c>
      <c r="C45" s="2"/>
      <c r="D45" s="2"/>
      <c r="E45" s="6">
        <v>1000000</v>
      </c>
    </row>
    <row r="46" spans="1:5" ht="15.5" x14ac:dyDescent="0.35">
      <c r="A46" s="36">
        <v>45776</v>
      </c>
      <c r="B46" s="2" t="s">
        <v>6</v>
      </c>
      <c r="C46" s="2">
        <v>101</v>
      </c>
      <c r="D46" s="6">
        <v>1000000</v>
      </c>
      <c r="E46" s="2"/>
    </row>
    <row r="47" spans="1:5" ht="15.5" x14ac:dyDescent="0.35">
      <c r="A47" s="36"/>
      <c r="B47" s="2" t="s">
        <v>7</v>
      </c>
      <c r="C47" s="2"/>
      <c r="D47" s="2"/>
      <c r="E47" s="6">
        <v>1000000</v>
      </c>
    </row>
    <row r="48" spans="1:5" ht="15.5" x14ac:dyDescent="0.35">
      <c r="A48" s="36">
        <v>45777</v>
      </c>
      <c r="B48" s="2" t="s">
        <v>6</v>
      </c>
      <c r="C48" s="2">
        <v>101</v>
      </c>
      <c r="D48" s="6">
        <v>1000000</v>
      </c>
      <c r="E48" s="2"/>
    </row>
    <row r="49" spans="1:5" ht="15.5" x14ac:dyDescent="0.35">
      <c r="A49" s="1"/>
      <c r="B49" s="2" t="s">
        <v>7</v>
      </c>
      <c r="C49" s="2"/>
      <c r="D49" s="2"/>
      <c r="E49" s="6">
        <v>1000000</v>
      </c>
    </row>
    <row r="50" spans="1:5" ht="15.5" x14ac:dyDescent="0.35">
      <c r="A50" s="44" t="s">
        <v>9</v>
      </c>
      <c r="B50" s="45"/>
      <c r="C50" s="46"/>
      <c r="D50" s="7">
        <f>SUM(D6:D48)</f>
        <v>57986000</v>
      </c>
      <c r="E50" s="7">
        <f>SUM(E7:E49)</f>
        <v>57986000</v>
      </c>
    </row>
  </sheetData>
  <mergeCells count="4">
    <mergeCell ref="A50:C50"/>
    <mergeCell ref="A1:E1"/>
    <mergeCell ref="A2:E2"/>
    <mergeCell ref="A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8AEF-2009-4B9E-B660-12E89AB42C57}">
  <dimension ref="A1:F97"/>
  <sheetViews>
    <sheetView tabSelected="1" topLeftCell="A90" workbookViewId="0">
      <selection activeCell="C100" sqref="C100"/>
    </sheetView>
  </sheetViews>
  <sheetFormatPr defaultRowHeight="14.5" x14ac:dyDescent="0.35"/>
  <cols>
    <col min="1" max="1" width="13.81640625" customWidth="1"/>
    <col min="2" max="2" width="18.81640625" customWidth="1"/>
    <col min="3" max="4" width="16.453125" bestFit="1" customWidth="1"/>
  </cols>
  <sheetData>
    <row r="1" spans="1:6" x14ac:dyDescent="0.35">
      <c r="A1" s="43" t="s">
        <v>41</v>
      </c>
      <c r="B1" s="43"/>
      <c r="C1" s="43"/>
      <c r="D1" s="43"/>
    </row>
    <row r="2" spans="1:6" x14ac:dyDescent="0.35">
      <c r="A2" s="43" t="s">
        <v>40</v>
      </c>
      <c r="B2" s="43"/>
      <c r="C2" s="43"/>
      <c r="D2" s="43"/>
    </row>
    <row r="3" spans="1:6" x14ac:dyDescent="0.35">
      <c r="A3" s="43" t="s">
        <v>118</v>
      </c>
      <c r="B3" s="43"/>
      <c r="C3" s="43"/>
      <c r="D3" s="43"/>
    </row>
    <row r="5" spans="1:6" x14ac:dyDescent="0.35">
      <c r="A5" t="s">
        <v>43</v>
      </c>
      <c r="D5">
        <v>101</v>
      </c>
    </row>
    <row r="6" spans="1:6" x14ac:dyDescent="0.35">
      <c r="A6" s="49" t="s">
        <v>1</v>
      </c>
      <c r="B6" s="49" t="s">
        <v>2</v>
      </c>
      <c r="C6" s="49" t="s">
        <v>36</v>
      </c>
      <c r="D6" s="49" t="s">
        <v>37</v>
      </c>
      <c r="E6" s="51"/>
      <c r="F6" s="43"/>
    </row>
    <row r="7" spans="1:6" x14ac:dyDescent="0.35">
      <c r="A7" s="50"/>
      <c r="B7" s="50"/>
      <c r="C7" s="50"/>
      <c r="D7" s="50"/>
    </row>
    <row r="8" spans="1:6" x14ac:dyDescent="0.35">
      <c r="A8" s="39">
        <v>45748</v>
      </c>
      <c r="B8" s="12" t="s">
        <v>6</v>
      </c>
      <c r="C8" s="37">
        <v>25000000</v>
      </c>
      <c r="D8" s="11" t="s">
        <v>117</v>
      </c>
    </row>
    <row r="9" spans="1:6" x14ac:dyDescent="0.35">
      <c r="A9" s="40">
        <v>45755</v>
      </c>
      <c r="B9" s="14" t="s">
        <v>54</v>
      </c>
      <c r="C9" s="42" t="s">
        <v>117</v>
      </c>
      <c r="D9" s="42">
        <v>23186000</v>
      </c>
    </row>
    <row r="10" spans="1:6" x14ac:dyDescent="0.35">
      <c r="A10" s="40">
        <v>45755</v>
      </c>
      <c r="B10" s="14" t="s">
        <v>44</v>
      </c>
      <c r="C10" s="42">
        <v>1000000</v>
      </c>
      <c r="D10" s="42" t="s">
        <v>117</v>
      </c>
    </row>
    <row r="11" spans="1:6" x14ac:dyDescent="0.35">
      <c r="A11" s="40">
        <v>45756</v>
      </c>
      <c r="B11" s="14" t="s">
        <v>44</v>
      </c>
      <c r="C11" s="42">
        <v>1000000</v>
      </c>
      <c r="D11" s="42" t="s">
        <v>117</v>
      </c>
    </row>
    <row r="12" spans="1:6" x14ac:dyDescent="0.35">
      <c r="A12" s="40">
        <v>45757</v>
      </c>
      <c r="B12" s="14" t="s">
        <v>44</v>
      </c>
      <c r="C12" s="42">
        <v>1000000</v>
      </c>
      <c r="D12" s="42" t="s">
        <v>117</v>
      </c>
    </row>
    <row r="13" spans="1:6" x14ac:dyDescent="0.35">
      <c r="A13" s="40">
        <v>45758</v>
      </c>
      <c r="B13" s="14" t="s">
        <v>44</v>
      </c>
      <c r="C13" s="42">
        <v>1000000</v>
      </c>
      <c r="D13" s="42" t="s">
        <v>117</v>
      </c>
    </row>
    <row r="14" spans="1:6" x14ac:dyDescent="0.35">
      <c r="A14" s="40">
        <v>45759</v>
      </c>
      <c r="B14" s="14" t="s">
        <v>44</v>
      </c>
      <c r="C14" s="42">
        <v>1000000</v>
      </c>
      <c r="D14" s="42" t="s">
        <v>117</v>
      </c>
    </row>
    <row r="15" spans="1:6" x14ac:dyDescent="0.35">
      <c r="A15" s="40">
        <v>45761</v>
      </c>
      <c r="B15" s="14" t="s">
        <v>45</v>
      </c>
      <c r="C15" s="42" t="s">
        <v>117</v>
      </c>
      <c r="D15" s="42">
        <v>200000</v>
      </c>
    </row>
    <row r="16" spans="1:6" x14ac:dyDescent="0.35">
      <c r="A16" s="40">
        <v>45761</v>
      </c>
      <c r="B16" s="14" t="s">
        <v>44</v>
      </c>
      <c r="C16" s="42">
        <v>1000000</v>
      </c>
      <c r="D16" s="42" t="s">
        <v>117</v>
      </c>
    </row>
    <row r="17" spans="1:4" x14ac:dyDescent="0.35">
      <c r="A17" s="40">
        <v>45762</v>
      </c>
      <c r="B17" s="14" t="s">
        <v>44</v>
      </c>
      <c r="C17" s="42">
        <v>1000000</v>
      </c>
      <c r="D17" s="42" t="s">
        <v>117</v>
      </c>
    </row>
    <row r="18" spans="1:4" x14ac:dyDescent="0.35">
      <c r="A18" s="40">
        <v>45763</v>
      </c>
      <c r="B18" s="14" t="s">
        <v>44</v>
      </c>
      <c r="C18" s="42">
        <v>1000000</v>
      </c>
      <c r="D18" s="42" t="s">
        <v>117</v>
      </c>
    </row>
    <row r="19" spans="1:4" x14ac:dyDescent="0.35">
      <c r="A19" s="40">
        <v>45764</v>
      </c>
      <c r="B19" s="14" t="s">
        <v>44</v>
      </c>
      <c r="C19" s="42">
        <v>1000000</v>
      </c>
      <c r="D19" s="42" t="s">
        <v>117</v>
      </c>
    </row>
    <row r="20" spans="1:4" x14ac:dyDescent="0.35">
      <c r="A20" s="40">
        <v>45766</v>
      </c>
      <c r="B20" s="14" t="s">
        <v>46</v>
      </c>
      <c r="C20" s="42" t="s">
        <v>117</v>
      </c>
      <c r="D20" s="42">
        <v>350000</v>
      </c>
    </row>
    <row r="21" spans="1:4" x14ac:dyDescent="0.35">
      <c r="A21" s="40">
        <v>45768</v>
      </c>
      <c r="B21" s="14" t="s">
        <v>44</v>
      </c>
      <c r="C21" s="42">
        <v>1000000</v>
      </c>
      <c r="D21" s="42" t="s">
        <v>117</v>
      </c>
    </row>
    <row r="22" spans="1:4" x14ac:dyDescent="0.35">
      <c r="A22" s="40">
        <v>45769</v>
      </c>
      <c r="B22" s="14" t="s">
        <v>44</v>
      </c>
      <c r="C22" s="42">
        <v>1000000</v>
      </c>
      <c r="D22" s="42" t="s">
        <v>117</v>
      </c>
    </row>
    <row r="23" spans="1:4" x14ac:dyDescent="0.35">
      <c r="A23" s="40">
        <v>45770</v>
      </c>
      <c r="B23" s="14" t="s">
        <v>44</v>
      </c>
      <c r="C23" s="42">
        <v>1000000</v>
      </c>
      <c r="D23" s="42" t="s">
        <v>117</v>
      </c>
    </row>
    <row r="24" spans="1:4" x14ac:dyDescent="0.35">
      <c r="A24" s="40">
        <v>45771</v>
      </c>
      <c r="B24" s="14" t="s">
        <v>44</v>
      </c>
      <c r="C24" s="42">
        <v>1000000</v>
      </c>
      <c r="D24" s="42" t="s">
        <v>117</v>
      </c>
    </row>
    <row r="25" spans="1:4" x14ac:dyDescent="0.35">
      <c r="A25" s="40">
        <v>45772</v>
      </c>
      <c r="B25" s="14" t="s">
        <v>44</v>
      </c>
      <c r="C25" s="42">
        <v>1000000</v>
      </c>
      <c r="D25" s="42" t="s">
        <v>117</v>
      </c>
    </row>
    <row r="26" spans="1:4" x14ac:dyDescent="0.35">
      <c r="A26" s="40">
        <v>45773</v>
      </c>
      <c r="B26" s="14" t="s">
        <v>44</v>
      </c>
      <c r="C26" s="42">
        <v>1000000</v>
      </c>
      <c r="D26" s="42" t="s">
        <v>117</v>
      </c>
    </row>
    <row r="27" spans="1:4" x14ac:dyDescent="0.35">
      <c r="A27" s="40">
        <v>45775</v>
      </c>
      <c r="B27" s="14" t="s">
        <v>8</v>
      </c>
      <c r="C27" s="42" t="s">
        <v>117</v>
      </c>
      <c r="D27" s="42">
        <v>16250000</v>
      </c>
    </row>
    <row r="28" spans="1:4" x14ac:dyDescent="0.35">
      <c r="A28" s="40">
        <v>45775</v>
      </c>
      <c r="B28" s="14" t="s">
        <v>44</v>
      </c>
      <c r="C28" s="42">
        <v>1000000</v>
      </c>
      <c r="D28" s="42" t="s">
        <v>117</v>
      </c>
    </row>
    <row r="29" spans="1:4" x14ac:dyDescent="0.35">
      <c r="A29" s="40">
        <v>45776</v>
      </c>
      <c r="B29" s="14" t="s">
        <v>44</v>
      </c>
      <c r="C29" s="42">
        <v>1000000</v>
      </c>
      <c r="D29" s="42" t="s">
        <v>117</v>
      </c>
    </row>
    <row r="30" spans="1:4" x14ac:dyDescent="0.35">
      <c r="A30" s="40">
        <v>45777</v>
      </c>
      <c r="B30" s="14" t="s">
        <v>44</v>
      </c>
      <c r="C30" s="42">
        <v>1000000</v>
      </c>
      <c r="D30" s="42" t="s">
        <v>117</v>
      </c>
    </row>
    <row r="31" spans="1:4" x14ac:dyDescent="0.35">
      <c r="A31" s="40"/>
      <c r="B31" s="14"/>
      <c r="C31" s="42">
        <f>SUM(C8:C30)</f>
        <v>43000000</v>
      </c>
      <c r="D31" s="42">
        <f>SUM(D9:D30)</f>
        <v>39986000</v>
      </c>
    </row>
    <row r="32" spans="1:4" x14ac:dyDescent="0.35">
      <c r="A32" s="40"/>
      <c r="B32" s="14"/>
      <c r="C32" s="17" t="s">
        <v>117</v>
      </c>
      <c r="D32" s="42">
        <f>SUM(C31-D31)</f>
        <v>3014000</v>
      </c>
    </row>
    <row r="33" spans="1:4" x14ac:dyDescent="0.35">
      <c r="A33" s="41"/>
      <c r="D33" s="4"/>
    </row>
    <row r="34" spans="1:4" x14ac:dyDescent="0.35">
      <c r="A34" s="41" t="s">
        <v>33</v>
      </c>
      <c r="D34">
        <v>102</v>
      </c>
    </row>
    <row r="35" spans="1:4" x14ac:dyDescent="0.35">
      <c r="A35" s="47" t="s">
        <v>1</v>
      </c>
      <c r="B35" s="49" t="s">
        <v>2</v>
      </c>
      <c r="C35" s="49" t="s">
        <v>36</v>
      </c>
      <c r="D35" s="49" t="s">
        <v>37</v>
      </c>
    </row>
    <row r="36" spans="1:4" x14ac:dyDescent="0.35">
      <c r="A36" s="48"/>
      <c r="B36" s="50"/>
      <c r="C36" s="50"/>
      <c r="D36" s="50"/>
    </row>
    <row r="37" spans="1:4" x14ac:dyDescent="0.35">
      <c r="A37" s="40">
        <v>45748</v>
      </c>
      <c r="B37" s="14"/>
      <c r="C37" s="38">
        <v>415000000</v>
      </c>
      <c r="D37" s="14"/>
    </row>
    <row r="38" spans="1:4" x14ac:dyDescent="0.35">
      <c r="A38" s="41"/>
    </row>
    <row r="39" spans="1:4" x14ac:dyDescent="0.35">
      <c r="A39" s="41" t="s">
        <v>23</v>
      </c>
      <c r="D39">
        <v>103</v>
      </c>
    </row>
    <row r="40" spans="1:4" x14ac:dyDescent="0.35">
      <c r="A40" s="47" t="s">
        <v>1</v>
      </c>
      <c r="B40" s="49" t="s">
        <v>2</v>
      </c>
      <c r="C40" s="49" t="s">
        <v>36</v>
      </c>
      <c r="D40" s="49" t="s">
        <v>37</v>
      </c>
    </row>
    <row r="41" spans="1:4" x14ac:dyDescent="0.35">
      <c r="A41" s="48"/>
      <c r="B41" s="50"/>
      <c r="C41" s="50"/>
      <c r="D41" s="50"/>
    </row>
    <row r="42" spans="1:4" x14ac:dyDescent="0.35">
      <c r="A42" s="40">
        <v>45748</v>
      </c>
      <c r="B42" s="14"/>
      <c r="C42" s="38">
        <v>2030000</v>
      </c>
      <c r="D42" s="14"/>
    </row>
    <row r="43" spans="1:4" x14ac:dyDescent="0.35">
      <c r="A43" s="40">
        <v>45755</v>
      </c>
      <c r="B43" s="14"/>
      <c r="C43" s="38">
        <v>23186000</v>
      </c>
      <c r="D43" s="14"/>
    </row>
    <row r="44" spans="1:4" x14ac:dyDescent="0.35">
      <c r="A44" s="40"/>
      <c r="B44" s="14"/>
      <c r="C44" s="38">
        <f>SUM(C42:C43)</f>
        <v>25216000</v>
      </c>
      <c r="D44" s="14"/>
    </row>
    <row r="45" spans="1:4" x14ac:dyDescent="0.35">
      <c r="A45" s="41"/>
      <c r="C45" s="4"/>
    </row>
    <row r="46" spans="1:4" x14ac:dyDescent="0.35">
      <c r="A46" s="41" t="s">
        <v>4</v>
      </c>
      <c r="D46">
        <v>104</v>
      </c>
    </row>
    <row r="47" spans="1:4" x14ac:dyDescent="0.35">
      <c r="A47" s="47" t="s">
        <v>1</v>
      </c>
      <c r="B47" s="49" t="s">
        <v>2</v>
      </c>
      <c r="C47" s="49" t="s">
        <v>36</v>
      </c>
      <c r="D47" s="49" t="s">
        <v>37</v>
      </c>
    </row>
    <row r="48" spans="1:4" x14ac:dyDescent="0.35">
      <c r="A48" s="48"/>
      <c r="B48" s="50"/>
      <c r="C48" s="50"/>
      <c r="D48" s="50"/>
    </row>
    <row r="49" spans="1:4" x14ac:dyDescent="0.35">
      <c r="A49" s="40">
        <v>45748</v>
      </c>
      <c r="B49" s="14"/>
      <c r="C49" s="38">
        <v>28301000</v>
      </c>
      <c r="D49" s="14"/>
    </row>
    <row r="50" spans="1:4" x14ac:dyDescent="0.35">
      <c r="A50" s="41"/>
    </row>
    <row r="51" spans="1:4" x14ac:dyDescent="0.35">
      <c r="A51" s="41" t="s">
        <v>55</v>
      </c>
      <c r="D51">
        <v>111</v>
      </c>
    </row>
    <row r="52" spans="1:4" x14ac:dyDescent="0.35">
      <c r="A52" s="47" t="s">
        <v>1</v>
      </c>
      <c r="B52" s="49" t="s">
        <v>2</v>
      </c>
      <c r="C52" s="49" t="s">
        <v>36</v>
      </c>
      <c r="D52" s="49" t="s">
        <v>37</v>
      </c>
    </row>
    <row r="53" spans="1:4" x14ac:dyDescent="0.35">
      <c r="A53" s="48"/>
      <c r="B53" s="50"/>
      <c r="C53" s="50"/>
      <c r="D53" s="50"/>
    </row>
    <row r="54" spans="1:4" x14ac:dyDescent="0.35">
      <c r="A54" s="40">
        <v>45748</v>
      </c>
      <c r="B54" s="14"/>
      <c r="C54" s="38">
        <v>93125000</v>
      </c>
      <c r="D54" s="14"/>
    </row>
    <row r="55" spans="1:4" x14ac:dyDescent="0.35">
      <c r="A55" s="41"/>
      <c r="C55" s="4"/>
    </row>
    <row r="56" spans="1:4" x14ac:dyDescent="0.35">
      <c r="A56" s="41" t="s">
        <v>56</v>
      </c>
      <c r="D56" s="4">
        <v>301</v>
      </c>
    </row>
    <row r="57" spans="1:4" x14ac:dyDescent="0.35">
      <c r="A57" s="47" t="s">
        <v>1</v>
      </c>
      <c r="B57" s="49" t="s">
        <v>2</v>
      </c>
      <c r="C57" s="49" t="s">
        <v>36</v>
      </c>
      <c r="D57" s="49" t="s">
        <v>37</v>
      </c>
    </row>
    <row r="58" spans="1:4" x14ac:dyDescent="0.35">
      <c r="A58" s="48"/>
      <c r="B58" s="50"/>
      <c r="C58" s="50"/>
      <c r="D58" s="50"/>
    </row>
    <row r="59" spans="1:4" x14ac:dyDescent="0.35">
      <c r="A59" s="40">
        <v>45748</v>
      </c>
      <c r="B59" s="14"/>
      <c r="C59" s="5"/>
      <c r="D59" s="38">
        <v>563456000</v>
      </c>
    </row>
    <row r="60" spans="1:4" x14ac:dyDescent="0.35">
      <c r="A60" s="41"/>
    </row>
    <row r="61" spans="1:4" x14ac:dyDescent="0.35">
      <c r="A61" s="41" t="s">
        <v>44</v>
      </c>
      <c r="D61">
        <v>401</v>
      </c>
    </row>
    <row r="62" spans="1:4" x14ac:dyDescent="0.35">
      <c r="A62" s="47" t="s">
        <v>1</v>
      </c>
      <c r="B62" s="49" t="s">
        <v>2</v>
      </c>
      <c r="C62" s="49" t="s">
        <v>36</v>
      </c>
      <c r="D62" s="49" t="s">
        <v>37</v>
      </c>
    </row>
    <row r="63" spans="1:4" x14ac:dyDescent="0.35">
      <c r="A63" s="48"/>
      <c r="B63" s="50"/>
      <c r="C63" s="50"/>
      <c r="D63" s="50"/>
    </row>
    <row r="64" spans="1:4" x14ac:dyDescent="0.35">
      <c r="A64" s="40">
        <v>45755</v>
      </c>
      <c r="B64" s="14"/>
      <c r="C64" s="14"/>
      <c r="D64" s="38">
        <v>1000000</v>
      </c>
    </row>
    <row r="65" spans="1:4" x14ac:dyDescent="0.35">
      <c r="A65" s="40">
        <v>45756</v>
      </c>
      <c r="B65" s="14"/>
      <c r="C65" s="14"/>
      <c r="D65" s="38">
        <v>1000000</v>
      </c>
    </row>
    <row r="66" spans="1:4" x14ac:dyDescent="0.35">
      <c r="A66" s="40">
        <v>45757</v>
      </c>
      <c r="B66" s="14"/>
      <c r="C66" s="14"/>
      <c r="D66" s="38">
        <v>1000000</v>
      </c>
    </row>
    <row r="67" spans="1:4" x14ac:dyDescent="0.35">
      <c r="A67" s="40">
        <v>45758</v>
      </c>
      <c r="B67" s="14"/>
      <c r="C67" s="14"/>
      <c r="D67" s="38">
        <v>1000000</v>
      </c>
    </row>
    <row r="68" spans="1:4" x14ac:dyDescent="0.35">
      <c r="A68" s="40">
        <v>45759</v>
      </c>
      <c r="B68" s="14"/>
      <c r="C68" s="14"/>
      <c r="D68" s="38">
        <v>1000000</v>
      </c>
    </row>
    <row r="69" spans="1:4" x14ac:dyDescent="0.35">
      <c r="A69" s="40">
        <v>45761</v>
      </c>
      <c r="B69" s="14"/>
      <c r="C69" s="14"/>
      <c r="D69" s="38">
        <v>1000000</v>
      </c>
    </row>
    <row r="70" spans="1:4" x14ac:dyDescent="0.35">
      <c r="A70" s="40">
        <v>45762</v>
      </c>
      <c r="B70" s="14"/>
      <c r="C70" s="14"/>
      <c r="D70" s="38">
        <v>1000000</v>
      </c>
    </row>
    <row r="71" spans="1:4" x14ac:dyDescent="0.35">
      <c r="A71" s="40">
        <v>45763</v>
      </c>
      <c r="B71" s="14"/>
      <c r="C71" s="14"/>
      <c r="D71" s="38">
        <v>1000000</v>
      </c>
    </row>
    <row r="72" spans="1:4" x14ac:dyDescent="0.35">
      <c r="A72" s="40">
        <v>45764</v>
      </c>
      <c r="B72" s="14"/>
      <c r="C72" s="14"/>
      <c r="D72" s="38">
        <v>1000000</v>
      </c>
    </row>
    <row r="73" spans="1:4" x14ac:dyDescent="0.35">
      <c r="A73" s="40">
        <v>45768</v>
      </c>
      <c r="B73" s="14"/>
      <c r="C73" s="14"/>
      <c r="D73" s="38">
        <v>1000000</v>
      </c>
    </row>
    <row r="74" spans="1:4" x14ac:dyDescent="0.35">
      <c r="A74" s="40">
        <v>45769</v>
      </c>
      <c r="B74" s="14"/>
      <c r="C74" s="14"/>
      <c r="D74" s="38">
        <v>1000000</v>
      </c>
    </row>
    <row r="75" spans="1:4" x14ac:dyDescent="0.35">
      <c r="A75" s="40">
        <v>45770</v>
      </c>
      <c r="B75" s="14"/>
      <c r="C75" s="14"/>
      <c r="D75" s="38">
        <v>1000000</v>
      </c>
    </row>
    <row r="76" spans="1:4" x14ac:dyDescent="0.35">
      <c r="A76" s="40">
        <v>45771</v>
      </c>
      <c r="B76" s="14"/>
      <c r="C76" s="14"/>
      <c r="D76" s="38">
        <v>1000000</v>
      </c>
    </row>
    <row r="77" spans="1:4" x14ac:dyDescent="0.35">
      <c r="A77" s="40">
        <v>45772</v>
      </c>
      <c r="B77" s="14"/>
      <c r="C77" s="14"/>
      <c r="D77" s="38">
        <v>1000000</v>
      </c>
    </row>
    <row r="78" spans="1:4" x14ac:dyDescent="0.35">
      <c r="A78" s="40">
        <v>45773</v>
      </c>
      <c r="B78" s="14"/>
      <c r="C78" s="14"/>
      <c r="D78" s="38">
        <v>1000000</v>
      </c>
    </row>
    <row r="79" spans="1:4" x14ac:dyDescent="0.35">
      <c r="A79" s="40">
        <v>45775</v>
      </c>
      <c r="B79" s="14"/>
      <c r="C79" s="14"/>
      <c r="D79" s="38">
        <v>1000000</v>
      </c>
    </row>
    <row r="80" spans="1:4" x14ac:dyDescent="0.35">
      <c r="A80" s="40">
        <v>45776</v>
      </c>
      <c r="B80" s="14"/>
      <c r="C80" s="14"/>
      <c r="D80" s="38">
        <v>1000000</v>
      </c>
    </row>
    <row r="81" spans="1:4" x14ac:dyDescent="0.35">
      <c r="A81" s="40">
        <v>45777</v>
      </c>
      <c r="B81" s="14"/>
      <c r="C81" s="14"/>
      <c r="D81" s="38">
        <v>1000000</v>
      </c>
    </row>
    <row r="82" spans="1:4" x14ac:dyDescent="0.35">
      <c r="A82" s="40"/>
      <c r="B82" s="14"/>
      <c r="C82" s="14"/>
      <c r="D82" s="38">
        <f>SUM(D64:D81)</f>
        <v>18000000</v>
      </c>
    </row>
    <row r="83" spans="1:4" x14ac:dyDescent="0.35">
      <c r="A83" s="41"/>
    </row>
    <row r="84" spans="1:4" x14ac:dyDescent="0.35">
      <c r="A84" s="41" t="s">
        <v>45</v>
      </c>
      <c r="D84">
        <v>501</v>
      </c>
    </row>
    <row r="85" spans="1:4" x14ac:dyDescent="0.35">
      <c r="A85" s="47" t="s">
        <v>1</v>
      </c>
      <c r="B85" s="49" t="s">
        <v>2</v>
      </c>
      <c r="C85" s="49" t="s">
        <v>36</v>
      </c>
      <c r="D85" s="49" t="s">
        <v>37</v>
      </c>
    </row>
    <row r="86" spans="1:4" x14ac:dyDescent="0.35">
      <c r="A86" s="48"/>
      <c r="B86" s="50"/>
      <c r="C86" s="50"/>
      <c r="D86" s="50"/>
    </row>
    <row r="87" spans="1:4" x14ac:dyDescent="0.35">
      <c r="A87" s="40">
        <v>45761</v>
      </c>
      <c r="B87" s="14"/>
      <c r="C87" s="38">
        <v>200000</v>
      </c>
      <c r="D87" s="5"/>
    </row>
    <row r="88" spans="1:4" x14ac:dyDescent="0.35">
      <c r="A88" s="41"/>
    </row>
    <row r="89" spans="1:4" x14ac:dyDescent="0.35">
      <c r="A89" s="41" t="s">
        <v>57</v>
      </c>
      <c r="D89">
        <v>502</v>
      </c>
    </row>
    <row r="90" spans="1:4" x14ac:dyDescent="0.35">
      <c r="A90" s="47" t="s">
        <v>1</v>
      </c>
      <c r="B90" s="49" t="s">
        <v>2</v>
      </c>
      <c r="C90" s="49" t="s">
        <v>36</v>
      </c>
      <c r="D90" s="49" t="s">
        <v>37</v>
      </c>
    </row>
    <row r="91" spans="1:4" x14ac:dyDescent="0.35">
      <c r="A91" s="48"/>
      <c r="B91" s="50"/>
      <c r="C91" s="50"/>
      <c r="D91" s="50"/>
    </row>
    <row r="92" spans="1:4" x14ac:dyDescent="0.35">
      <c r="A92" s="40">
        <v>45766</v>
      </c>
      <c r="B92" s="14"/>
      <c r="C92" s="38">
        <v>350000</v>
      </c>
      <c r="D92" s="5"/>
    </row>
    <row r="93" spans="1:4" x14ac:dyDescent="0.35">
      <c r="A93" s="41"/>
    </row>
    <row r="94" spans="1:4" x14ac:dyDescent="0.35">
      <c r="A94" s="41" t="s">
        <v>8</v>
      </c>
      <c r="D94">
        <v>503</v>
      </c>
    </row>
    <row r="95" spans="1:4" x14ac:dyDescent="0.35">
      <c r="A95" s="47" t="s">
        <v>1</v>
      </c>
      <c r="B95" s="49" t="s">
        <v>2</v>
      </c>
      <c r="C95" s="49" t="s">
        <v>36</v>
      </c>
      <c r="D95" s="49" t="s">
        <v>37</v>
      </c>
    </row>
    <row r="96" spans="1:4" x14ac:dyDescent="0.35">
      <c r="A96" s="48"/>
      <c r="B96" s="50"/>
      <c r="C96" s="50"/>
      <c r="D96" s="50"/>
    </row>
    <row r="97" spans="1:4" x14ac:dyDescent="0.35">
      <c r="A97" s="40">
        <v>45775</v>
      </c>
      <c r="B97" s="14"/>
      <c r="C97" s="38">
        <v>16250000</v>
      </c>
      <c r="D97" s="5"/>
    </row>
  </sheetData>
  <mergeCells count="44">
    <mergeCell ref="A85:A86"/>
    <mergeCell ref="B85:B86"/>
    <mergeCell ref="C85:C86"/>
    <mergeCell ref="D85:D86"/>
    <mergeCell ref="A95:A96"/>
    <mergeCell ref="B95:B96"/>
    <mergeCell ref="C95:C96"/>
    <mergeCell ref="D95:D96"/>
    <mergeCell ref="A90:A91"/>
    <mergeCell ref="B90:B91"/>
    <mergeCell ref="C90:C91"/>
    <mergeCell ref="D90:D91"/>
    <mergeCell ref="A52:A53"/>
    <mergeCell ref="B52:B53"/>
    <mergeCell ref="C52:C53"/>
    <mergeCell ref="D52:D53"/>
    <mergeCell ref="A62:A63"/>
    <mergeCell ref="B62:B63"/>
    <mergeCell ref="C62:C63"/>
    <mergeCell ref="D62:D63"/>
    <mergeCell ref="A57:A58"/>
    <mergeCell ref="B57:B58"/>
    <mergeCell ref="C57:C58"/>
    <mergeCell ref="D57:D58"/>
    <mergeCell ref="A47:A48"/>
    <mergeCell ref="B47:B48"/>
    <mergeCell ref="C47:C48"/>
    <mergeCell ref="D47:D48"/>
    <mergeCell ref="E6:F6"/>
    <mergeCell ref="A6:A7"/>
    <mergeCell ref="B6:B7"/>
    <mergeCell ref="C6:C7"/>
    <mergeCell ref="D6:D7"/>
    <mergeCell ref="A40:A41"/>
    <mergeCell ref="B40:B41"/>
    <mergeCell ref="C40:C41"/>
    <mergeCell ref="D40:D41"/>
    <mergeCell ref="A1:D1"/>
    <mergeCell ref="A2:D2"/>
    <mergeCell ref="A3:D3"/>
    <mergeCell ref="A35:A36"/>
    <mergeCell ref="B35:B36"/>
    <mergeCell ref="C35:C36"/>
    <mergeCell ref="D35:D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A3EE-C5A0-4E21-9EF9-14338946D3B1}">
  <dimension ref="A1:E16"/>
  <sheetViews>
    <sheetView workbookViewId="0">
      <selection activeCell="G4" sqref="G4"/>
    </sheetView>
  </sheetViews>
  <sheetFormatPr defaultRowHeight="14.5" x14ac:dyDescent="0.35"/>
  <cols>
    <col min="2" max="2" width="19.6328125" bestFit="1" customWidth="1"/>
    <col min="4" max="5" width="10.6328125" bestFit="1" customWidth="1"/>
  </cols>
  <sheetData>
    <row r="1" spans="1:5" x14ac:dyDescent="0.35">
      <c r="A1" t="s">
        <v>41</v>
      </c>
    </row>
    <row r="2" spans="1:5" x14ac:dyDescent="0.35">
      <c r="A2" t="s">
        <v>58</v>
      </c>
    </row>
    <row r="3" spans="1:5" x14ac:dyDescent="0.35">
      <c r="A3" t="s">
        <v>42</v>
      </c>
    </row>
    <row r="5" spans="1:5" x14ac:dyDescent="0.35">
      <c r="A5" s="8" t="s">
        <v>59</v>
      </c>
      <c r="B5" s="8" t="s">
        <v>60</v>
      </c>
      <c r="C5" s="8" t="s">
        <v>61</v>
      </c>
      <c r="D5" s="8" t="s">
        <v>62</v>
      </c>
      <c r="E5" s="8" t="s">
        <v>63</v>
      </c>
    </row>
    <row r="6" spans="1:5" x14ac:dyDescent="0.35">
      <c r="A6" s="9">
        <v>45777</v>
      </c>
      <c r="B6" t="s">
        <v>43</v>
      </c>
      <c r="D6" s="5">
        <v>3014000</v>
      </c>
    </row>
    <row r="7" spans="1:5" x14ac:dyDescent="0.35">
      <c r="A7" s="9">
        <v>45777</v>
      </c>
      <c r="B7" t="s">
        <v>64</v>
      </c>
      <c r="D7" s="4">
        <v>25216000</v>
      </c>
    </row>
    <row r="8" spans="1:5" x14ac:dyDescent="0.35">
      <c r="A8" s="9">
        <v>45777</v>
      </c>
      <c r="B8" t="s">
        <v>65</v>
      </c>
      <c r="D8" s="4">
        <v>28301000</v>
      </c>
    </row>
    <row r="9" spans="1:5" x14ac:dyDescent="0.35">
      <c r="A9" s="9">
        <v>45777</v>
      </c>
      <c r="B9" t="s">
        <v>66</v>
      </c>
      <c r="D9" s="4">
        <v>415000000</v>
      </c>
    </row>
    <row r="10" spans="1:5" x14ac:dyDescent="0.35">
      <c r="A10" s="9">
        <v>45777</v>
      </c>
      <c r="B10" t="s">
        <v>67</v>
      </c>
      <c r="D10" s="4">
        <v>93125000</v>
      </c>
    </row>
    <row r="11" spans="1:5" x14ac:dyDescent="0.35">
      <c r="A11" s="9">
        <v>45777</v>
      </c>
      <c r="B11" t="s">
        <v>68</v>
      </c>
      <c r="E11" s="4">
        <v>18000000</v>
      </c>
    </row>
    <row r="12" spans="1:5" x14ac:dyDescent="0.35">
      <c r="A12" s="9">
        <v>45777</v>
      </c>
      <c r="B12" t="s">
        <v>69</v>
      </c>
      <c r="E12" s="4">
        <v>563456000</v>
      </c>
    </row>
    <row r="13" spans="1:5" x14ac:dyDescent="0.35">
      <c r="A13" s="9">
        <v>45777</v>
      </c>
      <c r="B13" t="s">
        <v>70</v>
      </c>
      <c r="D13" s="4">
        <v>200000</v>
      </c>
    </row>
    <row r="14" spans="1:5" x14ac:dyDescent="0.35">
      <c r="A14" s="9">
        <v>45777</v>
      </c>
      <c r="B14" t="s">
        <v>71</v>
      </c>
      <c r="D14" s="4">
        <v>350000</v>
      </c>
    </row>
    <row r="15" spans="1:5" x14ac:dyDescent="0.35">
      <c r="A15" s="9">
        <v>45777</v>
      </c>
      <c r="B15" t="s">
        <v>72</v>
      </c>
      <c r="D15" s="4">
        <v>16250000</v>
      </c>
    </row>
    <row r="16" spans="1:5" x14ac:dyDescent="0.35">
      <c r="D16" s="4">
        <f>SUM(D6:D15)</f>
        <v>581456000</v>
      </c>
      <c r="E16" s="4">
        <f>SUM(E11:E12)</f>
        <v>581456000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4D2C-C1E9-4F93-8ABF-8D742D02A0C8}">
  <dimension ref="A1:I18"/>
  <sheetViews>
    <sheetView topLeftCell="B1" workbookViewId="0">
      <selection activeCell="F23" sqref="F23"/>
    </sheetView>
  </sheetViews>
  <sheetFormatPr defaultRowHeight="14.5" x14ac:dyDescent="0.35"/>
  <cols>
    <col min="1" max="1" width="19.6328125" bestFit="1" customWidth="1"/>
    <col min="2" max="3" width="10.6328125" bestFit="1" customWidth="1"/>
    <col min="6" max="7" width="9.6328125" bestFit="1" customWidth="1"/>
    <col min="8" max="9" width="10.6328125" bestFit="1" customWidth="1"/>
  </cols>
  <sheetData>
    <row r="1" spans="1:9" x14ac:dyDescent="0.35">
      <c r="A1" t="s">
        <v>41</v>
      </c>
    </row>
    <row r="2" spans="1:9" x14ac:dyDescent="0.35">
      <c r="A2" t="s">
        <v>73</v>
      </c>
    </row>
    <row r="3" spans="1:9" x14ac:dyDescent="0.35">
      <c r="A3" t="s">
        <v>42</v>
      </c>
    </row>
    <row r="5" spans="1:9" x14ac:dyDescent="0.35">
      <c r="A5" s="53" t="s">
        <v>2</v>
      </c>
      <c r="B5" s="52" t="s">
        <v>74</v>
      </c>
      <c r="C5" s="52"/>
      <c r="D5" s="52" t="s">
        <v>75</v>
      </c>
      <c r="E5" s="52"/>
      <c r="F5" s="52" t="s">
        <v>76</v>
      </c>
      <c r="G5" s="52"/>
      <c r="H5" s="52" t="s">
        <v>77</v>
      </c>
      <c r="I5" s="52"/>
    </row>
    <row r="6" spans="1:9" x14ac:dyDescent="0.35">
      <c r="A6" s="53"/>
      <c r="B6" s="14" t="s">
        <v>36</v>
      </c>
      <c r="C6" s="14" t="s">
        <v>37</v>
      </c>
      <c r="D6" s="14" t="s">
        <v>36</v>
      </c>
      <c r="E6" s="14" t="s">
        <v>37</v>
      </c>
      <c r="F6" s="14" t="s">
        <v>36</v>
      </c>
      <c r="G6" s="14" t="s">
        <v>37</v>
      </c>
      <c r="H6" s="14" t="s">
        <v>36</v>
      </c>
      <c r="I6" s="14" t="s">
        <v>37</v>
      </c>
    </row>
    <row r="7" spans="1:9" x14ac:dyDescent="0.35">
      <c r="A7" s="14" t="s">
        <v>43</v>
      </c>
      <c r="B7" s="5">
        <v>3014000</v>
      </c>
      <c r="C7" s="14"/>
      <c r="D7" s="14"/>
      <c r="E7" s="14"/>
      <c r="F7" s="14"/>
      <c r="G7" s="14"/>
      <c r="H7" s="5">
        <v>3014000</v>
      </c>
      <c r="I7" s="14"/>
    </row>
    <row r="8" spans="1:9" x14ac:dyDescent="0.35">
      <c r="A8" s="14" t="s">
        <v>64</v>
      </c>
      <c r="B8" s="5">
        <v>25216000</v>
      </c>
      <c r="C8" s="14"/>
      <c r="D8" s="14"/>
      <c r="E8" s="14"/>
      <c r="F8" s="14"/>
      <c r="G8" s="14"/>
      <c r="H8" s="5">
        <v>25216000</v>
      </c>
      <c r="I8" s="14"/>
    </row>
    <row r="9" spans="1:9" x14ac:dyDescent="0.35">
      <c r="A9" s="14" t="s">
        <v>65</v>
      </c>
      <c r="B9" s="5">
        <v>28301000</v>
      </c>
      <c r="C9" s="14"/>
      <c r="D9" s="14"/>
      <c r="E9" s="14"/>
      <c r="F9" s="14"/>
      <c r="G9" s="14"/>
      <c r="H9" s="5">
        <v>28301000</v>
      </c>
      <c r="I9" s="14"/>
    </row>
    <row r="10" spans="1:9" x14ac:dyDescent="0.35">
      <c r="A10" s="14" t="s">
        <v>66</v>
      </c>
      <c r="B10" s="5">
        <v>415000000</v>
      </c>
      <c r="C10" s="14"/>
      <c r="D10" s="14"/>
      <c r="E10" s="14"/>
      <c r="F10" s="14"/>
      <c r="G10" s="14"/>
      <c r="H10" s="5">
        <v>415000000</v>
      </c>
      <c r="I10" s="14"/>
    </row>
    <row r="11" spans="1:9" x14ac:dyDescent="0.35">
      <c r="A11" s="14" t="s">
        <v>67</v>
      </c>
      <c r="B11" s="5">
        <v>93125000</v>
      </c>
      <c r="C11" s="14"/>
      <c r="D11" s="14"/>
      <c r="E11" s="14"/>
      <c r="F11" s="14"/>
      <c r="G11" s="14"/>
      <c r="H11" s="5">
        <v>93125000</v>
      </c>
      <c r="I11" s="14"/>
    </row>
    <row r="12" spans="1:9" x14ac:dyDescent="0.35">
      <c r="A12" s="14" t="s">
        <v>68</v>
      </c>
      <c r="B12" s="14"/>
      <c r="C12" s="5">
        <v>18000000</v>
      </c>
      <c r="D12" s="14"/>
      <c r="E12" s="14"/>
      <c r="F12" s="14"/>
      <c r="G12" s="5">
        <v>18000000</v>
      </c>
      <c r="H12" s="14"/>
      <c r="I12" s="14"/>
    </row>
    <row r="13" spans="1:9" x14ac:dyDescent="0.35">
      <c r="A13" s="14" t="s">
        <v>69</v>
      </c>
      <c r="B13" s="14"/>
      <c r="C13" s="5">
        <v>563456000</v>
      </c>
      <c r="D13" s="14"/>
      <c r="E13" s="14"/>
      <c r="F13" s="14"/>
      <c r="G13" s="14"/>
      <c r="H13" s="14"/>
      <c r="I13" s="5">
        <v>563456000</v>
      </c>
    </row>
    <row r="14" spans="1:9" x14ac:dyDescent="0.35">
      <c r="A14" s="14" t="s">
        <v>70</v>
      </c>
      <c r="B14" s="5">
        <v>200000</v>
      </c>
      <c r="C14" s="14"/>
      <c r="D14" s="14"/>
      <c r="E14" s="14"/>
      <c r="F14" s="5">
        <v>200000</v>
      </c>
      <c r="G14" s="14"/>
      <c r="H14" s="14"/>
      <c r="I14" s="14"/>
    </row>
    <row r="15" spans="1:9" x14ac:dyDescent="0.35">
      <c r="A15" s="14" t="s">
        <v>71</v>
      </c>
      <c r="B15" s="5">
        <v>350000</v>
      </c>
      <c r="C15" s="14"/>
      <c r="D15" s="14"/>
      <c r="E15" s="14"/>
      <c r="F15" s="5">
        <v>350000</v>
      </c>
      <c r="G15" s="14"/>
      <c r="H15" s="14"/>
      <c r="I15" s="14"/>
    </row>
    <row r="16" spans="1:9" x14ac:dyDescent="0.35">
      <c r="A16" s="14" t="s">
        <v>72</v>
      </c>
      <c r="B16" s="5">
        <v>16250000</v>
      </c>
      <c r="C16" s="14"/>
      <c r="D16" s="14"/>
      <c r="E16" s="14"/>
      <c r="F16" s="5">
        <v>16250000</v>
      </c>
      <c r="G16" s="14"/>
      <c r="H16" s="14"/>
      <c r="I16" s="14"/>
    </row>
    <row r="17" spans="1:9" x14ac:dyDescent="0.35">
      <c r="A17" s="14"/>
      <c r="B17" s="5">
        <f>SUM(B7:B16)</f>
        <v>581456000</v>
      </c>
      <c r="C17" s="5">
        <f>SUM(C12:C13)</f>
        <v>581456000</v>
      </c>
      <c r="D17" s="14"/>
      <c r="E17" s="14"/>
      <c r="F17" s="5">
        <f>SUM(F14:F16)</f>
        <v>16800000</v>
      </c>
      <c r="G17" s="5">
        <v>18000000</v>
      </c>
      <c r="H17" s="5">
        <f>SUM(H7:H11)</f>
        <v>564656000</v>
      </c>
      <c r="I17" s="5">
        <f>SUM(I13)</f>
        <v>563456000</v>
      </c>
    </row>
    <row r="18" spans="1:9" x14ac:dyDescent="0.35">
      <c r="A18" s="14"/>
      <c r="B18" s="14"/>
      <c r="C18" s="14"/>
      <c r="D18" s="14"/>
      <c r="E18" s="14"/>
      <c r="F18" s="5">
        <f>SUM(G17-F17)</f>
        <v>1200000</v>
      </c>
      <c r="G18" s="14"/>
      <c r="H18" s="14"/>
      <c r="I18" s="5">
        <f>SUM(H17-I17)</f>
        <v>1200000</v>
      </c>
    </row>
  </sheetData>
  <mergeCells count="5">
    <mergeCell ref="B5:C5"/>
    <mergeCell ref="D5:E5"/>
    <mergeCell ref="F5:G5"/>
    <mergeCell ref="H5:I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9CBC-C495-4CC2-813A-B32D426EE57B}">
  <dimension ref="A1:E42"/>
  <sheetViews>
    <sheetView topLeftCell="A16" workbookViewId="0">
      <selection activeCell="D29" sqref="D29"/>
    </sheetView>
  </sheetViews>
  <sheetFormatPr defaultRowHeight="14.5" x14ac:dyDescent="0.35"/>
  <cols>
    <col min="1" max="1" width="21.7265625" bestFit="1" customWidth="1"/>
    <col min="2" max="3" width="10.6328125" bestFit="1" customWidth="1"/>
    <col min="4" max="4" width="21.90625" bestFit="1" customWidth="1"/>
    <col min="5" max="5" width="20.08984375" bestFit="1" customWidth="1"/>
    <col min="6" max="6" width="10.6328125" bestFit="1" customWidth="1"/>
  </cols>
  <sheetData>
    <row r="1" spans="1:5" x14ac:dyDescent="0.35">
      <c r="A1" t="s">
        <v>78</v>
      </c>
    </row>
    <row r="2" spans="1:5" x14ac:dyDescent="0.35">
      <c r="A2" t="s">
        <v>80</v>
      </c>
    </row>
    <row r="3" spans="1:5" x14ac:dyDescent="0.35">
      <c r="A3" t="s">
        <v>79</v>
      </c>
    </row>
    <row r="4" spans="1:5" ht="15" thickBot="1" x14ac:dyDescent="0.4"/>
    <row r="5" spans="1:5" x14ac:dyDescent="0.35">
      <c r="A5" s="20" t="s">
        <v>81</v>
      </c>
      <c r="B5" s="21"/>
      <c r="C5" s="21"/>
      <c r="D5" s="22"/>
    </row>
    <row r="6" spans="1:5" x14ac:dyDescent="0.35">
      <c r="A6" s="23" t="s">
        <v>7</v>
      </c>
      <c r="D6" s="24">
        <v>18000000</v>
      </c>
      <c r="E6" s="19"/>
    </row>
    <row r="7" spans="1:5" x14ac:dyDescent="0.35">
      <c r="A7" s="23" t="s">
        <v>82</v>
      </c>
      <c r="D7" s="25"/>
    </row>
    <row r="8" spans="1:5" x14ac:dyDescent="0.35">
      <c r="A8" s="23" t="s">
        <v>38</v>
      </c>
      <c r="C8" s="4">
        <v>200000</v>
      </c>
      <c r="D8" s="25"/>
    </row>
    <row r="9" spans="1:5" x14ac:dyDescent="0.35">
      <c r="A9" s="23" t="s">
        <v>83</v>
      </c>
      <c r="C9" s="4">
        <v>350000</v>
      </c>
      <c r="D9" s="25"/>
    </row>
    <row r="10" spans="1:5" x14ac:dyDescent="0.35">
      <c r="A10" s="23" t="s">
        <v>8</v>
      </c>
      <c r="C10" s="18">
        <v>16250000</v>
      </c>
      <c r="D10" s="25"/>
    </row>
    <row r="11" spans="1:5" x14ac:dyDescent="0.35">
      <c r="A11" s="23"/>
      <c r="D11" s="26">
        <f>SUM(C8:C10)</f>
        <v>16800000</v>
      </c>
    </row>
    <row r="12" spans="1:5" ht="15" thickBot="1" x14ac:dyDescent="0.4">
      <c r="A12" s="27" t="s">
        <v>84</v>
      </c>
      <c r="B12" s="28"/>
      <c r="C12" s="28"/>
      <c r="D12" s="29">
        <f>SUM(D6-D11)</f>
        <v>1200000</v>
      </c>
    </row>
    <row r="16" spans="1:5" x14ac:dyDescent="0.35">
      <c r="A16" t="s">
        <v>85</v>
      </c>
    </row>
    <row r="17" spans="1:5" x14ac:dyDescent="0.35">
      <c r="A17" t="s">
        <v>86</v>
      </c>
    </row>
    <row r="18" spans="1:5" x14ac:dyDescent="0.35">
      <c r="A18" t="s">
        <v>79</v>
      </c>
    </row>
    <row r="19" spans="1:5" ht="15" thickBot="1" x14ac:dyDescent="0.4"/>
    <row r="20" spans="1:5" x14ac:dyDescent="0.35">
      <c r="A20" s="20" t="s">
        <v>87</v>
      </c>
      <c r="B20" s="21"/>
      <c r="C20" s="21"/>
      <c r="D20" s="30">
        <v>563456000</v>
      </c>
    </row>
    <row r="21" spans="1:5" x14ac:dyDescent="0.35">
      <c r="A21" s="23"/>
      <c r="D21" s="25"/>
    </row>
    <row r="22" spans="1:5" x14ac:dyDescent="0.35">
      <c r="A22" s="23" t="s">
        <v>88</v>
      </c>
      <c r="C22" s="4">
        <v>1200000</v>
      </c>
      <c r="D22" s="25"/>
    </row>
    <row r="23" spans="1:5" x14ac:dyDescent="0.35">
      <c r="A23" s="23" t="s">
        <v>89</v>
      </c>
      <c r="D23" s="26">
        <v>1200000</v>
      </c>
    </row>
    <row r="24" spans="1:5" ht="15" thickBot="1" x14ac:dyDescent="0.4">
      <c r="A24" s="27" t="s">
        <v>90</v>
      </c>
      <c r="B24" s="28"/>
      <c r="C24" s="28"/>
      <c r="D24" s="29">
        <f>SUM(D20:D23)</f>
        <v>564656000</v>
      </c>
    </row>
    <row r="28" spans="1:5" x14ac:dyDescent="0.35">
      <c r="A28" t="s">
        <v>91</v>
      </c>
    </row>
    <row r="29" spans="1:5" x14ac:dyDescent="0.35">
      <c r="A29" t="s">
        <v>86</v>
      </c>
    </row>
    <row r="30" spans="1:5" x14ac:dyDescent="0.35">
      <c r="A30" t="s">
        <v>79</v>
      </c>
    </row>
    <row r="31" spans="1:5" ht="15" thickBot="1" x14ac:dyDescent="0.4"/>
    <row r="32" spans="1:5" x14ac:dyDescent="0.35">
      <c r="A32" s="20" t="s">
        <v>92</v>
      </c>
      <c r="B32" s="21"/>
      <c r="C32" s="21"/>
      <c r="D32" s="33" t="s">
        <v>98</v>
      </c>
      <c r="E32" s="22"/>
    </row>
    <row r="33" spans="1:5" x14ac:dyDescent="0.35">
      <c r="A33" s="23" t="s">
        <v>93</v>
      </c>
      <c r="D33" s="34" t="s">
        <v>99</v>
      </c>
      <c r="E33" s="25"/>
    </row>
    <row r="34" spans="1:5" x14ac:dyDescent="0.35">
      <c r="A34" s="23" t="s">
        <v>6</v>
      </c>
      <c r="B34" s="5">
        <v>3014000</v>
      </c>
      <c r="D34" s="34" t="s">
        <v>100</v>
      </c>
      <c r="E34" s="25"/>
    </row>
    <row r="35" spans="1:5" x14ac:dyDescent="0.35">
      <c r="A35" s="23" t="s">
        <v>23</v>
      </c>
      <c r="B35" s="5">
        <v>25216000</v>
      </c>
      <c r="D35" s="34" t="s">
        <v>101</v>
      </c>
      <c r="E35" s="25"/>
    </row>
    <row r="36" spans="1:5" x14ac:dyDescent="0.35">
      <c r="A36" s="23" t="s">
        <v>4</v>
      </c>
      <c r="B36" s="5">
        <v>28301000</v>
      </c>
      <c r="D36" s="34" t="s">
        <v>102</v>
      </c>
      <c r="E36" s="25"/>
    </row>
    <row r="37" spans="1:5" x14ac:dyDescent="0.35">
      <c r="A37" s="23" t="s">
        <v>95</v>
      </c>
      <c r="B37" s="4"/>
      <c r="C37" s="4">
        <f>SUM(B34:B36)</f>
        <v>56531000</v>
      </c>
      <c r="D37" s="34"/>
      <c r="E37" s="25"/>
    </row>
    <row r="38" spans="1:5" ht="15" thickBot="1" x14ac:dyDescent="0.4">
      <c r="A38" s="23" t="s">
        <v>94</v>
      </c>
      <c r="D38" s="34" t="s">
        <v>103</v>
      </c>
      <c r="E38" s="25"/>
    </row>
    <row r="39" spans="1:5" x14ac:dyDescent="0.35">
      <c r="A39" s="23" t="s">
        <v>52</v>
      </c>
      <c r="B39" s="5">
        <v>93125000</v>
      </c>
      <c r="D39" s="34" t="s">
        <v>56</v>
      </c>
      <c r="E39" s="30">
        <v>564656000</v>
      </c>
    </row>
    <row r="40" spans="1:5" x14ac:dyDescent="0.35">
      <c r="A40" s="23" t="s">
        <v>33</v>
      </c>
      <c r="B40" s="4">
        <v>415000000</v>
      </c>
      <c r="D40" s="34"/>
      <c r="E40" s="25"/>
    </row>
    <row r="41" spans="1:5" ht="15" thickBot="1" x14ac:dyDescent="0.4">
      <c r="A41" s="23" t="s">
        <v>96</v>
      </c>
      <c r="B41" s="4"/>
      <c r="C41" s="4">
        <f>SUM(B39:B40)</f>
        <v>508125000</v>
      </c>
      <c r="D41" s="34"/>
      <c r="E41" s="25"/>
    </row>
    <row r="42" spans="1:5" ht="15" thickBot="1" x14ac:dyDescent="0.4">
      <c r="A42" s="27" t="s">
        <v>97</v>
      </c>
      <c r="B42" s="28"/>
      <c r="C42" s="31">
        <f>SUM(C37:C41)</f>
        <v>564656000</v>
      </c>
      <c r="D42" s="35" t="s">
        <v>104</v>
      </c>
      <c r="E42" s="32">
        <v>564656000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D658-C7DC-4AE0-A135-32772A52C9C9}">
  <dimension ref="A1:D14"/>
  <sheetViews>
    <sheetView workbookViewId="0">
      <selection activeCell="C25" sqref="C25"/>
    </sheetView>
  </sheetViews>
  <sheetFormatPr defaultRowHeight="14.5" x14ac:dyDescent="0.35"/>
  <cols>
    <col min="2" max="2" width="17.90625" bestFit="1" customWidth="1"/>
    <col min="3" max="4" width="9.6328125" bestFit="1" customWidth="1"/>
  </cols>
  <sheetData>
    <row r="1" spans="1:4" x14ac:dyDescent="0.35">
      <c r="A1" t="s">
        <v>105</v>
      </c>
    </row>
    <row r="2" spans="1:4" x14ac:dyDescent="0.35">
      <c r="A2" t="s">
        <v>41</v>
      </c>
    </row>
    <row r="3" spans="1:4" x14ac:dyDescent="0.35">
      <c r="A3" t="s">
        <v>42</v>
      </c>
    </row>
    <row r="5" spans="1:4" x14ac:dyDescent="0.35">
      <c r="A5" s="17" t="s">
        <v>59</v>
      </c>
      <c r="B5" s="17" t="s">
        <v>106</v>
      </c>
      <c r="C5" s="17" t="s">
        <v>62</v>
      </c>
      <c r="D5" s="17" t="s">
        <v>63</v>
      </c>
    </row>
    <row r="6" spans="1:4" x14ac:dyDescent="0.35">
      <c r="A6" s="15">
        <v>45777</v>
      </c>
      <c r="B6" s="14" t="s">
        <v>44</v>
      </c>
      <c r="C6" s="5">
        <v>18000000</v>
      </c>
      <c r="D6" s="14"/>
    </row>
    <row r="7" spans="1:4" x14ac:dyDescent="0.35">
      <c r="A7" s="14"/>
      <c r="B7" s="14" t="s">
        <v>107</v>
      </c>
      <c r="C7" s="14"/>
      <c r="D7" s="5">
        <v>18000000</v>
      </c>
    </row>
    <row r="8" spans="1:4" x14ac:dyDescent="0.35">
      <c r="A8" s="15">
        <v>45777</v>
      </c>
      <c r="B8" s="14" t="s">
        <v>108</v>
      </c>
      <c r="C8" s="5">
        <v>16800000</v>
      </c>
      <c r="D8" s="14"/>
    </row>
    <row r="9" spans="1:4" x14ac:dyDescent="0.35">
      <c r="A9" s="14"/>
      <c r="B9" s="14" t="s">
        <v>109</v>
      </c>
      <c r="C9" s="14"/>
      <c r="D9" s="5">
        <v>200000</v>
      </c>
    </row>
    <row r="10" spans="1:4" x14ac:dyDescent="0.35">
      <c r="A10" s="14"/>
      <c r="B10" s="14" t="s">
        <v>110</v>
      </c>
      <c r="C10" s="14"/>
      <c r="D10" s="5">
        <v>350000</v>
      </c>
    </row>
    <row r="11" spans="1:4" x14ac:dyDescent="0.35">
      <c r="A11" s="14"/>
      <c r="B11" s="14" t="s">
        <v>111</v>
      </c>
      <c r="C11" s="14"/>
      <c r="D11" s="5">
        <v>16250000</v>
      </c>
    </row>
    <row r="12" spans="1:4" x14ac:dyDescent="0.35">
      <c r="A12" s="15">
        <v>45777</v>
      </c>
      <c r="B12" s="14" t="s">
        <v>108</v>
      </c>
      <c r="C12" s="5">
        <v>1200000</v>
      </c>
      <c r="D12" s="14"/>
    </row>
    <row r="13" spans="1:4" x14ac:dyDescent="0.35">
      <c r="A13" s="14"/>
      <c r="B13" s="14" t="s">
        <v>112</v>
      </c>
      <c r="C13" s="14"/>
      <c r="D13" s="5">
        <v>1200000</v>
      </c>
    </row>
    <row r="14" spans="1:4" x14ac:dyDescent="0.35">
      <c r="C14" s="4">
        <f>SUM(C6:C12)</f>
        <v>36000000</v>
      </c>
      <c r="D14" s="4">
        <f>SUM(D7:D13)</f>
        <v>36000000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BEC1-46C4-4A30-8031-29C43C7BE60B}">
  <dimension ref="A1:C12"/>
  <sheetViews>
    <sheetView workbookViewId="0">
      <selection activeCell="D25" sqref="D25"/>
    </sheetView>
  </sheetViews>
  <sheetFormatPr defaultRowHeight="14.5" x14ac:dyDescent="0.35"/>
  <cols>
    <col min="1" max="1" width="28.6328125" bestFit="1" customWidth="1"/>
    <col min="2" max="3" width="10.6328125" bestFit="1" customWidth="1"/>
  </cols>
  <sheetData>
    <row r="1" spans="1:3" x14ac:dyDescent="0.35">
      <c r="A1" s="10" t="s">
        <v>113</v>
      </c>
      <c r="B1" s="10"/>
      <c r="C1" s="10"/>
    </row>
    <row r="2" spans="1:3" x14ac:dyDescent="0.35">
      <c r="A2" s="10" t="s">
        <v>41</v>
      </c>
      <c r="B2" s="10"/>
      <c r="C2" s="10"/>
    </row>
    <row r="3" spans="1:3" x14ac:dyDescent="0.35">
      <c r="A3" s="10" t="s">
        <v>42</v>
      </c>
      <c r="B3" s="10"/>
      <c r="C3" s="10"/>
    </row>
    <row r="5" spans="1:3" x14ac:dyDescent="0.35">
      <c r="A5" s="14" t="s">
        <v>2</v>
      </c>
      <c r="B5" s="14" t="s">
        <v>36</v>
      </c>
      <c r="C5" s="14" t="s">
        <v>37</v>
      </c>
    </row>
    <row r="6" spans="1:3" x14ac:dyDescent="0.35">
      <c r="A6" s="14" t="s">
        <v>6</v>
      </c>
      <c r="B6" s="5">
        <v>3014000</v>
      </c>
      <c r="C6" s="14"/>
    </row>
    <row r="7" spans="1:3" x14ac:dyDescent="0.35">
      <c r="A7" s="14" t="s">
        <v>23</v>
      </c>
      <c r="B7" s="5">
        <v>25216000</v>
      </c>
      <c r="C7" s="14"/>
    </row>
    <row r="8" spans="1:3" x14ac:dyDescent="0.35">
      <c r="A8" s="14" t="s">
        <v>4</v>
      </c>
      <c r="B8" s="5">
        <v>28301000</v>
      </c>
      <c r="C8" s="14"/>
    </row>
    <row r="9" spans="1:3" x14ac:dyDescent="0.35">
      <c r="A9" s="14" t="s">
        <v>50</v>
      </c>
      <c r="B9" s="5">
        <v>415000000</v>
      </c>
      <c r="C9" s="14"/>
    </row>
    <row r="10" spans="1:3" x14ac:dyDescent="0.35">
      <c r="A10" s="14" t="s">
        <v>55</v>
      </c>
      <c r="B10" s="5">
        <v>93125000</v>
      </c>
      <c r="C10" s="14"/>
    </row>
    <row r="11" spans="1:3" x14ac:dyDescent="0.35">
      <c r="A11" s="14" t="s">
        <v>56</v>
      </c>
      <c r="B11" s="14"/>
      <c r="C11" s="5">
        <v>564656000</v>
      </c>
    </row>
    <row r="12" spans="1:3" x14ac:dyDescent="0.35">
      <c r="A12" s="14"/>
      <c r="B12" s="5">
        <f>SUM(B6:B10)</f>
        <v>564656000</v>
      </c>
      <c r="C1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AKUN</vt:lpstr>
      <vt:lpstr>Neraca saldo periode sebelumnya</vt:lpstr>
      <vt:lpstr>Jurnal umum</vt:lpstr>
      <vt:lpstr>Buku besar</vt:lpstr>
      <vt:lpstr>Neraca saldo</vt:lpstr>
      <vt:lpstr>Neraca lajur</vt:lpstr>
      <vt:lpstr>laporan keuangan</vt:lpstr>
      <vt:lpstr>jURNAL PENUTUP</vt:lpstr>
      <vt:lpstr>NERACA SALDO SETELAH PENUTUP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n9n0cv099086386@outlook.com</dc:creator>
  <cp:lastModifiedBy>layla annafia</cp:lastModifiedBy>
  <dcterms:created xsi:type="dcterms:W3CDTF">2025-05-11T11:28:21Z</dcterms:created>
  <dcterms:modified xsi:type="dcterms:W3CDTF">2025-05-15T03:21:57Z</dcterms:modified>
</cp:coreProperties>
</file>