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20775" windowHeight="7620" firstSheet="4" activeTab="4"/>
  </bookViews>
  <sheets>
    <sheet name="Prices (old)" sheetId="2" state="hidden" r:id="rId1"/>
    <sheet name="Capacitors (old)" sheetId="3" state="hidden" r:id="rId2"/>
    <sheet name="Resistors (old)" sheetId="4" state="hidden" r:id="rId3"/>
    <sheet name="EAGLE BOM" sheetId="5" state="hidden" r:id="rId4"/>
    <sheet name="Assembly BOM" sheetId="9" r:id="rId5"/>
  </sheets>
  <calcPr calcId="124519"/>
</workbook>
</file>

<file path=xl/calcChain.xml><?xml version="1.0" encoding="utf-8"?>
<calcChain xmlns="http://schemas.openxmlformats.org/spreadsheetml/2006/main">
  <c r="C18" i="4"/>
  <c r="G12"/>
  <c r="E12"/>
  <c r="G11"/>
  <c r="E11"/>
  <c r="G10"/>
  <c r="E10"/>
  <c r="G9"/>
  <c r="E9"/>
  <c r="G8"/>
  <c r="E8"/>
  <c r="G7"/>
  <c r="E7"/>
  <c r="G6"/>
  <c r="E6"/>
  <c r="G5"/>
  <c r="E5"/>
  <c r="G4"/>
  <c r="E4"/>
  <c r="G3"/>
  <c r="E3"/>
  <c r="G2"/>
  <c r="G25" s="1"/>
  <c r="E2"/>
  <c r="E25" s="1"/>
  <c r="D22" i="3"/>
  <c r="H20"/>
  <c r="F20"/>
  <c r="H18"/>
  <c r="F18"/>
  <c r="H16"/>
  <c r="F16"/>
  <c r="H14"/>
  <c r="F14"/>
  <c r="H12"/>
  <c r="F12"/>
  <c r="H10"/>
  <c r="F10"/>
  <c r="H8"/>
  <c r="F8"/>
  <c r="H7"/>
  <c r="F7"/>
  <c r="H5"/>
  <c r="H26" s="1"/>
  <c r="D40" i="2" s="1"/>
  <c r="D42" s="1"/>
  <c r="F5" i="3"/>
  <c r="H4"/>
  <c r="F4"/>
  <c r="F26" s="1"/>
  <c r="C40" i="2" s="1"/>
  <c r="C42" s="1"/>
  <c r="H2" i="3"/>
  <c r="F2"/>
  <c r="C46" i="2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E22"/>
  <c r="G21"/>
  <c r="E21"/>
  <c r="G20"/>
  <c r="E20"/>
  <c r="G19"/>
  <c r="E19"/>
  <c r="G18"/>
  <c r="E18"/>
  <c r="G17"/>
  <c r="E17"/>
  <c r="G16"/>
  <c r="E16"/>
  <c r="G15"/>
  <c r="E15"/>
  <c r="G14"/>
  <c r="E14"/>
  <c r="G13"/>
  <c r="E13"/>
  <c r="G12"/>
  <c r="E12"/>
  <c r="G11"/>
  <c r="E11"/>
  <c r="G10"/>
  <c r="E10"/>
  <c r="G9"/>
  <c r="E9"/>
  <c r="G8"/>
  <c r="E8"/>
  <c r="G7"/>
  <c r="E7"/>
  <c r="G6"/>
  <c r="E6"/>
  <c r="G5"/>
  <c r="E5"/>
  <c r="G4"/>
  <c r="E4"/>
  <c r="G3"/>
  <c r="E3"/>
  <c r="G2"/>
  <c r="E2"/>
</calcChain>
</file>

<file path=xl/sharedStrings.xml><?xml version="1.0" encoding="utf-8"?>
<sst xmlns="http://schemas.openxmlformats.org/spreadsheetml/2006/main" count="940" uniqueCount="587">
  <si>
    <t>Qty</t>
  </si>
  <si>
    <t>Value</t>
  </si>
  <si>
    <t>Parts</t>
  </si>
  <si>
    <t>Link</t>
  </si>
  <si>
    <t>BTN1, BTN2, RESET</t>
  </si>
  <si>
    <t>0.1u</t>
  </si>
  <si>
    <t>C8,C9,C12,C15,C16,C21,C22,C29,C34,C38,C40,C41,C42,C43</t>
  </si>
  <si>
    <t>http://www.digikey.com/product-detail/en/CC0603ZRY5V9BB104/311-1343-1-ND/2103127</t>
  </si>
  <si>
    <t>1u</t>
  </si>
  <si>
    <t>C10, C11, C32, C46</t>
  </si>
  <si>
    <t>http://www.digikey.com/product-detail/en/LMK107B7105KA-T/587-1242-1-ND/931019</t>
  </si>
  <si>
    <t>2.2u</t>
  </si>
  <si>
    <t>C7, C37</t>
  </si>
  <si>
    <t>http://www.digikey.com/product-detail/en/CC0603ZRY5V5BB225/311-1452-1-ND/2833758</t>
  </si>
  <si>
    <t>2.7u</t>
  </si>
  <si>
    <t>INDUCTOR</t>
  </si>
  <si>
    <t>L1</t>
  </si>
  <si>
    <t>http://www.digikey.com/product-detail/en/VLF12060T-2R7N100/445-3589-1-ND/1856557</t>
  </si>
  <si>
    <t>2POS_TERMINAL</t>
  </si>
  <si>
    <t>MOTOR1, MOTOR2, POWER, SERVO_PWR</t>
  </si>
  <si>
    <t>http://www.digikey.com/product-detail/en/1935161/277-1667-ND/568614</t>
  </si>
  <si>
    <t>2k</t>
  </si>
  <si>
    <t>0603-RES</t>
  </si>
  <si>
    <t>R37, R38</t>
  </si>
  <si>
    <t>R22, R23, R24, R25</t>
  </si>
  <si>
    <t>C39</t>
  </si>
  <si>
    <t>Y1</t>
  </si>
  <si>
    <t>http://www.digikey.com/product-detail/en/CSTCE8M00G55-R0/490-1195-1-ND/584632</t>
  </si>
  <si>
    <t>10</t>
  </si>
  <si>
    <t>R1</t>
  </si>
  <si>
    <t>POT</t>
  </si>
  <si>
    <t>http://www.digikey.com/product-detail/en/3361S-1-103GLF/3361S-103GLFCT-ND/1089404</t>
  </si>
  <si>
    <t>10k</t>
  </si>
  <si>
    <t>R5,R6,R7,R10,R11,R19,R26,R28,R31,R36,R39,R41,R42,R43</t>
  </si>
  <si>
    <t>10n</t>
  </si>
  <si>
    <t>C30, C35, C47</t>
  </si>
  <si>
    <t>10u</t>
  </si>
  <si>
    <t>C25</t>
  </si>
  <si>
    <t>C1, C6, C23, C24, C33</t>
  </si>
  <si>
    <t>C26, C28</t>
  </si>
  <si>
    <t>11k</t>
  </si>
  <si>
    <t>R44</t>
  </si>
  <si>
    <t>http://www.digikey.com/product-detail/en/RC0603FR-0711KL/311-11.0KHRCT-ND/729844</t>
  </si>
  <si>
    <t>R46, R47, R48, R49</t>
  </si>
  <si>
    <t>15V</t>
  </si>
  <si>
    <t>ZD1, ZD2</t>
  </si>
  <si>
    <t>http://www.digikey.com/product-detail/en/CZRU52C15/641-1040-1-ND/1121162</t>
  </si>
  <si>
    <t>18k</t>
  </si>
  <si>
    <t>R33, R45</t>
  </si>
  <si>
    <t>22u</t>
  </si>
  <si>
    <t>C3, C4, C5, C36</t>
  </si>
  <si>
    <t>http://www.digikey.com/product-detail/en/08056D226MAT2A/478-3647-1-ND/1045922</t>
  </si>
  <si>
    <t>C27, C31</t>
  </si>
  <si>
    <t>http://www.digikey.com/product-detail/en/TMK316BBJ226ML-T/587-3246-1-ND/3660105</t>
  </si>
  <si>
    <t>39k</t>
  </si>
  <si>
    <t>R27, R29</t>
  </si>
  <si>
    <t>47p</t>
  </si>
  <si>
    <t>C13, C14, C17, C18</t>
  </si>
  <si>
    <t>http://www.digikey.com/product-detail/en/GRM1885C1H470JA01D/490-1419-1-ND/587616</t>
  </si>
  <si>
    <t>93.1k</t>
  </si>
  <si>
    <t>R18, R32, R40</t>
  </si>
  <si>
    <t>http://www.digikey.com/product-detail/en/RC0603FR-0793K1L/311-93.1KHRCT-ND/730379</t>
  </si>
  <si>
    <t>100k</t>
  </si>
  <si>
    <t>R2, R3, R34</t>
  </si>
  <si>
    <t>220</t>
  </si>
  <si>
    <t>R4, R8, R9, R20, R21, R35</t>
  </si>
  <si>
    <t>http://www.digikey.com/product-detail/en/RC0603JR-07220RL/311-220GRCT-ND/729688</t>
  </si>
  <si>
    <t>220u</t>
  </si>
  <si>
    <t>C44</t>
  </si>
  <si>
    <t>http://www.digikey.com/product-detail/en/EDK227M016A9HAA/399-6679-1-ND/3082811</t>
  </si>
  <si>
    <t>J1,J2,J3,J4,J5,J7,J8,J9,J10,J11,J12,J13,J14,J15,J16,JP2</t>
  </si>
  <si>
    <t>BC817</t>
  </si>
  <si>
    <t>Q2</t>
  </si>
  <si>
    <t>http://www.digikey.com/product-detail/en/BC817-25LT3G/BC817-25LT3GOSCT-ND/2704953</t>
  </si>
  <si>
    <t>BUZZERPTH</t>
  </si>
  <si>
    <t>SG1</t>
  </si>
  <si>
    <t>Bluesmirf</t>
  </si>
  <si>
    <t>J6</t>
  </si>
  <si>
    <t>http://www.digikey.com/product-detail/en/535541-4/A26476-ND/352962</t>
  </si>
  <si>
    <t>FDS6670AS</t>
  </si>
  <si>
    <t>Q3</t>
  </si>
  <si>
    <t>http://www.digikey.com/product-detail/en/FDS6670AS/FDS6670ASFSCT-ND/3478360</t>
  </si>
  <si>
    <t>LCD_DISPLAY</t>
  </si>
  <si>
    <t>LCD</t>
  </si>
  <si>
    <t>LED_R/G</t>
  </si>
  <si>
    <t>LED6, LED7</t>
  </si>
  <si>
    <t>http://www.digikey.com/product-detail/en/APTB1615ESGC-F01/754-1149-1-ND/1747866</t>
  </si>
  <si>
    <t>LM358D</t>
  </si>
  <si>
    <t>IC4</t>
  </si>
  <si>
    <t>U$1</t>
  </si>
  <si>
    <t>U$3</t>
  </si>
  <si>
    <t>MC33932</t>
  </si>
  <si>
    <t>U1</t>
  </si>
  <si>
    <t>NC7SZU04</t>
  </si>
  <si>
    <t>U3</t>
  </si>
  <si>
    <t>http://www.digikey.com/product-detail/en/NC7SZU04P5X/NC7SZU04P5XCT-ND/2053153</t>
  </si>
  <si>
    <t>POLYFUSE</t>
  </si>
  <si>
    <t>F1</t>
  </si>
  <si>
    <t>http://www.digikey.com/product-detail/en/0ZCA0050FF2G/507-1480-1-ND/2165309</t>
  </si>
  <si>
    <t>RED</t>
  </si>
  <si>
    <t>LED4</t>
  </si>
  <si>
    <t>http://www.digikey.com/product-detail/en/APT1608EC/754-1117-1-ND/1747834</t>
  </si>
  <si>
    <t>RT7259</t>
  </si>
  <si>
    <t>U2</t>
  </si>
  <si>
    <t>http://www.digikey.com/product-detail/en/RT7259GQW/1028-1199-1-ND/3503720</t>
  </si>
  <si>
    <t>RT9009</t>
  </si>
  <si>
    <t>U10</t>
  </si>
  <si>
    <t>http://www.digikey.com/product-detail/en/RT9009GMS5/1028-1176-1-ND/3078179</t>
  </si>
  <si>
    <t>U$2</t>
  </si>
  <si>
    <t>SI7997DP</t>
  </si>
  <si>
    <t>Q4, Q5</t>
  </si>
  <si>
    <t>http://www.digikey.com/product-detail/en/SI7997DP-T1-GE3/SI7997DP-T1-GE3CT-ND/2442077</t>
  </si>
  <si>
    <t>STM32F407VET</t>
  </si>
  <si>
    <t>IC3</t>
  </si>
  <si>
    <t>SW</t>
  </si>
  <si>
    <t>SW1</t>
  </si>
  <si>
    <t>http://www.digikey.com/product-detail/en/OS102011MS2QS1/CKN9542-ND/1981413</t>
  </si>
  <si>
    <t>Si2301</t>
  </si>
  <si>
    <t>Q1</t>
  </si>
  <si>
    <t>http://www.digikey.com/product-detail/en/SI2301CDS-T1-GE3/SI2301CDS-T1-GE3CT-ND/1978876</t>
  </si>
  <si>
    <t>USB-A-S</t>
  </si>
  <si>
    <t>USB1</t>
  </si>
  <si>
    <t>http://www.digikey.com/product-detail/en/1001-002-01100/1175-1001-ND/3064731</t>
  </si>
  <si>
    <t>USB-MINIB-5PIN</t>
  </si>
  <si>
    <t>USB2</t>
  </si>
  <si>
    <t>http://www.digikey.com/product-detail/en/UX60SC-MB-5ST%2880%29/H11671CT-ND/2004580</t>
  </si>
  <si>
    <t>USBLC6-2</t>
  </si>
  <si>
    <t>U6, U8</t>
  </si>
  <si>
    <t>SD</t>
  </si>
  <si>
    <t>http://www.digikey.com/product-detail/en/101-00581-59/101-00581-59-1-ND/2187102</t>
  </si>
  <si>
    <t>XBEE</t>
  </si>
  <si>
    <t>XB1</t>
  </si>
  <si>
    <t>http://www.digikey.com/product-detail/en/NPPN101BFCN-RC/S5751-10-ND/804812</t>
  </si>
  <si>
    <t>YELLOW</t>
  </si>
  <si>
    <t>LED2, LED3, LED5</t>
  </si>
  <si>
    <t>http://www.digikey.com/product-detail/en/APT1608YC/754-1125-1-ND/1747842</t>
  </si>
  <si>
    <t>1 Board</t>
  </si>
  <si>
    <t>100 Boards</t>
  </si>
  <si>
    <t>Total Part Cost (per Board):</t>
  </si>
  <si>
    <t>Manufacturing Cost (per Board):</t>
  </si>
  <si>
    <t>Total Board Cost (per Board):</t>
  </si>
  <si>
    <t>Part</t>
  </si>
  <si>
    <t>Description</t>
  </si>
  <si>
    <t>Quantity</t>
  </si>
  <si>
    <t>Unit Price (1 Board)</t>
  </si>
  <si>
    <t>Price (1 Board)</t>
  </si>
  <si>
    <t>Unit Price (100 Boards)</t>
  </si>
  <si>
    <t>Price (100 Boards)</t>
  </si>
  <si>
    <t>Microcontroller</t>
  </si>
  <si>
    <t>http://www.digikey.com/scripts/DkSearch/dksus.dll?WT.z_header=search_go&amp;lang=en&amp;keywords=STM32F407VET6&amp;x=0&amp;y=0&amp;cur=USD</t>
  </si>
  <si>
    <t>MPU-6050</t>
  </si>
  <si>
    <t>6-Axis IMU</t>
  </si>
  <si>
    <t>http://www.ebay.com/itm/10PCS-MPU-6050-MPU6050-Six-axis-Sensor-Chips-IC-QFN-24-/140848082846?_trksid=p2045573.m2042&amp;_trkparms=aid%3D111000%26algo%3DREC.CURRENT%26ao%3D1%26asc%3D27%26meid%3D3087577246504444942%26pid%3D100033%26prg%3D1011%26rk%3D2%26sd%3D251110917128%26</t>
  </si>
  <si>
    <t>5A Dual Motor Driver</t>
  </si>
  <si>
    <t>http://www.digikey.com/scripts/DKSearch/dksus.dll?Detail&amp;itemSeq=123194567&amp;uq=634902305465193103</t>
  </si>
  <si>
    <t>Dual P-CHAN MOSFET 60A</t>
  </si>
  <si>
    <t>LCD Display</t>
  </si>
  <si>
    <t>16x2 Blue-Backlight LCD Display 5V</t>
  </si>
  <si>
    <t>http://www.ebay.com/itm/1pcs-16x2-1602-HD44780-Character-Display-Module-LCM-blue-blacklight-New-LCD-/110950891695?pt=LH_DefaultDomain_0&amp;hash=item19d53040af</t>
  </si>
  <si>
    <t>.1" Header</t>
  </si>
  <si>
    <t>40 .1" Header Pins</t>
  </si>
  <si>
    <t>http://www.digikey.com/product-detail/en/PRPC040SAAN-RC/S1011EC-40-ND/2775214</t>
  </si>
  <si>
    <t>USBLC6</t>
  </si>
  <si>
    <t>USB ESD 2Line</t>
  </si>
  <si>
    <t>http://www.digikey.com/product-detail/en/USBLC6-2SC6Y/497-11882-1-ND/2756523</t>
  </si>
  <si>
    <t>LM3526</t>
  </si>
  <si>
    <t>USB Power Switch</t>
  </si>
  <si>
    <t>http://www.digikey.com/product-detail/en/LM3526M-L%2FNOPB/LM3526M-L%2FNOPB-ND/363944</t>
  </si>
  <si>
    <t>10Pin 2mm F Header</t>
  </si>
  <si>
    <t>Female Header - 2mm - 10 Pin</t>
  </si>
  <si>
    <t>27uH Inductor</t>
  </si>
  <si>
    <t>Inductor for 5V Switching Regulator</t>
  </si>
  <si>
    <t>6pin .1" F Header</t>
  </si>
  <si>
    <t>Female Header - 2.54mm - 6 Pin</t>
  </si>
  <si>
    <t>5mm 2 Pos Through-Hole Terminal</t>
  </si>
  <si>
    <t>10k Potentiometer</t>
  </si>
  <si>
    <t>LCD Contrast Adjust</t>
  </si>
  <si>
    <t>NMOS for Switching Regulator</t>
  </si>
  <si>
    <t>16Pin .1" F Header</t>
  </si>
  <si>
    <t>Female Header - 2.54mm - 16 Pin</t>
  </si>
  <si>
    <t>http://www.digikey.com/product-search/en?x=0&amp;y=0&amp;lang=en&amp;site=us&amp;KeyWords=S7014-ND</t>
  </si>
  <si>
    <t>3.3V 2.5A Regulator</t>
  </si>
  <si>
    <t>5V 10A Switching Regulator</t>
  </si>
  <si>
    <t>USB A Receptacle</t>
  </si>
  <si>
    <t>USB-A Receptacle SMD</t>
  </si>
  <si>
    <t>SX1505</t>
  </si>
  <si>
    <t>I2C I/O Expander - 8bit</t>
  </si>
  <si>
    <t>http://www.digikey.com/product-detail/en/SX1505I087TRT/SX1505I087CT-ND/2272323</t>
  </si>
  <si>
    <t>USB Mini-B Receptacle</t>
  </si>
  <si>
    <t>USB Mini-B Receptacle SMD</t>
  </si>
  <si>
    <t>Slide Switch</t>
  </si>
  <si>
    <t>On-On Slide Switch</t>
  </si>
  <si>
    <t>CZRU52C15</t>
  </si>
  <si>
    <t>15V Zener Diode</t>
  </si>
  <si>
    <t>Red / Green SMD LED</t>
  </si>
  <si>
    <t>CSTCE8M00G55-R0</t>
  </si>
  <si>
    <t>8MHz ceramic oscillator</t>
  </si>
  <si>
    <t>Yellow SMD LED</t>
  </si>
  <si>
    <t>LED 1.6X0.8MM YLW CLR SMD</t>
  </si>
  <si>
    <t>USB Board Power Selection</t>
  </si>
  <si>
    <t>Power Selection Comparators</t>
  </si>
  <si>
    <t>http://www.digikey.com/product-detail/en/LM358DR/296-1014-1-ND/404838</t>
  </si>
  <si>
    <t>Red SMD LED</t>
  </si>
  <si>
    <t>LED 1.6X0.8MM RED CLR SMD</t>
  </si>
  <si>
    <t>USB Power Input Fuse</t>
  </si>
  <si>
    <t>1 bit Inverter</t>
  </si>
  <si>
    <t>BTN</t>
  </si>
  <si>
    <t>6x6x7mm 4-pin Tactile Switch</t>
  </si>
  <si>
    <t>http://www.ebay.com/itm/100-Pcs-6x6x7mm-Momentary-Tactile-Tact-Push-Button-Switch-4-Pin-DIP-Through-Hole-/230866150544?pt=LH_DefaultDomain_0&amp;hash=item35c0b1e490</t>
  </si>
  <si>
    <t>NPN Transistor</t>
  </si>
  <si>
    <t>Jumper</t>
  </si>
  <si>
    <t>2-pin Female .1" Jumper</t>
  </si>
  <si>
    <t>http://www.digikey.com/product-detail/en/QPC02SXGN-RC/S9337-ND/2618262</t>
  </si>
  <si>
    <t>MicroSD Socket</t>
  </si>
  <si>
    <t>MicroSD Card Push-In Push-Out</t>
  </si>
  <si>
    <t>BUZZER</t>
  </si>
  <si>
    <t>12mm diameter buzzer</t>
  </si>
  <si>
    <t>http://www.digikey.com/product-detail/en/WT-1205/433-1028-ND/479674</t>
  </si>
  <si>
    <t>SMD Parts:</t>
  </si>
  <si>
    <t>Voltage</t>
  </si>
  <si>
    <t>Package</t>
  </si>
  <si>
    <t>Digikey Link</t>
  </si>
  <si>
    <t>3.3V</t>
  </si>
  <si>
    <t>Can</t>
  </si>
  <si>
    <t>5V</t>
  </si>
  <si>
    <t>0805</t>
  </si>
  <si>
    <t>25V</t>
  </si>
  <si>
    <t>1206</t>
  </si>
  <si>
    <t>3.3V, 5V</t>
  </si>
  <si>
    <t>http://www.digikey.com/product-detail/en/C2012Y5V1A106Z/445-1371-1-ND/567608</t>
  </si>
  <si>
    <t>http://www.digikey.com/product-detail/en/TMK316BJ106ML-T/587-2259-1-ND/2025241</t>
  </si>
  <si>
    <t>0603</t>
  </si>
  <si>
    <t>C10, C11, C32</t>
  </si>
  <si>
    <t>3.3V, 5V, 25V</t>
  </si>
  <si>
    <t>C2, C8, C9, C12, C15, C16, C21, C22, C29, C34, C38</t>
  </si>
  <si>
    <t>C30, C35</t>
  </si>
  <si>
    <t>http://www.digikey.com/product-detail/en/C0603C103K5RACTU/399-1091-1-ND/411366</t>
  </si>
  <si>
    <t>2.2n</t>
  </si>
  <si>
    <t>http://www.digikey.com/product-detail/en/C0603C222K5RACTU/399-1085-1-ND/411360</t>
  </si>
  <si>
    <t>Total Number:</t>
  </si>
  <si>
    <t>http://www.digikey.com/product-detail/en/RNCP0603FTD10R0/RNCP0603FTD10R0CT-ND/2240413</t>
  </si>
  <si>
    <t>1k</t>
  </si>
  <si>
    <t>R17, R39</t>
  </si>
  <si>
    <t>http://www.digikey.com/product-detail/en/1622866-1/A106049CT-ND/3477689</t>
  </si>
  <si>
    <t>R30, R37, R38</t>
  </si>
  <si>
    <t>http://www.digikey.com/product-detail/en/RC0603JR-072KL/311-2.0KGRCT-ND/729673</t>
  </si>
  <si>
    <t>R5, R6, R7, R10, R11, R16, R19, R22, R23, R24, R25, R26, R28, R31, R36, R41, R42, R43, R45</t>
  </si>
  <si>
    <t>http://www.digikey.com/product-detail/en/1622829-1/A106048CT-ND/3477687</t>
  </si>
  <si>
    <t>R33</t>
  </si>
  <si>
    <t>http://www.digikey.com/product-detail/en/RC0603FR-0718KL/311-18.0KHRCT-ND/729936</t>
  </si>
  <si>
    <t>33k</t>
  </si>
  <si>
    <t>R12, R13, R14, R15</t>
  </si>
  <si>
    <t>http://www.digikey.com/product-detail/en/RC0603FR-0733KL/311-33.0KHRCT-ND/730106</t>
  </si>
  <si>
    <t>http://www.digikey.com/product-detail/en/RC0603FR-0739KL/311-39.0KHRCT-ND/730142</t>
  </si>
  <si>
    <t>http://www.digikey.com/product-detail/en/1622827-1/A106046CT-ND/3477684</t>
  </si>
  <si>
    <t>BTN1</t>
  </si>
  <si>
    <t>B3F-10XX</t>
  </si>
  <si>
    <t>User Button 1</t>
  </si>
  <si>
    <t>BTN2</t>
  </si>
  <si>
    <t>User Button 2</t>
  </si>
  <si>
    <t>C1</t>
  </si>
  <si>
    <t>C2</t>
  </si>
  <si>
    <t>0603-CAP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</si>
  <si>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</si>
  <si>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</si>
  <si>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</si>
  <si>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</si>
  <si>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</si>
  <si>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</si>
  <si>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</si>
  <si>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</si>
  <si>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</si>
  <si>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</si>
  <si>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</si>
  <si>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</si>
  <si>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</si>
  <si>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</si>
  <si>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</si>
  <si>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</si>
  <si>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</si>
  <si>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22p</t>
  </si>
  <si>
    <t>C20</t>
  </si>
  <si>
    <t>C21</t>
  </si>
  <si>
    <t>C22</t>
  </si>
  <si>
    <t>C23</t>
  </si>
  <si>
    <t>C24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</si>
  <si>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</si>
  <si>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</si>
  <si>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</si>
  <si>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</si>
  <si>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</si>
  <si>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</si>
  <si>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</si>
  <si>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</si>
  <si>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</si>
  <si>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</si>
  <si>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</si>
  <si>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</si>
  <si>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USB Power Fuse</t>
  </si>
  <si>
    <t>TQFP100</t>
  </si>
  <si>
    <t>SO08</t>
  </si>
  <si>
    <t>Dual Comparator</t>
  </si>
  <si>
    <t>J1</t>
  </si>
  <si>
    <t>USART/I2C</t>
  </si>
  <si>
    <t>1X04</t>
  </si>
  <si>
    <t>1x4 .1" M Header</t>
  </si>
  <si>
    <t>J2</t>
  </si>
  <si>
    <t>J3</t>
  </si>
  <si>
    <t>USART</t>
  </si>
  <si>
    <t>J4</t>
  </si>
  <si>
    <t>I2C</t>
  </si>
  <si>
    <t>J5</t>
  </si>
  <si>
    <t>SPI</t>
  </si>
  <si>
    <t>1X06</t>
  </si>
  <si>
    <t>1x6 .1" M Header</t>
  </si>
  <si>
    <t>1x6 .1" F Header</t>
  </si>
  <si>
    <t>J7</t>
  </si>
  <si>
    <t>SWD</t>
  </si>
  <si>
    <t>J8</t>
  </si>
  <si>
    <t>AGND</t>
  </si>
  <si>
    <t>1X08</t>
  </si>
  <si>
    <t>1x8 .1" M Header</t>
  </si>
  <si>
    <t>J9</t>
  </si>
  <si>
    <t>APWR</t>
  </si>
  <si>
    <t>J10</t>
  </si>
  <si>
    <t>ANALOG</t>
  </si>
  <si>
    <t>J11</t>
  </si>
  <si>
    <t>DGND</t>
  </si>
  <si>
    <t>1X12</t>
  </si>
  <si>
    <t>1x12 .1" M Header</t>
  </si>
  <si>
    <t>J12</t>
  </si>
  <si>
    <t>DPWR</t>
  </si>
  <si>
    <t>J13</t>
  </si>
  <si>
    <t>DIGITAL</t>
  </si>
  <si>
    <t>J14</t>
  </si>
  <si>
    <t>SGND</t>
  </si>
  <si>
    <t>J15</t>
  </si>
  <si>
    <t>SPWR</t>
  </si>
  <si>
    <t>J16</t>
  </si>
  <si>
    <t>SERVO</t>
  </si>
  <si>
    <t>JP1</t>
  </si>
  <si>
    <t>PROG</t>
  </si>
  <si>
    <t>1X02</t>
  </si>
  <si>
    <t>1x2 .1" M Header</t>
  </si>
  <si>
    <t>JP2</t>
  </si>
  <si>
    <t>DPWR_SEL</t>
  </si>
  <si>
    <t>1X03</t>
  </si>
  <si>
    <t>1x3 .1" M Header</t>
  </si>
  <si>
    <t>2.7uH 10A Inductor</t>
  </si>
  <si>
    <t>16x2 LCD Screen</t>
  </si>
  <si>
    <t>LED1</t>
  </si>
  <si>
    <t>CHIP-LED0603</t>
  </si>
  <si>
    <t>Red LED</t>
  </si>
  <si>
    <t>LED2</t>
  </si>
  <si>
    <t>Yellow LED</t>
  </si>
  <si>
    <t>LED3</t>
  </si>
  <si>
    <t>LED5</t>
  </si>
  <si>
    <t>LED6</t>
  </si>
  <si>
    <t>LED-0606</t>
  </si>
  <si>
    <t>Red/Green LED</t>
  </si>
  <si>
    <t>LED7</t>
  </si>
  <si>
    <t>MOTOR1</t>
  </si>
  <si>
    <t>Screw Terminal</t>
  </si>
  <si>
    <t>MOTOR2</t>
  </si>
  <si>
    <t>POWER</t>
  </si>
  <si>
    <t>SOT23-3</t>
  </si>
  <si>
    <t>P-MOSFET</t>
  </si>
  <si>
    <t>N-MOSFET</t>
  </si>
  <si>
    <t>Q4</t>
  </si>
  <si>
    <t>POWERPAK</t>
  </si>
  <si>
    <t>Dual P-MOSFET</t>
  </si>
  <si>
    <t>Q5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</si>
  <si>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</si>
  <si>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</si>
  <si>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</si>
  <si>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</si>
  <si>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</si>
  <si>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</si>
  <si>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</si>
  <si>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</si>
  <si>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</si>
  <si>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</si>
  <si>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</si>
  <si>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</si>
  <si>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</si>
  <si>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</si>
  <si>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</si>
  <si>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</si>
  <si>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</si>
  <si>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</si>
  <si>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</si>
  <si>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</si>
  <si>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</si>
  <si>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</si>
  <si>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</si>
  <si>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</si>
  <si>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</si>
  <si>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</si>
  <si>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</si>
  <si>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</si>
  <si>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</si>
  <si>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</si>
  <si>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</si>
  <si>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</si>
  <si>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</si>
  <si>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</si>
  <si>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</si>
  <si>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</si>
  <si>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</si>
  <si>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</si>
  <si>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</si>
  <si>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</si>
  <si>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</si>
  <si>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RESET</t>
  </si>
  <si>
    <t>Reset Button</t>
  </si>
  <si>
    <t>USD_SOCKET_NEW</t>
  </si>
  <si>
    <t>MICRO-SD-SOCKET-PP</t>
  </si>
  <si>
    <t>microSD Card Socket</t>
  </si>
  <si>
    <t>SERVO_PWR</t>
  </si>
  <si>
    <t>BUZZER-12MM</t>
  </si>
  <si>
    <t>12mm Buzzer</t>
  </si>
  <si>
    <t>On-On Switch</t>
  </si>
  <si>
    <t>HSOP44</t>
  </si>
  <si>
    <t>WDFN-14L</t>
  </si>
  <si>
    <t>10A Switching Reg</t>
  </si>
  <si>
    <t>SOT23-5</t>
  </si>
  <si>
    <t>1 Bit Inverter</t>
  </si>
  <si>
    <t>U4</t>
  </si>
  <si>
    <t>MPU-6050-1</t>
  </si>
  <si>
    <t>QFN-24-4MM2</t>
  </si>
  <si>
    <t>U5</t>
  </si>
  <si>
    <t>LD1086</t>
  </si>
  <si>
    <t>D2PAK</t>
  </si>
  <si>
    <t>1.5A 3.3V Reg</t>
  </si>
  <si>
    <t>U6</t>
  </si>
  <si>
    <t>SOT23-6L</t>
  </si>
  <si>
    <t>USB ESD 2-Line</t>
  </si>
  <si>
    <t>U7</t>
  </si>
  <si>
    <t>USB Power Select</t>
  </si>
  <si>
    <t>U8</t>
  </si>
  <si>
    <t>U9</t>
  </si>
  <si>
    <t>QFN-UT-20</t>
  </si>
  <si>
    <t>8-Bit I2C IO Expander</t>
  </si>
  <si>
    <t>USB A Socket</t>
  </si>
  <si>
    <t>USB-MINIB</t>
  </si>
  <si>
    <t>USB MiniB Socket</t>
  </si>
  <si>
    <t>24MHz</t>
  </si>
  <si>
    <t>HC49UP</t>
  </si>
  <si>
    <t>Crystal Oscillator</t>
  </si>
  <si>
    <t>ZD1</t>
  </si>
  <si>
    <t>ZD2</t>
  </si>
  <si>
    <t>Reference Designator</t>
  </si>
  <si>
    <t>Digikey Part Number</t>
  </si>
  <si>
    <t>6x6x7mm tactile switch</t>
  </si>
  <si>
    <t>4-PTH</t>
  </si>
  <si>
    <t>450-1652-ND</t>
  </si>
  <si>
    <t>CAP 0.1u 50V</t>
  </si>
  <si>
    <t>311-1343-1-ND</t>
  </si>
  <si>
    <t>CAP 1u 10V</t>
  </si>
  <si>
    <t>587-1242-1-ND</t>
  </si>
  <si>
    <t>CAP 2.2u 6.3V</t>
  </si>
  <si>
    <t>311-1452-1-ND</t>
  </si>
  <si>
    <t>INDUCTOR - 2.7u 10A</t>
  </si>
  <si>
    <t>2-SMD</t>
  </si>
  <si>
    <t>445-3589-1-ND</t>
  </si>
  <si>
    <t>2 position screw terminal</t>
  </si>
  <si>
    <t>2-PTH</t>
  </si>
  <si>
    <t>277-1667-ND</t>
  </si>
  <si>
    <t>RES 2k 1/4W 5%</t>
  </si>
  <si>
    <t>RHM2.0KDCT-ND</t>
  </si>
  <si>
    <t>RES 4.7k 1/10W 1%</t>
  </si>
  <si>
    <t>A106050CT-ND</t>
  </si>
  <si>
    <t>CAP 4.7u 6.3V</t>
  </si>
  <si>
    <t>587-1785-1-ND</t>
  </si>
  <si>
    <t>8MHz ceramic resonator</t>
  </si>
  <si>
    <t>3-SMD</t>
  </si>
  <si>
    <t>490-1195-1-ND</t>
  </si>
  <si>
    <t>RES 10 1/10W 5%</t>
  </si>
  <si>
    <t>311-10GRCT-ND</t>
  </si>
  <si>
    <t>TRIMMER 10k 1/2W</t>
  </si>
  <si>
    <t>3361S-103GLFCT-ND</t>
  </si>
  <si>
    <t>RES 10k 1/10W 5%</t>
  </si>
  <si>
    <t>311-10KGRCT-ND</t>
  </si>
  <si>
    <t>CAP 10n 50V</t>
  </si>
  <si>
    <t>490-1512-1-ND</t>
  </si>
  <si>
    <t>CAP 10u 6.3V</t>
  </si>
  <si>
    <t>311-1448-1-ND</t>
  </si>
  <si>
    <t>CAP 10u 10V</t>
  </si>
  <si>
    <t>399-8015-1-ND</t>
  </si>
  <si>
    <t>CAP 10u 25V</t>
  </si>
  <si>
    <t>587-1353-1-ND</t>
  </si>
  <si>
    <t>RES 11k 1/10W 1%</t>
  </si>
  <si>
    <t>311-11.0KHRCT-ND</t>
  </si>
  <si>
    <t>RES 15 1/10W 5%</t>
  </si>
  <si>
    <t>311-15GRCT-ND</t>
  </si>
  <si>
    <t>ZENER 15V</t>
  </si>
  <si>
    <t>641-1040-1-ND</t>
  </si>
  <si>
    <t>RES 18k 1/10W 5%</t>
  </si>
  <si>
    <t>311-18KGRCT-ND</t>
  </si>
  <si>
    <t>CAP 22u 6.3V</t>
  </si>
  <si>
    <t>478-3647-1-ND</t>
  </si>
  <si>
    <t>CAP 22u 25V</t>
  </si>
  <si>
    <t>587-3246-1-ND</t>
  </si>
  <si>
    <t>RES 39k 1/10W 5%</t>
  </si>
  <si>
    <t>311-39KGRCT-ND</t>
  </si>
  <si>
    <t>CAP 47p 50V</t>
  </si>
  <si>
    <t>490-1419-1-ND</t>
  </si>
  <si>
    <t>RES 93.1k 1/10W 1%</t>
  </si>
  <si>
    <t>311-93.1KHRCT-ND</t>
  </si>
  <si>
    <t>RES 100k 1/10W 5%</t>
  </si>
  <si>
    <t>311-100KGRCT-ND</t>
  </si>
  <si>
    <t>RES 220 1/10W 5%</t>
  </si>
  <si>
    <t>311-220GRCT-ND</t>
  </si>
  <si>
    <t>CAP ALUM 220u 16V</t>
  </si>
  <si>
    <t>399-6679-1-ND</t>
  </si>
  <si>
    <t>40pin .1" male header</t>
  </si>
  <si>
    <t>various PTH</t>
  </si>
  <si>
    <t>S1012EC-40-ND</t>
  </si>
  <si>
    <t>NPN 45V 500mA</t>
  </si>
  <si>
    <t>BC817-25LT3GOSCT-ND</t>
  </si>
  <si>
    <t>433-1020-ND</t>
  </si>
  <si>
    <t>6pin female .1" header</t>
  </si>
  <si>
    <t>6-PTH</t>
  </si>
  <si>
    <t>A26476-ND</t>
  </si>
  <si>
    <t>MOSFET N-CH 60V 13.5A</t>
  </si>
  <si>
    <t>8-SOIC</t>
  </si>
  <si>
    <t>FDS6670ASFSCT-ND</t>
  </si>
  <si>
    <t>16pin female .1" header</t>
  </si>
  <si>
    <t>16-PTH</t>
  </si>
  <si>
    <t>S7014-ND</t>
  </si>
  <si>
    <t>LED R/G</t>
  </si>
  <si>
    <t>0606</t>
  </si>
  <si>
    <t>754-1149-1-ND</t>
  </si>
  <si>
    <t>DUAL OP AMP</t>
  </si>
  <si>
    <t>LM358DGOS-ND</t>
  </si>
  <si>
    <t>ACCEL/GYRO LSM330DLC</t>
  </si>
  <si>
    <t>28-TFLGA</t>
  </si>
  <si>
    <t>497-12400-1-ND</t>
  </si>
  <si>
    <t>8BIT SHIFT REGISTER</t>
  </si>
  <si>
    <t>14-TSSOP</t>
  </si>
  <si>
    <t>MC74HC164ADTR2GOSCT-ND</t>
  </si>
  <si>
    <t>DUAL H-BRIDGE</t>
  </si>
  <si>
    <t>44-BSSOP</t>
  </si>
  <si>
    <t>MC33932VW-ND</t>
  </si>
  <si>
    <t>INVERTER</t>
  </si>
  <si>
    <t>6-TSSOP (5-lead)</t>
  </si>
  <si>
    <t>NC7SZU04P5XCT-ND</t>
  </si>
  <si>
    <t>PTC RESETABLE 0.5A</t>
  </si>
  <si>
    <t>507-1480-1-ND</t>
  </si>
  <si>
    <t>LED RED</t>
  </si>
  <si>
    <t>603</t>
  </si>
  <si>
    <t>754-1117-1-ND</t>
  </si>
  <si>
    <t>REG BUCK ADJ 10A</t>
  </si>
  <si>
    <t>14-WDFN</t>
  </si>
  <si>
    <t>1028-1199-1-ND</t>
  </si>
  <si>
    <t>REG LDO ADJ 2.5A</t>
  </si>
  <si>
    <t>TO-263-6 (5 Leads + Tab)</t>
  </si>
  <si>
    <t>1028-1176-1-ND</t>
  </si>
  <si>
    <t>PWR SW USB 2A</t>
  </si>
  <si>
    <t>1028-1018-1-ND</t>
  </si>
  <si>
    <t>MOSFET P-CH 30V 60A</t>
  </si>
  <si>
    <t>PowerPAK SO-8 Dual</t>
  </si>
  <si>
    <t>SI7997DP-T1-GE3CT-ND</t>
  </si>
  <si>
    <t>MCU 32BIT - STM32F407VET</t>
  </si>
  <si>
    <t>100-LQFP</t>
  </si>
  <si>
    <t>497-12075-ND</t>
  </si>
  <si>
    <t>SW SLIDE 0.1A</t>
  </si>
  <si>
    <t>3-PTH</t>
  </si>
  <si>
    <t>CKN9542-ND</t>
  </si>
  <si>
    <t>MOSFET P-CH 20V 3.1A</t>
  </si>
  <si>
    <t>SI2301CDS-T1-GE3CT-ND</t>
  </si>
  <si>
    <t>CONN USB R/A A TYPE</t>
  </si>
  <si>
    <t>4-SMT + 2 PTH</t>
  </si>
  <si>
    <t>1175-1001-ND</t>
  </si>
  <si>
    <t>CONN RCPT USB MINI B R/A</t>
  </si>
  <si>
    <t>5-SMT + 4 tab</t>
  </si>
  <si>
    <t>H11671CT-ND</t>
  </si>
  <si>
    <t>ESD PROTECTION</t>
  </si>
  <si>
    <t>497-5235-1-ND</t>
  </si>
  <si>
    <t>CONN MINI MICRO-SD 8PIN</t>
  </si>
  <si>
    <t>8-SMD</t>
  </si>
  <si>
    <t>101-00581-59-1-ND</t>
  </si>
  <si>
    <t>10pin 2mm female header</t>
  </si>
  <si>
    <t>10-PTH</t>
  </si>
  <si>
    <t>S5751-10-ND</t>
  </si>
  <si>
    <t>LED YELLOW</t>
  </si>
  <si>
    <t>754-1125-1-ND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</si>
</sst>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#,##0.###############"/>
  </numFmts>
  <fonts count="10">
    <font>
      <sz val="10"/>
      <color rgb="FF000000"/>
      <name val="Arial"/>
    </font>
    <font>
      <b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wrapText="1"/>
    </xf>
    <xf numFmtId="49" fontId="0" fillId="0" borderId="0" xfId="0" applyNumberFormat="1"/>
    <xf numFmtId="165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4" fontId="3" fillId="0" borderId="0" xfId="0" applyNumberFormat="1" applyFont="1" applyAlignment="1">
      <alignment horizontal="center" wrapText="1"/>
    </xf>
    <xf numFmtId="49" fontId="0" fillId="0" borderId="0" xfId="0" applyNumberFormat="1" applyAlignment="1">
      <alignment vertical="center" wrapText="1"/>
    </xf>
    <xf numFmtId="0" fontId="4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49" fontId="8" fillId="0" borderId="0" xfId="0" applyNumberFormat="1" applyFont="1" applyAlignment="1">
      <alignment wrapText="1"/>
    </xf>
    <xf numFmtId="49" fontId="9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2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19.7109375" customWidth="1"/>
    <col min="2" max="2" width="33" customWidth="1"/>
    <col min="3" max="3" width="9.140625" customWidth="1"/>
    <col min="4" max="4" width="20.42578125" customWidth="1"/>
    <col min="5" max="5" width="15.5703125" customWidth="1"/>
    <col min="6" max="6" width="24.140625" customWidth="1"/>
    <col min="7" max="7" width="19.28515625" customWidth="1"/>
    <col min="8" max="8" width="304.7109375" customWidth="1"/>
  </cols>
  <sheetData>
    <row r="1" spans="1:20" ht="12.75" customHeight="1">
      <c r="A1" s="14" t="s">
        <v>141</v>
      </c>
      <c r="B1" s="14" t="s">
        <v>142</v>
      </c>
      <c r="C1" s="14" t="s">
        <v>143</v>
      </c>
      <c r="D1" s="14" t="s">
        <v>144</v>
      </c>
      <c r="E1" s="14" t="s">
        <v>145</v>
      </c>
      <c r="F1" s="14" t="s">
        <v>146</v>
      </c>
      <c r="G1" s="14" t="s">
        <v>147</v>
      </c>
      <c r="H1" s="14" t="s">
        <v>3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2.75" customHeight="1">
      <c r="A2" t="s">
        <v>112</v>
      </c>
      <c r="B2" t="s">
        <v>148</v>
      </c>
      <c r="C2">
        <v>1</v>
      </c>
      <c r="D2" s="12">
        <v>10.99</v>
      </c>
      <c r="E2" s="12">
        <f t="shared" ref="E2:E36" si="0">C2*D2</f>
        <v>10.99</v>
      </c>
      <c r="F2" s="12">
        <v>8.1300000000000008</v>
      </c>
      <c r="G2" s="12">
        <f t="shared" ref="G2:G36" si="1">C2*F2</f>
        <v>8.1300000000000008</v>
      </c>
      <c r="H2" t="s">
        <v>149</v>
      </c>
    </row>
    <row r="3" spans="1:20" ht="12.75" customHeight="1">
      <c r="A3" t="s">
        <v>150</v>
      </c>
      <c r="B3" t="s">
        <v>151</v>
      </c>
      <c r="C3">
        <v>1</v>
      </c>
      <c r="D3" s="12">
        <v>5.22</v>
      </c>
      <c r="E3" s="12">
        <f t="shared" si="0"/>
        <v>5.22</v>
      </c>
      <c r="F3" s="12">
        <v>4.1989999999999998</v>
      </c>
      <c r="G3" s="12">
        <f t="shared" si="1"/>
        <v>4.1989999999999998</v>
      </c>
      <c r="H3" t="s">
        <v>152</v>
      </c>
    </row>
    <row r="4" spans="1:20" ht="12.75" customHeight="1">
      <c r="A4" t="s">
        <v>91</v>
      </c>
      <c r="B4" t="s">
        <v>153</v>
      </c>
      <c r="C4">
        <v>1</v>
      </c>
      <c r="D4" s="12">
        <v>7.29</v>
      </c>
      <c r="E4" s="12">
        <f t="shared" si="0"/>
        <v>7.29</v>
      </c>
      <c r="F4" s="12">
        <v>4.0599999999999996</v>
      </c>
      <c r="G4" s="12">
        <f t="shared" si="1"/>
        <v>4.0599999999999996</v>
      </c>
      <c r="H4" t="s">
        <v>154</v>
      </c>
    </row>
    <row r="5" spans="1:20" ht="12.75" customHeight="1">
      <c r="A5" t="s">
        <v>109</v>
      </c>
      <c r="B5" t="s">
        <v>155</v>
      </c>
      <c r="C5">
        <v>2</v>
      </c>
      <c r="D5" s="12">
        <v>2.4900000000000002</v>
      </c>
      <c r="E5" s="12">
        <f t="shared" si="0"/>
        <v>4.9800000000000004</v>
      </c>
      <c r="F5" s="12">
        <v>1.73</v>
      </c>
      <c r="G5" s="12">
        <f t="shared" si="1"/>
        <v>3.46</v>
      </c>
      <c r="H5" t="s">
        <v>111</v>
      </c>
    </row>
    <row r="6" spans="1:20" ht="12.75" customHeight="1">
      <c r="A6" t="s">
        <v>156</v>
      </c>
      <c r="B6" t="s">
        <v>157</v>
      </c>
      <c r="C6">
        <v>1</v>
      </c>
      <c r="D6" s="12">
        <v>2.21</v>
      </c>
      <c r="E6" s="12">
        <f t="shared" si="0"/>
        <v>2.21</v>
      </c>
      <c r="F6" s="12">
        <v>2.21</v>
      </c>
      <c r="G6" s="12">
        <f t="shared" si="1"/>
        <v>2.21</v>
      </c>
      <c r="H6" t="s">
        <v>158</v>
      </c>
    </row>
    <row r="7" spans="1:20" ht="12.75" customHeight="1">
      <c r="A7" t="s">
        <v>159</v>
      </c>
      <c r="B7" t="s">
        <v>160</v>
      </c>
      <c r="C7">
        <v>4</v>
      </c>
      <c r="D7" s="12">
        <v>0.67</v>
      </c>
      <c r="E7" s="12">
        <f t="shared" si="0"/>
        <v>2.68</v>
      </c>
      <c r="F7" s="12">
        <v>0.4914</v>
      </c>
      <c r="G7" s="12">
        <f t="shared" si="1"/>
        <v>1.9656</v>
      </c>
      <c r="H7" t="s">
        <v>161</v>
      </c>
    </row>
    <row r="8" spans="1:20" ht="12.75" customHeight="1">
      <c r="A8" t="s">
        <v>162</v>
      </c>
      <c r="B8" t="s">
        <v>163</v>
      </c>
      <c r="C8">
        <v>2</v>
      </c>
      <c r="D8" s="12">
        <v>1.18</v>
      </c>
      <c r="E8" s="12">
        <f t="shared" si="0"/>
        <v>2.36</v>
      </c>
      <c r="F8" s="12">
        <v>0.8266</v>
      </c>
      <c r="G8" s="12">
        <f t="shared" si="1"/>
        <v>1.6532</v>
      </c>
      <c r="H8" t="s">
        <v>164</v>
      </c>
    </row>
    <row r="9" spans="1:20" ht="12.75" customHeight="1">
      <c r="A9" t="s">
        <v>165</v>
      </c>
      <c r="B9" t="s">
        <v>166</v>
      </c>
      <c r="C9">
        <v>1</v>
      </c>
      <c r="D9" s="12">
        <v>1.93</v>
      </c>
      <c r="E9" s="12">
        <f t="shared" si="0"/>
        <v>1.93</v>
      </c>
      <c r="F9" s="12">
        <v>1.3973</v>
      </c>
      <c r="G9" s="12">
        <f t="shared" si="1"/>
        <v>1.3973</v>
      </c>
      <c r="H9" t="s">
        <v>167</v>
      </c>
    </row>
    <row r="10" spans="1:20" ht="12.75" customHeight="1">
      <c r="A10" t="s">
        <v>168</v>
      </c>
      <c r="B10" t="s">
        <v>169</v>
      </c>
      <c r="C10">
        <v>2</v>
      </c>
      <c r="D10" s="12">
        <v>1.1100000000000001</v>
      </c>
      <c r="E10" s="12">
        <f t="shared" si="0"/>
        <v>2.2200000000000002</v>
      </c>
      <c r="F10" s="12">
        <v>0.68400000000000005</v>
      </c>
      <c r="G10" s="12">
        <f t="shared" si="1"/>
        <v>1.3680000000000001</v>
      </c>
      <c r="H10" t="s">
        <v>132</v>
      </c>
    </row>
    <row r="11" spans="1:20" ht="12.75" customHeight="1">
      <c r="A11" t="s">
        <v>170</v>
      </c>
      <c r="B11" t="s">
        <v>171</v>
      </c>
      <c r="C11">
        <v>1</v>
      </c>
      <c r="D11" s="12">
        <v>1.6</v>
      </c>
      <c r="E11" s="12">
        <f t="shared" si="0"/>
        <v>1.6</v>
      </c>
      <c r="F11" s="12">
        <v>1.1399999999999999</v>
      </c>
      <c r="G11" s="12">
        <f t="shared" si="1"/>
        <v>1.1399999999999999</v>
      </c>
      <c r="H11" t="s">
        <v>17</v>
      </c>
    </row>
    <row r="12" spans="1:20" ht="12.75" customHeight="1">
      <c r="A12" t="s">
        <v>172</v>
      </c>
      <c r="B12" t="s">
        <v>173</v>
      </c>
      <c r="C12">
        <v>1</v>
      </c>
      <c r="D12" s="12">
        <v>1.4</v>
      </c>
      <c r="E12" s="12">
        <f t="shared" si="0"/>
        <v>1.4</v>
      </c>
      <c r="F12" s="12">
        <v>1.0920000000000001</v>
      </c>
      <c r="G12" s="12">
        <f t="shared" si="1"/>
        <v>1.0920000000000001</v>
      </c>
      <c r="H12" t="s">
        <v>78</v>
      </c>
    </row>
    <row r="13" spans="1:20" ht="12.75" customHeight="1">
      <c r="A13" t="s">
        <v>18</v>
      </c>
      <c r="B13" t="s">
        <v>174</v>
      </c>
      <c r="C13">
        <v>4</v>
      </c>
      <c r="D13" s="12">
        <v>0.32</v>
      </c>
      <c r="E13" s="12">
        <f t="shared" si="0"/>
        <v>1.28</v>
      </c>
      <c r="F13" s="12">
        <v>0.27</v>
      </c>
      <c r="G13" s="12">
        <f t="shared" si="1"/>
        <v>1.08</v>
      </c>
      <c r="H13" t="s">
        <v>20</v>
      </c>
    </row>
    <row r="14" spans="1:20" ht="12.75" customHeight="1">
      <c r="A14" t="s">
        <v>175</v>
      </c>
      <c r="B14" t="s">
        <v>176</v>
      </c>
      <c r="C14">
        <v>1</v>
      </c>
      <c r="D14" s="12">
        <v>1.3</v>
      </c>
      <c r="E14" s="12">
        <f t="shared" si="0"/>
        <v>1.3</v>
      </c>
      <c r="F14" s="12">
        <v>0.82140000000000002</v>
      </c>
      <c r="G14" s="12">
        <f t="shared" si="1"/>
        <v>0.82140000000000002</v>
      </c>
      <c r="H14" t="s">
        <v>31</v>
      </c>
    </row>
    <row r="15" spans="1:20" ht="12.75" customHeight="1">
      <c r="A15" t="s">
        <v>79</v>
      </c>
      <c r="B15" t="s">
        <v>177</v>
      </c>
      <c r="C15">
        <v>1</v>
      </c>
      <c r="D15" s="12">
        <v>1.08</v>
      </c>
      <c r="E15" s="12">
        <f t="shared" si="0"/>
        <v>1.08</v>
      </c>
      <c r="F15" s="12">
        <v>0.75419999999999998</v>
      </c>
      <c r="G15" s="12">
        <f t="shared" si="1"/>
        <v>0.75419999999999998</v>
      </c>
      <c r="H15" t="s">
        <v>81</v>
      </c>
    </row>
    <row r="16" spans="1:20" ht="12.75" customHeight="1">
      <c r="A16" t="s">
        <v>178</v>
      </c>
      <c r="B16" t="s">
        <v>179</v>
      </c>
      <c r="C16">
        <v>1</v>
      </c>
      <c r="D16" s="12">
        <v>1.22</v>
      </c>
      <c r="E16" s="12">
        <f t="shared" si="0"/>
        <v>1.22</v>
      </c>
      <c r="F16" s="12">
        <v>0.748</v>
      </c>
      <c r="G16" s="12">
        <f t="shared" si="1"/>
        <v>0.748</v>
      </c>
      <c r="H16" t="s">
        <v>180</v>
      </c>
    </row>
    <row r="17" spans="1:8" ht="12.75" customHeight="1">
      <c r="A17" t="s">
        <v>105</v>
      </c>
      <c r="B17" t="s">
        <v>181</v>
      </c>
      <c r="C17">
        <v>1</v>
      </c>
      <c r="D17" s="12">
        <v>0.57999999999999996</v>
      </c>
      <c r="E17" s="12">
        <f t="shared" si="0"/>
        <v>0.57999999999999996</v>
      </c>
      <c r="F17" s="12">
        <v>0.36709999999999998</v>
      </c>
      <c r="G17" s="12">
        <f t="shared" si="1"/>
        <v>0.36709999999999998</v>
      </c>
      <c r="H17" t="s">
        <v>107</v>
      </c>
    </row>
    <row r="18" spans="1:8" ht="12.75" customHeight="1">
      <c r="A18" t="s">
        <v>102</v>
      </c>
      <c r="B18" t="s">
        <v>182</v>
      </c>
      <c r="C18">
        <v>1</v>
      </c>
      <c r="D18" s="12">
        <v>0.97</v>
      </c>
      <c r="E18" s="12">
        <f t="shared" si="0"/>
        <v>0.97</v>
      </c>
      <c r="F18" s="12">
        <v>0.67490000000000006</v>
      </c>
      <c r="G18" s="12">
        <f t="shared" si="1"/>
        <v>0.67490000000000006</v>
      </c>
      <c r="H18" t="s">
        <v>104</v>
      </c>
    </row>
    <row r="19" spans="1:8" ht="12.75" customHeight="1">
      <c r="A19" t="s">
        <v>183</v>
      </c>
      <c r="B19" t="s">
        <v>184</v>
      </c>
      <c r="C19">
        <v>1</v>
      </c>
      <c r="D19" s="12">
        <v>0.76</v>
      </c>
      <c r="E19" s="12">
        <f t="shared" si="0"/>
        <v>0.76</v>
      </c>
      <c r="F19" s="12">
        <v>0.57640000000000002</v>
      </c>
      <c r="G19" s="12">
        <f t="shared" si="1"/>
        <v>0.57640000000000002</v>
      </c>
      <c r="H19" t="s">
        <v>122</v>
      </c>
    </row>
    <row r="20" spans="1:8" ht="12.75" customHeight="1">
      <c r="A20" t="s">
        <v>185</v>
      </c>
      <c r="B20" t="s">
        <v>186</v>
      </c>
      <c r="C20">
        <v>1</v>
      </c>
      <c r="D20" s="12">
        <v>0.99</v>
      </c>
      <c r="E20" s="12">
        <f t="shared" si="0"/>
        <v>0.99</v>
      </c>
      <c r="F20" s="12">
        <v>0.56999999999999995</v>
      </c>
      <c r="G20" s="12">
        <f t="shared" si="1"/>
        <v>0.56999999999999995</v>
      </c>
      <c r="H20" t="s">
        <v>187</v>
      </c>
    </row>
    <row r="21" spans="1:8" ht="12.75" customHeight="1">
      <c r="A21" t="s">
        <v>188</v>
      </c>
      <c r="B21" t="s">
        <v>189</v>
      </c>
      <c r="C21">
        <v>1</v>
      </c>
      <c r="D21" s="12">
        <v>0.95</v>
      </c>
      <c r="E21" s="12">
        <f t="shared" si="0"/>
        <v>0.95</v>
      </c>
      <c r="F21" s="12">
        <v>0.5625</v>
      </c>
      <c r="G21" s="12">
        <f t="shared" si="1"/>
        <v>0.5625</v>
      </c>
      <c r="H21" t="s">
        <v>125</v>
      </c>
    </row>
    <row r="22" spans="1:8" ht="12.75" customHeight="1">
      <c r="A22" t="s">
        <v>190</v>
      </c>
      <c r="B22" t="s">
        <v>191</v>
      </c>
      <c r="C22">
        <v>1</v>
      </c>
      <c r="D22" s="12">
        <v>0.41</v>
      </c>
      <c r="E22" s="12">
        <f t="shared" si="0"/>
        <v>0.41</v>
      </c>
      <c r="F22" s="12">
        <v>0.29809999999999998</v>
      </c>
      <c r="G22" s="12">
        <f t="shared" si="1"/>
        <v>0.29809999999999998</v>
      </c>
      <c r="H22" t="s">
        <v>116</v>
      </c>
    </row>
    <row r="23" spans="1:8" ht="12.75" customHeight="1">
      <c r="A23" t="s">
        <v>192</v>
      </c>
      <c r="B23" t="s">
        <v>193</v>
      </c>
      <c r="C23">
        <v>2</v>
      </c>
      <c r="D23" s="12">
        <v>0.48</v>
      </c>
      <c r="E23" s="12">
        <f t="shared" si="0"/>
        <v>0.96</v>
      </c>
      <c r="F23" s="12">
        <v>0.20200000000000001</v>
      </c>
      <c r="G23" s="12">
        <f t="shared" si="1"/>
        <v>0.40400000000000003</v>
      </c>
      <c r="H23" t="s">
        <v>46</v>
      </c>
    </row>
    <row r="24" spans="1:8" ht="12.75" customHeight="1">
      <c r="A24" t="s">
        <v>84</v>
      </c>
      <c r="B24" t="s">
        <v>194</v>
      </c>
      <c r="C24">
        <v>2</v>
      </c>
      <c r="D24" s="12">
        <v>0.35</v>
      </c>
      <c r="E24" s="12">
        <f t="shared" si="0"/>
        <v>0.7</v>
      </c>
      <c r="F24" s="12">
        <v>0.17699999999999999</v>
      </c>
      <c r="G24" s="12">
        <f t="shared" si="1"/>
        <v>0.35399999999999998</v>
      </c>
      <c r="H24" t="s">
        <v>86</v>
      </c>
    </row>
    <row r="25" spans="1:8" ht="12.75" customHeight="1">
      <c r="A25" t="s">
        <v>195</v>
      </c>
      <c r="B25" t="s">
        <v>196</v>
      </c>
      <c r="C25">
        <v>1</v>
      </c>
      <c r="D25" s="12">
        <v>0.46</v>
      </c>
      <c r="E25" s="12">
        <f t="shared" si="0"/>
        <v>0.46</v>
      </c>
      <c r="F25" s="12">
        <v>0.30740000000000001</v>
      </c>
      <c r="G25" s="12">
        <f t="shared" si="1"/>
        <v>0.30740000000000001</v>
      </c>
      <c r="H25" t="s">
        <v>27</v>
      </c>
    </row>
    <row r="26" spans="1:8" ht="12.75" customHeight="1">
      <c r="A26" t="s">
        <v>197</v>
      </c>
      <c r="B26" t="s">
        <v>198</v>
      </c>
      <c r="C26">
        <v>3</v>
      </c>
      <c r="D26" s="12">
        <v>0.16</v>
      </c>
      <c r="E26" s="12">
        <f t="shared" si="0"/>
        <v>0.48</v>
      </c>
      <c r="F26" s="12">
        <v>8.4500000000000006E-2</v>
      </c>
      <c r="G26" s="12">
        <f t="shared" si="1"/>
        <v>0.2535</v>
      </c>
      <c r="H26" t="s">
        <v>135</v>
      </c>
    </row>
    <row r="27" spans="1:8" ht="12.75" customHeight="1">
      <c r="A27" t="s">
        <v>117</v>
      </c>
      <c r="B27" t="s">
        <v>199</v>
      </c>
      <c r="C27">
        <v>1</v>
      </c>
      <c r="D27" s="12">
        <v>0.48</v>
      </c>
      <c r="E27" s="12">
        <f t="shared" si="0"/>
        <v>0.48</v>
      </c>
      <c r="F27" s="12">
        <v>0.22500000000000001</v>
      </c>
      <c r="G27" s="12">
        <f t="shared" si="1"/>
        <v>0.22500000000000001</v>
      </c>
      <c r="H27" t="s">
        <v>119</v>
      </c>
    </row>
    <row r="28" spans="1:8" ht="12.75" customHeight="1">
      <c r="A28" t="s">
        <v>87</v>
      </c>
      <c r="B28" t="s">
        <v>200</v>
      </c>
      <c r="C28">
        <v>1</v>
      </c>
      <c r="D28" s="12">
        <v>0.26</v>
      </c>
      <c r="E28" s="12">
        <f t="shared" si="0"/>
        <v>0.26</v>
      </c>
      <c r="F28" s="12">
        <v>7.5600000000000001E-2</v>
      </c>
      <c r="G28" s="12">
        <f t="shared" si="1"/>
        <v>7.5600000000000001E-2</v>
      </c>
      <c r="H28" t="s">
        <v>201</v>
      </c>
    </row>
    <row r="29" spans="1:8" ht="12.75" customHeight="1">
      <c r="A29" t="s">
        <v>202</v>
      </c>
      <c r="B29" t="s">
        <v>203</v>
      </c>
      <c r="C29">
        <v>2</v>
      </c>
      <c r="D29" s="12">
        <v>0.16</v>
      </c>
      <c r="E29" s="12">
        <f t="shared" si="0"/>
        <v>0.32</v>
      </c>
      <c r="F29" s="12">
        <v>8.4500000000000006E-2</v>
      </c>
      <c r="G29" s="12">
        <f t="shared" si="1"/>
        <v>0.16900000000000001</v>
      </c>
      <c r="H29" t="s">
        <v>101</v>
      </c>
    </row>
    <row r="30" spans="1:8" ht="12.75" customHeight="1">
      <c r="A30" t="s">
        <v>96</v>
      </c>
      <c r="B30" t="s">
        <v>204</v>
      </c>
      <c r="C30">
        <v>1</v>
      </c>
      <c r="D30" s="12">
        <v>0.2</v>
      </c>
      <c r="E30" s="12">
        <f t="shared" si="0"/>
        <v>0.2</v>
      </c>
      <c r="F30" s="12">
        <v>0.1575</v>
      </c>
      <c r="G30" s="12">
        <f t="shared" si="1"/>
        <v>0.1575</v>
      </c>
      <c r="H30" t="s">
        <v>98</v>
      </c>
    </row>
    <row r="31" spans="1:8" ht="12.75" customHeight="1">
      <c r="A31" t="s">
        <v>93</v>
      </c>
      <c r="B31" t="s">
        <v>205</v>
      </c>
      <c r="C31">
        <v>1</v>
      </c>
      <c r="D31" s="12">
        <v>0.35</v>
      </c>
      <c r="E31" s="12">
        <f t="shared" si="0"/>
        <v>0.35</v>
      </c>
      <c r="F31" s="12">
        <v>0.111</v>
      </c>
      <c r="G31" s="12">
        <f t="shared" si="1"/>
        <v>0.111</v>
      </c>
      <c r="H31" t="s">
        <v>95</v>
      </c>
    </row>
    <row r="32" spans="1:8" ht="12.75" customHeight="1">
      <c r="A32" t="s">
        <v>206</v>
      </c>
      <c r="B32" t="s">
        <v>207</v>
      </c>
      <c r="C32">
        <v>3</v>
      </c>
      <c r="D32" s="12">
        <v>0.1</v>
      </c>
      <c r="E32" s="12">
        <f t="shared" si="0"/>
        <v>0.30000000000000004</v>
      </c>
      <c r="F32" s="12">
        <v>3.39E-2</v>
      </c>
      <c r="G32" s="12">
        <f t="shared" si="1"/>
        <v>0.1017</v>
      </c>
      <c r="H32" t="s">
        <v>208</v>
      </c>
    </row>
    <row r="33" spans="1:8" ht="12.75" customHeight="1">
      <c r="A33" t="s">
        <v>71</v>
      </c>
      <c r="B33" t="s">
        <v>209</v>
      </c>
      <c r="C33">
        <v>1</v>
      </c>
      <c r="D33" s="12">
        <v>0.12</v>
      </c>
      <c r="E33" s="12">
        <f t="shared" si="0"/>
        <v>0.12</v>
      </c>
      <c r="F33" s="12">
        <v>7.2300000000000003E-2</v>
      </c>
      <c r="G33" s="12">
        <f t="shared" si="1"/>
        <v>7.2300000000000003E-2</v>
      </c>
      <c r="H33" t="s">
        <v>73</v>
      </c>
    </row>
    <row r="34" spans="1:8" ht="12.75" customHeight="1">
      <c r="A34" t="s">
        <v>210</v>
      </c>
      <c r="B34" t="s">
        <v>211</v>
      </c>
      <c r="C34">
        <v>2</v>
      </c>
      <c r="D34" s="12">
        <v>0.11</v>
      </c>
      <c r="E34" s="12">
        <f t="shared" si="0"/>
        <v>0.22</v>
      </c>
      <c r="F34" s="12">
        <v>3.3000000000000002E-2</v>
      </c>
      <c r="G34" s="12">
        <f t="shared" si="1"/>
        <v>6.6000000000000003E-2</v>
      </c>
      <c r="H34" t="s">
        <v>212</v>
      </c>
    </row>
    <row r="35" spans="1:8" ht="12.75" customHeight="1">
      <c r="A35" t="s">
        <v>213</v>
      </c>
      <c r="B35" t="s">
        <v>214</v>
      </c>
      <c r="C35">
        <v>1</v>
      </c>
      <c r="D35" s="12">
        <v>1.97</v>
      </c>
      <c r="E35" s="12">
        <f t="shared" si="0"/>
        <v>1.97</v>
      </c>
      <c r="F35" s="12">
        <v>1.1286</v>
      </c>
      <c r="G35" s="12">
        <f t="shared" si="1"/>
        <v>1.1286</v>
      </c>
      <c r="H35" t="s">
        <v>129</v>
      </c>
    </row>
    <row r="36" spans="1:8" ht="12.75" customHeight="1">
      <c r="A36" t="s">
        <v>215</v>
      </c>
      <c r="B36" t="s">
        <v>216</v>
      </c>
      <c r="C36">
        <v>1</v>
      </c>
      <c r="D36" s="12">
        <v>0.87</v>
      </c>
      <c r="E36" s="12">
        <f t="shared" si="0"/>
        <v>0.87</v>
      </c>
      <c r="F36" s="12">
        <v>0.34899999999999998</v>
      </c>
      <c r="G36" s="12">
        <f t="shared" si="1"/>
        <v>0.34899999999999998</v>
      </c>
      <c r="H36" t="s">
        <v>217</v>
      </c>
    </row>
    <row r="37" spans="1:8" ht="12.75" customHeight="1">
      <c r="D37" s="12"/>
      <c r="F37" s="12"/>
    </row>
    <row r="38" spans="1:8" ht="12.75" customHeight="1">
      <c r="D38" s="12"/>
      <c r="E38" s="12"/>
    </row>
    <row r="39" spans="1:8" ht="12.75" customHeight="1">
      <c r="C39" s="18" t="s">
        <v>136</v>
      </c>
      <c r="D39" s="9" t="s">
        <v>137</v>
      </c>
      <c r="E39" s="12"/>
      <c r="F39" s="12"/>
      <c r="G39" s="12"/>
    </row>
    <row r="40" spans="1:8" ht="12.75" customHeight="1">
      <c r="B40" s="4" t="s">
        <v>138</v>
      </c>
      <c r="C40" s="12">
        <f>SUM(E2:E38, 'Capacitors (old)'!F26, 'Resistors (old)'!E25)</f>
        <v>67.693999999999988</v>
      </c>
      <c r="D40" s="12">
        <f>SUM(G2:G38, 'Capacitors (old)'!H26, 'Resistors (old)'!G25)</f>
        <v>42.590599999999988</v>
      </c>
      <c r="E40" s="12"/>
      <c r="F40" s="12"/>
      <c r="G40" s="12"/>
    </row>
    <row r="41" spans="1:8" ht="12.75" customHeight="1">
      <c r="B41" s="11" t="s">
        <v>139</v>
      </c>
      <c r="D41" s="12">
        <v>20</v>
      </c>
      <c r="E41" s="12"/>
      <c r="F41" s="12"/>
      <c r="G41" s="12"/>
    </row>
    <row r="42" spans="1:8" ht="12.75" customHeight="1">
      <c r="B42" s="11" t="s">
        <v>140</v>
      </c>
      <c r="C42">
        <f>C40+C41</f>
        <v>67.693999999999988</v>
      </c>
      <c r="D42" s="12">
        <f>D40+D41</f>
        <v>62.590599999999988</v>
      </c>
      <c r="E42" s="12"/>
      <c r="F42" s="12"/>
      <c r="G42" s="12"/>
    </row>
    <row r="43" spans="1:8" ht="12.75" customHeight="1">
      <c r="D43" s="12"/>
      <c r="E43" s="12"/>
      <c r="F43" s="12"/>
      <c r="G43" s="12"/>
    </row>
    <row r="44" spans="1:8" ht="12.75" customHeight="1">
      <c r="D44" s="12"/>
      <c r="E44" s="12"/>
      <c r="F44" s="12"/>
      <c r="G44" s="12"/>
    </row>
    <row r="45" spans="1:8" ht="12.75" customHeight="1">
      <c r="D45" s="12"/>
      <c r="E45" s="12"/>
      <c r="F45" s="12"/>
      <c r="G45" s="12"/>
    </row>
    <row r="46" spans="1:8" ht="12.75" customHeight="1">
      <c r="B46" s="15" t="s">
        <v>218</v>
      </c>
      <c r="C46">
        <f>(((((((((((((((((((((((C2+C3)+C4)+C5)+C8)+C9)+C11)+C14)+C15)+C17)+C18)+C19)+C20)+C21)+C23)+C24)+C25)+C26)+C27)+C28)+C29)+C30)+C31)+C33)+C35</f>
        <v>32</v>
      </c>
      <c r="D46" s="12"/>
      <c r="E46" s="12"/>
      <c r="F46" s="12"/>
      <c r="G46" s="12"/>
    </row>
    <row r="47" spans="1:8" ht="12.75" customHeight="1">
      <c r="D47" s="12"/>
      <c r="E47" s="12"/>
      <c r="F47" s="12"/>
      <c r="G47" s="12"/>
    </row>
    <row r="48" spans="1:8" ht="12.75" customHeight="1">
      <c r="D48" s="12"/>
      <c r="E48" s="12"/>
      <c r="F48" s="12"/>
      <c r="G48" s="12"/>
    </row>
    <row r="49" spans="4:7" ht="12.75" customHeight="1">
      <c r="D49" s="12"/>
      <c r="E49" s="12"/>
      <c r="F49" s="12"/>
      <c r="G49" s="12"/>
    </row>
    <row r="50" spans="4:7" ht="12.75" customHeight="1">
      <c r="D50" s="12"/>
      <c r="E50" s="12"/>
      <c r="F50" s="12"/>
      <c r="G50" s="12"/>
    </row>
    <row r="51" spans="4:7" ht="12.75" customHeight="1">
      <c r="D51" s="12"/>
      <c r="E51" s="12"/>
      <c r="F51" s="12"/>
      <c r="G51" s="12"/>
    </row>
    <row r="52" spans="4:7" ht="12.75" customHeight="1">
      <c r="D52" s="12"/>
      <c r="E52" s="12"/>
      <c r="F52" s="12"/>
      <c r="G52" s="12"/>
    </row>
    <row r="53" spans="4:7" ht="12.75" customHeight="1">
      <c r="D53" s="12"/>
      <c r="E53" s="12"/>
      <c r="F53" s="12"/>
      <c r="G53" s="12"/>
    </row>
    <row r="54" spans="4:7" ht="12.75" customHeight="1">
      <c r="D54" s="12"/>
      <c r="E54" s="12"/>
      <c r="F54" s="12"/>
      <c r="G54" s="12"/>
    </row>
    <row r="55" spans="4:7" ht="12.75" customHeight="1">
      <c r="D55" s="12"/>
      <c r="E55" s="12"/>
      <c r="F55" s="12"/>
      <c r="G55" s="12"/>
    </row>
    <row r="56" spans="4:7" ht="12.75" customHeight="1">
      <c r="D56" s="12"/>
      <c r="E56" s="12"/>
      <c r="F56" s="12"/>
      <c r="G56" s="12"/>
    </row>
    <row r="57" spans="4:7" ht="12.75" customHeight="1">
      <c r="D57" s="12"/>
      <c r="E57" s="12"/>
      <c r="F57" s="12"/>
      <c r="G57" s="12"/>
    </row>
    <row r="58" spans="4:7" ht="12.75" customHeight="1">
      <c r="D58" s="12"/>
      <c r="E58" s="12"/>
      <c r="F58" s="12"/>
      <c r="G58" s="12"/>
    </row>
    <row r="59" spans="4:7" ht="12.75" customHeight="1">
      <c r="D59" s="12"/>
      <c r="E59" s="12"/>
      <c r="F59" s="12"/>
      <c r="G59" s="12"/>
    </row>
    <row r="60" spans="4:7" ht="12.75" customHeight="1">
      <c r="D60" s="12"/>
      <c r="E60" s="12"/>
      <c r="F60" s="12"/>
      <c r="G60" s="12"/>
    </row>
    <row r="61" spans="4:7" ht="12.75" customHeight="1">
      <c r="D61" s="12"/>
      <c r="E61" s="12"/>
      <c r="F61" s="12"/>
      <c r="G61" s="12"/>
    </row>
    <row r="62" spans="4:7" ht="12.75" customHeight="1">
      <c r="D62" s="12"/>
      <c r="E62" s="12"/>
      <c r="F62" s="12"/>
      <c r="G62" s="12"/>
    </row>
    <row r="63" spans="4:7" ht="12.75" customHeight="1">
      <c r="D63" s="12"/>
      <c r="E63" s="12"/>
      <c r="F63" s="12"/>
      <c r="G63" s="12"/>
    </row>
    <row r="64" spans="4:7" ht="12.75" customHeight="1">
      <c r="D64" s="12"/>
      <c r="E64" s="12"/>
      <c r="F64" s="12"/>
      <c r="G64" s="12"/>
    </row>
    <row r="65" spans="4:7" ht="12.75" customHeight="1">
      <c r="D65" s="12"/>
      <c r="E65" s="12"/>
      <c r="F65" s="12"/>
      <c r="G65" s="12"/>
    </row>
    <row r="66" spans="4:7" ht="12.75" customHeight="1">
      <c r="D66" s="12"/>
      <c r="E66" s="12"/>
      <c r="F66" s="12"/>
      <c r="G66" s="12"/>
    </row>
    <row r="67" spans="4:7" ht="12.75" customHeight="1">
      <c r="D67" s="12"/>
      <c r="E67" s="12"/>
      <c r="F67" s="12"/>
      <c r="G67" s="12"/>
    </row>
    <row r="68" spans="4:7" ht="12.75" customHeight="1">
      <c r="D68" s="12"/>
      <c r="E68" s="12"/>
      <c r="F68" s="12"/>
      <c r="G68" s="12"/>
    </row>
    <row r="69" spans="4:7" ht="12.75" customHeight="1">
      <c r="D69" s="12"/>
      <c r="E69" s="12"/>
      <c r="F69" s="12"/>
      <c r="G69" s="12"/>
    </row>
    <row r="70" spans="4:7" ht="12.75" customHeight="1">
      <c r="D70" s="12"/>
      <c r="E70" s="12"/>
      <c r="F70" s="12"/>
      <c r="G70" s="12"/>
    </row>
    <row r="71" spans="4:7" ht="12.75" customHeight="1">
      <c r="D71" s="12"/>
      <c r="E71" s="12"/>
      <c r="F71" s="12"/>
      <c r="G71" s="12"/>
    </row>
    <row r="72" spans="4:7" ht="12.75" customHeight="1">
      <c r="D72" s="12"/>
      <c r="E72" s="12"/>
      <c r="F72" s="12"/>
      <c r="G72" s="12"/>
    </row>
    <row r="73" spans="4:7" ht="12.75" customHeight="1">
      <c r="D73" s="12"/>
      <c r="E73" s="12"/>
      <c r="F73" s="12"/>
      <c r="G73" s="12"/>
    </row>
    <row r="74" spans="4:7" ht="12.75" customHeight="1">
      <c r="D74" s="12"/>
      <c r="E74" s="12"/>
      <c r="F74" s="12"/>
      <c r="G74" s="12"/>
    </row>
    <row r="75" spans="4:7" ht="12.75" customHeight="1">
      <c r="D75" s="12"/>
      <c r="E75" s="12"/>
      <c r="F75" s="12"/>
      <c r="G75" s="12"/>
    </row>
    <row r="76" spans="4:7" ht="12.75" customHeight="1">
      <c r="D76" s="12"/>
      <c r="E76" s="12"/>
      <c r="F76" s="12"/>
      <c r="G76" s="12"/>
    </row>
    <row r="77" spans="4:7" ht="12.75" customHeight="1">
      <c r="D77" s="12"/>
      <c r="E77" s="12"/>
      <c r="F77" s="12"/>
      <c r="G77" s="12"/>
    </row>
    <row r="78" spans="4:7" ht="12.75" customHeight="1">
      <c r="D78" s="12"/>
      <c r="E78" s="12"/>
      <c r="F78" s="12"/>
      <c r="G78" s="12"/>
    </row>
    <row r="79" spans="4:7" ht="12.75" customHeight="1">
      <c r="D79" s="12"/>
      <c r="E79" s="12"/>
      <c r="F79" s="12"/>
      <c r="G79" s="12"/>
    </row>
    <row r="80" spans="4:7" ht="12.75" customHeight="1">
      <c r="D80" s="12"/>
      <c r="E80" s="12"/>
      <c r="F80" s="12"/>
      <c r="G80" s="12"/>
    </row>
    <row r="81" spans="4:7" ht="12.75" customHeight="1">
      <c r="D81" s="12"/>
      <c r="E81" s="12"/>
      <c r="F81" s="12"/>
      <c r="G81" s="12"/>
    </row>
    <row r="82" spans="4:7" ht="12.75" customHeight="1">
      <c r="D82" s="12"/>
      <c r="E82" s="12"/>
      <c r="F82" s="12"/>
      <c r="G82" s="12"/>
    </row>
    <row r="83" spans="4:7" ht="12.75" customHeight="1">
      <c r="D83" s="12"/>
      <c r="E83" s="12"/>
      <c r="F83" s="12"/>
      <c r="G83" s="12"/>
    </row>
    <row r="84" spans="4:7" ht="12.75" customHeight="1">
      <c r="D84" s="12"/>
      <c r="E84" s="12"/>
      <c r="F84" s="12"/>
      <c r="G84" s="12"/>
    </row>
    <row r="85" spans="4:7" ht="12.75" customHeight="1">
      <c r="D85" s="12"/>
      <c r="E85" s="12"/>
      <c r="F85" s="12"/>
      <c r="G85" s="12"/>
    </row>
    <row r="86" spans="4:7" ht="12.75" customHeight="1">
      <c r="D86" s="12"/>
      <c r="E86" s="12"/>
      <c r="F86" s="12"/>
      <c r="G86" s="12"/>
    </row>
    <row r="87" spans="4:7" ht="12.75" customHeight="1">
      <c r="D87" s="12"/>
      <c r="E87" s="12"/>
      <c r="F87" s="12"/>
      <c r="G87" s="12"/>
    </row>
    <row r="88" spans="4:7" ht="12.75" customHeight="1">
      <c r="D88" s="12"/>
      <c r="E88" s="12"/>
      <c r="F88" s="12"/>
      <c r="G88" s="12"/>
    </row>
    <row r="89" spans="4:7" ht="12.75" customHeight="1">
      <c r="D89" s="12"/>
      <c r="E89" s="12"/>
      <c r="F89" s="12"/>
      <c r="G89" s="12"/>
    </row>
    <row r="90" spans="4:7" ht="12.75" customHeight="1">
      <c r="D90" s="12"/>
      <c r="E90" s="12"/>
      <c r="F90" s="12"/>
      <c r="G90" s="12"/>
    </row>
    <row r="91" spans="4:7" ht="12.75" customHeight="1">
      <c r="D91" s="12"/>
      <c r="E91" s="12"/>
      <c r="F91" s="12"/>
      <c r="G91" s="12"/>
    </row>
    <row r="92" spans="4:7" ht="12.75" customHeight="1">
      <c r="D92" s="12"/>
      <c r="E92" s="12"/>
      <c r="F92" s="12"/>
      <c r="G92" s="12"/>
    </row>
    <row r="93" spans="4:7" ht="12.75" customHeight="1">
      <c r="D93" s="12"/>
      <c r="E93" s="12"/>
      <c r="F93" s="12"/>
      <c r="G93" s="12"/>
    </row>
    <row r="94" spans="4:7" ht="12.75" customHeight="1">
      <c r="D94" s="12"/>
      <c r="E94" s="12"/>
      <c r="F94" s="12"/>
      <c r="G94" s="12"/>
    </row>
    <row r="95" spans="4:7" ht="12.75" customHeight="1">
      <c r="D95" s="12"/>
      <c r="E95" s="12"/>
      <c r="F95" s="12"/>
      <c r="G95" s="12"/>
    </row>
    <row r="96" spans="4:7" ht="12.75" customHeight="1">
      <c r="D96" s="12"/>
      <c r="E96" s="12"/>
      <c r="F96" s="12"/>
      <c r="G96" s="12"/>
    </row>
    <row r="97" spans="4:7" ht="12.75" customHeight="1">
      <c r="D97" s="12"/>
      <c r="E97" s="12"/>
      <c r="F97" s="12"/>
      <c r="G97" s="12"/>
    </row>
    <row r="98" spans="4:7" ht="12.75" customHeight="1">
      <c r="D98" s="12"/>
      <c r="E98" s="12"/>
      <c r="F98" s="12"/>
      <c r="G98" s="12"/>
    </row>
    <row r="99" spans="4:7" ht="12.75" customHeight="1">
      <c r="D99" s="12"/>
      <c r="E99" s="12"/>
      <c r="F99" s="12"/>
      <c r="G99" s="12"/>
    </row>
    <row r="100" spans="4:7" ht="12.75" customHeight="1">
      <c r="D100" s="12"/>
      <c r="E100" s="12"/>
      <c r="F100" s="12"/>
      <c r="G100" s="12"/>
    </row>
    <row r="101" spans="4:7" ht="12.75" customHeight="1">
      <c r="D101" s="12"/>
      <c r="E101" s="12"/>
      <c r="F101" s="12"/>
      <c r="G101" s="12"/>
    </row>
    <row r="102" spans="4:7" ht="12.75" customHeight="1">
      <c r="D102" s="12"/>
      <c r="E102" s="12"/>
      <c r="F102" s="12"/>
      <c r="G10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6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2" max="2" width="12.28515625" customWidth="1"/>
    <col min="3" max="3" width="24.7109375" customWidth="1"/>
    <col min="4" max="4" width="9.140625" customWidth="1"/>
    <col min="5" max="5" width="20.42578125" customWidth="1"/>
    <col min="7" max="7" width="24.140625" customWidth="1"/>
    <col min="9" max="9" width="9.7109375" customWidth="1"/>
    <col min="10" max="10" width="77.28515625" customWidth="1"/>
  </cols>
  <sheetData>
    <row r="1" spans="1:26" ht="12.75" customHeight="1">
      <c r="A1" s="18" t="s">
        <v>1</v>
      </c>
      <c r="B1" s="18" t="s">
        <v>219</v>
      </c>
      <c r="C1" s="18" t="s">
        <v>2</v>
      </c>
      <c r="D1" s="18" t="s">
        <v>143</v>
      </c>
      <c r="E1" s="18" t="s">
        <v>144</v>
      </c>
      <c r="F1" s="18" t="s">
        <v>145</v>
      </c>
      <c r="G1" s="18" t="s">
        <v>146</v>
      </c>
      <c r="H1" s="18" t="s">
        <v>147</v>
      </c>
      <c r="I1" s="18" t="s">
        <v>220</v>
      </c>
      <c r="J1" s="18" t="s">
        <v>221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t="s">
        <v>67</v>
      </c>
      <c r="B2" t="s">
        <v>222</v>
      </c>
      <c r="C2" t="s">
        <v>68</v>
      </c>
      <c r="D2">
        <v>1</v>
      </c>
      <c r="E2" s="12">
        <v>0.46</v>
      </c>
      <c r="F2">
        <f>E2*D2</f>
        <v>0.46</v>
      </c>
      <c r="G2" s="12">
        <v>0.20300000000000001</v>
      </c>
      <c r="H2" s="12">
        <f>G2*D2</f>
        <v>0.20300000000000001</v>
      </c>
      <c r="I2" s="1" t="s">
        <v>223</v>
      </c>
      <c r="J2" t="s">
        <v>69</v>
      </c>
    </row>
    <row r="3" spans="1:26" ht="12.75" customHeight="1">
      <c r="I3" s="1"/>
    </row>
    <row r="4" spans="1:26" ht="12.75" customHeight="1">
      <c r="A4" t="s">
        <v>49</v>
      </c>
      <c r="B4" t="s">
        <v>224</v>
      </c>
      <c r="C4" t="s">
        <v>50</v>
      </c>
      <c r="D4">
        <v>4</v>
      </c>
      <c r="E4" s="12">
        <v>0.27</v>
      </c>
      <c r="F4" s="12">
        <f>E4*D4</f>
        <v>1.08</v>
      </c>
      <c r="G4" s="12">
        <v>9.2399999999999996E-2</v>
      </c>
      <c r="H4" s="12">
        <f>G4*D4</f>
        <v>0.36959999999999998</v>
      </c>
      <c r="I4" s="13" t="s">
        <v>225</v>
      </c>
      <c r="J4" t="s">
        <v>51</v>
      </c>
    </row>
    <row r="5" spans="1:26" ht="12.75" customHeight="1">
      <c r="A5" t="s">
        <v>49</v>
      </c>
      <c r="B5" t="s">
        <v>226</v>
      </c>
      <c r="C5" t="s">
        <v>52</v>
      </c>
      <c r="D5">
        <v>2</v>
      </c>
      <c r="E5" s="12">
        <v>0.57999999999999996</v>
      </c>
      <c r="F5" s="12">
        <f>E5*D5</f>
        <v>1.1599999999999999</v>
      </c>
      <c r="G5" s="12">
        <v>0.23860000000000001</v>
      </c>
      <c r="H5" s="12">
        <f>G5*D5</f>
        <v>0.47720000000000001</v>
      </c>
      <c r="I5" s="13" t="s">
        <v>227</v>
      </c>
      <c r="J5" t="s">
        <v>53</v>
      </c>
    </row>
    <row r="6" spans="1:26" ht="12.75" customHeight="1">
      <c r="E6" s="12"/>
      <c r="F6" s="12"/>
      <c r="G6" s="12"/>
      <c r="H6" s="12"/>
      <c r="I6" s="13"/>
    </row>
    <row r="7" spans="1:26" ht="12.75" customHeight="1">
      <c r="A7" t="s">
        <v>36</v>
      </c>
      <c r="B7" t="s">
        <v>228</v>
      </c>
      <c r="C7" t="s">
        <v>38</v>
      </c>
      <c r="D7">
        <v>5</v>
      </c>
      <c r="E7" s="12">
        <v>0.15</v>
      </c>
      <c r="F7" s="12">
        <f>E7*D7</f>
        <v>0.75</v>
      </c>
      <c r="G7" s="12">
        <v>3.5180000000000003E-2</v>
      </c>
      <c r="H7" s="12">
        <f>G7*D7</f>
        <v>0.1759</v>
      </c>
      <c r="I7" s="13" t="s">
        <v>225</v>
      </c>
      <c r="J7" t="s">
        <v>229</v>
      </c>
    </row>
    <row r="8" spans="1:26" ht="12.75" customHeight="1">
      <c r="A8" t="s">
        <v>36</v>
      </c>
      <c r="B8" t="s">
        <v>226</v>
      </c>
      <c r="C8" t="s">
        <v>39</v>
      </c>
      <c r="D8">
        <v>2</v>
      </c>
      <c r="E8" s="12">
        <v>0.3</v>
      </c>
      <c r="F8" s="12">
        <f>E8*D8</f>
        <v>0.6</v>
      </c>
      <c r="G8" s="12">
        <v>0.124</v>
      </c>
      <c r="H8" s="12">
        <f>G8*D8</f>
        <v>0.248</v>
      </c>
      <c r="I8" s="13" t="s">
        <v>227</v>
      </c>
      <c r="J8" t="s">
        <v>230</v>
      </c>
    </row>
    <row r="9" spans="1:26" ht="12.75" customHeight="1">
      <c r="E9" s="12"/>
      <c r="F9" s="12"/>
      <c r="G9" s="12"/>
      <c r="H9" s="12"/>
      <c r="I9" s="13"/>
    </row>
    <row r="10" spans="1:26" ht="12.75" customHeight="1">
      <c r="A10" t="s">
        <v>11</v>
      </c>
      <c r="B10" t="s">
        <v>222</v>
      </c>
      <c r="C10" t="s">
        <v>12</v>
      </c>
      <c r="D10">
        <v>2</v>
      </c>
      <c r="E10" s="12">
        <v>0.11</v>
      </c>
      <c r="F10" s="12">
        <f>E10*D10</f>
        <v>0.22</v>
      </c>
      <c r="G10" s="12">
        <v>3.5999999999999997E-2</v>
      </c>
      <c r="H10" s="12">
        <f>G10*D10</f>
        <v>7.1999999999999995E-2</v>
      </c>
      <c r="I10" s="13" t="s">
        <v>231</v>
      </c>
      <c r="J10" t="s">
        <v>13</v>
      </c>
    </row>
    <row r="11" spans="1:26" ht="12.75" customHeight="1">
      <c r="E11" s="12"/>
      <c r="F11" s="12"/>
      <c r="G11" s="12"/>
      <c r="H11" s="12"/>
      <c r="I11" s="13"/>
    </row>
    <row r="12" spans="1:26" ht="12.75" customHeight="1">
      <c r="A12" t="s">
        <v>8</v>
      </c>
      <c r="B12" t="s">
        <v>228</v>
      </c>
      <c r="C12" t="s">
        <v>232</v>
      </c>
      <c r="D12">
        <v>3</v>
      </c>
      <c r="E12" s="12">
        <v>0.1</v>
      </c>
      <c r="F12" s="12">
        <f>E12*D12</f>
        <v>0.30000000000000004</v>
      </c>
      <c r="G12" s="12">
        <v>1.532E-2</v>
      </c>
      <c r="H12" s="12">
        <f>G12*D12</f>
        <v>4.5960000000000001E-2</v>
      </c>
      <c r="I12" s="13" t="s">
        <v>231</v>
      </c>
      <c r="J12" t="s">
        <v>10</v>
      </c>
    </row>
    <row r="13" spans="1:26" ht="12.75" customHeight="1">
      <c r="E13" s="12"/>
      <c r="F13" s="12"/>
      <c r="G13" s="12"/>
      <c r="H13" s="12"/>
      <c r="I13" s="13"/>
    </row>
    <row r="14" spans="1:26" ht="12.75" customHeight="1">
      <c r="A14" t="s">
        <v>5</v>
      </c>
      <c r="B14" t="s">
        <v>233</v>
      </c>
      <c r="C14" t="s">
        <v>234</v>
      </c>
      <c r="D14">
        <v>11</v>
      </c>
      <c r="E14" s="12">
        <v>1.7000000000000001E-2</v>
      </c>
      <c r="F14" s="12">
        <f>E14*D14</f>
        <v>0.187</v>
      </c>
      <c r="G14" s="12">
        <v>4.1700000000000001E-3</v>
      </c>
      <c r="H14" s="12">
        <f>G14*D14</f>
        <v>4.5870000000000001E-2</v>
      </c>
      <c r="I14" s="13" t="s">
        <v>231</v>
      </c>
      <c r="J14" t="s">
        <v>7</v>
      </c>
    </row>
    <row r="15" spans="1:26" ht="12.75" customHeight="1">
      <c r="E15" s="12"/>
      <c r="F15" s="12"/>
      <c r="G15" s="12"/>
      <c r="H15" s="12"/>
      <c r="I15" s="13"/>
    </row>
    <row r="16" spans="1:26" ht="12.75" customHeight="1">
      <c r="A16" t="s">
        <v>34</v>
      </c>
      <c r="B16" t="s">
        <v>222</v>
      </c>
      <c r="C16" t="s">
        <v>235</v>
      </c>
      <c r="D16">
        <v>2</v>
      </c>
      <c r="E16" s="12">
        <v>0.1</v>
      </c>
      <c r="F16" s="12">
        <f>E16*D16</f>
        <v>0.2</v>
      </c>
      <c r="G16" s="12">
        <v>8.8000000000000005E-3</v>
      </c>
      <c r="H16" s="12">
        <f>G16*D16</f>
        <v>1.7600000000000001E-2</v>
      </c>
      <c r="I16" s="13" t="s">
        <v>231</v>
      </c>
      <c r="J16" t="s">
        <v>236</v>
      </c>
    </row>
    <row r="17" spans="1:10" ht="12.75" customHeight="1">
      <c r="E17" s="12"/>
      <c r="F17" s="12"/>
      <c r="G17" s="12"/>
      <c r="H17" s="12"/>
      <c r="I17" s="13"/>
    </row>
    <row r="18" spans="1:10" ht="12.75" customHeight="1">
      <c r="A18" t="s">
        <v>237</v>
      </c>
      <c r="B18" t="s">
        <v>222</v>
      </c>
      <c r="C18" t="s">
        <v>37</v>
      </c>
      <c r="D18">
        <v>1</v>
      </c>
      <c r="E18" s="12">
        <v>0.1</v>
      </c>
      <c r="F18" s="12">
        <f>E18*D18</f>
        <v>0.1</v>
      </c>
      <c r="G18" s="12">
        <v>1.32E-2</v>
      </c>
      <c r="H18" s="12">
        <f>G18*D18</f>
        <v>1.32E-2</v>
      </c>
      <c r="I18" s="13" t="s">
        <v>231</v>
      </c>
      <c r="J18" t="s">
        <v>238</v>
      </c>
    </row>
    <row r="19" spans="1:10" ht="12.75" customHeight="1">
      <c r="E19" s="12"/>
      <c r="F19" s="12"/>
      <c r="G19" s="12"/>
      <c r="H19" s="12"/>
      <c r="I19" s="13"/>
    </row>
    <row r="20" spans="1:10" ht="12.75" customHeight="1">
      <c r="A20" t="s">
        <v>56</v>
      </c>
      <c r="B20" t="s">
        <v>224</v>
      </c>
      <c r="C20" t="s">
        <v>57</v>
      </c>
      <c r="D20">
        <v>4</v>
      </c>
      <c r="E20" s="12">
        <v>1.2999999999999999E-2</v>
      </c>
      <c r="F20" s="12">
        <f>E20*D20</f>
        <v>5.1999999999999998E-2</v>
      </c>
      <c r="G20" s="12">
        <v>1.0800000000000001E-2</v>
      </c>
      <c r="H20" s="12">
        <f>G20*D20</f>
        <v>4.3200000000000002E-2</v>
      </c>
      <c r="I20" s="13" t="s">
        <v>231</v>
      </c>
      <c r="J20" t="s">
        <v>58</v>
      </c>
    </row>
    <row r="22" spans="1:10" ht="12.75" customHeight="1">
      <c r="C22" s="15" t="s">
        <v>239</v>
      </c>
      <c r="D22">
        <f>SUM(D4:D20)</f>
        <v>36</v>
      </c>
    </row>
    <row r="26" spans="1:10" ht="12.75" customHeight="1">
      <c r="F26">
        <f>SUM(F4:F20)</f>
        <v>4.649</v>
      </c>
      <c r="H26">
        <f>SUM(H4:H20)</f>
        <v>1.5085300000000001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6.140625" customWidth="1"/>
    <col min="2" max="2" width="40.85546875" customWidth="1"/>
    <col min="3" max="3" width="9.140625" customWidth="1"/>
    <col min="4" max="4" width="20.42578125" customWidth="1"/>
    <col min="6" max="6" width="24.140625" customWidth="1"/>
    <col min="8" max="8" width="88.7109375" customWidth="1"/>
  </cols>
  <sheetData>
    <row r="1" spans="1:24" ht="12.75" customHeight="1">
      <c r="A1" s="18" t="s">
        <v>1</v>
      </c>
      <c r="B1" s="18" t="s">
        <v>2</v>
      </c>
      <c r="C1" s="18" t="s">
        <v>143</v>
      </c>
      <c r="D1" s="18" t="s">
        <v>144</v>
      </c>
      <c r="E1" s="18" t="s">
        <v>145</v>
      </c>
      <c r="F1" s="18" t="s">
        <v>146</v>
      </c>
      <c r="G1" s="18" t="s">
        <v>147</v>
      </c>
      <c r="H1" s="18" t="s">
        <v>221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>
      <c r="A2" s="2" t="s">
        <v>28</v>
      </c>
      <c r="B2" s="2" t="s">
        <v>29</v>
      </c>
      <c r="C2" s="2">
        <v>1</v>
      </c>
      <c r="D2" s="3">
        <v>0.05</v>
      </c>
      <c r="E2" s="3">
        <f t="shared" ref="E2:E12" si="0">C2*D2</f>
        <v>0.05</v>
      </c>
      <c r="F2" s="3">
        <v>1.5800000000000002E-2</v>
      </c>
      <c r="G2" s="3">
        <f t="shared" ref="G2:G12" si="1">C2*F2</f>
        <v>1.5800000000000002E-2</v>
      </c>
      <c r="H2" t="s">
        <v>240</v>
      </c>
    </row>
    <row r="3" spans="1:24" ht="12.75" customHeight="1">
      <c r="A3" s="2" t="s">
        <v>64</v>
      </c>
      <c r="B3" s="2" t="s">
        <v>65</v>
      </c>
      <c r="C3" s="2">
        <v>6</v>
      </c>
      <c r="D3" s="3">
        <v>0.1</v>
      </c>
      <c r="E3" s="3">
        <f t="shared" si="0"/>
        <v>0.60000000000000009</v>
      </c>
      <c r="F3" s="3">
        <v>2.9399999999999999E-3</v>
      </c>
      <c r="G3" s="3">
        <f t="shared" si="1"/>
        <v>1.7639999999999999E-2</v>
      </c>
      <c r="H3" t="s">
        <v>66</v>
      </c>
    </row>
    <row r="4" spans="1:24" ht="12.75" customHeight="1">
      <c r="A4" s="2" t="s">
        <v>241</v>
      </c>
      <c r="B4" s="2" t="s">
        <v>242</v>
      </c>
      <c r="C4" s="2">
        <v>2</v>
      </c>
      <c r="D4" s="3">
        <v>0.1</v>
      </c>
      <c r="E4" s="3">
        <f t="shared" si="0"/>
        <v>0.2</v>
      </c>
      <c r="F4" s="3">
        <v>3.3E-3</v>
      </c>
      <c r="G4" s="3">
        <f t="shared" si="1"/>
        <v>6.6E-3</v>
      </c>
      <c r="H4" t="s">
        <v>243</v>
      </c>
    </row>
    <row r="5" spans="1:24" ht="12.75" customHeight="1">
      <c r="A5" s="2" t="s">
        <v>21</v>
      </c>
      <c r="B5" s="2" t="s">
        <v>244</v>
      </c>
      <c r="C5" s="2">
        <v>3</v>
      </c>
      <c r="D5" s="3">
        <v>7.0000000000000007E-2</v>
      </c>
      <c r="E5" s="3">
        <f t="shared" si="0"/>
        <v>0.21000000000000002</v>
      </c>
      <c r="F5" s="3">
        <v>4.7999999999999996E-3</v>
      </c>
      <c r="G5" s="3">
        <f t="shared" si="1"/>
        <v>1.44E-2</v>
      </c>
      <c r="H5" t="s">
        <v>245</v>
      </c>
    </row>
    <row r="6" spans="1:24" ht="12.75" customHeight="1">
      <c r="A6" s="2" t="s">
        <v>32</v>
      </c>
      <c r="B6" s="2" t="s">
        <v>246</v>
      </c>
      <c r="C6" s="2">
        <v>19</v>
      </c>
      <c r="D6" s="3">
        <v>2.5000000000000001E-2</v>
      </c>
      <c r="E6" s="3">
        <f t="shared" si="0"/>
        <v>0.47500000000000003</v>
      </c>
      <c r="F6" s="3">
        <v>2.4499999999999999E-3</v>
      </c>
      <c r="G6" s="3">
        <f t="shared" si="1"/>
        <v>4.6550000000000001E-2</v>
      </c>
      <c r="H6" t="s">
        <v>247</v>
      </c>
    </row>
    <row r="7" spans="1:24" ht="12.75" customHeight="1">
      <c r="A7" s="2" t="s">
        <v>40</v>
      </c>
      <c r="B7" s="2" t="s">
        <v>41</v>
      </c>
      <c r="C7" s="2">
        <v>1</v>
      </c>
      <c r="D7" s="3">
        <v>0.1</v>
      </c>
      <c r="E7" s="3">
        <f t="shared" si="0"/>
        <v>0.1</v>
      </c>
      <c r="F7" s="3">
        <v>6.3E-3</v>
      </c>
      <c r="G7" s="3">
        <f t="shared" si="1"/>
        <v>6.3E-3</v>
      </c>
      <c r="H7" t="s">
        <v>42</v>
      </c>
    </row>
    <row r="8" spans="1:24" ht="12.75" customHeight="1">
      <c r="A8" s="2" t="s">
        <v>47</v>
      </c>
      <c r="B8" s="2" t="s">
        <v>248</v>
      </c>
      <c r="C8" s="2">
        <v>1</v>
      </c>
      <c r="D8" s="3">
        <v>0.1</v>
      </c>
      <c r="E8" s="3">
        <f t="shared" si="0"/>
        <v>0.1</v>
      </c>
      <c r="F8" s="3">
        <v>6.3E-3</v>
      </c>
      <c r="G8" s="3">
        <f t="shared" si="1"/>
        <v>6.3E-3</v>
      </c>
      <c r="H8" t="s">
        <v>249</v>
      </c>
    </row>
    <row r="9" spans="1:24" ht="12.75" customHeight="1">
      <c r="A9" s="2" t="s">
        <v>250</v>
      </c>
      <c r="B9" s="2" t="s">
        <v>251</v>
      </c>
      <c r="C9" s="2">
        <v>4</v>
      </c>
      <c r="D9" s="3">
        <v>0.1</v>
      </c>
      <c r="E9" s="3">
        <f t="shared" si="0"/>
        <v>0.4</v>
      </c>
      <c r="F9" s="3">
        <v>6.3E-3</v>
      </c>
      <c r="G9" s="3">
        <f t="shared" si="1"/>
        <v>2.52E-2</v>
      </c>
      <c r="H9" t="s">
        <v>252</v>
      </c>
    </row>
    <row r="10" spans="1:24" ht="12.75" customHeight="1">
      <c r="A10" s="2" t="s">
        <v>54</v>
      </c>
      <c r="B10" s="2" t="s">
        <v>55</v>
      </c>
      <c r="C10" s="2">
        <v>2</v>
      </c>
      <c r="D10" s="3">
        <v>0.1</v>
      </c>
      <c r="E10" s="3">
        <f t="shared" si="0"/>
        <v>0.2</v>
      </c>
      <c r="F10" s="3">
        <v>6.3E-3</v>
      </c>
      <c r="G10" s="3">
        <f t="shared" si="1"/>
        <v>1.26E-2</v>
      </c>
      <c r="H10" t="s">
        <v>253</v>
      </c>
    </row>
    <row r="11" spans="1:24" ht="12.75" customHeight="1">
      <c r="A11" s="2" t="s">
        <v>59</v>
      </c>
      <c r="B11" s="2" t="s">
        <v>60</v>
      </c>
      <c r="C11" s="2">
        <v>3</v>
      </c>
      <c r="D11" s="3">
        <v>0.1</v>
      </c>
      <c r="E11" s="3">
        <f t="shared" si="0"/>
        <v>0.30000000000000004</v>
      </c>
      <c r="F11" s="3">
        <v>6.3E-3</v>
      </c>
      <c r="G11" s="3">
        <f t="shared" si="1"/>
        <v>1.89E-2</v>
      </c>
      <c r="H11" t="s">
        <v>61</v>
      </c>
    </row>
    <row r="12" spans="1:24" ht="12.75" customHeight="1">
      <c r="A12" s="2" t="s">
        <v>62</v>
      </c>
      <c r="B12" s="2" t="s">
        <v>63</v>
      </c>
      <c r="C12" s="2">
        <v>3</v>
      </c>
      <c r="D12" s="3">
        <v>0.1</v>
      </c>
      <c r="E12" s="3">
        <f t="shared" si="0"/>
        <v>0.30000000000000004</v>
      </c>
      <c r="F12" s="3">
        <v>3.16E-3</v>
      </c>
      <c r="G12" s="3">
        <f t="shared" si="1"/>
        <v>9.4800000000000006E-3</v>
      </c>
      <c r="H12" t="s">
        <v>254</v>
      </c>
    </row>
    <row r="13" spans="1:24" ht="12.75" customHeight="1">
      <c r="A13" s="2"/>
      <c r="B13" s="2"/>
      <c r="C13" s="2"/>
      <c r="D13" s="3"/>
      <c r="E13" s="3"/>
      <c r="F13" s="3"/>
      <c r="G13" s="3"/>
    </row>
    <row r="14" spans="1:24" ht="12.75" customHeight="1">
      <c r="A14" s="2"/>
      <c r="B14" s="2"/>
      <c r="C14" s="2"/>
      <c r="D14" s="3"/>
      <c r="E14" s="3"/>
      <c r="F14" s="3"/>
      <c r="G14" s="3"/>
    </row>
    <row r="15" spans="1:24" ht="12.75" customHeight="1">
      <c r="A15" s="10"/>
      <c r="B15" s="2"/>
      <c r="C15" s="2"/>
      <c r="D15" s="3"/>
      <c r="E15" s="3"/>
      <c r="F15" s="3"/>
      <c r="G15" s="3"/>
    </row>
    <row r="16" spans="1:24" ht="12.75" customHeight="1">
      <c r="A16" s="10"/>
      <c r="B16" s="2"/>
      <c r="C16" s="2"/>
      <c r="D16" s="3"/>
      <c r="E16" s="3"/>
      <c r="F16" s="3"/>
      <c r="G16" s="3"/>
    </row>
    <row r="17" spans="1:7" ht="12.75" customHeight="1">
      <c r="A17" s="10"/>
      <c r="B17" s="2"/>
      <c r="C17" s="2"/>
      <c r="D17" s="3"/>
      <c r="E17" s="3"/>
      <c r="F17" s="3"/>
      <c r="G17" s="3"/>
    </row>
    <row r="18" spans="1:7" ht="12.75" customHeight="1">
      <c r="A18" s="10"/>
      <c r="B18" s="16" t="s">
        <v>239</v>
      </c>
      <c r="C18" s="2">
        <f>SUM(C2:C12)</f>
        <v>45</v>
      </c>
      <c r="D18" s="3"/>
      <c r="E18" s="3"/>
      <c r="F18" s="3"/>
      <c r="G18" s="3"/>
    </row>
    <row r="19" spans="1:7" ht="12.75" customHeight="1">
      <c r="A19" s="10"/>
      <c r="B19" s="2"/>
      <c r="C19" s="2"/>
      <c r="D19" s="3"/>
      <c r="E19" s="3"/>
      <c r="F19" s="3"/>
      <c r="G19" s="3"/>
    </row>
    <row r="20" spans="1:7" ht="12.75" customHeight="1">
      <c r="A20" s="10"/>
      <c r="B20" s="2"/>
      <c r="C20" s="2"/>
      <c r="D20" s="2"/>
      <c r="E20" s="2"/>
      <c r="F20" s="2"/>
      <c r="G20" s="2"/>
    </row>
    <row r="21" spans="1:7" ht="12.75" customHeight="1">
      <c r="A21" s="10"/>
      <c r="B21" s="2"/>
      <c r="C21" s="2"/>
      <c r="D21" s="2"/>
      <c r="E21" s="2"/>
      <c r="F21" s="2"/>
      <c r="G21" s="2"/>
    </row>
    <row r="22" spans="1:7" ht="12.75" customHeight="1">
      <c r="A22" s="10"/>
      <c r="B22" s="2"/>
      <c r="C22" s="2"/>
      <c r="D22" s="2"/>
      <c r="E22" s="2"/>
      <c r="F22" s="2"/>
      <c r="G22" s="2"/>
    </row>
    <row r="23" spans="1:7" ht="12.75" customHeight="1">
      <c r="A23" s="10"/>
      <c r="B23" s="2"/>
      <c r="C23" s="2"/>
      <c r="D23" s="2"/>
      <c r="E23" s="2"/>
      <c r="F23" s="2"/>
      <c r="G23" s="2"/>
    </row>
    <row r="24" spans="1:7" ht="12.75" customHeight="1">
      <c r="A24" s="10"/>
      <c r="B24" s="2"/>
      <c r="C24" s="2"/>
      <c r="D24" s="2"/>
      <c r="E24" s="2"/>
      <c r="F24" s="2"/>
      <c r="G24" s="2"/>
    </row>
    <row r="25" spans="1:7" ht="12.75" customHeight="1">
      <c r="A25" s="7"/>
      <c r="E25">
        <f>SUM(E2:E19)</f>
        <v>2.9350000000000005</v>
      </c>
      <c r="G25">
        <f>SUM(G2:G19)</f>
        <v>0.17976999999999999</v>
      </c>
    </row>
    <row r="26" spans="1:7" ht="12.75" customHeight="1">
      <c r="A26" s="7"/>
    </row>
    <row r="27" spans="1:7" ht="12.75" customHeight="1">
      <c r="A27" s="7"/>
    </row>
    <row r="28" spans="1:7" ht="12.75" customHeight="1">
      <c r="A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67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11.85546875" customWidth="1"/>
    <col min="2" max="3" width="20.85546875" customWidth="1"/>
    <col min="4" max="4" width="18.5703125" customWidth="1"/>
  </cols>
  <sheetData>
    <row r="1" spans="1:4" ht="12.75" customHeight="1">
      <c r="A1" s="18" t="s">
        <v>141</v>
      </c>
      <c r="B1" s="20" t="s">
        <v>1</v>
      </c>
      <c r="C1" s="20" t="s">
        <v>220</v>
      </c>
      <c r="D1" s="18" t="s">
        <v>142</v>
      </c>
    </row>
    <row r="2" spans="1:4" ht="12.75" customHeight="1">
      <c r="A2" t="s">
        <v>255</v>
      </c>
      <c r="B2" s="7"/>
      <c r="C2" s="7" t="s">
        <v>256</v>
      </c>
      <c r="D2" t="s">
        <v>257</v>
      </c>
    </row>
    <row r="3" spans="1:4" ht="12.75" customHeight="1">
      <c r="A3" t="s">
        <v>258</v>
      </c>
      <c r="B3" s="7"/>
      <c r="C3" s="7" t="s">
        <v>256</v>
      </c>
      <c r="D3" t="s">
        <v>259</v>
      </c>
    </row>
    <row r="4" spans="1:4" ht="12.75" customHeight="1">
      <c r="A4" t="s">
        <v>260</v>
      </c>
      <c r="B4" s="7" t="s">
        <v>36</v>
      </c>
      <c r="C4" s="7" t="s">
        <v>225</v>
      </c>
    </row>
    <row r="5" spans="1:4" ht="12.75" customHeight="1">
      <c r="A5" t="s">
        <v>261</v>
      </c>
      <c r="B5" s="7" t="s">
        <v>5</v>
      </c>
      <c r="C5" s="7" t="s">
        <v>262</v>
      </c>
    </row>
    <row r="6" spans="1:4" ht="12.75" customHeight="1">
      <c r="A6" t="s">
        <v>263</v>
      </c>
      <c r="B6" s="7" t="s">
        <v>49</v>
      </c>
      <c r="C6" s="7" t="s">
        <v>225</v>
      </c>
    </row>
    <row r="7" spans="1:4" ht="12.75" customHeight="1">
      <c r="A7" t="s">
        <v>264</v>
      </c>
      <c r="B7" s="7" t="s">
        <v>49</v>
      </c>
      <c r="C7" s="7" t="s">
        <v>225</v>
      </c>
    </row>
    <row r="8" spans="1:4" ht="12.75" customHeight="1">
      <c r="A8" t="s">
        <v>265</v>
      </c>
      <c r="B8" s="7" t="s">
        <v>49</v>
      </c>
      <c r="C8" s="7" t="s">
        <v>225</v>
      </c>
    </row>
    <row r="9" spans="1:4" ht="12.75" customHeight="1">
      <c r="A9" t="s">
        <v>266</v>
      </c>
      <c r="B9" s="7" t="s">
        <v>36</v>
      </c>
      <c r="C9" s="7" t="s">
        <v>225</v>
      </c>
    </row>
    <row r="10" spans="1:4" ht="12.75" customHeight="1">
      <c r="A10" t="s">
        <v>267</v>
      </c>
      <c r="B10" s="7" t="s">
        <v>11</v>
      </c>
      <c r="C10" s="7" t="s">
        <v>262</v>
      </c>
    </row>
    <row r="11" spans="1:4" ht="12.75" customHeight="1">
      <c r="A11" t="s">
        <v>268</v>
      </c>
      <c r="B11" s="7" t="s">
        <v>5</v>
      </c>
      <c r="C11" s="7" t="s">
        <v>262</v>
      </c>
    </row>
    <row r="12" spans="1:4" ht="12.75" customHeight="1">
      <c r="A12" t="s">
        <v>269</v>
      </c>
      <c r="B12" s="7" t="s">
        <v>5</v>
      </c>
      <c r="C12" s="7" t="s">
        <v>262</v>
      </c>
    </row>
    <row r="13" spans="1:4" ht="12.75" customHeight="1">
      <c r="A13" t="s">
        <v>270</v>
      </c>
      <c r="B13" s="7" t="s">
        <v>8</v>
      </c>
      <c r="C13" s="7" t="s">
        <v>262</v>
      </c>
    </row>
    <row r="14" spans="1:4" ht="12.75" customHeight="1">
      <c r="A14" t="s">
        <v>271</v>
      </c>
      <c r="B14" s="7" t="s">
        <v>8</v>
      </c>
      <c r="C14" s="7" t="s">
        <v>262</v>
      </c>
    </row>
    <row r="15" spans="1:4" ht="12.75" customHeight="1">
      <c r="A15" t="s">
        <v>272</v>
      </c>
      <c r="B15" s="7" t="s">
        <v>5</v>
      </c>
      <c r="C15" s="7" t="s">
        <v>262</v>
      </c>
    </row>
    <row r="16" spans="1:4" ht="12.75" customHeight="1">
      <c r="A16" t="s">
        <v>273</v>
      </c>
      <c r="B16" s="7" t="s">
        <v>56</v>
      </c>
      <c r="C16" s="7" t="s">
        <v>262</v>
      </c>
    </row>
    <row r="17" spans="1:3" ht="12.75" customHeight="1">
      <c r="A17" t="s">
        <v>274</v>
      </c>
      <c r="B17" s="7" t="s">
        <v>56</v>
      </c>
      <c r="C17" s="7" t="s">
        <v>262</v>
      </c>
    </row>
    <row r="18" spans="1:3" ht="12.75" customHeight="1">
      <c r="A18" t="s">
        <v>275</v>
      </c>
      <c r="B18" s="7" t="s">
        <v>5</v>
      </c>
      <c r="C18" s="7" t="s">
        <v>262</v>
      </c>
    </row>
    <row r="19" spans="1:3" ht="12.75" customHeight="1">
      <c r="A19" t="s">
        <v>276</v>
      </c>
      <c r="B19" s="7" t="s">
        <v>5</v>
      </c>
      <c r="C19" s="7" t="s">
        <v>262</v>
      </c>
    </row>
    <row r="20" spans="1:3" ht="12.75" customHeight="1">
      <c r="A20" t="s">
        <v>277</v>
      </c>
      <c r="B20" s="7" t="s">
        <v>56</v>
      </c>
      <c r="C20" s="7" t="s">
        <v>262</v>
      </c>
    </row>
    <row r="21" spans="1:3" ht="12.75" customHeight="1">
      <c r="A21" t="s">
        <v>278</v>
      </c>
      <c r="B21" s="7" t="s">
        <v>56</v>
      </c>
      <c r="C21" s="7" t="s">
        <v>262</v>
      </c>
    </row>
    <row r="22" spans="1:3" ht="12.75" customHeight="1">
      <c r="A22" t="s">
        <v>279</v>
      </c>
      <c r="B22" s="7" t="s">
        <v>280</v>
      </c>
      <c r="C22" s="7" t="s">
        <v>262</v>
      </c>
    </row>
    <row r="23" spans="1:3" ht="12.75" customHeight="1">
      <c r="A23" t="s">
        <v>281</v>
      </c>
      <c r="B23" s="7" t="s">
        <v>280</v>
      </c>
      <c r="C23" s="7" t="s">
        <v>262</v>
      </c>
    </row>
    <row r="24" spans="1:3" ht="12.75" customHeight="1">
      <c r="A24" t="s">
        <v>282</v>
      </c>
      <c r="B24" s="7" t="s">
        <v>5</v>
      </c>
      <c r="C24" s="7" t="s">
        <v>262</v>
      </c>
    </row>
    <row r="25" spans="1:3" ht="12.75" customHeight="1">
      <c r="A25" t="s">
        <v>283</v>
      </c>
      <c r="B25" s="7" t="s">
        <v>5</v>
      </c>
      <c r="C25" s="7" t="s">
        <v>262</v>
      </c>
    </row>
    <row r="26" spans="1:3" ht="12.75" customHeight="1">
      <c r="A26" t="s">
        <v>284</v>
      </c>
      <c r="B26" s="7" t="s">
        <v>36</v>
      </c>
      <c r="C26" s="7" t="s">
        <v>225</v>
      </c>
    </row>
    <row r="27" spans="1:3" ht="12.75" customHeight="1">
      <c r="A27" t="s">
        <v>285</v>
      </c>
      <c r="B27" s="7" t="s">
        <v>36</v>
      </c>
      <c r="C27" s="7" t="s">
        <v>225</v>
      </c>
    </row>
    <row r="28" spans="1:3" ht="12.75" customHeight="1">
      <c r="A28" t="s">
        <v>37</v>
      </c>
      <c r="B28" s="7" t="s">
        <v>237</v>
      </c>
      <c r="C28" s="7" t="s">
        <v>262</v>
      </c>
    </row>
    <row r="29" spans="1:3" ht="12.75" customHeight="1">
      <c r="A29" t="s">
        <v>286</v>
      </c>
      <c r="B29" s="7" t="s">
        <v>36</v>
      </c>
      <c r="C29" s="7" t="s">
        <v>227</v>
      </c>
    </row>
    <row r="30" spans="1:3" ht="12.75" customHeight="1">
      <c r="A30" t="s">
        <v>287</v>
      </c>
      <c r="B30" s="7" t="s">
        <v>49</v>
      </c>
      <c r="C30" s="7" t="s">
        <v>227</v>
      </c>
    </row>
    <row r="31" spans="1:3" ht="12.75" customHeight="1">
      <c r="A31" t="s">
        <v>288</v>
      </c>
      <c r="B31" s="7" t="s">
        <v>36</v>
      </c>
      <c r="C31" s="7" t="s">
        <v>227</v>
      </c>
    </row>
    <row r="32" spans="1:3" ht="12.75" customHeight="1">
      <c r="A32" t="s">
        <v>289</v>
      </c>
      <c r="B32" s="7" t="s">
        <v>5</v>
      </c>
      <c r="C32" s="7" t="s">
        <v>262</v>
      </c>
    </row>
    <row r="33" spans="1:4" ht="12.75" customHeight="1">
      <c r="A33" t="s">
        <v>290</v>
      </c>
      <c r="B33" s="7" t="s">
        <v>34</v>
      </c>
      <c r="C33" s="7" t="s">
        <v>262</v>
      </c>
    </row>
    <row r="34" spans="1:4" ht="12.75" customHeight="1">
      <c r="A34" t="s">
        <v>291</v>
      </c>
      <c r="B34" s="7" t="s">
        <v>49</v>
      </c>
      <c r="C34" s="7" t="s">
        <v>227</v>
      </c>
    </row>
    <row r="35" spans="1:4" ht="12.75" customHeight="1">
      <c r="A35" t="s">
        <v>292</v>
      </c>
      <c r="B35" s="7" t="s">
        <v>8</v>
      </c>
      <c r="C35" s="7" t="s">
        <v>262</v>
      </c>
    </row>
    <row r="36" spans="1:4" ht="12.75" customHeight="1">
      <c r="A36" t="s">
        <v>293</v>
      </c>
      <c r="B36" s="7" t="s">
        <v>36</v>
      </c>
      <c r="C36" s="7" t="s">
        <v>225</v>
      </c>
    </row>
    <row r="37" spans="1:4" ht="12.75" customHeight="1">
      <c r="A37" t="s">
        <v>294</v>
      </c>
      <c r="B37" s="7" t="s">
        <v>5</v>
      </c>
      <c r="C37" s="7" t="s">
        <v>262</v>
      </c>
    </row>
    <row r="38" spans="1:4" ht="12.75" customHeight="1">
      <c r="A38" t="s">
        <v>295</v>
      </c>
      <c r="B38" s="7" t="s">
        <v>34</v>
      </c>
      <c r="C38" s="7" t="s">
        <v>262</v>
      </c>
    </row>
    <row r="39" spans="1:4" ht="12.75" customHeight="1">
      <c r="A39" t="s">
        <v>296</v>
      </c>
      <c r="B39" s="7" t="s">
        <v>49</v>
      </c>
      <c r="C39" s="7" t="s">
        <v>225</v>
      </c>
    </row>
    <row r="40" spans="1:4" ht="12.75" customHeight="1">
      <c r="A40" t="s">
        <v>297</v>
      </c>
      <c r="B40" s="7" t="s">
        <v>11</v>
      </c>
      <c r="C40" s="7" t="s">
        <v>262</v>
      </c>
    </row>
    <row r="41" spans="1:4" ht="12.75" customHeight="1">
      <c r="A41" t="s">
        <v>97</v>
      </c>
      <c r="B41" s="7" t="s">
        <v>96</v>
      </c>
      <c r="C41" s="7" t="s">
        <v>227</v>
      </c>
      <c r="D41" t="s">
        <v>298</v>
      </c>
    </row>
    <row r="42" spans="1:4" ht="12.75" customHeight="1">
      <c r="A42" t="s">
        <v>113</v>
      </c>
      <c r="B42" s="7" t="s">
        <v>112</v>
      </c>
      <c r="C42" s="7" t="s">
        <v>299</v>
      </c>
      <c r="D42" t="s">
        <v>148</v>
      </c>
    </row>
    <row r="43" spans="1:4" ht="12.75" customHeight="1">
      <c r="A43" t="s">
        <v>88</v>
      </c>
      <c r="B43" s="7" t="s">
        <v>87</v>
      </c>
      <c r="C43" s="7" t="s">
        <v>300</v>
      </c>
      <c r="D43" t="s">
        <v>301</v>
      </c>
    </row>
    <row r="44" spans="1:4" ht="12.75" customHeight="1">
      <c r="A44" t="s">
        <v>302</v>
      </c>
      <c r="B44" s="7" t="s">
        <v>303</v>
      </c>
      <c r="C44" s="7" t="s">
        <v>304</v>
      </c>
      <c r="D44" t="s">
        <v>305</v>
      </c>
    </row>
    <row r="45" spans="1:4" ht="12.75" customHeight="1">
      <c r="A45" t="s">
        <v>306</v>
      </c>
      <c r="B45" s="7" t="s">
        <v>303</v>
      </c>
      <c r="C45" s="7" t="s">
        <v>304</v>
      </c>
      <c r="D45" t="s">
        <v>305</v>
      </c>
    </row>
    <row r="46" spans="1:4" ht="12.75" customHeight="1">
      <c r="A46" t="s">
        <v>307</v>
      </c>
      <c r="B46" s="7" t="s">
        <v>308</v>
      </c>
      <c r="C46" s="7" t="s">
        <v>304</v>
      </c>
      <c r="D46" t="s">
        <v>305</v>
      </c>
    </row>
    <row r="47" spans="1:4" ht="12.75" customHeight="1">
      <c r="A47" t="s">
        <v>309</v>
      </c>
      <c r="B47" s="7" t="s">
        <v>310</v>
      </c>
      <c r="C47" s="7" t="s">
        <v>304</v>
      </c>
      <c r="D47" t="s">
        <v>305</v>
      </c>
    </row>
    <row r="48" spans="1:4" ht="12.75" customHeight="1">
      <c r="A48" t="s">
        <v>311</v>
      </c>
      <c r="B48" s="7" t="s">
        <v>312</v>
      </c>
      <c r="C48" s="7" t="s">
        <v>313</v>
      </c>
      <c r="D48" t="s">
        <v>314</v>
      </c>
    </row>
    <row r="49" spans="1:4" ht="12.75" customHeight="1">
      <c r="A49" t="s">
        <v>77</v>
      </c>
      <c r="B49" s="7" t="s">
        <v>76</v>
      </c>
      <c r="C49" s="7" t="s">
        <v>313</v>
      </c>
      <c r="D49" t="s">
        <v>315</v>
      </c>
    </row>
    <row r="50" spans="1:4" ht="12.75" customHeight="1">
      <c r="A50" t="s">
        <v>316</v>
      </c>
      <c r="B50" s="7" t="s">
        <v>317</v>
      </c>
      <c r="C50" s="7" t="s">
        <v>304</v>
      </c>
      <c r="D50" t="s">
        <v>314</v>
      </c>
    </row>
    <row r="51" spans="1:4" ht="12.75" customHeight="1">
      <c r="A51" t="s">
        <v>318</v>
      </c>
      <c r="B51" s="7" t="s">
        <v>319</v>
      </c>
      <c r="C51" s="7" t="s">
        <v>320</v>
      </c>
      <c r="D51" t="s">
        <v>321</v>
      </c>
    </row>
    <row r="52" spans="1:4" ht="12.75" customHeight="1">
      <c r="A52" t="s">
        <v>322</v>
      </c>
      <c r="B52" s="7" t="s">
        <v>323</v>
      </c>
      <c r="C52" s="7" t="s">
        <v>320</v>
      </c>
      <c r="D52" t="s">
        <v>321</v>
      </c>
    </row>
    <row r="53" spans="1:4" ht="12.75" customHeight="1">
      <c r="A53" t="s">
        <v>324</v>
      </c>
      <c r="B53" s="7" t="s">
        <v>325</v>
      </c>
      <c r="C53" s="7" t="s">
        <v>320</v>
      </c>
      <c r="D53" t="s">
        <v>321</v>
      </c>
    </row>
    <row r="54" spans="1:4" ht="12.75" customHeight="1">
      <c r="A54" t="s">
        <v>326</v>
      </c>
      <c r="B54" s="7" t="s">
        <v>327</v>
      </c>
      <c r="C54" s="7" t="s">
        <v>328</v>
      </c>
      <c r="D54" t="s">
        <v>329</v>
      </c>
    </row>
    <row r="55" spans="1:4" ht="12.75" customHeight="1">
      <c r="A55" t="s">
        <v>330</v>
      </c>
      <c r="B55" s="7" t="s">
        <v>331</v>
      </c>
      <c r="C55" s="7" t="s">
        <v>328</v>
      </c>
      <c r="D55" t="s">
        <v>329</v>
      </c>
    </row>
    <row r="56" spans="1:4" ht="12.75" customHeight="1">
      <c r="A56" t="s">
        <v>332</v>
      </c>
      <c r="B56" s="7" t="s">
        <v>333</v>
      </c>
      <c r="C56" s="7" t="s">
        <v>328</v>
      </c>
      <c r="D56" t="s">
        <v>329</v>
      </c>
    </row>
    <row r="57" spans="1:4" ht="12.75" customHeight="1">
      <c r="A57" t="s">
        <v>334</v>
      </c>
      <c r="B57" s="7" t="s">
        <v>335</v>
      </c>
      <c r="C57" s="7" t="s">
        <v>320</v>
      </c>
      <c r="D57" t="s">
        <v>321</v>
      </c>
    </row>
    <row r="58" spans="1:4" ht="12.75" customHeight="1">
      <c r="A58" t="s">
        <v>336</v>
      </c>
      <c r="B58" s="7" t="s">
        <v>337</v>
      </c>
      <c r="C58" s="7" t="s">
        <v>320</v>
      </c>
      <c r="D58" t="s">
        <v>321</v>
      </c>
    </row>
    <row r="59" spans="1:4" ht="12.75" customHeight="1">
      <c r="A59" t="s">
        <v>338</v>
      </c>
      <c r="B59" s="7" t="s">
        <v>339</v>
      </c>
      <c r="C59" s="7" t="s">
        <v>320</v>
      </c>
      <c r="D59" t="s">
        <v>321</v>
      </c>
    </row>
    <row r="60" spans="1:4" ht="12.75" customHeight="1">
      <c r="A60" t="s">
        <v>340</v>
      </c>
      <c r="B60" s="7" t="s">
        <v>341</v>
      </c>
      <c r="C60" s="7" t="s">
        <v>342</v>
      </c>
      <c r="D60" t="s">
        <v>343</v>
      </c>
    </row>
    <row r="61" spans="1:4" ht="12.75" customHeight="1">
      <c r="A61" t="s">
        <v>344</v>
      </c>
      <c r="B61" s="7" t="s">
        <v>345</v>
      </c>
      <c r="C61" s="7" t="s">
        <v>346</v>
      </c>
      <c r="D61" t="s">
        <v>347</v>
      </c>
    </row>
    <row r="62" spans="1:4" ht="12.75" customHeight="1">
      <c r="A62" t="s">
        <v>16</v>
      </c>
      <c r="B62" s="7" t="s">
        <v>14</v>
      </c>
      <c r="C62" s="7" t="s">
        <v>15</v>
      </c>
      <c r="D62" t="s">
        <v>348</v>
      </c>
    </row>
    <row r="63" spans="1:4" ht="12.75" customHeight="1">
      <c r="A63" t="s">
        <v>83</v>
      </c>
      <c r="B63" s="7" t="s">
        <v>82</v>
      </c>
      <c r="C63" s="7" t="s">
        <v>83</v>
      </c>
      <c r="D63" t="s">
        <v>349</v>
      </c>
    </row>
    <row r="64" spans="1:4" ht="12.75" customHeight="1">
      <c r="A64" t="s">
        <v>350</v>
      </c>
      <c r="B64" s="7" t="s">
        <v>99</v>
      </c>
      <c r="C64" s="7" t="s">
        <v>351</v>
      </c>
      <c r="D64" t="s">
        <v>352</v>
      </c>
    </row>
    <row r="65" spans="1:4" ht="12.75" customHeight="1">
      <c r="A65" t="s">
        <v>353</v>
      </c>
      <c r="B65" s="7" t="s">
        <v>133</v>
      </c>
      <c r="C65" s="7" t="s">
        <v>351</v>
      </c>
      <c r="D65" t="s">
        <v>354</v>
      </c>
    </row>
    <row r="66" spans="1:4" ht="12.75" customHeight="1">
      <c r="A66" t="s">
        <v>355</v>
      </c>
      <c r="B66" s="7" t="s">
        <v>133</v>
      </c>
      <c r="C66" s="7" t="s">
        <v>351</v>
      </c>
      <c r="D66" t="s">
        <v>354</v>
      </c>
    </row>
    <row r="67" spans="1:4" ht="12.75" customHeight="1">
      <c r="A67" t="s">
        <v>100</v>
      </c>
      <c r="B67" s="7" t="s">
        <v>99</v>
      </c>
      <c r="C67" s="7" t="s">
        <v>351</v>
      </c>
      <c r="D67" t="s">
        <v>352</v>
      </c>
    </row>
    <row r="68" spans="1:4" ht="12.75" customHeight="1">
      <c r="A68" t="s">
        <v>356</v>
      </c>
      <c r="B68" s="7" t="s">
        <v>133</v>
      </c>
      <c r="C68" s="7" t="s">
        <v>351</v>
      </c>
      <c r="D68" t="s">
        <v>354</v>
      </c>
    </row>
    <row r="69" spans="1:4" ht="12.75" customHeight="1">
      <c r="A69" t="s">
        <v>357</v>
      </c>
      <c r="B69" s="7" t="s">
        <v>84</v>
      </c>
      <c r="C69" s="7" t="s">
        <v>358</v>
      </c>
      <c r="D69" t="s">
        <v>359</v>
      </c>
    </row>
    <row r="70" spans="1:4" ht="12.75" customHeight="1">
      <c r="A70" t="s">
        <v>360</v>
      </c>
      <c r="B70" s="7" t="s">
        <v>84</v>
      </c>
      <c r="C70" s="7" t="s">
        <v>358</v>
      </c>
      <c r="D70" t="s">
        <v>359</v>
      </c>
    </row>
    <row r="71" spans="1:4" ht="12.75" customHeight="1">
      <c r="A71" t="s">
        <v>361</v>
      </c>
      <c r="B71" s="7" t="s">
        <v>18</v>
      </c>
      <c r="C71" s="7" t="s">
        <v>18</v>
      </c>
      <c r="D71" t="s">
        <v>362</v>
      </c>
    </row>
    <row r="72" spans="1:4" ht="12.75" customHeight="1">
      <c r="A72" t="s">
        <v>363</v>
      </c>
      <c r="B72" s="7" t="s">
        <v>18</v>
      </c>
      <c r="C72" s="7" t="s">
        <v>18</v>
      </c>
      <c r="D72" t="s">
        <v>362</v>
      </c>
    </row>
    <row r="73" spans="1:4" ht="12.75" customHeight="1">
      <c r="A73" t="s">
        <v>30</v>
      </c>
      <c r="B73" s="7" t="s">
        <v>32</v>
      </c>
      <c r="C73" s="7" t="s">
        <v>30</v>
      </c>
      <c r="D73" t="s">
        <v>175</v>
      </c>
    </row>
    <row r="74" spans="1:4" ht="12.75" customHeight="1">
      <c r="A74" t="s">
        <v>364</v>
      </c>
      <c r="B74" s="7" t="s">
        <v>18</v>
      </c>
      <c r="C74" s="7" t="s">
        <v>18</v>
      </c>
      <c r="D74" t="s">
        <v>362</v>
      </c>
    </row>
    <row r="75" spans="1:4" ht="12.75" customHeight="1">
      <c r="A75" t="s">
        <v>118</v>
      </c>
      <c r="B75" s="7" t="s">
        <v>117</v>
      </c>
      <c r="C75" s="7" t="s">
        <v>365</v>
      </c>
      <c r="D75" t="s">
        <v>366</v>
      </c>
    </row>
    <row r="76" spans="1:4" ht="12.75" customHeight="1">
      <c r="A76" t="s">
        <v>72</v>
      </c>
      <c r="B76" s="7" t="s">
        <v>71</v>
      </c>
      <c r="C76" s="7" t="s">
        <v>365</v>
      </c>
      <c r="D76" t="s">
        <v>209</v>
      </c>
    </row>
    <row r="77" spans="1:4" ht="12.75" customHeight="1">
      <c r="A77" t="s">
        <v>80</v>
      </c>
      <c r="B77" s="7" t="s">
        <v>79</v>
      </c>
      <c r="C77" s="7" t="s">
        <v>300</v>
      </c>
      <c r="D77" t="s">
        <v>367</v>
      </c>
    </row>
    <row r="78" spans="1:4" ht="12.75" customHeight="1">
      <c r="A78" t="s">
        <v>368</v>
      </c>
      <c r="B78" s="7" t="s">
        <v>109</v>
      </c>
      <c r="C78" s="7" t="s">
        <v>369</v>
      </c>
      <c r="D78" t="s">
        <v>370</v>
      </c>
    </row>
    <row r="79" spans="1:4" ht="12.75" customHeight="1">
      <c r="A79" t="s">
        <v>371</v>
      </c>
      <c r="B79" s="7" t="s">
        <v>109</v>
      </c>
      <c r="C79" s="7" t="s">
        <v>369</v>
      </c>
      <c r="D79" t="s">
        <v>370</v>
      </c>
    </row>
    <row r="80" spans="1:4" ht="12.75" customHeight="1">
      <c r="A80" t="s">
        <v>29</v>
      </c>
      <c r="B80" s="7" t="s">
        <v>28</v>
      </c>
      <c r="C80" s="7" t="s">
        <v>22</v>
      </c>
    </row>
    <row r="81" spans="1:3" ht="12.75" customHeight="1">
      <c r="A81" t="s">
        <v>372</v>
      </c>
      <c r="B81" s="7" t="s">
        <v>62</v>
      </c>
      <c r="C81" s="7" t="s">
        <v>22</v>
      </c>
    </row>
    <row r="82" spans="1:3" ht="12.75" customHeight="1">
      <c r="A82" t="s">
        <v>373</v>
      </c>
      <c r="B82" s="7" t="s">
        <v>62</v>
      </c>
      <c r="C82" s="7" t="s">
        <v>22</v>
      </c>
    </row>
    <row r="83" spans="1:3" ht="12.75" customHeight="1">
      <c r="A83" t="s">
        <v>374</v>
      </c>
      <c r="B83" s="7" t="s">
        <v>64</v>
      </c>
      <c r="C83" s="7" t="s">
        <v>22</v>
      </c>
    </row>
    <row r="84" spans="1:3" ht="12.75" customHeight="1">
      <c r="A84" t="s">
        <v>375</v>
      </c>
      <c r="B84" s="7" t="s">
        <v>32</v>
      </c>
      <c r="C84" s="7" t="s">
        <v>22</v>
      </c>
    </row>
    <row r="85" spans="1:3" ht="12.75" customHeight="1">
      <c r="A85" t="s">
        <v>376</v>
      </c>
      <c r="B85" s="7" t="s">
        <v>32</v>
      </c>
      <c r="C85" s="7" t="s">
        <v>22</v>
      </c>
    </row>
    <row r="86" spans="1:3" ht="12.75" customHeight="1">
      <c r="A86" t="s">
        <v>377</v>
      </c>
      <c r="B86" s="7" t="s">
        <v>32</v>
      </c>
      <c r="C86" s="7" t="s">
        <v>22</v>
      </c>
    </row>
    <row r="87" spans="1:3" ht="12.75" customHeight="1">
      <c r="A87" t="s">
        <v>378</v>
      </c>
      <c r="B87" s="7" t="s">
        <v>64</v>
      </c>
      <c r="C87" s="7" t="s">
        <v>22</v>
      </c>
    </row>
    <row r="88" spans="1:3" ht="12.75" customHeight="1">
      <c r="A88" t="s">
        <v>379</v>
      </c>
      <c r="B88" s="7" t="s">
        <v>64</v>
      </c>
      <c r="C88" s="7" t="s">
        <v>22</v>
      </c>
    </row>
    <row r="89" spans="1:3" ht="12.75" customHeight="1">
      <c r="A89" t="s">
        <v>380</v>
      </c>
      <c r="B89" s="7" t="s">
        <v>32</v>
      </c>
      <c r="C89" s="7" t="s">
        <v>22</v>
      </c>
    </row>
    <row r="90" spans="1:3" ht="12.75" customHeight="1">
      <c r="A90" t="s">
        <v>381</v>
      </c>
      <c r="B90" s="7" t="s">
        <v>32</v>
      </c>
      <c r="C90" s="7" t="s">
        <v>22</v>
      </c>
    </row>
    <row r="91" spans="1:3" ht="12.75" customHeight="1">
      <c r="A91" t="s">
        <v>382</v>
      </c>
      <c r="B91" s="7" t="s">
        <v>250</v>
      </c>
      <c r="C91" s="7" t="s">
        <v>22</v>
      </c>
    </row>
    <row r="92" spans="1:3" ht="12.75" customHeight="1">
      <c r="A92" t="s">
        <v>383</v>
      </c>
      <c r="B92" s="7" t="s">
        <v>250</v>
      </c>
      <c r="C92" s="7" t="s">
        <v>22</v>
      </c>
    </row>
    <row r="93" spans="1:3" ht="12.75" customHeight="1">
      <c r="A93" t="s">
        <v>384</v>
      </c>
      <c r="B93" s="7" t="s">
        <v>250</v>
      </c>
      <c r="C93" s="7" t="s">
        <v>22</v>
      </c>
    </row>
    <row r="94" spans="1:3" ht="12.75" customHeight="1">
      <c r="A94" t="s">
        <v>385</v>
      </c>
      <c r="B94" s="7" t="s">
        <v>250</v>
      </c>
      <c r="C94" s="7" t="s">
        <v>22</v>
      </c>
    </row>
    <row r="95" spans="1:3" ht="12.75" customHeight="1">
      <c r="A95" t="s">
        <v>386</v>
      </c>
      <c r="B95" s="7" t="s">
        <v>32</v>
      </c>
      <c r="C95" s="7" t="s">
        <v>22</v>
      </c>
    </row>
    <row r="96" spans="1:3" ht="12.75" customHeight="1">
      <c r="A96" t="s">
        <v>387</v>
      </c>
      <c r="B96" s="7" t="s">
        <v>241</v>
      </c>
      <c r="C96" s="7" t="s">
        <v>22</v>
      </c>
    </row>
    <row r="97" spans="1:3" ht="12.75" customHeight="1">
      <c r="A97" t="s">
        <v>388</v>
      </c>
      <c r="B97" s="7" t="s">
        <v>59</v>
      </c>
      <c r="C97" s="7" t="s">
        <v>22</v>
      </c>
    </row>
    <row r="98" spans="1:3" ht="12.75" customHeight="1">
      <c r="A98" t="s">
        <v>389</v>
      </c>
      <c r="B98" s="7" t="s">
        <v>32</v>
      </c>
      <c r="C98" s="7" t="s">
        <v>22</v>
      </c>
    </row>
    <row r="99" spans="1:3" ht="12.75" customHeight="1">
      <c r="A99" t="s">
        <v>390</v>
      </c>
      <c r="B99" s="7" t="s">
        <v>64</v>
      </c>
      <c r="C99" s="7" t="s">
        <v>22</v>
      </c>
    </row>
    <row r="100" spans="1:3" ht="12.75" customHeight="1">
      <c r="A100" t="s">
        <v>391</v>
      </c>
      <c r="B100" s="7" t="s">
        <v>64</v>
      </c>
      <c r="C100" s="7" t="s">
        <v>22</v>
      </c>
    </row>
    <row r="101" spans="1:3" ht="12.75" customHeight="1">
      <c r="A101" t="s">
        <v>392</v>
      </c>
      <c r="B101" s="7" t="s">
        <v>32</v>
      </c>
      <c r="C101" s="7" t="s">
        <v>22</v>
      </c>
    </row>
    <row r="102" spans="1:3" ht="12.75" customHeight="1">
      <c r="A102" t="s">
        <v>393</v>
      </c>
      <c r="B102" s="7" t="s">
        <v>32</v>
      </c>
      <c r="C102" s="7" t="s">
        <v>22</v>
      </c>
    </row>
    <row r="103" spans="1:3" ht="12.75" customHeight="1">
      <c r="A103" t="s">
        <v>394</v>
      </c>
      <c r="B103" s="7" t="s">
        <v>32</v>
      </c>
      <c r="C103" s="7" t="s">
        <v>22</v>
      </c>
    </row>
    <row r="104" spans="1:3" ht="12.75" customHeight="1">
      <c r="A104" t="s">
        <v>395</v>
      </c>
      <c r="B104" s="7" t="s">
        <v>32</v>
      </c>
      <c r="C104" s="7" t="s">
        <v>22</v>
      </c>
    </row>
    <row r="105" spans="1:3" ht="12.75" customHeight="1">
      <c r="A105" t="s">
        <v>396</v>
      </c>
      <c r="B105" s="7" t="s">
        <v>32</v>
      </c>
      <c r="C105" s="7" t="s">
        <v>22</v>
      </c>
    </row>
    <row r="106" spans="1:3" ht="12.75" customHeight="1">
      <c r="A106" t="s">
        <v>397</v>
      </c>
      <c r="B106" s="7" t="s">
        <v>54</v>
      </c>
      <c r="C106" s="7" t="s">
        <v>22</v>
      </c>
    </row>
    <row r="107" spans="1:3" ht="12.75" customHeight="1">
      <c r="A107" t="s">
        <v>398</v>
      </c>
      <c r="B107" s="7" t="s">
        <v>32</v>
      </c>
      <c r="C107" s="7" t="s">
        <v>22</v>
      </c>
    </row>
    <row r="108" spans="1:3" ht="12.75" customHeight="1">
      <c r="A108" t="s">
        <v>399</v>
      </c>
      <c r="B108" s="7" t="s">
        <v>54</v>
      </c>
      <c r="C108" s="7" t="s">
        <v>22</v>
      </c>
    </row>
    <row r="109" spans="1:3" ht="12.75" customHeight="1">
      <c r="A109" t="s">
        <v>400</v>
      </c>
      <c r="B109" s="7" t="s">
        <v>21</v>
      </c>
      <c r="C109" s="7" t="s">
        <v>22</v>
      </c>
    </row>
    <row r="110" spans="1:3" ht="12.75" customHeight="1">
      <c r="A110" t="s">
        <v>401</v>
      </c>
      <c r="B110" s="7" t="s">
        <v>32</v>
      </c>
      <c r="C110" s="7" t="s">
        <v>22</v>
      </c>
    </row>
    <row r="111" spans="1:3" ht="12.75" customHeight="1">
      <c r="A111" t="s">
        <v>402</v>
      </c>
      <c r="B111" s="7" t="s">
        <v>59</v>
      </c>
      <c r="C111" s="7" t="s">
        <v>22</v>
      </c>
    </row>
    <row r="112" spans="1:3" ht="12.75" customHeight="1">
      <c r="A112" t="s">
        <v>248</v>
      </c>
      <c r="B112" s="7" t="s">
        <v>47</v>
      </c>
      <c r="C112" s="7" t="s">
        <v>22</v>
      </c>
    </row>
    <row r="113" spans="1:4" ht="12.75" customHeight="1">
      <c r="A113" t="s">
        <v>403</v>
      </c>
      <c r="B113" s="7" t="s">
        <v>62</v>
      </c>
      <c r="C113" s="7" t="s">
        <v>22</v>
      </c>
    </row>
    <row r="114" spans="1:4" ht="12.75" customHeight="1">
      <c r="A114" t="s">
        <v>404</v>
      </c>
      <c r="B114" s="7" t="s">
        <v>64</v>
      </c>
      <c r="C114" s="7" t="s">
        <v>22</v>
      </c>
    </row>
    <row r="115" spans="1:4" ht="12.75" customHeight="1">
      <c r="A115" t="s">
        <v>405</v>
      </c>
      <c r="B115" s="7" t="s">
        <v>32</v>
      </c>
      <c r="C115" s="7" t="s">
        <v>22</v>
      </c>
    </row>
    <row r="116" spans="1:4" ht="12.75" customHeight="1">
      <c r="A116" t="s">
        <v>406</v>
      </c>
      <c r="B116" s="7" t="s">
        <v>21</v>
      </c>
      <c r="C116" s="7" t="s">
        <v>22</v>
      </c>
    </row>
    <row r="117" spans="1:4" ht="12.75" customHeight="1">
      <c r="A117" t="s">
        <v>407</v>
      </c>
      <c r="B117" s="7" t="s">
        <v>21</v>
      </c>
      <c r="C117" s="7" t="s">
        <v>22</v>
      </c>
    </row>
    <row r="118" spans="1:4" ht="12.75" customHeight="1">
      <c r="A118" t="s">
        <v>408</v>
      </c>
      <c r="B118" s="7" t="s">
        <v>241</v>
      </c>
      <c r="C118" s="7" t="s">
        <v>22</v>
      </c>
    </row>
    <row r="119" spans="1:4" ht="12.75" customHeight="1">
      <c r="A119" t="s">
        <v>409</v>
      </c>
      <c r="B119" s="7" t="s">
        <v>59</v>
      </c>
      <c r="C119" s="7" t="s">
        <v>22</v>
      </c>
    </row>
    <row r="120" spans="1:4" ht="12.75" customHeight="1">
      <c r="A120" t="s">
        <v>410</v>
      </c>
      <c r="B120" s="7" t="s">
        <v>32</v>
      </c>
      <c r="C120" s="7" t="s">
        <v>22</v>
      </c>
    </row>
    <row r="121" spans="1:4" ht="12.75" customHeight="1">
      <c r="A121" t="s">
        <v>411</v>
      </c>
      <c r="B121" s="7" t="s">
        <v>32</v>
      </c>
      <c r="C121" s="7" t="s">
        <v>22</v>
      </c>
    </row>
    <row r="122" spans="1:4" ht="12.75" customHeight="1">
      <c r="A122" t="s">
        <v>412</v>
      </c>
      <c r="B122" s="7" t="s">
        <v>32</v>
      </c>
      <c r="C122" s="7" t="s">
        <v>22</v>
      </c>
    </row>
    <row r="123" spans="1:4" ht="12.75" customHeight="1">
      <c r="A123" t="s">
        <v>413</v>
      </c>
      <c r="B123" s="7"/>
      <c r="C123" s="7" t="s">
        <v>256</v>
      </c>
      <c r="D123" t="s">
        <v>414</v>
      </c>
    </row>
    <row r="124" spans="1:4" ht="12.75" customHeight="1">
      <c r="A124" t="s">
        <v>128</v>
      </c>
      <c r="B124" s="7" t="s">
        <v>415</v>
      </c>
      <c r="C124" s="7" t="s">
        <v>416</v>
      </c>
      <c r="D124" t="s">
        <v>417</v>
      </c>
    </row>
    <row r="125" spans="1:4" ht="12.75" customHeight="1">
      <c r="A125" t="s">
        <v>418</v>
      </c>
      <c r="B125" s="7" t="s">
        <v>18</v>
      </c>
      <c r="C125" s="7" t="s">
        <v>18</v>
      </c>
      <c r="D125" t="s">
        <v>362</v>
      </c>
    </row>
    <row r="126" spans="1:4" ht="12.75" customHeight="1">
      <c r="A126" t="s">
        <v>75</v>
      </c>
      <c r="B126" s="7" t="s">
        <v>74</v>
      </c>
      <c r="C126" s="7" t="s">
        <v>419</v>
      </c>
      <c r="D126" t="s">
        <v>420</v>
      </c>
    </row>
    <row r="127" spans="1:4" ht="12.75" customHeight="1">
      <c r="A127" t="s">
        <v>115</v>
      </c>
      <c r="B127" s="7" t="s">
        <v>114</v>
      </c>
      <c r="C127" s="7" t="s">
        <v>114</v>
      </c>
      <c r="D127" t="s">
        <v>421</v>
      </c>
    </row>
    <row r="128" spans="1:4" ht="12.75" customHeight="1">
      <c r="A128" t="s">
        <v>92</v>
      </c>
      <c r="B128" s="7" t="s">
        <v>91</v>
      </c>
      <c r="C128" s="7" t="s">
        <v>422</v>
      </c>
      <c r="D128" t="s">
        <v>153</v>
      </c>
    </row>
    <row r="129" spans="1:4" ht="12.75" customHeight="1">
      <c r="A129" t="s">
        <v>103</v>
      </c>
      <c r="B129" s="7" t="s">
        <v>102</v>
      </c>
      <c r="C129" s="7" t="s">
        <v>423</v>
      </c>
      <c r="D129" t="s">
        <v>424</v>
      </c>
    </row>
    <row r="130" spans="1:4" ht="12.75" customHeight="1">
      <c r="A130" t="s">
        <v>94</v>
      </c>
      <c r="B130" t="s">
        <v>93</v>
      </c>
      <c r="C130" s="7" t="s">
        <v>425</v>
      </c>
      <c r="D130" t="s">
        <v>426</v>
      </c>
    </row>
    <row r="131" spans="1:4" ht="12.75" customHeight="1">
      <c r="A131" t="s">
        <v>427</v>
      </c>
      <c r="B131" s="7" t="s">
        <v>428</v>
      </c>
      <c r="C131" s="7" t="s">
        <v>429</v>
      </c>
      <c r="D131" t="s">
        <v>151</v>
      </c>
    </row>
    <row r="132" spans="1:4" ht="12.75" customHeight="1">
      <c r="A132" t="s">
        <v>430</v>
      </c>
      <c r="B132" s="7" t="s">
        <v>431</v>
      </c>
      <c r="C132" s="7" t="s">
        <v>432</v>
      </c>
      <c r="D132" t="s">
        <v>433</v>
      </c>
    </row>
    <row r="133" spans="1:4" ht="12.75" customHeight="1">
      <c r="A133" t="s">
        <v>434</v>
      </c>
      <c r="B133" s="7" t="s">
        <v>126</v>
      </c>
      <c r="C133" s="7" t="s">
        <v>435</v>
      </c>
      <c r="D133" t="s">
        <v>436</v>
      </c>
    </row>
    <row r="134" spans="1:4" ht="12.75" customHeight="1">
      <c r="A134" t="s">
        <v>437</v>
      </c>
      <c r="B134" s="7" t="s">
        <v>165</v>
      </c>
      <c r="C134" s="7" t="s">
        <v>300</v>
      </c>
      <c r="D134" t="s">
        <v>438</v>
      </c>
    </row>
    <row r="135" spans="1:4" ht="12.75" customHeight="1">
      <c r="A135" t="s">
        <v>439</v>
      </c>
      <c r="B135" s="7" t="s">
        <v>126</v>
      </c>
      <c r="C135" s="7" t="s">
        <v>435</v>
      </c>
      <c r="D135" t="s">
        <v>436</v>
      </c>
    </row>
    <row r="136" spans="1:4" ht="12.75" customHeight="1">
      <c r="A136" t="s">
        <v>440</v>
      </c>
      <c r="B136" s="7" t="s">
        <v>185</v>
      </c>
      <c r="C136" s="7" t="s">
        <v>441</v>
      </c>
      <c r="D136" t="s">
        <v>442</v>
      </c>
    </row>
    <row r="137" spans="1:4" ht="12.75" customHeight="1">
      <c r="A137" t="s">
        <v>121</v>
      </c>
      <c r="B137" s="7" t="s">
        <v>120</v>
      </c>
      <c r="C137" s="7" t="s">
        <v>120</v>
      </c>
      <c r="D137" t="s">
        <v>443</v>
      </c>
    </row>
    <row r="138" spans="1:4" ht="12.75" customHeight="1">
      <c r="A138" t="s">
        <v>124</v>
      </c>
      <c r="B138" s="7" t="s">
        <v>123</v>
      </c>
      <c r="C138" s="7" t="s">
        <v>444</v>
      </c>
      <c r="D138" t="s">
        <v>445</v>
      </c>
    </row>
    <row r="139" spans="1:4" ht="12.75" customHeight="1">
      <c r="A139" t="s">
        <v>131</v>
      </c>
      <c r="B139" s="7" t="s">
        <v>130</v>
      </c>
      <c r="C139" s="7" t="s">
        <v>130</v>
      </c>
    </row>
    <row r="140" spans="1:4" ht="12.75" customHeight="1">
      <c r="A140" t="s">
        <v>26</v>
      </c>
      <c r="B140" s="7" t="s">
        <v>446</v>
      </c>
      <c r="C140" s="7" t="s">
        <v>447</v>
      </c>
      <c r="D140" t="s">
        <v>448</v>
      </c>
    </row>
    <row r="141" spans="1:4" ht="12.75" customHeight="1">
      <c r="A141" t="s">
        <v>449</v>
      </c>
      <c r="B141" s="7" t="s">
        <v>44</v>
      </c>
      <c r="C141" s="7" t="s">
        <v>231</v>
      </c>
      <c r="D141" t="s">
        <v>193</v>
      </c>
    </row>
    <row r="142" spans="1:4" ht="12.75" customHeight="1">
      <c r="A142" t="s">
        <v>450</v>
      </c>
      <c r="B142" s="7" t="s">
        <v>44</v>
      </c>
      <c r="C142" s="7" t="s">
        <v>231</v>
      </c>
      <c r="D142" t="s">
        <v>193</v>
      </c>
    </row>
    <row r="143" spans="1:4" ht="12.75" customHeight="1">
      <c r="B143" s="7"/>
      <c r="C143" s="7"/>
    </row>
    <row r="144" spans="1:4" ht="12.75" customHeight="1">
      <c r="B144" s="7"/>
      <c r="C144" s="7"/>
    </row>
    <row r="145" spans="2:3" ht="12.75" customHeight="1">
      <c r="B145" s="7"/>
      <c r="C145" s="7"/>
    </row>
    <row r="146" spans="2:3" ht="12.75" customHeight="1">
      <c r="B146" s="7"/>
      <c r="C146" s="7"/>
    </row>
    <row r="147" spans="2:3" ht="12.75" customHeight="1">
      <c r="B147" s="7"/>
      <c r="C147" s="7"/>
    </row>
    <row r="148" spans="2:3" ht="12.75" customHeight="1">
      <c r="B148" s="7"/>
      <c r="C148" s="7"/>
    </row>
    <row r="149" spans="2:3" ht="12.75" customHeight="1">
      <c r="B149" s="7"/>
      <c r="C149" s="7"/>
    </row>
    <row r="150" spans="2:3" ht="12.75" customHeight="1">
      <c r="B150" s="7"/>
      <c r="C150" s="7"/>
    </row>
    <row r="151" spans="2:3" ht="12.75" customHeight="1">
      <c r="B151" s="7"/>
      <c r="C151" s="7"/>
    </row>
    <row r="152" spans="2:3" ht="12.75" customHeight="1">
      <c r="B152" s="7"/>
      <c r="C152" s="7"/>
    </row>
    <row r="153" spans="2:3" ht="12.75" customHeight="1">
      <c r="B153" s="7"/>
      <c r="C153" s="7"/>
    </row>
    <row r="154" spans="2:3" ht="12.75" customHeight="1">
      <c r="B154" s="7"/>
      <c r="C154" s="7"/>
    </row>
    <row r="155" spans="2:3" ht="12.75" customHeight="1">
      <c r="B155" s="7"/>
      <c r="C155" s="7"/>
    </row>
    <row r="156" spans="2:3" ht="12.75" customHeight="1">
      <c r="B156" s="7"/>
      <c r="C156" s="7"/>
    </row>
    <row r="157" spans="2:3" ht="12.75" customHeight="1">
      <c r="B157" s="7"/>
      <c r="C157" s="7"/>
    </row>
    <row r="158" spans="2:3" ht="12.75" customHeight="1">
      <c r="B158" s="7"/>
      <c r="C158" s="7"/>
    </row>
    <row r="159" spans="2:3" ht="12.75" customHeight="1">
      <c r="B159" s="7"/>
      <c r="C159" s="7"/>
    </row>
    <row r="160" spans="2:3" ht="12.75" customHeight="1">
      <c r="B160" s="7"/>
      <c r="C160" s="7"/>
    </row>
    <row r="161" spans="2:3" ht="12.75" customHeight="1">
      <c r="B161" s="7"/>
      <c r="C161" s="7"/>
    </row>
    <row r="162" spans="2:3" ht="12.75" customHeight="1">
      <c r="B162" s="7"/>
      <c r="C162" s="7"/>
    </row>
    <row r="163" spans="2:3" ht="12.75" customHeight="1">
      <c r="B163" s="7"/>
      <c r="C163" s="7"/>
    </row>
    <row r="164" spans="2:3" ht="12.75" customHeight="1">
      <c r="B164" s="7"/>
      <c r="C164" s="7"/>
    </row>
    <row r="165" spans="2:3" ht="12.75" customHeight="1">
      <c r="B165" s="7"/>
      <c r="C165" s="7"/>
    </row>
    <row r="166" spans="2:3" ht="12.75" customHeight="1">
      <c r="B166" s="7"/>
      <c r="C166" s="7"/>
    </row>
    <row r="167" spans="2:3" ht="12.75" customHeight="1">
      <c r="B167" s="7"/>
      <c r="C16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"/>
  <sheetViews>
    <sheetView tabSelected="1" workbookViewId="0">
      <selection activeCell="C14" sqref="C14"/>
    </sheetView>
  </sheetViews>
  <sheetFormatPr defaultColWidth="17.140625" defaultRowHeight="12.75" customHeight="1"/>
  <cols>
    <col min="1" max="1" width="3.7109375" customWidth="1"/>
    <col min="2" max="2" width="52.42578125" customWidth="1"/>
    <col min="3" max="3" width="26.140625" customWidth="1"/>
    <col min="4" max="4" width="23.28515625" customWidth="1"/>
    <col min="5" max="5" width="28.28515625" customWidth="1"/>
    <col min="6" max="6" width="93.85546875" customWidth="1"/>
  </cols>
  <sheetData>
    <row r="1" spans="1:5" ht="12.75" customHeight="1">
      <c r="A1" s="6" t="s">
        <v>0</v>
      </c>
      <c r="B1" s="19" t="s">
        <v>451</v>
      </c>
      <c r="C1" s="19" t="s">
        <v>142</v>
      </c>
      <c r="D1" s="19" t="s">
        <v>220</v>
      </c>
      <c r="E1" s="17" t="s">
        <v>452</v>
      </c>
    </row>
    <row r="2" spans="1:5" ht="12.75" customHeight="1">
      <c r="A2" s="8">
        <v>3</v>
      </c>
      <c r="B2" s="7" t="s">
        <v>4</v>
      </c>
      <c r="C2" s="7" t="s">
        <v>453</v>
      </c>
      <c r="D2" s="7" t="s">
        <v>454</v>
      </c>
      <c r="E2" t="s">
        <v>455</v>
      </c>
    </row>
    <row r="3" spans="1:5" ht="12.75" customHeight="1">
      <c r="A3" s="8">
        <v>14</v>
      </c>
      <c r="B3" s="7" t="s">
        <v>6</v>
      </c>
      <c r="C3" s="7" t="s">
        <v>456</v>
      </c>
      <c r="D3" s="7" t="s">
        <v>231</v>
      </c>
      <c r="E3" t="s">
        <v>457</v>
      </c>
    </row>
    <row r="4" spans="1:5" ht="12.75" customHeight="1">
      <c r="A4" s="8">
        <v>4</v>
      </c>
      <c r="B4" s="7" t="s">
        <v>9</v>
      </c>
      <c r="C4" s="7" t="s">
        <v>458</v>
      </c>
      <c r="D4" s="7" t="s">
        <v>231</v>
      </c>
      <c r="E4" t="s">
        <v>459</v>
      </c>
    </row>
    <row r="5" spans="1:5" ht="12.75" customHeight="1">
      <c r="A5" s="8">
        <v>2</v>
      </c>
      <c r="B5" s="7" t="s">
        <v>12</v>
      </c>
      <c r="C5" s="7" t="s">
        <v>460</v>
      </c>
      <c r="D5" s="7" t="s">
        <v>231</v>
      </c>
      <c r="E5" t="s">
        <v>461</v>
      </c>
    </row>
    <row r="6" spans="1:5" ht="12.75" customHeight="1">
      <c r="A6" s="8">
        <v>1</v>
      </c>
      <c r="B6" s="7" t="s">
        <v>16</v>
      </c>
      <c r="C6" s="7" t="s">
        <v>462</v>
      </c>
      <c r="D6" s="7" t="s">
        <v>463</v>
      </c>
      <c r="E6" t="s">
        <v>464</v>
      </c>
    </row>
    <row r="7" spans="1:5" ht="12.75" customHeight="1">
      <c r="A7" s="8">
        <v>4</v>
      </c>
      <c r="B7" s="7" t="s">
        <v>19</v>
      </c>
      <c r="C7" s="7" t="s">
        <v>465</v>
      </c>
      <c r="D7" s="7" t="s">
        <v>466</v>
      </c>
      <c r="E7" t="s">
        <v>467</v>
      </c>
    </row>
    <row r="8" spans="1:5" ht="12.75" customHeight="1">
      <c r="A8" s="8">
        <v>3</v>
      </c>
      <c r="B8" s="7" t="s">
        <v>23</v>
      </c>
      <c r="C8" s="7" t="s">
        <v>468</v>
      </c>
      <c r="D8" s="7" t="s">
        <v>231</v>
      </c>
      <c r="E8" t="s">
        <v>469</v>
      </c>
    </row>
    <row r="9" spans="1:5" ht="12.75" customHeight="1">
      <c r="A9" s="8">
        <v>4</v>
      </c>
      <c r="B9" s="7" t="s">
        <v>24</v>
      </c>
      <c r="C9" s="7" t="s">
        <v>470</v>
      </c>
      <c r="D9" s="7" t="s">
        <v>231</v>
      </c>
      <c r="E9" t="s">
        <v>471</v>
      </c>
    </row>
    <row r="10" spans="1:5" ht="12.75" customHeight="1">
      <c r="A10" s="8">
        <v>1</v>
      </c>
      <c r="B10" s="7" t="s">
        <v>25</v>
      </c>
      <c r="C10" s="7" t="s">
        <v>472</v>
      </c>
      <c r="D10" s="7" t="s">
        <v>231</v>
      </c>
      <c r="E10" t="s">
        <v>473</v>
      </c>
    </row>
    <row r="11" spans="1:5" ht="12.75" customHeight="1">
      <c r="A11" s="8">
        <v>1</v>
      </c>
      <c r="B11" s="7" t="s">
        <v>26</v>
      </c>
      <c r="C11" s="7" t="s">
        <v>474</v>
      </c>
      <c r="D11" s="7" t="s">
        <v>475</v>
      </c>
      <c r="E11" t="s">
        <v>476</v>
      </c>
    </row>
    <row r="12" spans="1:5" ht="12.75" customHeight="1">
      <c r="A12" s="8">
        <v>1</v>
      </c>
      <c r="B12" s="7" t="s">
        <v>29</v>
      </c>
      <c r="C12" s="7" t="s">
        <v>477</v>
      </c>
      <c r="D12" s="7" t="s">
        <v>231</v>
      </c>
      <c r="E12" t="s">
        <v>478</v>
      </c>
    </row>
    <row r="13" spans="1:5" ht="12.75" customHeight="1">
      <c r="A13" s="8">
        <v>1</v>
      </c>
      <c r="B13" s="7" t="s">
        <v>30</v>
      </c>
      <c r="C13" s="7" t="s">
        <v>479</v>
      </c>
      <c r="D13" s="7" t="s">
        <v>475</v>
      </c>
      <c r="E13" t="s">
        <v>480</v>
      </c>
    </row>
    <row r="14" spans="1:5" ht="12.75" customHeight="1">
      <c r="A14" s="8">
        <v>14</v>
      </c>
      <c r="B14" s="7" t="s">
        <v>33</v>
      </c>
      <c r="C14" s="7" t="s">
        <v>481</v>
      </c>
      <c r="D14" s="7" t="s">
        <v>231</v>
      </c>
      <c r="E14" t="s">
        <v>482</v>
      </c>
    </row>
    <row r="15" spans="1:5" ht="12.75" customHeight="1">
      <c r="A15" s="8">
        <v>3</v>
      </c>
      <c r="B15" s="7" t="s">
        <v>35</v>
      </c>
      <c r="C15" s="7" t="s">
        <v>483</v>
      </c>
      <c r="D15" s="7" t="s">
        <v>231</v>
      </c>
      <c r="E15" t="s">
        <v>484</v>
      </c>
    </row>
    <row r="16" spans="1:5" ht="12.75" customHeight="1">
      <c r="A16" s="8">
        <v>1</v>
      </c>
      <c r="B16" s="7" t="s">
        <v>37</v>
      </c>
      <c r="C16" s="7" t="s">
        <v>485</v>
      </c>
      <c r="D16" s="7" t="s">
        <v>231</v>
      </c>
      <c r="E16" t="s">
        <v>486</v>
      </c>
    </row>
    <row r="17" spans="1:5" ht="12.75" customHeight="1">
      <c r="A17" s="8">
        <v>5</v>
      </c>
      <c r="B17" s="7" t="s">
        <v>38</v>
      </c>
      <c r="C17" s="7" t="s">
        <v>487</v>
      </c>
      <c r="D17" s="7" t="s">
        <v>225</v>
      </c>
      <c r="E17" t="s">
        <v>488</v>
      </c>
    </row>
    <row r="18" spans="1:5" ht="12.75" customHeight="1">
      <c r="A18" s="8">
        <v>2</v>
      </c>
      <c r="B18" s="7" t="s">
        <v>39</v>
      </c>
      <c r="C18" s="7" t="s">
        <v>489</v>
      </c>
      <c r="D18" s="7" t="s">
        <v>227</v>
      </c>
      <c r="E18" t="s">
        <v>490</v>
      </c>
    </row>
    <row r="19" spans="1:5" ht="12.75" customHeight="1">
      <c r="A19" s="8">
        <v>1</v>
      </c>
      <c r="B19" s="7" t="s">
        <v>41</v>
      </c>
      <c r="C19" s="7" t="s">
        <v>491</v>
      </c>
      <c r="D19" s="7" t="s">
        <v>231</v>
      </c>
      <c r="E19" t="s">
        <v>492</v>
      </c>
    </row>
    <row r="20" spans="1:5" ht="12.75" customHeight="1">
      <c r="A20" s="8">
        <v>4</v>
      </c>
      <c r="B20" s="7" t="s">
        <v>43</v>
      </c>
      <c r="C20" s="7" t="s">
        <v>493</v>
      </c>
      <c r="D20" s="7" t="s">
        <v>231</v>
      </c>
      <c r="E20" t="s">
        <v>494</v>
      </c>
    </row>
    <row r="21" spans="1:5" ht="12.75" customHeight="1">
      <c r="A21" s="8">
        <v>2</v>
      </c>
      <c r="B21" s="7" t="s">
        <v>45</v>
      </c>
      <c r="C21" s="7" t="s">
        <v>495</v>
      </c>
      <c r="D21" s="7" t="s">
        <v>231</v>
      </c>
      <c r="E21" t="s">
        <v>496</v>
      </c>
    </row>
    <row r="22" spans="1:5" ht="12.75" customHeight="1">
      <c r="A22" s="8">
        <v>2</v>
      </c>
      <c r="B22" s="7" t="s">
        <v>48</v>
      </c>
      <c r="C22" s="7" t="s">
        <v>497</v>
      </c>
      <c r="D22" s="7" t="s">
        <v>231</v>
      </c>
      <c r="E22" t="s">
        <v>498</v>
      </c>
    </row>
    <row r="23" spans="1:5" ht="12.75" customHeight="1">
      <c r="A23" s="8">
        <v>4</v>
      </c>
      <c r="B23" s="7" t="s">
        <v>50</v>
      </c>
      <c r="C23" s="7" t="s">
        <v>499</v>
      </c>
      <c r="D23" s="7" t="s">
        <v>225</v>
      </c>
      <c r="E23" t="s">
        <v>500</v>
      </c>
    </row>
    <row r="24" spans="1:5" ht="12.75" customHeight="1">
      <c r="A24" s="8">
        <v>2</v>
      </c>
      <c r="B24" s="7" t="s">
        <v>52</v>
      </c>
      <c r="C24" s="7" t="s">
        <v>501</v>
      </c>
      <c r="D24" s="7" t="s">
        <v>227</v>
      </c>
      <c r="E24" t="s">
        <v>502</v>
      </c>
    </row>
    <row r="25" spans="1:5" ht="12.75" customHeight="1">
      <c r="A25" s="8">
        <v>2</v>
      </c>
      <c r="B25" s="7" t="s">
        <v>55</v>
      </c>
      <c r="C25" s="7" t="s">
        <v>503</v>
      </c>
      <c r="D25" s="7" t="s">
        <v>231</v>
      </c>
      <c r="E25" t="s">
        <v>504</v>
      </c>
    </row>
    <row r="26" spans="1:5" ht="12.75" customHeight="1">
      <c r="A26" s="8">
        <v>4</v>
      </c>
      <c r="B26" s="7" t="s">
        <v>57</v>
      </c>
      <c r="C26" s="7" t="s">
        <v>505</v>
      </c>
      <c r="D26" s="7" t="s">
        <v>231</v>
      </c>
      <c r="E26" t="s">
        <v>506</v>
      </c>
    </row>
    <row r="27" spans="1:5" ht="12.75" customHeight="1">
      <c r="A27" s="8">
        <v>3</v>
      </c>
      <c r="B27" s="7" t="s">
        <v>60</v>
      </c>
      <c r="C27" s="7" t="s">
        <v>507</v>
      </c>
      <c r="D27" s="7" t="s">
        <v>231</v>
      </c>
      <c r="E27" t="s">
        <v>508</v>
      </c>
    </row>
    <row r="28" spans="1:5" ht="12.75" customHeight="1">
      <c r="A28" s="8">
        <v>3</v>
      </c>
      <c r="B28" s="7" t="s">
        <v>63</v>
      </c>
      <c r="C28" s="7" t="s">
        <v>509</v>
      </c>
      <c r="D28" s="7" t="s">
        <v>231</v>
      </c>
      <c r="E28" t="s">
        <v>510</v>
      </c>
    </row>
    <row r="29" spans="1:5" ht="12.75" customHeight="1">
      <c r="A29" s="8">
        <v>6</v>
      </c>
      <c r="B29" s="7" t="s">
        <v>65</v>
      </c>
      <c r="C29" s="7" t="s">
        <v>511</v>
      </c>
      <c r="D29" s="7" t="s">
        <v>231</v>
      </c>
      <c r="E29" t="s">
        <v>512</v>
      </c>
    </row>
    <row r="30" spans="1:5" ht="12.75" customHeight="1">
      <c r="A30" s="8">
        <v>1</v>
      </c>
      <c r="B30" s="7" t="s">
        <v>68</v>
      </c>
      <c r="C30" s="7" t="s">
        <v>513</v>
      </c>
      <c r="D30" s="7" t="s">
        <v>463</v>
      </c>
      <c r="E30" t="s">
        <v>514</v>
      </c>
    </row>
    <row r="31" spans="1:5" ht="12.75" customHeight="1">
      <c r="A31" s="8">
        <v>4</v>
      </c>
      <c r="B31" s="5" t="s">
        <v>70</v>
      </c>
      <c r="C31" s="7" t="s">
        <v>515</v>
      </c>
      <c r="D31" s="7" t="s">
        <v>516</v>
      </c>
      <c r="E31" t="s">
        <v>517</v>
      </c>
    </row>
    <row r="32" spans="1:5" ht="12.75" customHeight="1">
      <c r="A32" s="8">
        <v>1</v>
      </c>
      <c r="B32" s="7" t="s">
        <v>72</v>
      </c>
      <c r="C32" s="7" t="s">
        <v>518</v>
      </c>
      <c r="D32" s="7" t="s">
        <v>365</v>
      </c>
      <c r="E32" t="s">
        <v>519</v>
      </c>
    </row>
    <row r="33" spans="1:5" ht="12.75" customHeight="1">
      <c r="A33" s="8">
        <v>1</v>
      </c>
      <c r="B33" s="7" t="s">
        <v>75</v>
      </c>
      <c r="C33" s="7" t="s">
        <v>215</v>
      </c>
      <c r="D33" s="7" t="s">
        <v>466</v>
      </c>
      <c r="E33" t="s">
        <v>520</v>
      </c>
    </row>
    <row r="34" spans="1:5" ht="12.75" customHeight="1">
      <c r="A34" s="8">
        <v>1</v>
      </c>
      <c r="B34" s="7" t="s">
        <v>77</v>
      </c>
      <c r="C34" s="7" t="s">
        <v>521</v>
      </c>
      <c r="D34" s="7" t="s">
        <v>522</v>
      </c>
      <c r="E34" t="s">
        <v>523</v>
      </c>
    </row>
    <row r="35" spans="1:5" ht="12.75" customHeight="1">
      <c r="A35" s="8">
        <v>1</v>
      </c>
      <c r="B35" s="7" t="s">
        <v>80</v>
      </c>
      <c r="C35" s="7" t="s">
        <v>524</v>
      </c>
      <c r="D35" s="7" t="s">
        <v>525</v>
      </c>
      <c r="E35" t="s">
        <v>526</v>
      </c>
    </row>
    <row r="36" spans="1:5" ht="12.75" customHeight="1">
      <c r="A36" s="8">
        <v>1</v>
      </c>
      <c r="B36" s="7" t="s">
        <v>83</v>
      </c>
      <c r="C36" s="7" t="s">
        <v>527</v>
      </c>
      <c r="D36" s="7" t="s">
        <v>528</v>
      </c>
      <c r="E36" t="s">
        <v>529</v>
      </c>
    </row>
    <row r="37" spans="1:5" ht="12.75" customHeight="1">
      <c r="A37" s="8">
        <v>2</v>
      </c>
      <c r="B37" s="7" t="s">
        <v>85</v>
      </c>
      <c r="C37" s="7" t="s">
        <v>530</v>
      </c>
      <c r="D37" s="7" t="s">
        <v>531</v>
      </c>
      <c r="E37" t="s">
        <v>532</v>
      </c>
    </row>
    <row r="38" spans="1:5" ht="12.75" customHeight="1">
      <c r="A38" s="8">
        <v>1</v>
      </c>
      <c r="B38" s="7" t="s">
        <v>88</v>
      </c>
      <c r="C38" s="7" t="s">
        <v>533</v>
      </c>
      <c r="D38" s="7" t="s">
        <v>525</v>
      </c>
      <c r="E38" t="s">
        <v>534</v>
      </c>
    </row>
    <row r="39" spans="1:5" ht="12.75" customHeight="1">
      <c r="A39" s="8">
        <v>1</v>
      </c>
      <c r="B39" s="7" t="s">
        <v>89</v>
      </c>
      <c r="C39" s="7" t="s">
        <v>535</v>
      </c>
      <c r="D39" s="7" t="s">
        <v>536</v>
      </c>
      <c r="E39" t="s">
        <v>537</v>
      </c>
    </row>
    <row r="40" spans="1:5" ht="12.75" customHeight="1">
      <c r="A40" s="8">
        <v>1</v>
      </c>
      <c r="B40" s="7" t="s">
        <v>90</v>
      </c>
      <c r="C40" s="7" t="s">
        <v>538</v>
      </c>
      <c r="D40" s="7" t="s">
        <v>539</v>
      </c>
      <c r="E40" t="s">
        <v>540</v>
      </c>
    </row>
    <row r="41" spans="1:5" ht="12.75" customHeight="1">
      <c r="A41" s="8">
        <v>1</v>
      </c>
      <c r="B41" s="7" t="s">
        <v>92</v>
      </c>
      <c r="C41" s="7" t="s">
        <v>541</v>
      </c>
      <c r="D41" s="7" t="s">
        <v>542</v>
      </c>
      <c r="E41" t="s">
        <v>543</v>
      </c>
    </row>
    <row r="42" spans="1:5" ht="12.75" customHeight="1">
      <c r="A42" s="8">
        <v>1</v>
      </c>
      <c r="B42" s="7" t="s">
        <v>94</v>
      </c>
      <c r="C42" s="7" t="s">
        <v>544</v>
      </c>
      <c r="D42" s="7" t="s">
        <v>545</v>
      </c>
      <c r="E42" t="s">
        <v>546</v>
      </c>
    </row>
    <row r="43" spans="1:5" ht="12.75" customHeight="1">
      <c r="A43" s="8">
        <v>1</v>
      </c>
      <c r="B43" s="7" t="s">
        <v>97</v>
      </c>
      <c r="C43" s="7" t="s">
        <v>547</v>
      </c>
      <c r="D43" s="7" t="s">
        <v>227</v>
      </c>
      <c r="E43" t="s">
        <v>548</v>
      </c>
    </row>
    <row r="44" spans="1:5" ht="12.75" customHeight="1">
      <c r="A44" s="8">
        <v>1</v>
      </c>
      <c r="B44" s="7" t="s">
        <v>100</v>
      </c>
      <c r="C44" s="7" t="s">
        <v>549</v>
      </c>
      <c r="D44" s="7" t="s">
        <v>550</v>
      </c>
      <c r="E44" t="s">
        <v>551</v>
      </c>
    </row>
    <row r="45" spans="1:5" ht="12.75" customHeight="1">
      <c r="A45" s="8">
        <v>1</v>
      </c>
      <c r="B45" s="7" t="s">
        <v>103</v>
      </c>
      <c r="C45" s="7" t="s">
        <v>552</v>
      </c>
      <c r="D45" s="7" t="s">
        <v>553</v>
      </c>
      <c r="E45" t="s">
        <v>554</v>
      </c>
    </row>
    <row r="46" spans="1:5" ht="12.75" customHeight="1">
      <c r="A46" s="8">
        <v>1</v>
      </c>
      <c r="B46" s="7" t="s">
        <v>106</v>
      </c>
      <c r="C46" s="7" t="s">
        <v>555</v>
      </c>
      <c r="D46" s="7" t="s">
        <v>556</v>
      </c>
      <c r="E46" t="s">
        <v>557</v>
      </c>
    </row>
    <row r="47" spans="1:5" ht="12.75" customHeight="1">
      <c r="A47" s="8">
        <v>1</v>
      </c>
      <c r="B47" s="7" t="s">
        <v>108</v>
      </c>
      <c r="C47" s="7" t="s">
        <v>558</v>
      </c>
      <c r="D47" s="7" t="s">
        <v>525</v>
      </c>
      <c r="E47" t="s">
        <v>559</v>
      </c>
    </row>
    <row r="48" spans="1:5" ht="12.75" customHeight="1">
      <c r="A48" s="8">
        <v>2</v>
      </c>
      <c r="B48" s="7" t="s">
        <v>110</v>
      </c>
      <c r="C48" s="7" t="s">
        <v>560</v>
      </c>
      <c r="D48" s="7" t="s">
        <v>561</v>
      </c>
      <c r="E48" t="s">
        <v>562</v>
      </c>
    </row>
    <row r="49" spans="1:5" ht="12.75" customHeight="1">
      <c r="A49" s="8">
        <v>1</v>
      </c>
      <c r="B49" s="7" t="s">
        <v>113</v>
      </c>
      <c r="C49" s="7" t="s">
        <v>563</v>
      </c>
      <c r="D49" s="7" t="s">
        <v>564</v>
      </c>
      <c r="E49" t="s">
        <v>565</v>
      </c>
    </row>
    <row r="50" spans="1:5" ht="12.75" customHeight="1">
      <c r="A50" s="8">
        <v>1</v>
      </c>
      <c r="B50" s="7" t="s">
        <v>115</v>
      </c>
      <c r="C50" s="7" t="s">
        <v>566</v>
      </c>
      <c r="D50" s="7" t="s">
        <v>567</v>
      </c>
      <c r="E50" t="s">
        <v>568</v>
      </c>
    </row>
    <row r="51" spans="1:5" ht="12.75" customHeight="1">
      <c r="A51" s="8">
        <v>1</v>
      </c>
      <c r="B51" s="7" t="s">
        <v>118</v>
      </c>
      <c r="C51" s="7" t="s">
        <v>569</v>
      </c>
      <c r="D51" s="7" t="s">
        <v>365</v>
      </c>
      <c r="E51" t="s">
        <v>570</v>
      </c>
    </row>
    <row r="52" spans="1:5" ht="12.75" customHeight="1">
      <c r="A52" s="8">
        <v>1</v>
      </c>
      <c r="B52" s="7" t="s">
        <v>121</v>
      </c>
      <c r="C52" s="7" t="s">
        <v>571</v>
      </c>
      <c r="D52" s="7" t="s">
        <v>572</v>
      </c>
      <c r="E52" t="s">
        <v>573</v>
      </c>
    </row>
    <row r="53" spans="1:5" ht="12.75" customHeight="1">
      <c r="A53" s="8">
        <v>1</v>
      </c>
      <c r="B53" s="7" t="s">
        <v>124</v>
      </c>
      <c r="C53" s="7" t="s">
        <v>574</v>
      </c>
      <c r="D53" s="7" t="s">
        <v>575</v>
      </c>
      <c r="E53" t="s">
        <v>576</v>
      </c>
    </row>
    <row r="54" spans="1:5" ht="12.75" customHeight="1">
      <c r="A54" s="8">
        <v>2</v>
      </c>
      <c r="B54" s="7" t="s">
        <v>127</v>
      </c>
      <c r="C54" s="7" t="s">
        <v>577</v>
      </c>
      <c r="D54" s="7" t="s">
        <v>126</v>
      </c>
      <c r="E54" t="s">
        <v>578</v>
      </c>
    </row>
    <row r="55" spans="1:5" ht="12.75" customHeight="1">
      <c r="A55" s="8">
        <v>1</v>
      </c>
      <c r="B55" s="7" t="s">
        <v>128</v>
      </c>
      <c r="C55" s="7" t="s">
        <v>579</v>
      </c>
      <c r="D55" s="7" t="s">
        <v>580</v>
      </c>
      <c r="E55" t="s">
        <v>581</v>
      </c>
    </row>
    <row r="56" spans="1:5" ht="12.75" customHeight="1">
      <c r="A56" s="8">
        <v>2</v>
      </c>
      <c r="B56" s="7" t="s">
        <v>131</v>
      </c>
      <c r="C56" s="7" t="s">
        <v>582</v>
      </c>
      <c r="D56" s="7" t="s">
        <v>583</v>
      </c>
      <c r="E56" t="s">
        <v>584</v>
      </c>
    </row>
    <row r="57" spans="1:5" ht="12.75" customHeight="1">
      <c r="A57" s="8">
        <v>3</v>
      </c>
      <c r="B57" s="7" t="s">
        <v>134</v>
      </c>
      <c r="C57" s="7" t="s">
        <v>585</v>
      </c>
      <c r="D57" s="7" t="s">
        <v>231</v>
      </c>
      <c r="E57" t="s">
        <v>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Prices (old)</vt:lpstr>
      <vt:lpstr>Capacitors (old)</vt:lpstr>
      <vt:lpstr>Resistors (old)</vt:lpstr>
      <vt:lpstr>EAGLE BOM</vt:lpstr>
      <vt:lpstr>Assembly 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</cp:lastModifiedBy>
  <dcterms:modified xsi:type="dcterms:W3CDTF">2013-05-05T05:29:36Z</dcterms:modified>
</cp:coreProperties>
</file>