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449" documentId="11_E60897F41BE170836B02CE998F75CCDC64E183C8" xr6:coauthVersionLast="47" xr6:coauthVersionMax="47" xr10:uidLastSave="{65CC4F6F-3762-4F18-8320-E5EB29E3268E}"/>
  <bookViews>
    <workbookView xWindow="240" yWindow="105" windowWidth="14805" windowHeight="8010" firstSheet="5" activeTab="2" xr2:uid="{00000000-000D-0000-FFFF-FFFF00000000}"/>
  </bookViews>
  <sheets>
    <sheet name="Bank overview" sheetId="1" r:id="rId1"/>
    <sheet name="Bank Data" sheetId="6" r:id="rId2"/>
    <sheet name="Loan Type" sheetId="5" r:id="rId3"/>
    <sheet name="Daily Transactions" sheetId="4" r:id="rId4"/>
    <sheet name="Client Transaction Details" sheetId="7" r:id="rId5"/>
    <sheet name="Client Intelligence" sheetId="2" r:id="rId6"/>
    <sheet name="Loan Intelligence" sheetId="3" r:id="rId7"/>
  </sheets>
  <definedNames>
    <definedName name="_xlnm._FilterDatabase" localSheetId="0" hidden="1">'Bank overview'!$A$1:$M$301</definedName>
    <definedName name="_xlnm._FilterDatabase" localSheetId="5" hidden="1">'Client Intelligence'!$A$1:$T$301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1" i="1" l="1" a="1"/>
  <c r="C301" i="1" s="1"/>
  <c r="C300" i="1" a="1"/>
  <c r="C300" i="1" s="1"/>
  <c r="C299" i="1" a="1"/>
  <c r="C299" i="1" s="1"/>
  <c r="C298" i="1" a="1"/>
  <c r="C298" i="1" s="1"/>
  <c r="C297" i="1" a="1"/>
  <c r="C297" i="1" s="1"/>
  <c r="C296" i="1" a="1"/>
  <c r="C296" i="1" s="1"/>
  <c r="C295" i="1" a="1"/>
  <c r="C295" i="1" s="1"/>
  <c r="C294" i="1" a="1"/>
  <c r="C294" i="1" s="1"/>
  <c r="C293" i="1" a="1"/>
  <c r="C293" i="1" s="1"/>
  <c r="C292" i="1" a="1"/>
  <c r="C292" i="1" s="1"/>
  <c r="C291" i="1" a="1"/>
  <c r="C291" i="1" s="1"/>
  <c r="C290" i="1" a="1"/>
  <c r="C290" i="1" s="1"/>
  <c r="C289" i="1" a="1"/>
  <c r="C289" i="1" s="1"/>
  <c r="C288" i="1" a="1"/>
  <c r="C288" i="1" s="1"/>
  <c r="C287" i="1" a="1"/>
  <c r="C287" i="1" s="1"/>
  <c r="C286" i="1" a="1"/>
  <c r="C286" i="1" s="1"/>
  <c r="C285" i="1" a="1"/>
  <c r="C285" i="1" s="1"/>
  <c r="C284" i="1" a="1"/>
  <c r="C284" i="1" s="1"/>
  <c r="C283" i="1" a="1"/>
  <c r="C283" i="1" s="1"/>
  <c r="C282" i="1" a="1"/>
  <c r="C282" i="1" s="1"/>
  <c r="C281" i="1" a="1"/>
  <c r="C281" i="1" s="1"/>
  <c r="C280" i="1" a="1"/>
  <c r="C280" i="1" s="1"/>
  <c r="C279" i="1" a="1"/>
  <c r="C279" i="1" s="1"/>
  <c r="C278" i="1" a="1"/>
  <c r="C278" i="1" s="1"/>
  <c r="C277" i="1" a="1"/>
  <c r="C277" i="1" s="1"/>
  <c r="C276" i="1" a="1"/>
  <c r="C276" i="1" s="1"/>
  <c r="C275" i="1" a="1"/>
  <c r="C275" i="1" s="1"/>
  <c r="C274" i="1" a="1"/>
  <c r="C274" i="1" s="1"/>
  <c r="C273" i="1" a="1"/>
  <c r="C273" i="1" s="1"/>
  <c r="C272" i="1" a="1"/>
  <c r="C272" i="1" s="1"/>
  <c r="C271" i="1" a="1"/>
  <c r="C271" i="1" s="1"/>
  <c r="C270" i="1" a="1"/>
  <c r="C270" i="1" s="1"/>
  <c r="C269" i="1" a="1"/>
  <c r="C269" i="1" s="1"/>
  <c r="C268" i="1" a="1"/>
  <c r="C268" i="1" s="1"/>
  <c r="C267" i="1" a="1"/>
  <c r="C267" i="1" s="1"/>
  <c r="C266" i="1" a="1"/>
  <c r="C266" i="1" s="1"/>
  <c r="C265" i="1" a="1"/>
  <c r="C265" i="1" s="1"/>
  <c r="C264" i="1" a="1"/>
  <c r="C264" i="1" s="1"/>
  <c r="C263" i="1" a="1"/>
  <c r="C263" i="1" s="1"/>
  <c r="C262" i="1" a="1"/>
  <c r="C262" i="1" s="1"/>
  <c r="C261" i="1" a="1"/>
  <c r="C261" i="1" s="1"/>
  <c r="C260" i="1" a="1"/>
  <c r="C260" i="1" s="1"/>
  <c r="C259" i="1" a="1"/>
  <c r="C259" i="1" s="1"/>
  <c r="C258" i="1" a="1"/>
  <c r="C258" i="1" s="1"/>
  <c r="C257" i="1" a="1"/>
  <c r="C257" i="1" s="1"/>
  <c r="C256" i="1" a="1"/>
  <c r="C256" i="1" s="1"/>
  <c r="C255" i="1" a="1"/>
  <c r="C255" i="1" s="1"/>
  <c r="C254" i="1" a="1"/>
  <c r="C254" i="1" s="1"/>
  <c r="C253" i="1" a="1"/>
  <c r="C253" i="1" s="1"/>
  <c r="C252" i="1" a="1"/>
  <c r="C252" i="1" s="1"/>
  <c r="C251" i="1" a="1"/>
  <c r="C251" i="1" s="1"/>
  <c r="C250" i="1" a="1"/>
  <c r="C250" i="1" s="1"/>
  <c r="C249" i="1" a="1"/>
  <c r="C249" i="1" s="1"/>
  <c r="C248" i="1" a="1"/>
  <c r="C248" i="1" s="1"/>
  <c r="C247" i="1" a="1"/>
  <c r="C247" i="1" s="1"/>
  <c r="C246" i="1" a="1"/>
  <c r="C246" i="1" s="1"/>
  <c r="C245" i="1" a="1"/>
  <c r="C245" i="1" s="1"/>
  <c r="C244" i="1" a="1"/>
  <c r="C244" i="1" s="1"/>
  <c r="C243" i="1" a="1"/>
  <c r="C243" i="1" s="1"/>
  <c r="C242" i="1" a="1"/>
  <c r="C242" i="1" s="1"/>
  <c r="C241" i="1" a="1"/>
  <c r="C241" i="1" s="1"/>
  <c r="C240" i="1" a="1"/>
  <c r="C240" i="1" s="1"/>
  <c r="C239" i="1" a="1"/>
  <c r="C239" i="1" s="1"/>
  <c r="C238" i="1" a="1"/>
  <c r="C238" i="1" s="1"/>
  <c r="C237" i="1" a="1"/>
  <c r="C237" i="1" s="1"/>
  <c r="C236" i="1" a="1"/>
  <c r="C236" i="1" s="1"/>
  <c r="C235" i="1" a="1"/>
  <c r="C235" i="1" s="1"/>
  <c r="C234" i="1" a="1"/>
  <c r="C234" i="1" s="1"/>
  <c r="C233" i="1" a="1"/>
  <c r="C233" i="1" s="1"/>
  <c r="C232" i="1" a="1"/>
  <c r="C232" i="1" s="1"/>
  <c r="C231" i="1" a="1"/>
  <c r="C231" i="1" s="1"/>
  <c r="C230" i="1" a="1"/>
  <c r="C230" i="1" s="1"/>
  <c r="C229" i="1" a="1"/>
  <c r="C229" i="1" s="1"/>
  <c r="C228" i="1" a="1"/>
  <c r="C228" i="1" s="1"/>
  <c r="C227" i="1" a="1"/>
  <c r="C227" i="1" s="1"/>
  <c r="C226" i="1" a="1"/>
  <c r="C226" i="1" s="1"/>
  <c r="C225" i="1" a="1"/>
  <c r="C225" i="1" s="1"/>
  <c r="C224" i="1" a="1"/>
  <c r="C224" i="1" s="1"/>
  <c r="C223" i="1" a="1"/>
  <c r="C223" i="1" s="1"/>
  <c r="C222" i="1" a="1"/>
  <c r="C222" i="1" s="1"/>
  <c r="C221" i="1" a="1"/>
  <c r="C221" i="1" s="1"/>
  <c r="C220" i="1" a="1"/>
  <c r="C220" i="1" s="1"/>
  <c r="C219" i="1" a="1"/>
  <c r="C219" i="1" s="1"/>
  <c r="C218" i="1" a="1"/>
  <c r="C218" i="1" s="1"/>
  <c r="C217" i="1" a="1"/>
  <c r="C217" i="1" s="1"/>
  <c r="C216" i="1" a="1"/>
  <c r="C216" i="1" s="1"/>
  <c r="C215" i="1" a="1"/>
  <c r="C215" i="1" s="1"/>
  <c r="C214" i="1" a="1"/>
  <c r="C214" i="1" s="1"/>
  <c r="C213" i="1" a="1"/>
  <c r="C213" i="1" s="1"/>
  <c r="C212" i="1" a="1"/>
  <c r="C212" i="1" s="1"/>
  <c r="C211" i="1" a="1"/>
  <c r="C211" i="1" s="1"/>
  <c r="C210" i="1" a="1"/>
  <c r="C210" i="1" s="1"/>
  <c r="C209" i="1" a="1"/>
  <c r="C209" i="1" s="1"/>
  <c r="C208" i="1" a="1"/>
  <c r="C208" i="1" s="1"/>
  <c r="C207" i="1" a="1"/>
  <c r="C207" i="1" s="1"/>
  <c r="C206" i="1" a="1"/>
  <c r="C206" i="1" s="1"/>
  <c r="C205" i="1" a="1"/>
  <c r="C205" i="1" s="1"/>
  <c r="C204" i="1" a="1"/>
  <c r="C204" i="1" s="1"/>
  <c r="C203" i="1" a="1"/>
  <c r="C203" i="1" s="1"/>
  <c r="C202" i="1" a="1"/>
  <c r="C202" i="1" s="1"/>
  <c r="C201" i="1" a="1"/>
  <c r="C201" i="1" s="1"/>
  <c r="C200" i="1" a="1"/>
  <c r="C200" i="1" s="1"/>
  <c r="C199" i="1" a="1"/>
  <c r="C199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193" i="1" a="1"/>
  <c r="C193" i="1" s="1"/>
  <c r="C192" i="1" a="1"/>
  <c r="C192" i="1" s="1"/>
  <c r="C191" i="1" a="1"/>
  <c r="C191" i="1" s="1"/>
  <c r="C190" i="1" a="1"/>
  <c r="C190" i="1" s="1"/>
  <c r="C189" i="1" a="1"/>
  <c r="C189" i="1" s="1"/>
  <c r="C188" i="1" a="1"/>
  <c r="C188" i="1" s="1"/>
  <c r="C187" i="1" a="1"/>
  <c r="C187" i="1" s="1"/>
  <c r="C186" i="1" a="1"/>
  <c r="C186" i="1" s="1"/>
  <c r="C185" i="1" a="1"/>
  <c r="C185" i="1" s="1"/>
  <c r="C184" i="1" a="1"/>
  <c r="C184" i="1" s="1"/>
  <c r="C183" i="1" a="1"/>
  <c r="C183" i="1" s="1"/>
  <c r="C182" i="1" a="1"/>
  <c r="C182" i="1" s="1"/>
  <c r="C181" i="1" a="1"/>
  <c r="C181" i="1" s="1"/>
  <c r="C180" i="1" a="1"/>
  <c r="C180" i="1" s="1"/>
  <c r="C179" i="1" a="1"/>
  <c r="C179" i="1" s="1"/>
  <c r="C178" i="1" a="1"/>
  <c r="C178" i="1" s="1"/>
  <c r="C177" i="1" a="1"/>
  <c r="C177" i="1" s="1"/>
  <c r="C176" i="1" a="1"/>
  <c r="C176" i="1" s="1"/>
  <c r="C175" i="1" a="1"/>
  <c r="C175" i="1" s="1"/>
  <c r="C174" i="1" a="1"/>
  <c r="C174" i="1" s="1"/>
  <c r="C173" i="1" a="1"/>
  <c r="C173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167" i="1" a="1"/>
  <c r="C167" i="1" s="1"/>
  <c r="C166" i="1" a="1"/>
  <c r="C166" i="1" s="1"/>
  <c r="C165" i="1" a="1"/>
  <c r="C165" i="1" s="1"/>
  <c r="C164" i="1" a="1"/>
  <c r="C164" i="1" s="1"/>
  <c r="C163" i="1" a="1"/>
  <c r="C163" i="1" s="1"/>
  <c r="C162" i="1" a="1"/>
  <c r="C162" i="1" s="1"/>
  <c r="C161" i="1" a="1"/>
  <c r="C161" i="1" s="1"/>
  <c r="C160" i="1" a="1"/>
  <c r="C160" i="1" s="1"/>
  <c r="C159" i="1" a="1"/>
  <c r="C159" i="1" s="1"/>
  <c r="C158" i="1" a="1"/>
  <c r="C158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C152" i="1" a="1"/>
  <c r="C152" i="1" s="1"/>
  <c r="C151" i="1" a="1"/>
  <c r="C151" i="1" s="1"/>
  <c r="C150" i="1" a="1"/>
  <c r="C150" i="1" s="1"/>
  <c r="C149" i="1" a="1"/>
  <c r="C149" i="1" s="1"/>
  <c r="C148" i="1" a="1"/>
  <c r="C148" i="1" s="1"/>
  <c r="C147" i="1" a="1"/>
  <c r="C147" i="1" s="1"/>
  <c r="C146" i="1" a="1"/>
  <c r="C146" i="1" s="1"/>
  <c r="C145" i="1" a="1"/>
  <c r="C145" i="1" s="1"/>
  <c r="C144" i="1" a="1"/>
  <c r="C144" i="1" s="1"/>
  <c r="C143" i="1" a="1"/>
  <c r="C143" i="1" s="1"/>
  <c r="C142" i="1" a="1"/>
  <c r="C142" i="1" s="1"/>
  <c r="C141" i="1" a="1"/>
  <c r="C141" i="1" s="1"/>
  <c r="C140" i="1" a="1"/>
  <c r="C140" i="1" s="1"/>
  <c r="C139" i="1" a="1"/>
  <c r="C139" i="1" s="1"/>
  <c r="C138" i="1" a="1"/>
  <c r="C138" i="1" s="1"/>
  <c r="C137" i="1" a="1"/>
  <c r="C137" i="1" s="1"/>
  <c r="C136" i="1" a="1"/>
  <c r="C136" i="1" s="1"/>
  <c r="C135" i="1" a="1"/>
  <c r="C135" i="1" s="1"/>
  <c r="C134" i="1" a="1"/>
  <c r="C134" i="1" s="1"/>
  <c r="C133" i="1" a="1"/>
  <c r="C133" i="1" s="1"/>
  <c r="C132" i="1" a="1"/>
  <c r="C132" i="1" s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25" i="1" a="1"/>
  <c r="C125" i="1" s="1"/>
  <c r="C124" i="1" a="1"/>
  <c r="C124" i="1" s="1"/>
  <c r="C123" i="1" a="1"/>
  <c r="C123" i="1" s="1"/>
  <c r="C122" i="1" a="1"/>
  <c r="C122" i="1" s="1"/>
  <c r="C121" i="1" a="1"/>
  <c r="C121" i="1" s="1"/>
  <c r="C120" i="1" a="1"/>
  <c r="C120" i="1" s="1"/>
  <c r="C119" i="1" a="1"/>
  <c r="C119" i="1" s="1"/>
  <c r="C118" i="1" a="1"/>
  <c r="C118" i="1" s="1"/>
  <c r="C117" i="1" a="1"/>
  <c r="C117" i="1" s="1"/>
  <c r="C116" i="1" a="1"/>
  <c r="C116" i="1" s="1"/>
  <c r="C115" i="1" a="1"/>
  <c r="C115" i="1" s="1"/>
  <c r="C114" i="1" a="1"/>
  <c r="C114" i="1" s="1"/>
  <c r="C113" i="1" a="1"/>
  <c r="C113" i="1" s="1"/>
  <c r="C112" i="1" a="1"/>
  <c r="C112" i="1" s="1"/>
  <c r="C111" i="1" a="1"/>
  <c r="C111" i="1" s="1"/>
  <c r="C110" i="1" a="1"/>
  <c r="C110" i="1" s="1"/>
  <c r="C109" i="1" a="1"/>
  <c r="C109" i="1" s="1"/>
  <c r="C108" i="1" a="1"/>
  <c r="C108" i="1" s="1"/>
  <c r="C107" i="1" a="1"/>
  <c r="C107" i="1" s="1"/>
  <c r="C106" i="1" a="1"/>
  <c r="C106" i="1" s="1"/>
  <c r="C105" i="1" a="1"/>
  <c r="C105" i="1" s="1"/>
  <c r="C104" i="1" a="1"/>
  <c r="C104" i="1" s="1"/>
  <c r="C103" i="1" a="1"/>
  <c r="C103" i="1" s="1"/>
  <c r="C102" i="1" a="1"/>
  <c r="C102" i="1" s="1"/>
  <c r="C101" i="1" a="1"/>
  <c r="C101" i="1" s="1"/>
  <c r="C100" i="1" a="1"/>
  <c r="C100" i="1" s="1"/>
  <c r="C99" i="1" a="1"/>
  <c r="C99" i="1" s="1"/>
  <c r="C98" i="1" a="1"/>
  <c r="C98" i="1" s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4" i="1" a="1"/>
  <c r="C74" i="1" s="1"/>
  <c r="C73" i="1" a="1"/>
  <c r="C73" i="1" s="1"/>
  <c r="C72" i="1" a="1"/>
  <c r="C72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2" i="1" a="1"/>
  <c r="C2" i="1" s="1"/>
  <c r="L2" i="1"/>
  <c r="M2" i="1" s="1"/>
  <c r="K3" i="1"/>
  <c r="L3" i="1" s="1"/>
  <c r="M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2" i="1"/>
  <c r="J2" i="1" a="1"/>
  <c r="J2" i="1" s="1"/>
  <c r="J3" i="1" a="1"/>
  <c r="J3" i="1" s="1"/>
  <c r="I2" i="1" a="1"/>
  <c r="I2" i="1" s="1"/>
  <c r="I3" i="1" a="1"/>
  <c r="I3" i="1" s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48" i="1"/>
  <c r="H48" i="1" s="1"/>
  <c r="E49" i="1"/>
  <c r="H49" i="1" s="1"/>
  <c r="E50" i="1"/>
  <c r="H50" i="1" s="1"/>
  <c r="E51" i="1"/>
  <c r="H51" i="1" s="1"/>
  <c r="E52" i="1"/>
  <c r="H52" i="1" s="1"/>
  <c r="E53" i="1"/>
  <c r="H53" i="1" s="1"/>
  <c r="E54" i="1"/>
  <c r="H54" i="1" s="1"/>
  <c r="E55" i="1"/>
  <c r="H55" i="1" s="1"/>
  <c r="E56" i="1"/>
  <c r="H56" i="1" s="1"/>
  <c r="E57" i="1"/>
  <c r="H57" i="1" s="1"/>
  <c r="E58" i="1"/>
  <c r="H58" i="1" s="1"/>
  <c r="E59" i="1"/>
  <c r="H59" i="1" s="1"/>
  <c r="E60" i="1"/>
  <c r="H60" i="1" s="1"/>
  <c r="E61" i="1"/>
  <c r="H61" i="1" s="1"/>
  <c r="E62" i="1"/>
  <c r="H62" i="1" s="1"/>
  <c r="E63" i="1"/>
  <c r="H63" i="1" s="1"/>
  <c r="E64" i="1"/>
  <c r="H64" i="1" s="1"/>
  <c r="E65" i="1"/>
  <c r="H65" i="1" s="1"/>
  <c r="E66" i="1"/>
  <c r="H66" i="1" s="1"/>
  <c r="E67" i="1"/>
  <c r="H67" i="1" s="1"/>
  <c r="E68" i="1"/>
  <c r="H68" i="1" s="1"/>
  <c r="E69" i="1"/>
  <c r="H69" i="1" s="1"/>
  <c r="E70" i="1"/>
  <c r="H70" i="1" s="1"/>
  <c r="E71" i="1"/>
  <c r="H71" i="1" s="1"/>
  <c r="E72" i="1"/>
  <c r="H72" i="1" s="1"/>
  <c r="E73" i="1"/>
  <c r="H73" i="1" s="1"/>
  <c r="E74" i="1"/>
  <c r="H74" i="1" s="1"/>
  <c r="E75" i="1"/>
  <c r="H75" i="1" s="1"/>
  <c r="E76" i="1"/>
  <c r="H76" i="1" s="1"/>
  <c r="E77" i="1"/>
  <c r="H77" i="1" s="1"/>
  <c r="E78" i="1"/>
  <c r="H78" i="1" s="1"/>
  <c r="E79" i="1"/>
  <c r="H79" i="1" s="1"/>
  <c r="E80" i="1"/>
  <c r="H80" i="1" s="1"/>
  <c r="E81" i="1"/>
  <c r="H81" i="1" s="1"/>
  <c r="E82" i="1"/>
  <c r="H82" i="1" s="1"/>
  <c r="E83" i="1"/>
  <c r="H83" i="1" s="1"/>
  <c r="E84" i="1"/>
  <c r="H84" i="1" s="1"/>
  <c r="E85" i="1"/>
  <c r="H85" i="1" s="1"/>
  <c r="E86" i="1"/>
  <c r="H86" i="1" s="1"/>
  <c r="E87" i="1"/>
  <c r="H87" i="1" s="1"/>
  <c r="E88" i="1"/>
  <c r="H88" i="1" s="1"/>
  <c r="E89" i="1"/>
  <c r="H89" i="1" s="1"/>
  <c r="E90" i="1"/>
  <c r="H90" i="1" s="1"/>
  <c r="E91" i="1"/>
  <c r="H91" i="1" s="1"/>
  <c r="E92" i="1"/>
  <c r="H92" i="1" s="1"/>
  <c r="E93" i="1"/>
  <c r="H93" i="1" s="1"/>
  <c r="E94" i="1"/>
  <c r="H94" i="1" s="1"/>
  <c r="E95" i="1"/>
  <c r="H95" i="1" s="1"/>
  <c r="E96" i="1"/>
  <c r="H96" i="1" s="1"/>
  <c r="E97" i="1"/>
  <c r="H97" i="1" s="1"/>
  <c r="E98" i="1"/>
  <c r="H98" i="1" s="1"/>
  <c r="E99" i="1"/>
  <c r="H99" i="1" s="1"/>
  <c r="E100" i="1"/>
  <c r="H100" i="1" s="1"/>
  <c r="E101" i="1"/>
  <c r="H101" i="1" s="1"/>
  <c r="E102" i="1"/>
  <c r="H102" i="1" s="1"/>
  <c r="E103" i="1"/>
  <c r="H103" i="1" s="1"/>
  <c r="E104" i="1"/>
  <c r="H104" i="1" s="1"/>
  <c r="E105" i="1"/>
  <c r="H105" i="1" s="1"/>
  <c r="E106" i="1"/>
  <c r="H106" i="1" s="1"/>
  <c r="E107" i="1"/>
  <c r="H107" i="1" s="1"/>
  <c r="E108" i="1"/>
  <c r="H108" i="1" s="1"/>
  <c r="E109" i="1"/>
  <c r="H109" i="1" s="1"/>
  <c r="E110" i="1"/>
  <c r="H110" i="1" s="1"/>
  <c r="E111" i="1"/>
  <c r="H111" i="1" s="1"/>
  <c r="E112" i="1"/>
  <c r="H112" i="1" s="1"/>
  <c r="E113" i="1"/>
  <c r="H113" i="1" s="1"/>
  <c r="E114" i="1"/>
  <c r="H114" i="1" s="1"/>
  <c r="E115" i="1"/>
  <c r="H115" i="1" s="1"/>
  <c r="E116" i="1"/>
  <c r="H116" i="1" s="1"/>
  <c r="E117" i="1"/>
  <c r="H117" i="1" s="1"/>
  <c r="E118" i="1"/>
  <c r="H118" i="1" s="1"/>
  <c r="E119" i="1"/>
  <c r="H119" i="1" s="1"/>
  <c r="E120" i="1"/>
  <c r="H120" i="1" s="1"/>
  <c r="E121" i="1"/>
  <c r="H121" i="1" s="1"/>
  <c r="E122" i="1"/>
  <c r="H122" i="1" s="1"/>
  <c r="E123" i="1"/>
  <c r="H123" i="1" s="1"/>
  <c r="E124" i="1"/>
  <c r="H124" i="1" s="1"/>
  <c r="E125" i="1"/>
  <c r="H125" i="1" s="1"/>
  <c r="E126" i="1"/>
  <c r="H126" i="1" s="1"/>
  <c r="E127" i="1"/>
  <c r="H127" i="1" s="1"/>
  <c r="E128" i="1"/>
  <c r="H128" i="1" s="1"/>
  <c r="E129" i="1"/>
  <c r="H129" i="1" s="1"/>
  <c r="E130" i="1"/>
  <c r="H130" i="1" s="1"/>
  <c r="E131" i="1"/>
  <c r="H131" i="1" s="1"/>
  <c r="E132" i="1"/>
  <c r="H132" i="1" s="1"/>
  <c r="E133" i="1"/>
  <c r="H133" i="1" s="1"/>
  <c r="E134" i="1"/>
  <c r="H134" i="1" s="1"/>
  <c r="E135" i="1"/>
  <c r="H135" i="1" s="1"/>
  <c r="E136" i="1"/>
  <c r="H136" i="1" s="1"/>
  <c r="E137" i="1"/>
  <c r="H137" i="1" s="1"/>
  <c r="E138" i="1"/>
  <c r="H138" i="1" s="1"/>
  <c r="E139" i="1"/>
  <c r="H139" i="1" s="1"/>
  <c r="E140" i="1"/>
  <c r="H140" i="1" s="1"/>
  <c r="E141" i="1"/>
  <c r="H141" i="1" s="1"/>
  <c r="E142" i="1"/>
  <c r="H142" i="1" s="1"/>
  <c r="E143" i="1"/>
  <c r="H143" i="1" s="1"/>
  <c r="E144" i="1"/>
  <c r="H144" i="1" s="1"/>
  <c r="E145" i="1"/>
  <c r="H145" i="1" s="1"/>
  <c r="E146" i="1"/>
  <c r="H146" i="1" s="1"/>
  <c r="E147" i="1"/>
  <c r="H147" i="1" s="1"/>
  <c r="E148" i="1"/>
  <c r="H148" i="1" s="1"/>
  <c r="E149" i="1"/>
  <c r="H149" i="1" s="1"/>
  <c r="E150" i="1"/>
  <c r="H150" i="1" s="1"/>
  <c r="E151" i="1"/>
  <c r="H151" i="1" s="1"/>
  <c r="E152" i="1"/>
  <c r="H152" i="1" s="1"/>
  <c r="E153" i="1"/>
  <c r="H153" i="1" s="1"/>
  <c r="E154" i="1"/>
  <c r="H154" i="1" s="1"/>
  <c r="E155" i="1"/>
  <c r="H155" i="1" s="1"/>
  <c r="E156" i="1"/>
  <c r="H156" i="1" s="1"/>
  <c r="E157" i="1"/>
  <c r="H157" i="1" s="1"/>
  <c r="E158" i="1"/>
  <c r="H158" i="1" s="1"/>
  <c r="E159" i="1"/>
  <c r="H159" i="1" s="1"/>
  <c r="E160" i="1"/>
  <c r="H160" i="1" s="1"/>
  <c r="E161" i="1"/>
  <c r="H161" i="1" s="1"/>
  <c r="E162" i="1"/>
  <c r="H162" i="1" s="1"/>
  <c r="E163" i="1"/>
  <c r="H163" i="1" s="1"/>
  <c r="E164" i="1"/>
  <c r="H164" i="1" s="1"/>
  <c r="E165" i="1"/>
  <c r="H165" i="1" s="1"/>
  <c r="E166" i="1"/>
  <c r="H166" i="1" s="1"/>
  <c r="E167" i="1"/>
  <c r="H167" i="1" s="1"/>
  <c r="E168" i="1"/>
  <c r="H168" i="1" s="1"/>
  <c r="E169" i="1"/>
  <c r="H169" i="1" s="1"/>
  <c r="E170" i="1"/>
  <c r="H170" i="1" s="1"/>
  <c r="E171" i="1"/>
  <c r="H171" i="1" s="1"/>
  <c r="E172" i="1"/>
  <c r="H172" i="1" s="1"/>
  <c r="E173" i="1"/>
  <c r="H173" i="1" s="1"/>
  <c r="E174" i="1"/>
  <c r="H174" i="1" s="1"/>
  <c r="E175" i="1"/>
  <c r="H175" i="1" s="1"/>
  <c r="E176" i="1"/>
  <c r="H176" i="1" s="1"/>
  <c r="E177" i="1"/>
  <c r="H177" i="1" s="1"/>
  <c r="E178" i="1"/>
  <c r="H178" i="1" s="1"/>
  <c r="E179" i="1"/>
  <c r="H179" i="1" s="1"/>
  <c r="E180" i="1"/>
  <c r="H180" i="1" s="1"/>
  <c r="E181" i="1"/>
  <c r="H181" i="1" s="1"/>
  <c r="E182" i="1"/>
  <c r="H182" i="1" s="1"/>
  <c r="E183" i="1"/>
  <c r="H183" i="1" s="1"/>
  <c r="E184" i="1"/>
  <c r="H184" i="1" s="1"/>
  <c r="E185" i="1"/>
  <c r="H185" i="1" s="1"/>
  <c r="E186" i="1"/>
  <c r="H186" i="1" s="1"/>
  <c r="E187" i="1"/>
  <c r="H187" i="1" s="1"/>
  <c r="E188" i="1"/>
  <c r="H188" i="1" s="1"/>
  <c r="E189" i="1"/>
  <c r="H189" i="1" s="1"/>
  <c r="E190" i="1"/>
  <c r="H190" i="1" s="1"/>
  <c r="E191" i="1"/>
  <c r="H191" i="1" s="1"/>
  <c r="E192" i="1"/>
  <c r="H192" i="1" s="1"/>
  <c r="E193" i="1"/>
  <c r="H193" i="1" s="1"/>
  <c r="E194" i="1"/>
  <c r="H194" i="1" s="1"/>
  <c r="E195" i="1"/>
  <c r="H195" i="1" s="1"/>
  <c r="E196" i="1"/>
  <c r="H196" i="1" s="1"/>
  <c r="E197" i="1"/>
  <c r="H197" i="1" s="1"/>
  <c r="E198" i="1"/>
  <c r="H198" i="1" s="1"/>
  <c r="E199" i="1"/>
  <c r="H199" i="1" s="1"/>
  <c r="E200" i="1"/>
  <c r="H200" i="1" s="1"/>
  <c r="E201" i="1"/>
  <c r="H201" i="1" s="1"/>
  <c r="E202" i="1"/>
  <c r="H202" i="1" s="1"/>
  <c r="E203" i="1"/>
  <c r="H203" i="1" s="1"/>
  <c r="E204" i="1"/>
  <c r="H204" i="1" s="1"/>
  <c r="E205" i="1"/>
  <c r="H205" i="1" s="1"/>
  <c r="E206" i="1"/>
  <c r="H206" i="1" s="1"/>
  <c r="E207" i="1"/>
  <c r="H207" i="1" s="1"/>
  <c r="E208" i="1"/>
  <c r="H208" i="1" s="1"/>
  <c r="E209" i="1"/>
  <c r="H209" i="1" s="1"/>
  <c r="E210" i="1"/>
  <c r="H210" i="1" s="1"/>
  <c r="E211" i="1"/>
  <c r="H211" i="1" s="1"/>
  <c r="E212" i="1"/>
  <c r="H212" i="1" s="1"/>
  <c r="E213" i="1"/>
  <c r="H213" i="1" s="1"/>
  <c r="E214" i="1"/>
  <c r="H214" i="1" s="1"/>
  <c r="E215" i="1"/>
  <c r="H215" i="1" s="1"/>
  <c r="E216" i="1"/>
  <c r="H216" i="1" s="1"/>
  <c r="E217" i="1"/>
  <c r="H217" i="1" s="1"/>
  <c r="E218" i="1"/>
  <c r="H218" i="1" s="1"/>
  <c r="E219" i="1"/>
  <c r="H219" i="1" s="1"/>
  <c r="E220" i="1"/>
  <c r="H220" i="1" s="1"/>
  <c r="E221" i="1"/>
  <c r="H221" i="1" s="1"/>
  <c r="E222" i="1"/>
  <c r="H222" i="1" s="1"/>
  <c r="E223" i="1"/>
  <c r="H223" i="1" s="1"/>
  <c r="E224" i="1"/>
  <c r="H224" i="1" s="1"/>
  <c r="E225" i="1"/>
  <c r="H225" i="1" s="1"/>
  <c r="E226" i="1"/>
  <c r="H226" i="1" s="1"/>
  <c r="E227" i="1"/>
  <c r="H227" i="1" s="1"/>
  <c r="E228" i="1"/>
  <c r="H228" i="1" s="1"/>
  <c r="E229" i="1"/>
  <c r="H229" i="1" s="1"/>
  <c r="E230" i="1"/>
  <c r="H230" i="1" s="1"/>
  <c r="E231" i="1"/>
  <c r="H231" i="1" s="1"/>
  <c r="E232" i="1"/>
  <c r="H232" i="1" s="1"/>
  <c r="E233" i="1"/>
  <c r="H233" i="1" s="1"/>
  <c r="E234" i="1"/>
  <c r="H234" i="1" s="1"/>
  <c r="E235" i="1"/>
  <c r="H235" i="1" s="1"/>
  <c r="E236" i="1"/>
  <c r="H236" i="1" s="1"/>
  <c r="E237" i="1"/>
  <c r="H237" i="1" s="1"/>
  <c r="E238" i="1"/>
  <c r="H238" i="1" s="1"/>
  <c r="E239" i="1"/>
  <c r="H239" i="1" s="1"/>
  <c r="E240" i="1"/>
  <c r="H240" i="1" s="1"/>
  <c r="E241" i="1"/>
  <c r="H241" i="1" s="1"/>
  <c r="E242" i="1"/>
  <c r="H242" i="1" s="1"/>
  <c r="E243" i="1"/>
  <c r="H243" i="1" s="1"/>
  <c r="E244" i="1"/>
  <c r="H244" i="1" s="1"/>
  <c r="E245" i="1"/>
  <c r="H245" i="1" s="1"/>
  <c r="E246" i="1"/>
  <c r="H246" i="1" s="1"/>
  <c r="E247" i="1"/>
  <c r="H247" i="1" s="1"/>
  <c r="E248" i="1"/>
  <c r="H248" i="1" s="1"/>
  <c r="E249" i="1"/>
  <c r="H249" i="1" s="1"/>
  <c r="E250" i="1"/>
  <c r="H250" i="1" s="1"/>
  <c r="E251" i="1"/>
  <c r="H251" i="1" s="1"/>
  <c r="E252" i="1"/>
  <c r="H252" i="1" s="1"/>
  <c r="E253" i="1"/>
  <c r="H253" i="1" s="1"/>
  <c r="E254" i="1"/>
  <c r="H254" i="1" s="1"/>
  <c r="E255" i="1"/>
  <c r="H255" i="1" s="1"/>
  <c r="E256" i="1"/>
  <c r="H256" i="1" s="1"/>
  <c r="E257" i="1"/>
  <c r="H257" i="1" s="1"/>
  <c r="E258" i="1"/>
  <c r="H258" i="1" s="1"/>
  <c r="E259" i="1"/>
  <c r="H259" i="1" s="1"/>
  <c r="E260" i="1"/>
  <c r="H260" i="1" s="1"/>
  <c r="E261" i="1"/>
  <c r="H261" i="1" s="1"/>
  <c r="E262" i="1"/>
  <c r="H262" i="1" s="1"/>
  <c r="E263" i="1"/>
  <c r="H263" i="1" s="1"/>
  <c r="E264" i="1"/>
  <c r="H264" i="1" s="1"/>
  <c r="E265" i="1"/>
  <c r="H265" i="1" s="1"/>
  <c r="E266" i="1"/>
  <c r="H266" i="1" s="1"/>
  <c r="E267" i="1"/>
  <c r="H267" i="1" s="1"/>
  <c r="E268" i="1"/>
  <c r="H268" i="1" s="1"/>
  <c r="E269" i="1"/>
  <c r="H269" i="1" s="1"/>
  <c r="E270" i="1"/>
  <c r="H270" i="1" s="1"/>
  <c r="E271" i="1"/>
  <c r="H271" i="1" s="1"/>
  <c r="E272" i="1"/>
  <c r="H272" i="1" s="1"/>
  <c r="E273" i="1"/>
  <c r="H273" i="1" s="1"/>
  <c r="E274" i="1"/>
  <c r="H274" i="1" s="1"/>
  <c r="E275" i="1"/>
  <c r="H275" i="1" s="1"/>
  <c r="E276" i="1"/>
  <c r="H276" i="1" s="1"/>
  <c r="E277" i="1"/>
  <c r="H277" i="1" s="1"/>
  <c r="E278" i="1"/>
  <c r="H278" i="1" s="1"/>
  <c r="E279" i="1"/>
  <c r="H279" i="1" s="1"/>
  <c r="E280" i="1"/>
  <c r="H280" i="1" s="1"/>
  <c r="E281" i="1"/>
  <c r="H281" i="1" s="1"/>
  <c r="E282" i="1"/>
  <c r="H282" i="1" s="1"/>
  <c r="E283" i="1"/>
  <c r="H283" i="1" s="1"/>
  <c r="E284" i="1"/>
  <c r="H284" i="1" s="1"/>
  <c r="E285" i="1"/>
  <c r="H285" i="1" s="1"/>
  <c r="E286" i="1"/>
  <c r="H286" i="1" s="1"/>
  <c r="E287" i="1"/>
  <c r="H287" i="1" s="1"/>
  <c r="E288" i="1"/>
  <c r="H288" i="1" s="1"/>
  <c r="E289" i="1"/>
  <c r="H289" i="1" s="1"/>
  <c r="E290" i="1"/>
  <c r="H290" i="1" s="1"/>
  <c r="E291" i="1"/>
  <c r="H291" i="1" s="1"/>
  <c r="E292" i="1"/>
  <c r="H292" i="1" s="1"/>
  <c r="E293" i="1"/>
  <c r="H293" i="1" s="1"/>
  <c r="E294" i="1"/>
  <c r="H294" i="1" s="1"/>
  <c r="E295" i="1"/>
  <c r="H295" i="1" s="1"/>
  <c r="E296" i="1"/>
  <c r="H296" i="1" s="1"/>
  <c r="E297" i="1"/>
  <c r="H297" i="1" s="1"/>
  <c r="E298" i="1"/>
  <c r="H298" i="1" s="1"/>
  <c r="E299" i="1"/>
  <c r="H299" i="1" s="1"/>
  <c r="E300" i="1"/>
  <c r="H300" i="1" s="1"/>
  <c r="E301" i="1"/>
  <c r="H301" i="1" s="1"/>
  <c r="E2" i="1"/>
  <c r="H2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/>
  <c r="B42" i="1" a="1"/>
  <c r="B42" i="1" s="1"/>
  <c r="B43" i="1" a="1"/>
  <c r="B43" i="1"/>
  <c r="B44" i="1" a="1"/>
  <c r="B44" i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/>
  <c r="B51" i="1" a="1"/>
  <c r="B51" i="1" s="1"/>
  <c r="B52" i="1" a="1"/>
  <c r="B52" i="1"/>
  <c r="B53" i="1" a="1"/>
  <c r="B53" i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/>
  <c r="B60" i="1" a="1"/>
  <c r="B60" i="1" s="1"/>
  <c r="B61" i="1" a="1"/>
  <c r="B61" i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/>
  <c r="B69" i="1" a="1"/>
  <c r="B69" i="1" s="1"/>
  <c r="B70" i="1" a="1"/>
  <c r="B70" i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/>
  <c r="B126" i="1" a="1"/>
  <c r="B126" i="1" s="1"/>
  <c r="B127" i="1" a="1"/>
  <c r="B127" i="1"/>
  <c r="B128" i="1" a="1"/>
  <c r="B128" i="1" s="1"/>
  <c r="B129" i="1" a="1"/>
  <c r="B129" i="1" s="1"/>
  <c r="B130" i="1" a="1"/>
  <c r="B130" i="1" s="1"/>
  <c r="B131" i="1" a="1"/>
  <c r="B131" i="1"/>
  <c r="B132" i="1" a="1"/>
  <c r="B132" i="1" s="1"/>
  <c r="B133" i="1" a="1"/>
  <c r="B133" i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/>
  <c r="B141" i="1" a="1"/>
  <c r="B141" i="1" s="1"/>
  <c r="B142" i="1" a="1"/>
  <c r="B142" i="1"/>
  <c r="B143" i="1" a="1"/>
  <c r="B143" i="1"/>
  <c r="B144" i="1" a="1"/>
  <c r="B144" i="1" s="1"/>
  <c r="B145" i="1" a="1"/>
  <c r="B145" i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/>
  <c r="B153" i="1" a="1"/>
  <c r="B153" i="1" s="1"/>
  <c r="B154" i="1" a="1"/>
  <c r="B154" i="1"/>
  <c r="B155" i="1" a="1"/>
  <c r="B155" i="1" s="1"/>
  <c r="B156" i="1" a="1"/>
  <c r="B156" i="1" s="1"/>
  <c r="B157" i="1" a="1"/>
  <c r="B157" i="1" s="1"/>
  <c r="B158" i="1" a="1"/>
  <c r="B158" i="1"/>
  <c r="B159" i="1" a="1"/>
  <c r="B159" i="1" s="1"/>
  <c r="B160" i="1" a="1"/>
  <c r="B160" i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/>
  <c r="B168" i="1" a="1"/>
  <c r="B168" i="1" s="1"/>
  <c r="B169" i="1" a="1"/>
  <c r="B169" i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/>
  <c r="B186" i="1" a="1"/>
  <c r="B186" i="1" s="1"/>
  <c r="B187" i="1" a="1"/>
  <c r="B187" i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/>
  <c r="B195" i="1" a="1"/>
  <c r="B195" i="1" s="1"/>
  <c r="B196" i="1" a="1"/>
  <c r="B196" i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/>
  <c r="B234" i="1" a="1"/>
  <c r="B234" i="1" s="1"/>
  <c r="B235" i="1" a="1"/>
  <c r="B235" i="1"/>
  <c r="B236" i="1" a="1"/>
  <c r="B236" i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/>
  <c r="B243" i="1" a="1"/>
  <c r="B243" i="1" s="1"/>
  <c r="B244" i="1" a="1"/>
  <c r="B244" i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/>
  <c r="B258" i="1" a="1"/>
  <c r="B258" i="1" s="1"/>
  <c r="B259" i="1" a="1"/>
  <c r="B259" i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4" i="1" a="1"/>
  <c r="B4" i="1" s="1"/>
  <c r="L4" i="1" s="1"/>
  <c r="M4" i="1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2" i="4"/>
  <c r="L301" i="1" l="1"/>
  <c r="M301" i="1" s="1"/>
  <c r="L300" i="1"/>
  <c r="M300" i="1" s="1"/>
  <c r="L299" i="1"/>
  <c r="M299" i="1" s="1"/>
  <c r="L298" i="1"/>
  <c r="M298" i="1" s="1"/>
  <c r="L297" i="1"/>
  <c r="M297" i="1" s="1"/>
  <c r="L296" i="1"/>
  <c r="M296" i="1" s="1"/>
  <c r="L295" i="1"/>
  <c r="M295" i="1" s="1"/>
  <c r="L294" i="1"/>
  <c r="M294" i="1" s="1"/>
  <c r="L293" i="1"/>
  <c r="M293" i="1" s="1"/>
  <c r="L292" i="1"/>
  <c r="M292" i="1" s="1"/>
  <c r="L291" i="1"/>
  <c r="M291" i="1" s="1"/>
  <c r="L290" i="1"/>
  <c r="M290" i="1" s="1"/>
  <c r="L289" i="1"/>
  <c r="M289" i="1" s="1"/>
  <c r="L288" i="1"/>
  <c r="M288" i="1" s="1"/>
  <c r="L287" i="1"/>
  <c r="M287" i="1" s="1"/>
  <c r="L286" i="1"/>
  <c r="M286" i="1" s="1"/>
  <c r="L285" i="1"/>
  <c r="M285" i="1" s="1"/>
  <c r="L284" i="1"/>
  <c r="M284" i="1" s="1"/>
  <c r="L283" i="1"/>
  <c r="M283" i="1" s="1"/>
  <c r="L282" i="1"/>
  <c r="M282" i="1" s="1"/>
  <c r="L281" i="1"/>
  <c r="M281" i="1" s="1"/>
  <c r="L280" i="1"/>
  <c r="M280" i="1" s="1"/>
  <c r="L279" i="1"/>
  <c r="M279" i="1" s="1"/>
  <c r="L278" i="1"/>
  <c r="M278" i="1" s="1"/>
  <c r="L277" i="1"/>
  <c r="M277" i="1" s="1"/>
  <c r="L276" i="1"/>
  <c r="M276" i="1" s="1"/>
  <c r="L275" i="1"/>
  <c r="M275" i="1" s="1"/>
  <c r="L274" i="1"/>
  <c r="M274" i="1" s="1"/>
  <c r="L273" i="1"/>
  <c r="M273" i="1" s="1"/>
  <c r="L272" i="1"/>
  <c r="M272" i="1" s="1"/>
  <c r="L271" i="1"/>
  <c r="M271" i="1" s="1"/>
  <c r="L270" i="1"/>
  <c r="M270" i="1" s="1"/>
  <c r="L269" i="1"/>
  <c r="M269" i="1" s="1"/>
  <c r="L268" i="1"/>
  <c r="M268" i="1" s="1"/>
  <c r="L267" i="1"/>
  <c r="M267" i="1" s="1"/>
  <c r="L266" i="1"/>
  <c r="M266" i="1" s="1"/>
  <c r="L265" i="1"/>
  <c r="M265" i="1" s="1"/>
  <c r="L264" i="1"/>
  <c r="M264" i="1" s="1"/>
  <c r="L263" i="1"/>
  <c r="M263" i="1" s="1"/>
  <c r="L262" i="1"/>
  <c r="M262" i="1" s="1"/>
  <c r="L261" i="1"/>
  <c r="M261" i="1" s="1"/>
  <c r="L260" i="1"/>
  <c r="M260" i="1" s="1"/>
  <c r="L259" i="1"/>
  <c r="M259" i="1" s="1"/>
  <c r="L258" i="1"/>
  <c r="M258" i="1" s="1"/>
  <c r="L257" i="1"/>
  <c r="M257" i="1" s="1"/>
  <c r="L256" i="1"/>
  <c r="M256" i="1" s="1"/>
  <c r="L255" i="1"/>
  <c r="M255" i="1" s="1"/>
  <c r="L254" i="1"/>
  <c r="M254" i="1" s="1"/>
  <c r="L253" i="1"/>
  <c r="M253" i="1" s="1"/>
  <c r="L252" i="1"/>
  <c r="M252" i="1" s="1"/>
  <c r="L251" i="1"/>
  <c r="M251" i="1" s="1"/>
  <c r="L250" i="1"/>
  <c r="M250" i="1" s="1"/>
  <c r="L249" i="1"/>
  <c r="M249" i="1" s="1"/>
  <c r="L248" i="1"/>
  <c r="M248" i="1" s="1"/>
  <c r="L247" i="1"/>
  <c r="M247" i="1" s="1"/>
  <c r="L246" i="1"/>
  <c r="M246" i="1" s="1"/>
  <c r="L245" i="1"/>
  <c r="M245" i="1" s="1"/>
  <c r="L244" i="1"/>
  <c r="M244" i="1" s="1"/>
  <c r="L243" i="1"/>
  <c r="M243" i="1" s="1"/>
  <c r="L242" i="1"/>
  <c r="M242" i="1" s="1"/>
  <c r="L241" i="1"/>
  <c r="M241" i="1" s="1"/>
  <c r="L240" i="1"/>
  <c r="M240" i="1" s="1"/>
  <c r="L239" i="1"/>
  <c r="M239" i="1" s="1"/>
  <c r="L238" i="1"/>
  <c r="M238" i="1" s="1"/>
  <c r="L237" i="1"/>
  <c r="M237" i="1" s="1"/>
  <c r="L236" i="1"/>
  <c r="M236" i="1" s="1"/>
  <c r="L235" i="1"/>
  <c r="M235" i="1" s="1"/>
  <c r="L234" i="1"/>
  <c r="M234" i="1" s="1"/>
  <c r="L233" i="1"/>
  <c r="M233" i="1" s="1"/>
  <c r="L232" i="1"/>
  <c r="M232" i="1" s="1"/>
  <c r="L231" i="1"/>
  <c r="M231" i="1" s="1"/>
  <c r="L230" i="1"/>
  <c r="M230" i="1" s="1"/>
  <c r="L229" i="1"/>
  <c r="M229" i="1" s="1"/>
  <c r="L228" i="1"/>
  <c r="M228" i="1" s="1"/>
  <c r="L227" i="1"/>
  <c r="M227" i="1" s="1"/>
  <c r="L226" i="1"/>
  <c r="M226" i="1" s="1"/>
  <c r="L225" i="1"/>
  <c r="M225" i="1" s="1"/>
  <c r="L224" i="1"/>
  <c r="M224" i="1" s="1"/>
  <c r="L223" i="1"/>
  <c r="M223" i="1" s="1"/>
  <c r="L222" i="1"/>
  <c r="M222" i="1" s="1"/>
  <c r="L221" i="1"/>
  <c r="M221" i="1" s="1"/>
  <c r="L220" i="1"/>
  <c r="M220" i="1" s="1"/>
  <c r="L219" i="1"/>
  <c r="M219" i="1" s="1"/>
  <c r="L218" i="1"/>
  <c r="M218" i="1" s="1"/>
  <c r="L217" i="1"/>
  <c r="M217" i="1" s="1"/>
  <c r="L216" i="1"/>
  <c r="M216" i="1" s="1"/>
  <c r="L215" i="1"/>
  <c r="M215" i="1" s="1"/>
  <c r="L214" i="1"/>
  <c r="M214" i="1" s="1"/>
  <c r="L213" i="1"/>
  <c r="M213" i="1" s="1"/>
  <c r="L212" i="1"/>
  <c r="M212" i="1" s="1"/>
  <c r="L211" i="1"/>
  <c r="M211" i="1" s="1"/>
  <c r="L210" i="1"/>
  <c r="M210" i="1" s="1"/>
  <c r="L209" i="1"/>
  <c r="M209" i="1" s="1"/>
  <c r="L208" i="1"/>
  <c r="M208" i="1" s="1"/>
  <c r="L207" i="1"/>
  <c r="M207" i="1" s="1"/>
  <c r="L206" i="1"/>
  <c r="M206" i="1" s="1"/>
  <c r="L205" i="1"/>
  <c r="M205" i="1" s="1"/>
  <c r="L204" i="1"/>
  <c r="M204" i="1" s="1"/>
  <c r="L203" i="1"/>
  <c r="M203" i="1" s="1"/>
  <c r="L202" i="1"/>
  <c r="M202" i="1" s="1"/>
  <c r="L201" i="1"/>
  <c r="M201" i="1" s="1"/>
  <c r="L200" i="1"/>
  <c r="M200" i="1" s="1"/>
  <c r="L199" i="1"/>
  <c r="M199" i="1" s="1"/>
  <c r="L198" i="1"/>
  <c r="M198" i="1" s="1"/>
  <c r="L197" i="1"/>
  <c r="M197" i="1" s="1"/>
  <c r="L196" i="1"/>
  <c r="M196" i="1" s="1"/>
  <c r="L195" i="1"/>
  <c r="M195" i="1" s="1"/>
  <c r="L194" i="1"/>
  <c r="M194" i="1" s="1"/>
  <c r="L193" i="1"/>
  <c r="M193" i="1" s="1"/>
  <c r="L192" i="1"/>
  <c r="M192" i="1" s="1"/>
  <c r="L191" i="1"/>
  <c r="M191" i="1" s="1"/>
  <c r="L190" i="1"/>
  <c r="M190" i="1" s="1"/>
  <c r="L189" i="1"/>
  <c r="M189" i="1" s="1"/>
  <c r="L188" i="1"/>
  <c r="M188" i="1" s="1"/>
  <c r="L187" i="1"/>
  <c r="M187" i="1" s="1"/>
  <c r="L186" i="1"/>
  <c r="M186" i="1" s="1"/>
  <c r="L185" i="1"/>
  <c r="M185" i="1" s="1"/>
  <c r="L184" i="1"/>
  <c r="M184" i="1" s="1"/>
  <c r="L183" i="1"/>
  <c r="M183" i="1" s="1"/>
  <c r="L182" i="1"/>
  <c r="M182" i="1" s="1"/>
  <c r="L181" i="1"/>
  <c r="M181" i="1" s="1"/>
  <c r="L180" i="1"/>
  <c r="M180" i="1" s="1"/>
  <c r="L179" i="1"/>
  <c r="M179" i="1" s="1"/>
  <c r="L178" i="1"/>
  <c r="M178" i="1" s="1"/>
  <c r="L177" i="1"/>
  <c r="M177" i="1" s="1"/>
  <c r="L176" i="1"/>
  <c r="M176" i="1" s="1"/>
  <c r="L175" i="1"/>
  <c r="M175" i="1" s="1"/>
  <c r="L174" i="1"/>
  <c r="M174" i="1" s="1"/>
  <c r="L173" i="1"/>
  <c r="M173" i="1" s="1"/>
  <c r="L172" i="1"/>
  <c r="M172" i="1" s="1"/>
  <c r="L171" i="1"/>
  <c r="M171" i="1" s="1"/>
  <c r="L170" i="1"/>
  <c r="M170" i="1" s="1"/>
  <c r="L169" i="1"/>
  <c r="M169" i="1" s="1"/>
  <c r="L168" i="1"/>
  <c r="M168" i="1" s="1"/>
  <c r="L167" i="1"/>
  <c r="M167" i="1" s="1"/>
  <c r="L166" i="1"/>
  <c r="M166" i="1" s="1"/>
  <c r="L165" i="1"/>
  <c r="M165" i="1" s="1"/>
  <c r="L164" i="1"/>
  <c r="M164" i="1" s="1"/>
  <c r="L163" i="1"/>
  <c r="M163" i="1" s="1"/>
  <c r="L162" i="1"/>
  <c r="M162" i="1" s="1"/>
  <c r="L161" i="1"/>
  <c r="M161" i="1" s="1"/>
  <c r="L160" i="1"/>
  <c r="M160" i="1" s="1"/>
  <c r="L159" i="1"/>
  <c r="M159" i="1" s="1"/>
  <c r="L158" i="1"/>
  <c r="M158" i="1" s="1"/>
  <c r="L157" i="1"/>
  <c r="M157" i="1" s="1"/>
  <c r="L156" i="1"/>
  <c r="M156" i="1" s="1"/>
  <c r="L155" i="1"/>
  <c r="M155" i="1" s="1"/>
  <c r="L154" i="1"/>
  <c r="M154" i="1" s="1"/>
  <c r="L153" i="1"/>
  <c r="M153" i="1" s="1"/>
  <c r="L152" i="1"/>
  <c r="M152" i="1" s="1"/>
  <c r="L151" i="1"/>
  <c r="M151" i="1" s="1"/>
  <c r="L150" i="1"/>
  <c r="M150" i="1" s="1"/>
  <c r="L149" i="1"/>
  <c r="M149" i="1" s="1"/>
  <c r="L148" i="1"/>
  <c r="M148" i="1" s="1"/>
  <c r="L147" i="1"/>
  <c r="M147" i="1" s="1"/>
  <c r="L146" i="1"/>
  <c r="M146" i="1" s="1"/>
  <c r="L145" i="1"/>
  <c r="M145" i="1" s="1"/>
  <c r="L144" i="1"/>
  <c r="M144" i="1" s="1"/>
  <c r="L143" i="1"/>
  <c r="M143" i="1" s="1"/>
  <c r="L142" i="1"/>
  <c r="M142" i="1" s="1"/>
  <c r="L141" i="1"/>
  <c r="M141" i="1" s="1"/>
  <c r="L140" i="1"/>
  <c r="M140" i="1" s="1"/>
  <c r="L139" i="1"/>
  <c r="M139" i="1" s="1"/>
  <c r="L138" i="1"/>
  <c r="M138" i="1" s="1"/>
  <c r="L137" i="1"/>
  <c r="M137" i="1" s="1"/>
  <c r="L136" i="1"/>
  <c r="M136" i="1" s="1"/>
  <c r="L135" i="1"/>
  <c r="M135" i="1" s="1"/>
  <c r="L134" i="1"/>
  <c r="M134" i="1" s="1"/>
  <c r="L133" i="1"/>
  <c r="M133" i="1" s="1"/>
  <c r="L132" i="1"/>
  <c r="M132" i="1" s="1"/>
  <c r="L131" i="1"/>
  <c r="M131" i="1" s="1"/>
  <c r="L130" i="1"/>
  <c r="M130" i="1" s="1"/>
  <c r="L129" i="1"/>
  <c r="M129" i="1" s="1"/>
  <c r="L128" i="1"/>
  <c r="M128" i="1" s="1"/>
  <c r="L127" i="1"/>
  <c r="M127" i="1" s="1"/>
  <c r="L126" i="1"/>
  <c r="M126" i="1" s="1"/>
  <c r="L125" i="1"/>
  <c r="M125" i="1" s="1"/>
  <c r="L124" i="1"/>
  <c r="M124" i="1" s="1"/>
  <c r="L123" i="1"/>
  <c r="M123" i="1" s="1"/>
  <c r="L122" i="1"/>
  <c r="M122" i="1" s="1"/>
  <c r="L121" i="1"/>
  <c r="M121" i="1" s="1"/>
  <c r="L120" i="1"/>
  <c r="M120" i="1" s="1"/>
  <c r="L119" i="1"/>
  <c r="M119" i="1" s="1"/>
  <c r="L118" i="1"/>
  <c r="M118" i="1" s="1"/>
  <c r="L117" i="1"/>
  <c r="M117" i="1" s="1"/>
  <c r="L116" i="1"/>
  <c r="M116" i="1" s="1"/>
  <c r="L115" i="1"/>
  <c r="M115" i="1" s="1"/>
  <c r="L114" i="1"/>
  <c r="M114" i="1" s="1"/>
  <c r="L113" i="1"/>
  <c r="M113" i="1" s="1"/>
  <c r="L112" i="1"/>
  <c r="M112" i="1" s="1"/>
  <c r="L111" i="1"/>
  <c r="M111" i="1" s="1"/>
  <c r="L110" i="1"/>
  <c r="M110" i="1" s="1"/>
  <c r="L109" i="1"/>
  <c r="M109" i="1" s="1"/>
  <c r="L108" i="1"/>
  <c r="M108" i="1" s="1"/>
  <c r="L107" i="1"/>
  <c r="M107" i="1" s="1"/>
  <c r="L106" i="1"/>
  <c r="M106" i="1" s="1"/>
  <c r="L105" i="1"/>
  <c r="M105" i="1" s="1"/>
  <c r="L104" i="1"/>
  <c r="M104" i="1" s="1"/>
  <c r="L103" i="1"/>
  <c r="M103" i="1" s="1"/>
  <c r="L102" i="1"/>
  <c r="M102" i="1" s="1"/>
  <c r="L101" i="1"/>
  <c r="M101" i="1" s="1"/>
  <c r="L100" i="1"/>
  <c r="M100" i="1" s="1"/>
  <c r="L99" i="1"/>
  <c r="M99" i="1" s="1"/>
  <c r="L98" i="1"/>
  <c r="M98" i="1" s="1"/>
  <c r="L97" i="1"/>
  <c r="M97" i="1" s="1"/>
  <c r="L96" i="1"/>
  <c r="M96" i="1" s="1"/>
  <c r="L95" i="1"/>
  <c r="M95" i="1" s="1"/>
  <c r="L94" i="1"/>
  <c r="M94" i="1" s="1"/>
  <c r="L93" i="1"/>
  <c r="M93" i="1" s="1"/>
  <c r="L92" i="1"/>
  <c r="M92" i="1" s="1"/>
  <c r="L91" i="1"/>
  <c r="M91" i="1" s="1"/>
  <c r="L90" i="1"/>
  <c r="M90" i="1" s="1"/>
  <c r="L89" i="1"/>
  <c r="M89" i="1" s="1"/>
  <c r="L88" i="1"/>
  <c r="M88" i="1" s="1"/>
  <c r="L87" i="1"/>
  <c r="M87" i="1" s="1"/>
  <c r="L86" i="1"/>
  <c r="M86" i="1" s="1"/>
  <c r="L85" i="1"/>
  <c r="M85" i="1" s="1"/>
  <c r="L84" i="1"/>
  <c r="M84" i="1" s="1"/>
  <c r="L83" i="1"/>
  <c r="M83" i="1" s="1"/>
  <c r="L82" i="1"/>
  <c r="M82" i="1" s="1"/>
  <c r="L81" i="1"/>
  <c r="M81" i="1" s="1"/>
  <c r="L80" i="1"/>
  <c r="M80" i="1" s="1"/>
  <c r="L79" i="1"/>
  <c r="M79" i="1" s="1"/>
  <c r="L78" i="1"/>
  <c r="M78" i="1" s="1"/>
  <c r="L77" i="1"/>
  <c r="M77" i="1" s="1"/>
  <c r="L76" i="1"/>
  <c r="M76" i="1" s="1"/>
  <c r="L75" i="1"/>
  <c r="M75" i="1" s="1"/>
  <c r="L74" i="1"/>
  <c r="M74" i="1" s="1"/>
  <c r="L73" i="1"/>
  <c r="M73" i="1" s="1"/>
  <c r="L72" i="1"/>
  <c r="M72" i="1" s="1"/>
  <c r="L71" i="1"/>
  <c r="M71" i="1" s="1"/>
  <c r="L70" i="1"/>
  <c r="M70" i="1" s="1"/>
  <c r="L69" i="1"/>
  <c r="M69" i="1" s="1"/>
  <c r="L68" i="1"/>
  <c r="M68" i="1" s="1"/>
  <c r="L67" i="1"/>
  <c r="M67" i="1" s="1"/>
  <c r="L66" i="1"/>
  <c r="M66" i="1" s="1"/>
  <c r="L65" i="1"/>
  <c r="M65" i="1" s="1"/>
  <c r="L64" i="1"/>
  <c r="M64" i="1" s="1"/>
  <c r="L63" i="1"/>
  <c r="M63" i="1" s="1"/>
  <c r="L62" i="1"/>
  <c r="M62" i="1" s="1"/>
  <c r="L61" i="1"/>
  <c r="M61" i="1" s="1"/>
  <c r="L60" i="1"/>
  <c r="M60" i="1" s="1"/>
  <c r="L59" i="1"/>
  <c r="M59" i="1" s="1"/>
  <c r="L58" i="1"/>
  <c r="M58" i="1" s="1"/>
  <c r="L57" i="1"/>
  <c r="M57" i="1" s="1"/>
  <c r="L56" i="1"/>
  <c r="M56" i="1" s="1"/>
  <c r="L55" i="1"/>
  <c r="M55" i="1" s="1"/>
  <c r="L54" i="1"/>
  <c r="M54" i="1" s="1"/>
  <c r="L53" i="1"/>
  <c r="M53" i="1" s="1"/>
  <c r="L52" i="1"/>
  <c r="M52" i="1" s="1"/>
  <c r="L51" i="1"/>
  <c r="M51" i="1" s="1"/>
  <c r="L50" i="1"/>
  <c r="M50" i="1" s="1"/>
  <c r="L49" i="1"/>
  <c r="M49" i="1" s="1"/>
  <c r="L48" i="1"/>
  <c r="M48" i="1" s="1"/>
  <c r="L47" i="1"/>
  <c r="M47" i="1" s="1"/>
  <c r="L46" i="1"/>
  <c r="M46" i="1" s="1"/>
  <c r="L45" i="1"/>
  <c r="M45" i="1" s="1"/>
  <c r="L44" i="1"/>
  <c r="M44" i="1" s="1"/>
  <c r="L43" i="1"/>
  <c r="M43" i="1" s="1"/>
  <c r="L42" i="1"/>
  <c r="M42" i="1" s="1"/>
  <c r="L41" i="1"/>
  <c r="M41" i="1" s="1"/>
  <c r="L40" i="1"/>
  <c r="M40" i="1" s="1"/>
  <c r="L39" i="1"/>
  <c r="M39" i="1" s="1"/>
  <c r="L38" i="1"/>
  <c r="M38" i="1" s="1"/>
  <c r="L37" i="1"/>
  <c r="M37" i="1" s="1"/>
  <c r="L36" i="1"/>
  <c r="M36" i="1" s="1"/>
  <c r="L35" i="1"/>
  <c r="M35" i="1" s="1"/>
  <c r="L34" i="1"/>
  <c r="M34" i="1" s="1"/>
  <c r="L33" i="1"/>
  <c r="M3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I4" i="1" a="1"/>
  <c r="I4" i="1" s="1"/>
  <c r="J4" i="1" a="1"/>
  <c r="J4" i="1" s="1"/>
  <c r="I301" i="1" a="1"/>
  <c r="I301" i="1" s="1"/>
  <c r="J301" i="1" a="1"/>
  <c r="J301" i="1" s="1"/>
  <c r="I300" i="1" a="1"/>
  <c r="I300" i="1" s="1"/>
  <c r="J300" i="1" a="1"/>
  <c r="J300" i="1" s="1"/>
  <c r="I299" i="1" a="1"/>
  <c r="I299" i="1" s="1"/>
  <c r="J299" i="1" a="1"/>
  <c r="J299" i="1" s="1"/>
  <c r="I298" i="1" a="1"/>
  <c r="I298" i="1" s="1"/>
  <c r="J298" i="1" a="1"/>
  <c r="J298" i="1" s="1"/>
  <c r="I297" i="1" a="1"/>
  <c r="I297" i="1" s="1"/>
  <c r="J297" i="1" a="1"/>
  <c r="J297" i="1" s="1"/>
  <c r="I296" i="1" a="1"/>
  <c r="I296" i="1" s="1"/>
  <c r="J296" i="1" a="1"/>
  <c r="J296" i="1" s="1"/>
  <c r="I295" i="1" a="1"/>
  <c r="I295" i="1" s="1"/>
  <c r="J295" i="1" a="1"/>
  <c r="J295" i="1" s="1"/>
  <c r="I294" i="1" a="1"/>
  <c r="I294" i="1" s="1"/>
  <c r="J294" i="1" a="1"/>
  <c r="J294" i="1" s="1"/>
  <c r="I293" i="1" a="1"/>
  <c r="I293" i="1" s="1"/>
  <c r="J293" i="1" a="1"/>
  <c r="J293" i="1" s="1"/>
  <c r="I292" i="1" a="1"/>
  <c r="I292" i="1" s="1"/>
  <c r="J292" i="1" a="1"/>
  <c r="J292" i="1" s="1"/>
  <c r="I291" i="1" a="1"/>
  <c r="I291" i="1" s="1"/>
  <c r="J291" i="1" a="1"/>
  <c r="J291" i="1" s="1"/>
  <c r="I290" i="1" a="1"/>
  <c r="I290" i="1" s="1"/>
  <c r="J290" i="1" a="1"/>
  <c r="J290" i="1" s="1"/>
  <c r="I289" i="1" a="1"/>
  <c r="I289" i="1" s="1"/>
  <c r="J289" i="1" a="1"/>
  <c r="J289" i="1" s="1"/>
  <c r="I288" i="1" a="1"/>
  <c r="I288" i="1" s="1"/>
  <c r="J288" i="1" a="1"/>
  <c r="J288" i="1" s="1"/>
  <c r="I287" i="1" a="1"/>
  <c r="I287" i="1" s="1"/>
  <c r="J287" i="1" a="1"/>
  <c r="J287" i="1" s="1"/>
  <c r="I286" i="1" a="1"/>
  <c r="I286" i="1" s="1"/>
  <c r="J286" i="1" a="1"/>
  <c r="J286" i="1" s="1"/>
  <c r="I285" i="1" a="1"/>
  <c r="I285" i="1" s="1"/>
  <c r="J285" i="1" a="1"/>
  <c r="J285" i="1" s="1"/>
  <c r="I284" i="1" a="1"/>
  <c r="I284" i="1" s="1"/>
  <c r="J284" i="1" a="1"/>
  <c r="J284" i="1" s="1"/>
  <c r="I283" i="1" a="1"/>
  <c r="I283" i="1" s="1"/>
  <c r="J283" i="1" a="1"/>
  <c r="J283" i="1" s="1"/>
  <c r="I282" i="1" a="1"/>
  <c r="I282" i="1" s="1"/>
  <c r="J282" i="1" a="1"/>
  <c r="J282" i="1" s="1"/>
  <c r="I281" i="1" a="1"/>
  <c r="I281" i="1" s="1"/>
  <c r="J281" i="1" a="1"/>
  <c r="J281" i="1" s="1"/>
  <c r="I280" i="1" a="1"/>
  <c r="I280" i="1" s="1"/>
  <c r="J280" i="1" a="1"/>
  <c r="J280" i="1" s="1"/>
  <c r="I279" i="1" a="1"/>
  <c r="I279" i="1" s="1"/>
  <c r="J279" i="1" a="1"/>
  <c r="J279" i="1" s="1"/>
  <c r="I278" i="1" a="1"/>
  <c r="I278" i="1" s="1"/>
  <c r="J278" i="1" a="1"/>
  <c r="J278" i="1" s="1"/>
  <c r="I277" i="1" a="1"/>
  <c r="I277" i="1" s="1"/>
  <c r="J277" i="1" a="1"/>
  <c r="J277" i="1" s="1"/>
  <c r="I276" i="1" a="1"/>
  <c r="I276" i="1" s="1"/>
  <c r="J276" i="1" a="1"/>
  <c r="J276" i="1" s="1"/>
  <c r="I275" i="1" a="1"/>
  <c r="I275" i="1" s="1"/>
  <c r="J275" i="1" a="1"/>
  <c r="J275" i="1" s="1"/>
  <c r="I274" i="1" a="1"/>
  <c r="I274" i="1" s="1"/>
  <c r="J274" i="1" a="1"/>
  <c r="J274" i="1" s="1"/>
  <c r="I273" i="1" a="1"/>
  <c r="I273" i="1" s="1"/>
  <c r="J273" i="1" a="1"/>
  <c r="J273" i="1" s="1"/>
  <c r="I272" i="1" a="1"/>
  <c r="I272" i="1" s="1"/>
  <c r="J272" i="1" a="1"/>
  <c r="J272" i="1" s="1"/>
  <c r="I271" i="1" a="1"/>
  <c r="I271" i="1" s="1"/>
  <c r="J271" i="1" a="1"/>
  <c r="J271" i="1" s="1"/>
  <c r="I270" i="1" a="1"/>
  <c r="I270" i="1" s="1"/>
  <c r="J270" i="1" a="1"/>
  <c r="J270" i="1" s="1"/>
  <c r="I269" i="1" a="1"/>
  <c r="I269" i="1" s="1"/>
  <c r="J269" i="1" a="1"/>
  <c r="J269" i="1" s="1"/>
  <c r="I268" i="1" a="1"/>
  <c r="I268" i="1" s="1"/>
  <c r="J268" i="1" a="1"/>
  <c r="J268" i="1" s="1"/>
  <c r="I267" i="1" a="1"/>
  <c r="I267" i="1" s="1"/>
  <c r="J267" i="1" a="1"/>
  <c r="J267" i="1" s="1"/>
  <c r="I266" i="1" a="1"/>
  <c r="I266" i="1" s="1"/>
  <c r="J266" i="1" a="1"/>
  <c r="J266" i="1" s="1"/>
  <c r="I265" i="1" a="1"/>
  <c r="I265" i="1" s="1"/>
  <c r="J265" i="1" a="1"/>
  <c r="J265" i="1" s="1"/>
  <c r="I264" i="1" a="1"/>
  <c r="I264" i="1" s="1"/>
  <c r="J264" i="1" a="1"/>
  <c r="J264" i="1" s="1"/>
  <c r="I263" i="1" a="1"/>
  <c r="I263" i="1" s="1"/>
  <c r="J263" i="1" a="1"/>
  <c r="J263" i="1" s="1"/>
  <c r="I262" i="1" a="1"/>
  <c r="I262" i="1" s="1"/>
  <c r="J262" i="1" a="1"/>
  <c r="J262" i="1" s="1"/>
  <c r="I261" i="1" a="1"/>
  <c r="I261" i="1" s="1"/>
  <c r="J261" i="1" a="1"/>
  <c r="J261" i="1" s="1"/>
  <c r="I260" i="1" a="1"/>
  <c r="I260" i="1" s="1"/>
  <c r="J260" i="1" a="1"/>
  <c r="J260" i="1" s="1"/>
  <c r="I259" i="1" a="1"/>
  <c r="I259" i="1" s="1"/>
  <c r="J259" i="1" a="1"/>
  <c r="J259" i="1" s="1"/>
  <c r="I258" i="1" a="1"/>
  <c r="I258" i="1" s="1"/>
  <c r="J258" i="1" a="1"/>
  <c r="J258" i="1" s="1"/>
  <c r="I257" i="1" a="1"/>
  <c r="I257" i="1" s="1"/>
  <c r="J257" i="1" a="1"/>
  <c r="J257" i="1" s="1"/>
  <c r="I256" i="1" a="1"/>
  <c r="I256" i="1" s="1"/>
  <c r="J256" i="1" a="1"/>
  <c r="J256" i="1" s="1"/>
  <c r="I255" i="1" a="1"/>
  <c r="I255" i="1" s="1"/>
  <c r="J255" i="1" a="1"/>
  <c r="J255" i="1" s="1"/>
  <c r="I254" i="1" a="1"/>
  <c r="I254" i="1" s="1"/>
  <c r="J254" i="1" a="1"/>
  <c r="J254" i="1" s="1"/>
  <c r="I253" i="1" a="1"/>
  <c r="I253" i="1" s="1"/>
  <c r="J253" i="1" a="1"/>
  <c r="J253" i="1" s="1"/>
  <c r="I252" i="1" a="1"/>
  <c r="I252" i="1" s="1"/>
  <c r="J252" i="1" a="1"/>
  <c r="J252" i="1" s="1"/>
  <c r="I251" i="1" a="1"/>
  <c r="I251" i="1" s="1"/>
  <c r="J251" i="1" a="1"/>
  <c r="J251" i="1" s="1"/>
  <c r="I250" i="1" a="1"/>
  <c r="I250" i="1" s="1"/>
  <c r="J250" i="1" a="1"/>
  <c r="J250" i="1" s="1"/>
  <c r="I249" i="1" a="1"/>
  <c r="I249" i="1" s="1"/>
  <c r="J249" i="1" a="1"/>
  <c r="J249" i="1" s="1"/>
  <c r="I248" i="1" a="1"/>
  <c r="I248" i="1" s="1"/>
  <c r="J248" i="1" a="1"/>
  <c r="J248" i="1" s="1"/>
  <c r="I247" i="1" a="1"/>
  <c r="I247" i="1" s="1"/>
  <c r="J247" i="1" a="1"/>
  <c r="J247" i="1" s="1"/>
  <c r="I246" i="1" a="1"/>
  <c r="I246" i="1" s="1"/>
  <c r="J246" i="1" a="1"/>
  <c r="J246" i="1" s="1"/>
  <c r="I245" i="1" a="1"/>
  <c r="I245" i="1" s="1"/>
  <c r="J245" i="1" a="1"/>
  <c r="J245" i="1" s="1"/>
  <c r="I244" i="1" a="1"/>
  <c r="I244" i="1" s="1"/>
  <c r="J244" i="1" a="1"/>
  <c r="J244" i="1" s="1"/>
  <c r="I243" i="1" a="1"/>
  <c r="I243" i="1" s="1"/>
  <c r="J243" i="1" a="1"/>
  <c r="J243" i="1" s="1"/>
  <c r="I242" i="1" a="1"/>
  <c r="I242" i="1" s="1"/>
  <c r="J242" i="1" a="1"/>
  <c r="J242" i="1" s="1"/>
  <c r="I241" i="1" a="1"/>
  <c r="I241" i="1" s="1"/>
  <c r="J241" i="1" a="1"/>
  <c r="J241" i="1" s="1"/>
  <c r="I240" i="1" a="1"/>
  <c r="I240" i="1" s="1"/>
  <c r="J240" i="1" a="1"/>
  <c r="J240" i="1" s="1"/>
  <c r="I239" i="1" a="1"/>
  <c r="I239" i="1" s="1"/>
  <c r="J239" i="1" a="1"/>
  <c r="J239" i="1" s="1"/>
  <c r="I238" i="1" a="1"/>
  <c r="I238" i="1" s="1"/>
  <c r="J238" i="1" a="1"/>
  <c r="J238" i="1" s="1"/>
  <c r="I237" i="1" a="1"/>
  <c r="I237" i="1" s="1"/>
  <c r="J237" i="1" a="1"/>
  <c r="J237" i="1" s="1"/>
  <c r="I236" i="1" a="1"/>
  <c r="I236" i="1" s="1"/>
  <c r="J236" i="1" a="1"/>
  <c r="J236" i="1" s="1"/>
  <c r="I235" i="1" a="1"/>
  <c r="I235" i="1" s="1"/>
  <c r="J235" i="1" a="1"/>
  <c r="J235" i="1" s="1"/>
  <c r="I234" i="1" a="1"/>
  <c r="I234" i="1" s="1"/>
  <c r="J234" i="1" a="1"/>
  <c r="J234" i="1" s="1"/>
  <c r="I233" i="1" a="1"/>
  <c r="I233" i="1" s="1"/>
  <c r="J233" i="1" a="1"/>
  <c r="J233" i="1" s="1"/>
  <c r="I232" i="1" a="1"/>
  <c r="I232" i="1" s="1"/>
  <c r="J232" i="1" a="1"/>
  <c r="J232" i="1" s="1"/>
  <c r="I231" i="1" a="1"/>
  <c r="I231" i="1" s="1"/>
  <c r="J231" i="1" a="1"/>
  <c r="J231" i="1" s="1"/>
  <c r="I230" i="1" a="1"/>
  <c r="I230" i="1" s="1"/>
  <c r="J230" i="1" a="1"/>
  <c r="J230" i="1" s="1"/>
  <c r="I229" i="1" a="1"/>
  <c r="I229" i="1" s="1"/>
  <c r="J229" i="1" a="1"/>
  <c r="J229" i="1" s="1"/>
  <c r="I228" i="1" a="1"/>
  <c r="I228" i="1" s="1"/>
  <c r="J228" i="1" a="1"/>
  <c r="J228" i="1" s="1"/>
  <c r="I227" i="1" a="1"/>
  <c r="I227" i="1" s="1"/>
  <c r="J227" i="1" a="1"/>
  <c r="J227" i="1" s="1"/>
  <c r="I226" i="1" a="1"/>
  <c r="I226" i="1" s="1"/>
  <c r="J226" i="1" a="1"/>
  <c r="J226" i="1" s="1"/>
  <c r="I225" i="1" a="1"/>
  <c r="I225" i="1" s="1"/>
  <c r="J225" i="1" a="1"/>
  <c r="J225" i="1" s="1"/>
  <c r="I224" i="1" a="1"/>
  <c r="I224" i="1" s="1"/>
  <c r="J224" i="1" a="1"/>
  <c r="J224" i="1" s="1"/>
  <c r="I223" i="1" a="1"/>
  <c r="I223" i="1" s="1"/>
  <c r="J223" i="1" a="1"/>
  <c r="J223" i="1" s="1"/>
  <c r="I222" i="1" a="1"/>
  <c r="I222" i="1" s="1"/>
  <c r="J222" i="1" a="1"/>
  <c r="J222" i="1" s="1"/>
  <c r="I221" i="1" a="1"/>
  <c r="I221" i="1" s="1"/>
  <c r="J221" i="1" a="1"/>
  <c r="J221" i="1" s="1"/>
  <c r="I220" i="1" a="1"/>
  <c r="I220" i="1" s="1"/>
  <c r="J220" i="1" a="1"/>
  <c r="J220" i="1" s="1"/>
  <c r="I219" i="1" a="1"/>
  <c r="I219" i="1" s="1"/>
  <c r="J219" i="1" a="1"/>
  <c r="J219" i="1" s="1"/>
  <c r="I218" i="1" a="1"/>
  <c r="I218" i="1" s="1"/>
  <c r="J218" i="1" a="1"/>
  <c r="J218" i="1" s="1"/>
  <c r="I217" i="1" a="1"/>
  <c r="I217" i="1" s="1"/>
  <c r="J217" i="1" a="1"/>
  <c r="J217" i="1" s="1"/>
  <c r="I216" i="1" a="1"/>
  <c r="I216" i="1" s="1"/>
  <c r="J216" i="1" a="1"/>
  <c r="J216" i="1" s="1"/>
  <c r="I215" i="1" a="1"/>
  <c r="I215" i="1" s="1"/>
  <c r="J215" i="1" a="1"/>
  <c r="J215" i="1" s="1"/>
  <c r="I214" i="1" a="1"/>
  <c r="I214" i="1" s="1"/>
  <c r="J214" i="1" a="1"/>
  <c r="J214" i="1" s="1"/>
  <c r="I213" i="1" a="1"/>
  <c r="I213" i="1" s="1"/>
  <c r="J213" i="1" a="1"/>
  <c r="J213" i="1" s="1"/>
  <c r="I212" i="1" a="1"/>
  <c r="I212" i="1" s="1"/>
  <c r="J212" i="1" a="1"/>
  <c r="J212" i="1" s="1"/>
  <c r="I211" i="1" a="1"/>
  <c r="I211" i="1" s="1"/>
  <c r="J211" i="1" a="1"/>
  <c r="J211" i="1" s="1"/>
  <c r="I210" i="1" a="1"/>
  <c r="I210" i="1" s="1"/>
  <c r="J210" i="1" a="1"/>
  <c r="J210" i="1" s="1"/>
  <c r="I209" i="1" a="1"/>
  <c r="I209" i="1" s="1"/>
  <c r="J209" i="1" a="1"/>
  <c r="J209" i="1" s="1"/>
  <c r="I208" i="1" a="1"/>
  <c r="I208" i="1" s="1"/>
  <c r="J208" i="1" a="1"/>
  <c r="J208" i="1" s="1"/>
  <c r="I207" i="1" a="1"/>
  <c r="I207" i="1" s="1"/>
  <c r="J207" i="1" a="1"/>
  <c r="J207" i="1" s="1"/>
  <c r="I206" i="1" a="1"/>
  <c r="I206" i="1" s="1"/>
  <c r="J206" i="1" a="1"/>
  <c r="J206" i="1" s="1"/>
  <c r="I205" i="1" a="1"/>
  <c r="I205" i="1" s="1"/>
  <c r="J205" i="1" a="1"/>
  <c r="J205" i="1" s="1"/>
  <c r="I204" i="1" a="1"/>
  <c r="I204" i="1" s="1"/>
  <c r="J204" i="1" a="1"/>
  <c r="J204" i="1" s="1"/>
  <c r="I203" i="1" a="1"/>
  <c r="I203" i="1" s="1"/>
  <c r="J203" i="1" a="1"/>
  <c r="J203" i="1" s="1"/>
  <c r="I202" i="1" a="1"/>
  <c r="I202" i="1" s="1"/>
  <c r="J202" i="1" a="1"/>
  <c r="J202" i="1" s="1"/>
  <c r="I201" i="1" a="1"/>
  <c r="I201" i="1" s="1"/>
  <c r="J201" i="1" a="1"/>
  <c r="J201" i="1" s="1"/>
  <c r="I200" i="1" a="1"/>
  <c r="I200" i="1" s="1"/>
  <c r="J200" i="1" a="1"/>
  <c r="J200" i="1" s="1"/>
  <c r="I199" i="1" a="1"/>
  <c r="I199" i="1" s="1"/>
  <c r="J199" i="1" a="1"/>
  <c r="J199" i="1" s="1"/>
  <c r="I198" i="1" a="1"/>
  <c r="I198" i="1" s="1"/>
  <c r="J198" i="1" a="1"/>
  <c r="J198" i="1" s="1"/>
  <c r="I197" i="1" a="1"/>
  <c r="I197" i="1" s="1"/>
  <c r="J197" i="1" a="1"/>
  <c r="J197" i="1" s="1"/>
  <c r="I196" i="1" a="1"/>
  <c r="I196" i="1" s="1"/>
  <c r="J196" i="1" a="1"/>
  <c r="J196" i="1" s="1"/>
  <c r="I195" i="1" a="1"/>
  <c r="I195" i="1" s="1"/>
  <c r="J195" i="1" a="1"/>
  <c r="J195" i="1" s="1"/>
  <c r="I194" i="1" a="1"/>
  <c r="I194" i="1" s="1"/>
  <c r="J194" i="1" a="1"/>
  <c r="J194" i="1" s="1"/>
  <c r="I193" i="1" a="1"/>
  <c r="I193" i="1" s="1"/>
  <c r="J193" i="1" a="1"/>
  <c r="J193" i="1" s="1"/>
  <c r="I192" i="1" a="1"/>
  <c r="I192" i="1" s="1"/>
  <c r="J192" i="1" a="1"/>
  <c r="J192" i="1" s="1"/>
  <c r="I191" i="1" a="1"/>
  <c r="I191" i="1" s="1"/>
  <c r="J191" i="1" a="1"/>
  <c r="J191" i="1" s="1"/>
  <c r="I190" i="1" a="1"/>
  <c r="I190" i="1" s="1"/>
  <c r="J190" i="1" a="1"/>
  <c r="J190" i="1" s="1"/>
  <c r="I189" i="1" a="1"/>
  <c r="I189" i="1" s="1"/>
  <c r="J189" i="1" a="1"/>
  <c r="J189" i="1" s="1"/>
  <c r="I188" i="1" a="1"/>
  <c r="I188" i="1" s="1"/>
  <c r="J188" i="1" a="1"/>
  <c r="J188" i="1" s="1"/>
  <c r="I187" i="1" a="1"/>
  <c r="I187" i="1" s="1"/>
  <c r="J187" i="1" a="1"/>
  <c r="J187" i="1" s="1"/>
  <c r="I186" i="1" a="1"/>
  <c r="I186" i="1" s="1"/>
  <c r="J186" i="1" a="1"/>
  <c r="J186" i="1" s="1"/>
  <c r="I185" i="1" a="1"/>
  <c r="I185" i="1" s="1"/>
  <c r="J185" i="1" a="1"/>
  <c r="J185" i="1" s="1"/>
  <c r="I184" i="1" a="1"/>
  <c r="I184" i="1" s="1"/>
  <c r="J184" i="1" a="1"/>
  <c r="J184" i="1" s="1"/>
  <c r="I183" i="1" a="1"/>
  <c r="I183" i="1" s="1"/>
  <c r="J183" i="1" a="1"/>
  <c r="J183" i="1" s="1"/>
  <c r="I182" i="1" a="1"/>
  <c r="I182" i="1" s="1"/>
  <c r="J182" i="1" a="1"/>
  <c r="J182" i="1" s="1"/>
  <c r="I181" i="1" a="1"/>
  <c r="I181" i="1" s="1"/>
  <c r="J181" i="1" a="1"/>
  <c r="J181" i="1" s="1"/>
  <c r="I180" i="1" a="1"/>
  <c r="I180" i="1" s="1"/>
  <c r="J180" i="1" a="1"/>
  <c r="J180" i="1" s="1"/>
  <c r="I179" i="1" a="1"/>
  <c r="I179" i="1" s="1"/>
  <c r="J179" i="1" a="1"/>
  <c r="J179" i="1" s="1"/>
  <c r="I178" i="1" a="1"/>
  <c r="I178" i="1" s="1"/>
  <c r="J178" i="1" a="1"/>
  <c r="J178" i="1" s="1"/>
  <c r="I177" i="1" a="1"/>
  <c r="I177" i="1" s="1"/>
  <c r="J177" i="1" a="1"/>
  <c r="J177" i="1" s="1"/>
  <c r="I176" i="1" a="1"/>
  <c r="I176" i="1" s="1"/>
  <c r="J176" i="1" a="1"/>
  <c r="J176" i="1" s="1"/>
  <c r="I175" i="1" a="1"/>
  <c r="I175" i="1" s="1"/>
  <c r="J175" i="1" a="1"/>
  <c r="J175" i="1" s="1"/>
  <c r="I174" i="1" a="1"/>
  <c r="I174" i="1" s="1"/>
  <c r="J174" i="1" a="1"/>
  <c r="J174" i="1" s="1"/>
  <c r="I173" i="1" a="1"/>
  <c r="I173" i="1" s="1"/>
  <c r="J173" i="1" a="1"/>
  <c r="J173" i="1" s="1"/>
  <c r="I172" i="1" a="1"/>
  <c r="I172" i="1" s="1"/>
  <c r="J172" i="1" a="1"/>
  <c r="J172" i="1" s="1"/>
  <c r="I171" i="1" a="1"/>
  <c r="I171" i="1" s="1"/>
  <c r="J171" i="1" a="1"/>
  <c r="J171" i="1" s="1"/>
  <c r="I170" i="1" a="1"/>
  <c r="I170" i="1" s="1"/>
  <c r="J170" i="1" a="1"/>
  <c r="J170" i="1" s="1"/>
  <c r="I169" i="1" a="1"/>
  <c r="I169" i="1" s="1"/>
  <c r="J169" i="1" a="1"/>
  <c r="J169" i="1" s="1"/>
  <c r="I168" i="1" a="1"/>
  <c r="I168" i="1" s="1"/>
  <c r="J168" i="1" a="1"/>
  <c r="J168" i="1" s="1"/>
  <c r="I167" i="1" a="1"/>
  <c r="I167" i="1" s="1"/>
  <c r="J167" i="1" a="1"/>
  <c r="J167" i="1" s="1"/>
  <c r="I166" i="1" a="1"/>
  <c r="I166" i="1" s="1"/>
  <c r="J166" i="1" a="1"/>
  <c r="J166" i="1" s="1"/>
  <c r="I165" i="1" a="1"/>
  <c r="I165" i="1" s="1"/>
  <c r="J165" i="1" a="1"/>
  <c r="J165" i="1" s="1"/>
  <c r="I164" i="1" a="1"/>
  <c r="I164" i="1" s="1"/>
  <c r="J164" i="1" a="1"/>
  <c r="J164" i="1" s="1"/>
  <c r="I163" i="1" a="1"/>
  <c r="I163" i="1" s="1"/>
  <c r="J163" i="1" a="1"/>
  <c r="J163" i="1" s="1"/>
  <c r="I162" i="1" a="1"/>
  <c r="I162" i="1" s="1"/>
  <c r="J162" i="1" a="1"/>
  <c r="J162" i="1" s="1"/>
  <c r="I161" i="1" a="1"/>
  <c r="I161" i="1" s="1"/>
  <c r="J161" i="1" a="1"/>
  <c r="J161" i="1" s="1"/>
  <c r="I160" i="1" a="1"/>
  <c r="I160" i="1" s="1"/>
  <c r="J160" i="1" a="1"/>
  <c r="J160" i="1" s="1"/>
  <c r="I159" i="1" a="1"/>
  <c r="I159" i="1" s="1"/>
  <c r="J159" i="1" a="1"/>
  <c r="J159" i="1" s="1"/>
  <c r="I158" i="1" a="1"/>
  <c r="I158" i="1" s="1"/>
  <c r="J158" i="1" a="1"/>
  <c r="J158" i="1" s="1"/>
  <c r="I157" i="1" a="1"/>
  <c r="I157" i="1" s="1"/>
  <c r="J157" i="1" a="1"/>
  <c r="J157" i="1" s="1"/>
  <c r="I156" i="1" a="1"/>
  <c r="I156" i="1" s="1"/>
  <c r="J156" i="1" a="1"/>
  <c r="J156" i="1" s="1"/>
  <c r="I155" i="1" a="1"/>
  <c r="I155" i="1" s="1"/>
  <c r="J155" i="1" a="1"/>
  <c r="J155" i="1" s="1"/>
  <c r="I154" i="1" a="1"/>
  <c r="I154" i="1" s="1"/>
  <c r="J154" i="1" a="1"/>
  <c r="J154" i="1" s="1"/>
  <c r="I153" i="1" a="1"/>
  <c r="I153" i="1" s="1"/>
  <c r="J153" i="1" a="1"/>
  <c r="J153" i="1" s="1"/>
  <c r="I152" i="1" a="1"/>
  <c r="I152" i="1" s="1"/>
  <c r="J152" i="1" a="1"/>
  <c r="J152" i="1" s="1"/>
  <c r="I151" i="1" a="1"/>
  <c r="I151" i="1" s="1"/>
  <c r="J151" i="1" a="1"/>
  <c r="J151" i="1" s="1"/>
  <c r="I150" i="1" a="1"/>
  <c r="I150" i="1" s="1"/>
  <c r="J150" i="1" a="1"/>
  <c r="J150" i="1" s="1"/>
  <c r="I149" i="1" a="1"/>
  <c r="I149" i="1" s="1"/>
  <c r="J149" i="1" a="1"/>
  <c r="J149" i="1" s="1"/>
  <c r="I148" i="1" a="1"/>
  <c r="I148" i="1" s="1"/>
  <c r="J148" i="1" a="1"/>
  <c r="J148" i="1" s="1"/>
  <c r="I147" i="1" a="1"/>
  <c r="I147" i="1" s="1"/>
  <c r="J147" i="1" a="1"/>
  <c r="J147" i="1" s="1"/>
  <c r="I146" i="1" a="1"/>
  <c r="I146" i="1" s="1"/>
  <c r="J146" i="1" a="1"/>
  <c r="J146" i="1" s="1"/>
  <c r="I145" i="1" a="1"/>
  <c r="I145" i="1" s="1"/>
  <c r="J145" i="1" a="1"/>
  <c r="J145" i="1" s="1"/>
  <c r="I144" i="1" a="1"/>
  <c r="I144" i="1" s="1"/>
  <c r="J144" i="1" a="1"/>
  <c r="J144" i="1" s="1"/>
  <c r="I143" i="1" a="1"/>
  <c r="I143" i="1" s="1"/>
  <c r="J143" i="1" a="1"/>
  <c r="J143" i="1" s="1"/>
  <c r="I142" i="1" a="1"/>
  <c r="I142" i="1" s="1"/>
  <c r="J142" i="1" a="1"/>
  <c r="J142" i="1" s="1"/>
  <c r="I141" i="1" a="1"/>
  <c r="I141" i="1" s="1"/>
  <c r="J141" i="1" a="1"/>
  <c r="J141" i="1" s="1"/>
  <c r="I140" i="1" a="1"/>
  <c r="I140" i="1" s="1"/>
  <c r="J140" i="1" a="1"/>
  <c r="J140" i="1" s="1"/>
  <c r="I139" i="1" a="1"/>
  <c r="I139" i="1" s="1"/>
  <c r="J139" i="1" a="1"/>
  <c r="J139" i="1" s="1"/>
  <c r="I138" i="1" a="1"/>
  <c r="I138" i="1" s="1"/>
  <c r="J138" i="1" a="1"/>
  <c r="J138" i="1" s="1"/>
  <c r="I137" i="1" a="1"/>
  <c r="I137" i="1" s="1"/>
  <c r="J137" i="1" a="1"/>
  <c r="J137" i="1" s="1"/>
  <c r="I136" i="1" a="1"/>
  <c r="I136" i="1" s="1"/>
  <c r="J136" i="1" a="1"/>
  <c r="J136" i="1" s="1"/>
  <c r="I135" i="1" a="1"/>
  <c r="I135" i="1" s="1"/>
  <c r="J135" i="1" a="1"/>
  <c r="J135" i="1" s="1"/>
  <c r="I134" i="1" a="1"/>
  <c r="I134" i="1" s="1"/>
  <c r="J134" i="1" a="1"/>
  <c r="J134" i="1" s="1"/>
  <c r="I133" i="1" a="1"/>
  <c r="I133" i="1" s="1"/>
  <c r="J133" i="1" a="1"/>
  <c r="J133" i="1" s="1"/>
  <c r="I132" i="1" a="1"/>
  <c r="I132" i="1" s="1"/>
  <c r="J132" i="1" a="1"/>
  <c r="J132" i="1" s="1"/>
  <c r="I131" i="1" a="1"/>
  <c r="I131" i="1" s="1"/>
  <c r="J131" i="1" a="1"/>
  <c r="J131" i="1" s="1"/>
  <c r="I130" i="1" a="1"/>
  <c r="I130" i="1" s="1"/>
  <c r="J130" i="1" a="1"/>
  <c r="J130" i="1" s="1"/>
  <c r="I129" i="1" a="1"/>
  <c r="I129" i="1" s="1"/>
  <c r="J129" i="1" a="1"/>
  <c r="J129" i="1" s="1"/>
  <c r="I128" i="1" a="1"/>
  <c r="I128" i="1" s="1"/>
  <c r="J128" i="1" a="1"/>
  <c r="J128" i="1" s="1"/>
  <c r="I127" i="1" a="1"/>
  <c r="I127" i="1" s="1"/>
  <c r="J127" i="1" a="1"/>
  <c r="J127" i="1" s="1"/>
  <c r="I126" i="1" a="1"/>
  <c r="I126" i="1" s="1"/>
  <c r="J126" i="1" a="1"/>
  <c r="J126" i="1" s="1"/>
  <c r="I125" i="1" a="1"/>
  <c r="I125" i="1" s="1"/>
  <c r="J125" i="1" a="1"/>
  <c r="J125" i="1" s="1"/>
  <c r="I124" i="1" a="1"/>
  <c r="I124" i="1" s="1"/>
  <c r="J124" i="1" a="1"/>
  <c r="J124" i="1" s="1"/>
  <c r="I123" i="1" a="1"/>
  <c r="I123" i="1" s="1"/>
  <c r="J123" i="1" a="1"/>
  <c r="J123" i="1" s="1"/>
  <c r="I122" i="1" a="1"/>
  <c r="I122" i="1" s="1"/>
  <c r="J122" i="1" a="1"/>
  <c r="J122" i="1" s="1"/>
  <c r="I121" i="1" a="1"/>
  <c r="I121" i="1" s="1"/>
  <c r="J121" i="1" a="1"/>
  <c r="J121" i="1" s="1"/>
  <c r="I120" i="1" a="1"/>
  <c r="I120" i="1" s="1"/>
  <c r="J120" i="1" a="1"/>
  <c r="J120" i="1" s="1"/>
  <c r="I119" i="1" a="1"/>
  <c r="I119" i="1" s="1"/>
  <c r="J119" i="1" a="1"/>
  <c r="J119" i="1" s="1"/>
  <c r="I118" i="1" a="1"/>
  <c r="I118" i="1" s="1"/>
  <c r="J118" i="1" a="1"/>
  <c r="J118" i="1" s="1"/>
  <c r="I117" i="1" a="1"/>
  <c r="I117" i="1" s="1"/>
  <c r="J117" i="1" a="1"/>
  <c r="J117" i="1" s="1"/>
  <c r="I116" i="1" a="1"/>
  <c r="I116" i="1" s="1"/>
  <c r="J116" i="1" a="1"/>
  <c r="J116" i="1" s="1"/>
  <c r="I115" i="1" a="1"/>
  <c r="I115" i="1" s="1"/>
  <c r="J115" i="1" a="1"/>
  <c r="J115" i="1" s="1"/>
  <c r="I114" i="1" a="1"/>
  <c r="I114" i="1" s="1"/>
  <c r="J114" i="1" a="1"/>
  <c r="J114" i="1" s="1"/>
  <c r="I113" i="1" a="1"/>
  <c r="I113" i="1" s="1"/>
  <c r="J113" i="1" a="1"/>
  <c r="J113" i="1" s="1"/>
  <c r="I112" i="1" a="1"/>
  <c r="I112" i="1" s="1"/>
  <c r="J112" i="1" a="1"/>
  <c r="J112" i="1" s="1"/>
  <c r="I111" i="1" a="1"/>
  <c r="I111" i="1" s="1"/>
  <c r="J111" i="1" a="1"/>
  <c r="J111" i="1" s="1"/>
  <c r="I110" i="1" a="1"/>
  <c r="I110" i="1" s="1"/>
  <c r="J110" i="1" a="1"/>
  <c r="J110" i="1" s="1"/>
  <c r="I109" i="1" a="1"/>
  <c r="I109" i="1" s="1"/>
  <c r="J109" i="1" a="1"/>
  <c r="J109" i="1" s="1"/>
  <c r="I108" i="1" a="1"/>
  <c r="I108" i="1" s="1"/>
  <c r="J108" i="1" a="1"/>
  <c r="J108" i="1" s="1"/>
  <c r="I107" i="1" a="1"/>
  <c r="I107" i="1" s="1"/>
  <c r="J107" i="1" a="1"/>
  <c r="J107" i="1" s="1"/>
  <c r="I106" i="1" a="1"/>
  <c r="I106" i="1" s="1"/>
  <c r="J106" i="1" a="1"/>
  <c r="J106" i="1" s="1"/>
  <c r="I105" i="1" a="1"/>
  <c r="I105" i="1" s="1"/>
  <c r="J105" i="1" a="1"/>
  <c r="J105" i="1" s="1"/>
  <c r="I104" i="1" a="1"/>
  <c r="I104" i="1" s="1"/>
  <c r="J104" i="1" a="1"/>
  <c r="J104" i="1" s="1"/>
  <c r="I103" i="1" a="1"/>
  <c r="I103" i="1" s="1"/>
  <c r="J103" i="1" a="1"/>
  <c r="J103" i="1" s="1"/>
  <c r="I102" i="1" a="1"/>
  <c r="I102" i="1" s="1"/>
  <c r="J102" i="1" a="1"/>
  <c r="J102" i="1" s="1"/>
  <c r="I101" i="1" a="1"/>
  <c r="I101" i="1" s="1"/>
  <c r="J101" i="1" a="1"/>
  <c r="J101" i="1" s="1"/>
  <c r="I100" i="1" a="1"/>
  <c r="I100" i="1" s="1"/>
  <c r="J100" i="1" a="1"/>
  <c r="J100" i="1" s="1"/>
  <c r="I99" i="1" a="1"/>
  <c r="I99" i="1" s="1"/>
  <c r="J99" i="1" a="1"/>
  <c r="J99" i="1" s="1"/>
  <c r="I98" i="1" a="1"/>
  <c r="I98" i="1" s="1"/>
  <c r="J98" i="1" a="1"/>
  <c r="J98" i="1" s="1"/>
  <c r="I97" i="1" a="1"/>
  <c r="I97" i="1" s="1"/>
  <c r="J97" i="1" a="1"/>
  <c r="J97" i="1" s="1"/>
  <c r="I96" i="1" a="1"/>
  <c r="I96" i="1" s="1"/>
  <c r="J96" i="1" a="1"/>
  <c r="J96" i="1" s="1"/>
  <c r="I95" i="1" a="1"/>
  <c r="I95" i="1" s="1"/>
  <c r="J95" i="1" a="1"/>
  <c r="J95" i="1" s="1"/>
  <c r="I94" i="1" a="1"/>
  <c r="I94" i="1" s="1"/>
  <c r="J94" i="1" a="1"/>
  <c r="J94" i="1" s="1"/>
  <c r="I93" i="1" a="1"/>
  <c r="I93" i="1" s="1"/>
  <c r="J93" i="1" a="1"/>
  <c r="J93" i="1" s="1"/>
  <c r="I92" i="1" a="1"/>
  <c r="I92" i="1" s="1"/>
  <c r="J92" i="1" a="1"/>
  <c r="J92" i="1" s="1"/>
  <c r="I91" i="1" a="1"/>
  <c r="I91" i="1" s="1"/>
  <c r="J91" i="1" a="1"/>
  <c r="J91" i="1" s="1"/>
  <c r="I90" i="1" a="1"/>
  <c r="I90" i="1" s="1"/>
  <c r="J90" i="1" a="1"/>
  <c r="J90" i="1" s="1"/>
  <c r="I89" i="1" a="1"/>
  <c r="I89" i="1" s="1"/>
  <c r="J89" i="1" a="1"/>
  <c r="J89" i="1" s="1"/>
  <c r="I88" i="1" a="1"/>
  <c r="I88" i="1" s="1"/>
  <c r="J88" i="1" a="1"/>
  <c r="J88" i="1" s="1"/>
  <c r="I87" i="1" a="1"/>
  <c r="I87" i="1" s="1"/>
  <c r="J87" i="1" a="1"/>
  <c r="J87" i="1" s="1"/>
  <c r="I86" i="1" a="1"/>
  <c r="I86" i="1" s="1"/>
  <c r="J86" i="1" a="1"/>
  <c r="J86" i="1" s="1"/>
  <c r="I85" i="1" a="1"/>
  <c r="I85" i="1" s="1"/>
  <c r="J85" i="1" a="1"/>
  <c r="J85" i="1" s="1"/>
  <c r="I84" i="1" a="1"/>
  <c r="I84" i="1" s="1"/>
  <c r="J84" i="1" a="1"/>
  <c r="J84" i="1" s="1"/>
  <c r="I83" i="1" a="1"/>
  <c r="I83" i="1" s="1"/>
  <c r="J83" i="1" a="1"/>
  <c r="J83" i="1" s="1"/>
  <c r="I82" i="1" a="1"/>
  <c r="I82" i="1" s="1"/>
  <c r="J82" i="1" a="1"/>
  <c r="J82" i="1" s="1"/>
  <c r="I81" i="1" a="1"/>
  <c r="I81" i="1" s="1"/>
  <c r="J81" i="1" a="1"/>
  <c r="J81" i="1" s="1"/>
  <c r="I80" i="1" a="1"/>
  <c r="I80" i="1" s="1"/>
  <c r="J80" i="1" a="1"/>
  <c r="J80" i="1" s="1"/>
  <c r="I79" i="1" a="1"/>
  <c r="I79" i="1" s="1"/>
  <c r="J79" i="1" a="1"/>
  <c r="J79" i="1" s="1"/>
  <c r="I78" i="1" a="1"/>
  <c r="I78" i="1" s="1"/>
  <c r="J78" i="1" a="1"/>
  <c r="J78" i="1" s="1"/>
  <c r="I77" i="1" a="1"/>
  <c r="I77" i="1" s="1"/>
  <c r="J77" i="1" a="1"/>
  <c r="J77" i="1" s="1"/>
  <c r="I76" i="1" a="1"/>
  <c r="I76" i="1" s="1"/>
  <c r="J76" i="1" a="1"/>
  <c r="J76" i="1" s="1"/>
  <c r="I75" i="1" a="1"/>
  <c r="I75" i="1" s="1"/>
  <c r="J75" i="1" a="1"/>
  <c r="J75" i="1" s="1"/>
  <c r="I74" i="1" a="1"/>
  <c r="I74" i="1" s="1"/>
  <c r="J74" i="1" a="1"/>
  <c r="J74" i="1" s="1"/>
  <c r="I73" i="1" a="1"/>
  <c r="I73" i="1" s="1"/>
  <c r="J73" i="1" a="1"/>
  <c r="J73" i="1" s="1"/>
  <c r="I72" i="1" a="1"/>
  <c r="I72" i="1" s="1"/>
  <c r="J72" i="1" a="1"/>
  <c r="J72" i="1" s="1"/>
  <c r="I71" i="1" a="1"/>
  <c r="I71" i="1" s="1"/>
  <c r="J71" i="1" a="1"/>
  <c r="J71" i="1" s="1"/>
  <c r="I70" i="1" a="1"/>
  <c r="I70" i="1" s="1"/>
  <c r="J70" i="1" a="1"/>
  <c r="J70" i="1" s="1"/>
  <c r="I69" i="1" a="1"/>
  <c r="I69" i="1" s="1"/>
  <c r="J69" i="1" a="1"/>
  <c r="J69" i="1" s="1"/>
  <c r="I68" i="1" a="1"/>
  <c r="I68" i="1" s="1"/>
  <c r="J68" i="1" a="1"/>
  <c r="J68" i="1" s="1"/>
  <c r="I67" i="1" a="1"/>
  <c r="I67" i="1" s="1"/>
  <c r="J67" i="1" a="1"/>
  <c r="J67" i="1" s="1"/>
  <c r="I66" i="1" a="1"/>
  <c r="I66" i="1" s="1"/>
  <c r="J66" i="1" a="1"/>
  <c r="J66" i="1" s="1"/>
  <c r="I65" i="1" a="1"/>
  <c r="I65" i="1" s="1"/>
  <c r="J65" i="1" a="1"/>
  <c r="J65" i="1" s="1"/>
  <c r="I64" i="1" a="1"/>
  <c r="I64" i="1" s="1"/>
  <c r="J64" i="1" a="1"/>
  <c r="J64" i="1" s="1"/>
  <c r="I63" i="1" a="1"/>
  <c r="I63" i="1" s="1"/>
  <c r="J63" i="1" a="1"/>
  <c r="J63" i="1" s="1"/>
  <c r="I62" i="1" a="1"/>
  <c r="I62" i="1" s="1"/>
  <c r="J62" i="1" a="1"/>
  <c r="J62" i="1" s="1"/>
  <c r="I61" i="1" a="1"/>
  <c r="I61" i="1" s="1"/>
  <c r="J61" i="1" a="1"/>
  <c r="J61" i="1" s="1"/>
  <c r="I60" i="1" a="1"/>
  <c r="I60" i="1" s="1"/>
  <c r="J60" i="1" a="1"/>
  <c r="J60" i="1" s="1"/>
  <c r="I59" i="1" a="1"/>
  <c r="I59" i="1" s="1"/>
  <c r="J59" i="1" a="1"/>
  <c r="J59" i="1" s="1"/>
  <c r="I58" i="1" a="1"/>
  <c r="I58" i="1" s="1"/>
  <c r="J58" i="1" a="1"/>
  <c r="J58" i="1" s="1"/>
  <c r="I57" i="1" a="1"/>
  <c r="I57" i="1" s="1"/>
  <c r="J57" i="1" a="1"/>
  <c r="J57" i="1" s="1"/>
  <c r="I56" i="1" a="1"/>
  <c r="I56" i="1" s="1"/>
  <c r="J56" i="1" a="1"/>
  <c r="J56" i="1" s="1"/>
  <c r="I55" i="1" a="1"/>
  <c r="I55" i="1" s="1"/>
  <c r="J55" i="1" a="1"/>
  <c r="J55" i="1" s="1"/>
  <c r="I54" i="1" a="1"/>
  <c r="I54" i="1" s="1"/>
  <c r="J54" i="1" a="1"/>
  <c r="J54" i="1" s="1"/>
  <c r="I53" i="1" a="1"/>
  <c r="I53" i="1" s="1"/>
  <c r="J53" i="1" a="1"/>
  <c r="J53" i="1" s="1"/>
  <c r="I52" i="1" a="1"/>
  <c r="I52" i="1" s="1"/>
  <c r="J52" i="1" a="1"/>
  <c r="J52" i="1" s="1"/>
  <c r="I51" i="1" a="1"/>
  <c r="I51" i="1" s="1"/>
  <c r="J51" i="1" a="1"/>
  <c r="J51" i="1" s="1"/>
  <c r="I50" i="1" a="1"/>
  <c r="I50" i="1" s="1"/>
  <c r="J50" i="1" a="1"/>
  <c r="J50" i="1" s="1"/>
  <c r="I49" i="1" a="1"/>
  <c r="I49" i="1" s="1"/>
  <c r="J49" i="1" a="1"/>
  <c r="J49" i="1" s="1"/>
  <c r="I48" i="1" a="1"/>
  <c r="I48" i="1" s="1"/>
  <c r="J48" i="1" a="1"/>
  <c r="J48" i="1" s="1"/>
  <c r="I47" i="1" a="1"/>
  <c r="I47" i="1" s="1"/>
  <c r="J47" i="1" a="1"/>
  <c r="J47" i="1" s="1"/>
  <c r="I46" i="1" a="1"/>
  <c r="I46" i="1" s="1"/>
  <c r="J46" i="1" a="1"/>
  <c r="J46" i="1" s="1"/>
  <c r="I45" i="1" a="1"/>
  <c r="I45" i="1" s="1"/>
  <c r="J45" i="1" a="1"/>
  <c r="J45" i="1" s="1"/>
  <c r="I44" i="1" a="1"/>
  <c r="I44" i="1" s="1"/>
  <c r="J44" i="1" a="1"/>
  <c r="J44" i="1" s="1"/>
  <c r="I43" i="1" a="1"/>
  <c r="I43" i="1" s="1"/>
  <c r="J43" i="1" a="1"/>
  <c r="J43" i="1" s="1"/>
  <c r="I42" i="1" a="1"/>
  <c r="I42" i="1" s="1"/>
  <c r="J42" i="1" a="1"/>
  <c r="J42" i="1" s="1"/>
  <c r="I41" i="1" a="1"/>
  <c r="I41" i="1" s="1"/>
  <c r="J41" i="1" a="1"/>
  <c r="J41" i="1" s="1"/>
  <c r="I40" i="1" a="1"/>
  <c r="I40" i="1" s="1"/>
  <c r="J40" i="1" a="1"/>
  <c r="J40" i="1" s="1"/>
  <c r="I39" i="1" a="1"/>
  <c r="I39" i="1" s="1"/>
  <c r="J39" i="1" a="1"/>
  <c r="J39" i="1" s="1"/>
  <c r="I38" i="1" a="1"/>
  <c r="I38" i="1" s="1"/>
  <c r="J38" i="1" a="1"/>
  <c r="J38" i="1" s="1"/>
  <c r="I37" i="1" a="1"/>
  <c r="I37" i="1" s="1"/>
  <c r="J37" i="1" a="1"/>
  <c r="J37" i="1" s="1"/>
  <c r="I36" i="1" a="1"/>
  <c r="I36" i="1" s="1"/>
  <c r="J36" i="1" a="1"/>
  <c r="J36" i="1" s="1"/>
  <c r="I35" i="1" a="1"/>
  <c r="I35" i="1" s="1"/>
  <c r="J35" i="1" a="1"/>
  <c r="J35" i="1" s="1"/>
  <c r="I34" i="1" a="1"/>
  <c r="I34" i="1" s="1"/>
  <c r="J34" i="1" a="1"/>
  <c r="J34" i="1" s="1"/>
  <c r="I33" i="1" a="1"/>
  <c r="I33" i="1" s="1"/>
  <c r="J33" i="1" a="1"/>
  <c r="J33" i="1" s="1"/>
  <c r="I32" i="1" a="1"/>
  <c r="I32" i="1" s="1"/>
  <c r="J32" i="1" a="1"/>
  <c r="J32" i="1" s="1"/>
  <c r="I31" i="1" a="1"/>
  <c r="I31" i="1" s="1"/>
  <c r="J31" i="1" a="1"/>
  <c r="J31" i="1" s="1"/>
  <c r="I30" i="1" a="1"/>
  <c r="I30" i="1" s="1"/>
  <c r="J30" i="1" a="1"/>
  <c r="J30" i="1" s="1"/>
  <c r="I29" i="1" a="1"/>
  <c r="I29" i="1" s="1"/>
  <c r="J29" i="1" a="1"/>
  <c r="J29" i="1" s="1"/>
  <c r="I28" i="1" a="1"/>
  <c r="I28" i="1" s="1"/>
  <c r="J28" i="1" a="1"/>
  <c r="J28" i="1" s="1"/>
  <c r="I27" i="1" a="1"/>
  <c r="I27" i="1" s="1"/>
  <c r="J27" i="1" a="1"/>
  <c r="J27" i="1" s="1"/>
  <c r="I26" i="1" a="1"/>
  <c r="I26" i="1" s="1"/>
  <c r="J26" i="1" a="1"/>
  <c r="J26" i="1" s="1"/>
  <c r="I25" i="1" a="1"/>
  <c r="I25" i="1" s="1"/>
  <c r="J25" i="1" a="1"/>
  <c r="J25" i="1" s="1"/>
  <c r="I24" i="1" a="1"/>
  <c r="I24" i="1" s="1"/>
  <c r="J24" i="1" a="1"/>
  <c r="J24" i="1" s="1"/>
  <c r="I23" i="1" a="1"/>
  <c r="I23" i="1" s="1"/>
  <c r="J23" i="1" a="1"/>
  <c r="J23" i="1" s="1"/>
  <c r="I22" i="1" a="1"/>
  <c r="I22" i="1" s="1"/>
  <c r="J22" i="1" a="1"/>
  <c r="J22" i="1" s="1"/>
  <c r="I21" i="1" a="1"/>
  <c r="I21" i="1" s="1"/>
  <c r="J21" i="1" a="1"/>
  <c r="J21" i="1" s="1"/>
  <c r="I20" i="1" a="1"/>
  <c r="I20" i="1" s="1"/>
  <c r="J20" i="1" a="1"/>
  <c r="J20" i="1" s="1"/>
  <c r="I19" i="1" a="1"/>
  <c r="I19" i="1" s="1"/>
  <c r="J19" i="1" a="1"/>
  <c r="J19" i="1" s="1"/>
  <c r="I18" i="1" a="1"/>
  <c r="I18" i="1" s="1"/>
  <c r="J18" i="1" a="1"/>
  <c r="J18" i="1" s="1"/>
  <c r="I17" i="1" a="1"/>
  <c r="I17" i="1" s="1"/>
  <c r="J17" i="1" a="1"/>
  <c r="J17" i="1" s="1"/>
  <c r="I16" i="1" a="1"/>
  <c r="I16" i="1" s="1"/>
  <c r="J16" i="1" a="1"/>
  <c r="J16" i="1" s="1"/>
  <c r="I15" i="1" a="1"/>
  <c r="I15" i="1" s="1"/>
  <c r="J15" i="1" a="1"/>
  <c r="J15" i="1" s="1"/>
  <c r="I14" i="1" a="1"/>
  <c r="I14" i="1" s="1"/>
  <c r="J14" i="1" a="1"/>
  <c r="J14" i="1" s="1"/>
  <c r="I13" i="1" a="1"/>
  <c r="I13" i="1" s="1"/>
  <c r="J13" i="1" a="1"/>
  <c r="J13" i="1" s="1"/>
  <c r="I12" i="1" a="1"/>
  <c r="I12" i="1" s="1"/>
  <c r="J12" i="1" a="1"/>
  <c r="J12" i="1" s="1"/>
  <c r="I11" i="1" a="1"/>
  <c r="I11" i="1" s="1"/>
  <c r="J11" i="1" a="1"/>
  <c r="J11" i="1" s="1"/>
  <c r="I10" i="1" a="1"/>
  <c r="I10" i="1" s="1"/>
  <c r="J10" i="1" a="1"/>
  <c r="J10" i="1" s="1"/>
  <c r="I9" i="1" a="1"/>
  <c r="I9" i="1" s="1"/>
  <c r="J9" i="1" a="1"/>
  <c r="J9" i="1" s="1"/>
  <c r="I8" i="1" a="1"/>
  <c r="I8" i="1" s="1"/>
  <c r="J8" i="1" a="1"/>
  <c r="J8" i="1" s="1"/>
  <c r="I7" i="1" a="1"/>
  <c r="I7" i="1" s="1"/>
  <c r="J7" i="1" a="1"/>
  <c r="J7" i="1" s="1"/>
  <c r="I6" i="1" a="1"/>
  <c r="I6" i="1" s="1"/>
  <c r="J6" i="1" a="1"/>
  <c r="J6" i="1" s="1"/>
  <c r="I5" i="1" a="1"/>
  <c r="I5" i="1" s="1"/>
  <c r="J5" i="1" a="1"/>
  <c r="J5" i="1" s="1"/>
  <c r="F301" i="1"/>
  <c r="G301" i="1"/>
  <c r="F300" i="1"/>
  <c r="G300" i="1"/>
  <c r="F299" i="1"/>
  <c r="G299" i="1"/>
  <c r="F298" i="1"/>
  <c r="G298" i="1"/>
  <c r="F297" i="1"/>
  <c r="G297" i="1"/>
  <c r="F296" i="1"/>
  <c r="G296" i="1"/>
  <c r="F295" i="1"/>
  <c r="G295" i="1"/>
  <c r="F294" i="1"/>
  <c r="G294" i="1"/>
  <c r="F293" i="1"/>
  <c r="G293" i="1"/>
  <c r="F292" i="1"/>
  <c r="G292" i="1"/>
  <c r="F291" i="1"/>
  <c r="G291" i="1"/>
  <c r="F290" i="1"/>
  <c r="G290" i="1"/>
  <c r="F289" i="1"/>
  <c r="G289" i="1"/>
  <c r="F288" i="1"/>
  <c r="G288" i="1"/>
  <c r="F287" i="1"/>
  <c r="G287" i="1"/>
  <c r="F286" i="1"/>
  <c r="G286" i="1"/>
  <c r="F285" i="1"/>
  <c r="G285" i="1"/>
  <c r="F284" i="1"/>
  <c r="G284" i="1"/>
  <c r="F283" i="1"/>
  <c r="G283" i="1"/>
  <c r="F282" i="1"/>
  <c r="G282" i="1"/>
  <c r="F281" i="1"/>
  <c r="G281" i="1"/>
  <c r="F280" i="1"/>
  <c r="G280" i="1"/>
  <c r="F279" i="1"/>
  <c r="G279" i="1"/>
  <c r="F278" i="1"/>
  <c r="G278" i="1"/>
  <c r="F277" i="1"/>
  <c r="G277" i="1"/>
  <c r="F276" i="1"/>
  <c r="G276" i="1"/>
  <c r="F275" i="1"/>
  <c r="G275" i="1"/>
  <c r="F274" i="1"/>
  <c r="G274" i="1"/>
  <c r="F273" i="1"/>
  <c r="G273" i="1"/>
  <c r="F272" i="1"/>
  <c r="G272" i="1"/>
  <c r="F271" i="1"/>
  <c r="G271" i="1"/>
  <c r="F270" i="1"/>
  <c r="G270" i="1"/>
  <c r="F269" i="1"/>
  <c r="G269" i="1"/>
  <c r="F268" i="1"/>
  <c r="G268" i="1"/>
  <c r="F267" i="1"/>
  <c r="G267" i="1"/>
  <c r="F266" i="1"/>
  <c r="G266" i="1"/>
  <c r="F265" i="1"/>
  <c r="G265" i="1"/>
  <c r="F264" i="1"/>
  <c r="G264" i="1"/>
  <c r="F263" i="1"/>
  <c r="G263" i="1"/>
  <c r="F262" i="1"/>
  <c r="G262" i="1"/>
  <c r="F261" i="1"/>
  <c r="G261" i="1"/>
  <c r="F260" i="1"/>
  <c r="G260" i="1"/>
  <c r="F259" i="1"/>
  <c r="G259" i="1"/>
  <c r="F258" i="1"/>
  <c r="G258" i="1"/>
  <c r="F257" i="1"/>
  <c r="G257" i="1"/>
  <c r="F256" i="1"/>
  <c r="G256" i="1"/>
  <c r="F255" i="1"/>
  <c r="G255" i="1"/>
  <c r="F254" i="1"/>
  <c r="G254" i="1"/>
  <c r="F253" i="1"/>
  <c r="G253" i="1"/>
  <c r="F252" i="1"/>
  <c r="G252" i="1"/>
  <c r="F251" i="1"/>
  <c r="G251" i="1"/>
  <c r="F250" i="1"/>
  <c r="G250" i="1"/>
  <c r="F249" i="1"/>
  <c r="G249" i="1"/>
  <c r="F248" i="1"/>
  <c r="G248" i="1"/>
  <c r="F247" i="1"/>
  <c r="G247" i="1"/>
  <c r="F246" i="1"/>
  <c r="G246" i="1"/>
  <c r="F245" i="1"/>
  <c r="G245" i="1"/>
  <c r="F244" i="1"/>
  <c r="G244" i="1"/>
  <c r="F243" i="1"/>
  <c r="G243" i="1"/>
  <c r="F242" i="1"/>
  <c r="G242" i="1"/>
  <c r="F241" i="1"/>
  <c r="G241" i="1"/>
  <c r="F240" i="1"/>
  <c r="G240" i="1"/>
  <c r="F239" i="1"/>
  <c r="G239" i="1"/>
  <c r="F238" i="1"/>
  <c r="G238" i="1"/>
  <c r="F237" i="1"/>
  <c r="G237" i="1"/>
  <c r="F236" i="1"/>
  <c r="G236" i="1"/>
  <c r="F235" i="1"/>
  <c r="G235" i="1"/>
  <c r="F234" i="1"/>
  <c r="G234" i="1"/>
  <c r="F233" i="1"/>
  <c r="G233" i="1"/>
  <c r="F232" i="1"/>
  <c r="G232" i="1"/>
  <c r="F231" i="1"/>
  <c r="G231" i="1"/>
  <c r="F230" i="1"/>
  <c r="G230" i="1"/>
  <c r="F229" i="1"/>
  <c r="G229" i="1"/>
  <c r="F228" i="1"/>
  <c r="G228" i="1"/>
  <c r="F227" i="1"/>
  <c r="G227" i="1"/>
  <c r="F226" i="1"/>
  <c r="G226" i="1"/>
  <c r="F225" i="1"/>
  <c r="G225" i="1"/>
  <c r="F224" i="1"/>
  <c r="G224" i="1"/>
  <c r="F223" i="1"/>
  <c r="G223" i="1"/>
  <c r="F222" i="1"/>
  <c r="G222" i="1"/>
  <c r="F221" i="1"/>
  <c r="G221" i="1"/>
  <c r="F220" i="1"/>
  <c r="G220" i="1"/>
  <c r="F219" i="1"/>
  <c r="G219" i="1"/>
  <c r="F218" i="1"/>
  <c r="G218" i="1"/>
  <c r="F217" i="1"/>
  <c r="G217" i="1"/>
  <c r="F216" i="1"/>
  <c r="G216" i="1"/>
  <c r="F215" i="1"/>
  <c r="G215" i="1"/>
  <c r="F214" i="1"/>
  <c r="G214" i="1"/>
  <c r="F213" i="1"/>
  <c r="G213" i="1"/>
  <c r="F212" i="1"/>
  <c r="G212" i="1"/>
  <c r="F211" i="1"/>
  <c r="G211" i="1"/>
  <c r="F210" i="1"/>
  <c r="G210" i="1"/>
  <c r="F209" i="1"/>
  <c r="G209" i="1"/>
  <c r="F208" i="1"/>
  <c r="G208" i="1"/>
  <c r="F207" i="1"/>
  <c r="G207" i="1"/>
  <c r="F206" i="1"/>
  <c r="G206" i="1"/>
  <c r="F205" i="1"/>
  <c r="G205" i="1"/>
  <c r="F204" i="1"/>
  <c r="G204" i="1"/>
  <c r="F203" i="1"/>
  <c r="G203" i="1"/>
  <c r="F202" i="1"/>
  <c r="G202" i="1"/>
  <c r="F201" i="1"/>
  <c r="G201" i="1"/>
  <c r="F200" i="1"/>
  <c r="G200" i="1"/>
  <c r="F199" i="1"/>
  <c r="G199" i="1"/>
  <c r="F198" i="1"/>
  <c r="G198" i="1"/>
  <c r="F197" i="1"/>
  <c r="G197" i="1"/>
  <c r="F196" i="1"/>
  <c r="G196" i="1"/>
  <c r="F195" i="1"/>
  <c r="G195" i="1"/>
  <c r="F194" i="1"/>
  <c r="G194" i="1"/>
  <c r="F193" i="1"/>
  <c r="G193" i="1"/>
  <c r="F192" i="1"/>
  <c r="G192" i="1"/>
  <c r="F191" i="1"/>
  <c r="G191" i="1"/>
  <c r="F190" i="1"/>
  <c r="G190" i="1"/>
  <c r="F189" i="1"/>
  <c r="G189" i="1"/>
  <c r="F188" i="1"/>
  <c r="G188" i="1"/>
  <c r="F187" i="1"/>
  <c r="G187" i="1"/>
  <c r="F186" i="1"/>
  <c r="G186" i="1"/>
  <c r="F185" i="1"/>
  <c r="G185" i="1"/>
  <c r="F184" i="1"/>
  <c r="G184" i="1"/>
  <c r="F183" i="1"/>
  <c r="G183" i="1"/>
  <c r="F182" i="1"/>
  <c r="G182" i="1"/>
  <c r="F181" i="1"/>
  <c r="G181" i="1"/>
  <c r="F180" i="1"/>
  <c r="G180" i="1"/>
  <c r="F179" i="1"/>
  <c r="G179" i="1"/>
  <c r="F178" i="1"/>
  <c r="G178" i="1"/>
  <c r="F177" i="1"/>
  <c r="G177" i="1"/>
  <c r="F176" i="1"/>
  <c r="G176" i="1"/>
  <c r="F175" i="1"/>
  <c r="G175" i="1"/>
  <c r="F174" i="1"/>
  <c r="G174" i="1"/>
  <c r="F173" i="1"/>
  <c r="G173" i="1"/>
  <c r="F172" i="1"/>
  <c r="G172" i="1"/>
  <c r="F171" i="1"/>
  <c r="G171" i="1"/>
  <c r="F170" i="1"/>
  <c r="G170" i="1"/>
  <c r="F169" i="1"/>
  <c r="G169" i="1"/>
  <c r="F168" i="1"/>
  <c r="G168" i="1"/>
  <c r="F167" i="1"/>
  <c r="G167" i="1"/>
  <c r="F166" i="1"/>
  <c r="G166" i="1"/>
  <c r="F165" i="1"/>
  <c r="G165" i="1"/>
  <c r="F164" i="1"/>
  <c r="G164" i="1"/>
  <c r="F163" i="1"/>
  <c r="G163" i="1"/>
  <c r="F162" i="1"/>
  <c r="G162" i="1"/>
  <c r="F161" i="1"/>
  <c r="G161" i="1"/>
  <c r="F160" i="1"/>
  <c r="G160" i="1"/>
  <c r="F159" i="1"/>
  <c r="G159" i="1"/>
  <c r="F158" i="1"/>
  <c r="G158" i="1"/>
  <c r="F157" i="1"/>
  <c r="G157" i="1"/>
  <c r="F156" i="1"/>
  <c r="G156" i="1"/>
  <c r="F155" i="1"/>
  <c r="G155" i="1"/>
  <c r="F154" i="1"/>
  <c r="G154" i="1"/>
  <c r="F153" i="1"/>
  <c r="G153" i="1"/>
  <c r="F152" i="1"/>
  <c r="G152" i="1"/>
  <c r="F151" i="1"/>
  <c r="G151" i="1"/>
  <c r="F150" i="1"/>
  <c r="G150" i="1"/>
  <c r="F149" i="1"/>
  <c r="G149" i="1"/>
  <c r="F148" i="1"/>
  <c r="G148" i="1"/>
  <c r="F147" i="1"/>
  <c r="G147" i="1"/>
  <c r="F146" i="1"/>
  <c r="G146" i="1"/>
  <c r="F145" i="1"/>
  <c r="G145" i="1"/>
  <c r="F144" i="1"/>
  <c r="G144" i="1"/>
  <c r="F143" i="1"/>
  <c r="G143" i="1"/>
  <c r="F142" i="1"/>
  <c r="G142" i="1"/>
  <c r="F141" i="1"/>
  <c r="G141" i="1"/>
  <c r="F140" i="1"/>
  <c r="G140" i="1"/>
  <c r="F139" i="1"/>
  <c r="G139" i="1"/>
  <c r="F138" i="1"/>
  <c r="G138" i="1"/>
  <c r="F137" i="1"/>
  <c r="G137" i="1"/>
  <c r="F136" i="1"/>
  <c r="G136" i="1"/>
  <c r="F135" i="1"/>
  <c r="G135" i="1"/>
  <c r="F134" i="1"/>
  <c r="G134" i="1"/>
  <c r="F133" i="1"/>
  <c r="G133" i="1"/>
  <c r="F132" i="1"/>
  <c r="G132" i="1"/>
  <c r="F131" i="1"/>
  <c r="G131" i="1"/>
  <c r="F130" i="1"/>
  <c r="G130" i="1"/>
  <c r="F129" i="1"/>
  <c r="G129" i="1"/>
  <c r="F128" i="1"/>
  <c r="G128" i="1"/>
  <c r="F127" i="1"/>
  <c r="G127" i="1"/>
  <c r="F126" i="1"/>
  <c r="G126" i="1"/>
  <c r="F125" i="1"/>
  <c r="G125" i="1"/>
  <c r="F124" i="1"/>
  <c r="G124" i="1"/>
  <c r="F123" i="1"/>
  <c r="G123" i="1"/>
  <c r="F122" i="1"/>
  <c r="G122" i="1"/>
  <c r="F121" i="1"/>
  <c r="G121" i="1"/>
  <c r="F120" i="1"/>
  <c r="G120" i="1"/>
  <c r="F119" i="1"/>
  <c r="G119" i="1"/>
  <c r="F118" i="1"/>
  <c r="G118" i="1"/>
  <c r="F117" i="1"/>
  <c r="G117" i="1"/>
  <c r="F116" i="1"/>
  <c r="G116" i="1"/>
  <c r="F115" i="1"/>
  <c r="G115" i="1"/>
  <c r="F114" i="1"/>
  <c r="G114" i="1"/>
  <c r="F113" i="1"/>
  <c r="G113" i="1"/>
  <c r="F112" i="1"/>
  <c r="G112" i="1"/>
  <c r="F111" i="1"/>
  <c r="G111" i="1"/>
  <c r="F110" i="1"/>
  <c r="G110" i="1"/>
  <c r="F109" i="1"/>
  <c r="G109" i="1"/>
  <c r="F108" i="1"/>
  <c r="G108" i="1"/>
  <c r="F107" i="1"/>
  <c r="G107" i="1"/>
  <c r="F106" i="1"/>
  <c r="G106" i="1"/>
  <c r="F105" i="1"/>
  <c r="G105" i="1"/>
  <c r="F104" i="1"/>
  <c r="G104" i="1"/>
  <c r="F103" i="1"/>
  <c r="G103" i="1"/>
  <c r="F102" i="1"/>
  <c r="G102" i="1"/>
  <c r="F101" i="1"/>
  <c r="G101" i="1"/>
  <c r="F100" i="1"/>
  <c r="G100" i="1"/>
  <c r="F99" i="1"/>
  <c r="G99" i="1"/>
  <c r="F98" i="1"/>
  <c r="G98" i="1"/>
  <c r="F97" i="1"/>
  <c r="G97" i="1"/>
  <c r="F96" i="1"/>
  <c r="G96" i="1"/>
  <c r="F95" i="1"/>
  <c r="G95" i="1"/>
  <c r="F94" i="1"/>
  <c r="G94" i="1"/>
  <c r="F93" i="1"/>
  <c r="G93" i="1"/>
  <c r="F92" i="1"/>
  <c r="G92" i="1"/>
  <c r="F91" i="1"/>
  <c r="G91" i="1"/>
  <c r="F90" i="1"/>
  <c r="G90" i="1"/>
  <c r="F89" i="1"/>
  <c r="G89" i="1"/>
  <c r="F88" i="1"/>
  <c r="G88" i="1"/>
  <c r="F87" i="1"/>
  <c r="G87" i="1"/>
  <c r="F86" i="1"/>
  <c r="G86" i="1"/>
  <c r="F85" i="1"/>
  <c r="G85" i="1"/>
  <c r="F84" i="1"/>
  <c r="G84" i="1"/>
  <c r="F83" i="1"/>
  <c r="G83" i="1"/>
  <c r="F82" i="1"/>
  <c r="G82" i="1"/>
  <c r="F81" i="1"/>
  <c r="G81" i="1"/>
  <c r="F80" i="1"/>
  <c r="G80" i="1"/>
  <c r="F79" i="1"/>
  <c r="G79" i="1"/>
  <c r="F78" i="1"/>
  <c r="G78" i="1"/>
  <c r="F77" i="1"/>
  <c r="G77" i="1"/>
  <c r="F76" i="1"/>
  <c r="G76" i="1"/>
  <c r="F75" i="1"/>
  <c r="G75" i="1"/>
  <c r="F74" i="1"/>
  <c r="G74" i="1"/>
  <c r="F73" i="1"/>
  <c r="G73" i="1"/>
  <c r="F72" i="1"/>
  <c r="G72" i="1"/>
  <c r="F71" i="1"/>
  <c r="G71" i="1"/>
  <c r="F70" i="1"/>
  <c r="G70" i="1"/>
  <c r="F69" i="1"/>
  <c r="G69" i="1"/>
  <c r="F68" i="1"/>
  <c r="G68" i="1"/>
  <c r="F67" i="1"/>
  <c r="G67" i="1"/>
  <c r="F66" i="1"/>
  <c r="G66" i="1"/>
  <c r="F65" i="1"/>
  <c r="G65" i="1"/>
  <c r="F64" i="1"/>
  <c r="G64" i="1"/>
  <c r="F63" i="1"/>
  <c r="G63" i="1"/>
  <c r="F62" i="1"/>
  <c r="G62" i="1"/>
  <c r="F61" i="1"/>
  <c r="G61" i="1"/>
  <c r="F60" i="1"/>
  <c r="G60" i="1"/>
  <c r="F59" i="1"/>
  <c r="G59" i="1"/>
  <c r="F58" i="1"/>
  <c r="G58" i="1"/>
  <c r="F57" i="1"/>
  <c r="G57" i="1"/>
  <c r="F56" i="1"/>
  <c r="G56" i="1"/>
  <c r="F55" i="1"/>
  <c r="G55" i="1"/>
  <c r="F54" i="1"/>
  <c r="G54" i="1"/>
  <c r="F53" i="1"/>
  <c r="G53" i="1"/>
  <c r="F52" i="1"/>
  <c r="G52" i="1"/>
  <c r="F51" i="1"/>
  <c r="G51" i="1"/>
  <c r="F50" i="1"/>
  <c r="G50" i="1"/>
  <c r="F49" i="1"/>
  <c r="G49" i="1"/>
  <c r="F48" i="1"/>
  <c r="G48" i="1"/>
  <c r="F47" i="1"/>
  <c r="G47" i="1"/>
  <c r="F46" i="1"/>
  <c r="G46" i="1"/>
  <c r="F45" i="1"/>
  <c r="G45" i="1"/>
  <c r="F44" i="1"/>
  <c r="G44" i="1"/>
  <c r="F43" i="1"/>
  <c r="G43" i="1"/>
  <c r="F42" i="1"/>
  <c r="G42" i="1"/>
  <c r="F41" i="1"/>
  <c r="G41" i="1"/>
  <c r="F40" i="1"/>
  <c r="G40" i="1"/>
  <c r="F39" i="1"/>
  <c r="G39" i="1"/>
  <c r="F38" i="1"/>
  <c r="G38" i="1"/>
  <c r="F37" i="1"/>
  <c r="G37" i="1"/>
  <c r="F36" i="1"/>
  <c r="G36" i="1"/>
  <c r="F35" i="1"/>
  <c r="G35" i="1"/>
  <c r="F34" i="1"/>
  <c r="G34" i="1"/>
  <c r="F33" i="1"/>
  <c r="G33" i="1"/>
  <c r="F32" i="1"/>
  <c r="G32" i="1"/>
  <c r="F31" i="1"/>
  <c r="G31" i="1"/>
  <c r="F30" i="1"/>
  <c r="G30" i="1"/>
  <c r="F29" i="1"/>
  <c r="G29" i="1"/>
  <c r="F28" i="1"/>
  <c r="G28" i="1"/>
  <c r="F27" i="1"/>
  <c r="G27" i="1"/>
  <c r="F26" i="1"/>
  <c r="G26" i="1"/>
  <c r="F25" i="1"/>
  <c r="G25" i="1"/>
  <c r="F24" i="1"/>
  <c r="G24" i="1"/>
  <c r="F23" i="1"/>
  <c r="G23" i="1"/>
  <c r="F22" i="1"/>
  <c r="G22" i="1"/>
  <c r="F21" i="1"/>
  <c r="G21" i="1"/>
  <c r="F20" i="1"/>
  <c r="G20" i="1"/>
  <c r="F19" i="1"/>
  <c r="G19" i="1"/>
  <c r="F18" i="1"/>
  <c r="G18" i="1"/>
  <c r="F17" i="1"/>
  <c r="G17" i="1"/>
  <c r="F16" i="1"/>
  <c r="G16" i="1"/>
  <c r="F15" i="1"/>
  <c r="G15" i="1"/>
  <c r="F14" i="1"/>
  <c r="G14" i="1"/>
  <c r="F13" i="1"/>
  <c r="G13" i="1"/>
  <c r="F12" i="1"/>
  <c r="G12" i="1"/>
  <c r="F11" i="1"/>
  <c r="G11" i="1"/>
  <c r="F10" i="1"/>
  <c r="G10" i="1"/>
  <c r="F9" i="1"/>
  <c r="G9" i="1"/>
  <c r="F8" i="1"/>
  <c r="G8" i="1"/>
  <c r="F7" i="1"/>
  <c r="G7" i="1"/>
  <c r="F6" i="1"/>
  <c r="G6" i="1"/>
  <c r="F5" i="1"/>
  <c r="G5" i="1"/>
  <c r="F4" i="1"/>
  <c r="G4" i="1"/>
  <c r="F3" i="1"/>
  <c r="G3" i="1"/>
  <c r="F2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<sst xmlns="http://schemas.openxmlformats.org/spreadsheetml/2006/main" count="27060" uniqueCount="1022">
  <si>
    <t>CustomerID</t>
  </si>
  <si>
    <t>Account Type</t>
  </si>
  <si>
    <t>Country</t>
  </si>
  <si>
    <t>Account Number</t>
  </si>
  <si>
    <t>Date</t>
  </si>
  <si>
    <t>Month</t>
  </si>
  <si>
    <t>Year</t>
  </si>
  <si>
    <t>Day</t>
  </si>
  <si>
    <t>Loan Type</t>
  </si>
  <si>
    <t>Approval status</t>
  </si>
  <si>
    <t>Amount</t>
  </si>
  <si>
    <t>Outstanding Loan</t>
  </si>
  <si>
    <t>% Amount paid</t>
  </si>
  <si>
    <t>CX00000001</t>
  </si>
  <si>
    <t>Saving</t>
  </si>
  <si>
    <t>CX00000002</t>
  </si>
  <si>
    <t>Loan</t>
  </si>
  <si>
    <t>CX00000003</t>
  </si>
  <si>
    <t>CX00000004</t>
  </si>
  <si>
    <t>CX00000005</t>
  </si>
  <si>
    <t>CX00000006</t>
  </si>
  <si>
    <t>CX00000007</t>
  </si>
  <si>
    <t>CX00000008</t>
  </si>
  <si>
    <t>CX00000009</t>
  </si>
  <si>
    <t>CX00000010</t>
  </si>
  <si>
    <t>CX00000011</t>
  </si>
  <si>
    <t>CX00000012</t>
  </si>
  <si>
    <t>CX00000013</t>
  </si>
  <si>
    <t>CX00000014</t>
  </si>
  <si>
    <t>CX00000015</t>
  </si>
  <si>
    <t>CX00000016</t>
  </si>
  <si>
    <t>CX00000017</t>
  </si>
  <si>
    <t>CX00000018</t>
  </si>
  <si>
    <t>CX00000019</t>
  </si>
  <si>
    <t>CX00000020</t>
  </si>
  <si>
    <t>CX00000021</t>
  </si>
  <si>
    <t>CX00000022</t>
  </si>
  <si>
    <t>CX00000023</t>
  </si>
  <si>
    <t>CX00000024</t>
  </si>
  <si>
    <t>CX00000025</t>
  </si>
  <si>
    <t>CX00000026</t>
  </si>
  <si>
    <t>CX00000027</t>
  </si>
  <si>
    <t>CX00000028</t>
  </si>
  <si>
    <t>CX00000029</t>
  </si>
  <si>
    <t>CX00000030</t>
  </si>
  <si>
    <t>CX00000031</t>
  </si>
  <si>
    <t>CX00000032</t>
  </si>
  <si>
    <t>CX00000033</t>
  </si>
  <si>
    <t>CX00000034</t>
  </si>
  <si>
    <t>CX00000035</t>
  </si>
  <si>
    <t>CX00000036</t>
  </si>
  <si>
    <t>CX00000037</t>
  </si>
  <si>
    <t>CX00000038</t>
  </si>
  <si>
    <t>CX00000039</t>
  </si>
  <si>
    <t>CX00000040</t>
  </si>
  <si>
    <t>CX00000041</t>
  </si>
  <si>
    <t>CX00000042</t>
  </si>
  <si>
    <t>CX00000043</t>
  </si>
  <si>
    <t>CX00000044</t>
  </si>
  <si>
    <t>CX00000045</t>
  </si>
  <si>
    <t>CX00000046</t>
  </si>
  <si>
    <t>CX00000047</t>
  </si>
  <si>
    <t>CX00000048</t>
  </si>
  <si>
    <t>CX00000049</t>
  </si>
  <si>
    <t>CX00000050</t>
  </si>
  <si>
    <t>CX00000051</t>
  </si>
  <si>
    <t>CX00000052</t>
  </si>
  <si>
    <t>CX00000053</t>
  </si>
  <si>
    <t>CX00000054</t>
  </si>
  <si>
    <t>CX00000055</t>
  </si>
  <si>
    <t>CX00000056</t>
  </si>
  <si>
    <t>CX00000057</t>
  </si>
  <si>
    <t>CX00000058</t>
  </si>
  <si>
    <t>CX00000059</t>
  </si>
  <si>
    <t>CX00000060</t>
  </si>
  <si>
    <t>CX00000061</t>
  </si>
  <si>
    <t>CX00000062</t>
  </si>
  <si>
    <t>CX00000063</t>
  </si>
  <si>
    <t>CX00000064</t>
  </si>
  <si>
    <t>CX00000065</t>
  </si>
  <si>
    <t>CX00000066</t>
  </si>
  <si>
    <t>CX00000067</t>
  </si>
  <si>
    <t>CX00000068</t>
  </si>
  <si>
    <t>CX00000069</t>
  </si>
  <si>
    <t>CX00000070</t>
  </si>
  <si>
    <t>CX00000071</t>
  </si>
  <si>
    <t>CX00000072</t>
  </si>
  <si>
    <t>CX00000073</t>
  </si>
  <si>
    <t>CX00000074</t>
  </si>
  <si>
    <t>CX00000075</t>
  </si>
  <si>
    <t>CX00000076</t>
  </si>
  <si>
    <t>CX00000077</t>
  </si>
  <si>
    <t>CX00000078</t>
  </si>
  <si>
    <t>CX00000079</t>
  </si>
  <si>
    <t>CX00000080</t>
  </si>
  <si>
    <t>CX00000081</t>
  </si>
  <si>
    <t>CX00000082</t>
  </si>
  <si>
    <t>CX00000083</t>
  </si>
  <si>
    <t>CX00000084</t>
  </si>
  <si>
    <t>CX00000085</t>
  </si>
  <si>
    <t>CX00000086</t>
  </si>
  <si>
    <t>CX00000087</t>
  </si>
  <si>
    <t>CX00000088</t>
  </si>
  <si>
    <t>CX00000089</t>
  </si>
  <si>
    <t>CX00000090</t>
  </si>
  <si>
    <t>CX00000091</t>
  </si>
  <si>
    <t>CX00000092</t>
  </si>
  <si>
    <t>CX00000093</t>
  </si>
  <si>
    <t>CX00000094</t>
  </si>
  <si>
    <t>CX00000095</t>
  </si>
  <si>
    <t>CX00000096</t>
  </si>
  <si>
    <t>CX00000097</t>
  </si>
  <si>
    <t>CX00000098</t>
  </si>
  <si>
    <t>CX00000099</t>
  </si>
  <si>
    <t>CX00000100</t>
  </si>
  <si>
    <t>CX00000101</t>
  </si>
  <si>
    <t>CX00000102</t>
  </si>
  <si>
    <t>CX00000103</t>
  </si>
  <si>
    <t>CX00000104</t>
  </si>
  <si>
    <t>CX00000105</t>
  </si>
  <si>
    <t>CX00000106</t>
  </si>
  <si>
    <t>CX00000107</t>
  </si>
  <si>
    <t>CX00000108</t>
  </si>
  <si>
    <t>CX00000109</t>
  </si>
  <si>
    <t>CX00000110</t>
  </si>
  <si>
    <t>CX00000111</t>
  </si>
  <si>
    <t>CX00000112</t>
  </si>
  <si>
    <t>CX00000113</t>
  </si>
  <si>
    <t>CX00000114</t>
  </si>
  <si>
    <t>CX00000115</t>
  </si>
  <si>
    <t>CX00000116</t>
  </si>
  <si>
    <t>CX00000117</t>
  </si>
  <si>
    <t>CX00000118</t>
  </si>
  <si>
    <t>CX00000119</t>
  </si>
  <si>
    <t>CX00000120</t>
  </si>
  <si>
    <t>CX00000121</t>
  </si>
  <si>
    <t>CX00000122</t>
  </si>
  <si>
    <t>CX00000123</t>
  </si>
  <si>
    <t>CX00000124</t>
  </si>
  <si>
    <t>CX00000125</t>
  </si>
  <si>
    <t>CX00000126</t>
  </si>
  <si>
    <t>CX00000127</t>
  </si>
  <si>
    <t>CX00000128</t>
  </si>
  <si>
    <t>CX00000129</t>
  </si>
  <si>
    <t>CX00000130</t>
  </si>
  <si>
    <t>CX00000131</t>
  </si>
  <si>
    <t>CX00000132</t>
  </si>
  <si>
    <t>CX00000133</t>
  </si>
  <si>
    <t>CX00000134</t>
  </si>
  <si>
    <t>CX00000135</t>
  </si>
  <si>
    <t>CX00000136</t>
  </si>
  <si>
    <t>CX00000137</t>
  </si>
  <si>
    <t>CX00000138</t>
  </si>
  <si>
    <t>CX00000139</t>
  </si>
  <si>
    <t>CX00000140</t>
  </si>
  <si>
    <t>CX00000141</t>
  </si>
  <si>
    <t>CX00000142</t>
  </si>
  <si>
    <t>CX00000143</t>
  </si>
  <si>
    <t>CX00000144</t>
  </si>
  <si>
    <t>CX00000145</t>
  </si>
  <si>
    <t>CX00000146</t>
  </si>
  <si>
    <t>CX00000147</t>
  </si>
  <si>
    <t>CX00000148</t>
  </si>
  <si>
    <t>CX00000149</t>
  </si>
  <si>
    <t>CX00000150</t>
  </si>
  <si>
    <t>CX00000151</t>
  </si>
  <si>
    <t>CX00000152</t>
  </si>
  <si>
    <t>CX00000153</t>
  </si>
  <si>
    <t>CX00000154</t>
  </si>
  <si>
    <t>CX00000155</t>
  </si>
  <si>
    <t>CX00000156</t>
  </si>
  <si>
    <t>CX00000157</t>
  </si>
  <si>
    <t>CX00000158</t>
  </si>
  <si>
    <t>CX00000159</t>
  </si>
  <si>
    <t>CX00000160</t>
  </si>
  <si>
    <t>CX00000161</t>
  </si>
  <si>
    <t>CX00000162</t>
  </si>
  <si>
    <t>CX00000163</t>
  </si>
  <si>
    <t>CX00000164</t>
  </si>
  <si>
    <t>CX00000165</t>
  </si>
  <si>
    <t>CX00000166</t>
  </si>
  <si>
    <t>CX00000167</t>
  </si>
  <si>
    <t>CX00000168</t>
  </si>
  <si>
    <t>CX00000169</t>
  </si>
  <si>
    <t>CX00000170</t>
  </si>
  <si>
    <t>CX00000171</t>
  </si>
  <si>
    <t>CX00000172</t>
  </si>
  <si>
    <t>CX00000173</t>
  </si>
  <si>
    <t>CX00000174</t>
  </si>
  <si>
    <t>CX00000175</t>
  </si>
  <si>
    <t>CX00000176</t>
  </si>
  <si>
    <t>CX00000177</t>
  </si>
  <si>
    <t>CX00000178</t>
  </si>
  <si>
    <t>CX00000179</t>
  </si>
  <si>
    <t>CX00000180</t>
  </si>
  <si>
    <t>CX00000181</t>
  </si>
  <si>
    <t>CX00000182</t>
  </si>
  <si>
    <t>CX00000183</t>
  </si>
  <si>
    <t>CX00000184</t>
  </si>
  <si>
    <t>CX00000185</t>
  </si>
  <si>
    <t>CX00000186</t>
  </si>
  <si>
    <t>CX00000187</t>
  </si>
  <si>
    <t>CX00000188</t>
  </si>
  <si>
    <t>CX00000189</t>
  </si>
  <si>
    <t>CX00000190</t>
  </si>
  <si>
    <t>CX00000191</t>
  </si>
  <si>
    <t>CX00000192</t>
  </si>
  <si>
    <t>CX00000193</t>
  </si>
  <si>
    <t>CX00000194</t>
  </si>
  <si>
    <t>CX00000195</t>
  </si>
  <si>
    <t>CX00000196</t>
  </si>
  <si>
    <t>CX00000197</t>
  </si>
  <si>
    <t>CX00000198</t>
  </si>
  <si>
    <t>CX00000199</t>
  </si>
  <si>
    <t>CX00000200</t>
  </si>
  <si>
    <t>CX00000201</t>
  </si>
  <si>
    <t>CX00000202</t>
  </si>
  <si>
    <t>CX00000203</t>
  </si>
  <si>
    <t>CX00000204</t>
  </si>
  <si>
    <t>CX00000205</t>
  </si>
  <si>
    <t>CX00000206</t>
  </si>
  <si>
    <t>CX00000207</t>
  </si>
  <si>
    <t>CX00000208</t>
  </si>
  <si>
    <t>CX00000209</t>
  </si>
  <si>
    <t>CX00000210</t>
  </si>
  <si>
    <t>CX00000211</t>
  </si>
  <si>
    <t>CX00000212</t>
  </si>
  <si>
    <t>CX00000213</t>
  </si>
  <si>
    <t>CX00000214</t>
  </si>
  <si>
    <t>CX00000215</t>
  </si>
  <si>
    <t>CX00000216</t>
  </si>
  <si>
    <t>CX00000217</t>
  </si>
  <si>
    <t>CX00000218</t>
  </si>
  <si>
    <t>CX00000219</t>
  </si>
  <si>
    <t>CX00000220</t>
  </si>
  <si>
    <t>CX00000221</t>
  </si>
  <si>
    <t>CX00000222</t>
  </si>
  <si>
    <t>CX00000223</t>
  </si>
  <si>
    <t>CX00000224</t>
  </si>
  <si>
    <t>CX00000225</t>
  </si>
  <si>
    <t>CX00000226</t>
  </si>
  <si>
    <t>CX00000227</t>
  </si>
  <si>
    <t>CX00000228</t>
  </si>
  <si>
    <t>CX00000229</t>
  </si>
  <si>
    <t>CX00000230</t>
  </si>
  <si>
    <t>CX00000231</t>
  </si>
  <si>
    <t>CX00000232</t>
  </si>
  <si>
    <t>CX00000233</t>
  </si>
  <si>
    <t>CX00000234</t>
  </si>
  <si>
    <t>CX00000235</t>
  </si>
  <si>
    <t>CX00000236</t>
  </si>
  <si>
    <t>CX00000237</t>
  </si>
  <si>
    <t>CX00000238</t>
  </si>
  <si>
    <t>CX00000239</t>
  </si>
  <si>
    <t>CX00000240</t>
  </si>
  <si>
    <t>CX00000241</t>
  </si>
  <si>
    <t>CX00000242</t>
  </si>
  <si>
    <t>CX00000243</t>
  </si>
  <si>
    <t>CX00000244</t>
  </si>
  <si>
    <t>CX00000245</t>
  </si>
  <si>
    <t>CX00000246</t>
  </si>
  <si>
    <t>CX00000247</t>
  </si>
  <si>
    <t>CX00000248</t>
  </si>
  <si>
    <t>CX00000249</t>
  </si>
  <si>
    <t>CX00000250</t>
  </si>
  <si>
    <t>CX00000251</t>
  </si>
  <si>
    <t>CX00000252</t>
  </si>
  <si>
    <t>CX00000253</t>
  </si>
  <si>
    <t>CX00000254</t>
  </si>
  <si>
    <t>CX00000255</t>
  </si>
  <si>
    <t>CX00000256</t>
  </si>
  <si>
    <t>CX00000257</t>
  </si>
  <si>
    <t>CX00000258</t>
  </si>
  <si>
    <t>CX00000259</t>
  </si>
  <si>
    <t>CX00000260</t>
  </si>
  <si>
    <t>CX00000261</t>
  </si>
  <si>
    <t>CX00000262</t>
  </si>
  <si>
    <t>CX00000263</t>
  </si>
  <si>
    <t>CX00000264</t>
  </si>
  <si>
    <t>CX00000265</t>
  </si>
  <si>
    <t>CX00000266</t>
  </si>
  <si>
    <t>CX00000267</t>
  </si>
  <si>
    <t>CX00000268</t>
  </si>
  <si>
    <t>CX00000269</t>
  </si>
  <si>
    <t>CX00000270</t>
  </si>
  <si>
    <t>CX00000271</t>
  </si>
  <si>
    <t>CX00000272</t>
  </si>
  <si>
    <t>CX00000273</t>
  </si>
  <si>
    <t>CX00000274</t>
  </si>
  <si>
    <t>CX00000275</t>
  </si>
  <si>
    <t>CX00000276</t>
  </si>
  <si>
    <t>CX00000277</t>
  </si>
  <si>
    <t>CX00000278</t>
  </si>
  <si>
    <t>CX00000279</t>
  </si>
  <si>
    <t>CX00000280</t>
  </si>
  <si>
    <t>CX00000281</t>
  </si>
  <si>
    <t>CX00000282</t>
  </si>
  <si>
    <t>CX00000283</t>
  </si>
  <si>
    <t>CX00000284</t>
  </si>
  <si>
    <t>CX00000285</t>
  </si>
  <si>
    <t>CX00000286</t>
  </si>
  <si>
    <t>CX00000287</t>
  </si>
  <si>
    <t>CX00000288</t>
  </si>
  <si>
    <t>CX00000289</t>
  </si>
  <si>
    <t>CX00000290</t>
  </si>
  <si>
    <t>CX00000291</t>
  </si>
  <si>
    <t>CX00000292</t>
  </si>
  <si>
    <t>CX00000293</t>
  </si>
  <si>
    <t>CX00000294</t>
  </si>
  <si>
    <t>CX00000295</t>
  </si>
  <si>
    <t>CX00000296</t>
  </si>
  <si>
    <t>CX00000297</t>
  </si>
  <si>
    <t>CX00000298</t>
  </si>
  <si>
    <t>CX00000299</t>
  </si>
  <si>
    <t>CX00000300</t>
  </si>
  <si>
    <t>Brazil</t>
  </si>
  <si>
    <t>Jun</t>
  </si>
  <si>
    <t>03</t>
  </si>
  <si>
    <t/>
  </si>
  <si>
    <t>China</t>
  </si>
  <si>
    <t>Jan</t>
  </si>
  <si>
    <t>17</t>
  </si>
  <si>
    <t>Credit Cards</t>
  </si>
  <si>
    <t>Approved</t>
  </si>
  <si>
    <t>Oct</t>
  </si>
  <si>
    <t>22</t>
  </si>
  <si>
    <t>Home-Equity Lines of Credit</t>
  </si>
  <si>
    <t>Not Approved</t>
  </si>
  <si>
    <t>United States</t>
  </si>
  <si>
    <t>Sep</t>
  </si>
  <si>
    <t>14</t>
  </si>
  <si>
    <t>Credit Card Cash Advances</t>
  </si>
  <si>
    <t>Canada</t>
  </si>
  <si>
    <t>Dec</t>
  </si>
  <si>
    <t>09</t>
  </si>
  <si>
    <t>Argentina</t>
  </si>
  <si>
    <t>29</t>
  </si>
  <si>
    <t>Jul</t>
  </si>
  <si>
    <t>30</t>
  </si>
  <si>
    <t>13</t>
  </si>
  <si>
    <t>Small Business Loans</t>
  </si>
  <si>
    <t>India</t>
  </si>
  <si>
    <t>Aug</t>
  </si>
  <si>
    <t>01</t>
  </si>
  <si>
    <t>02</t>
  </si>
  <si>
    <t>18</t>
  </si>
  <si>
    <t>Home-Equity Loans</t>
  </si>
  <si>
    <t>Sudan</t>
  </si>
  <si>
    <t>24</t>
  </si>
  <si>
    <t>31</t>
  </si>
  <si>
    <t>Russia</t>
  </si>
  <si>
    <t>Apr</t>
  </si>
  <si>
    <t>08</t>
  </si>
  <si>
    <t>Personal Loans</t>
  </si>
  <si>
    <t>06</t>
  </si>
  <si>
    <t>21</t>
  </si>
  <si>
    <t>15</t>
  </si>
  <si>
    <t>Mar</t>
  </si>
  <si>
    <t>12</t>
  </si>
  <si>
    <t>04</t>
  </si>
  <si>
    <t>Feb</t>
  </si>
  <si>
    <t>20</t>
  </si>
  <si>
    <t>Nov</t>
  </si>
  <si>
    <t>05</t>
  </si>
  <si>
    <t>23</t>
  </si>
  <si>
    <t>28</t>
  </si>
  <si>
    <t>May</t>
  </si>
  <si>
    <t>16</t>
  </si>
  <si>
    <t>07</t>
  </si>
  <si>
    <t>26</t>
  </si>
  <si>
    <t>11</t>
  </si>
  <si>
    <t>27</t>
  </si>
  <si>
    <t>10</t>
  </si>
  <si>
    <t>25</t>
  </si>
  <si>
    <t>19</t>
  </si>
  <si>
    <t>name</t>
  </si>
  <si>
    <t>Transation Type</t>
  </si>
  <si>
    <t>PayBills</t>
  </si>
  <si>
    <t>Insurance</t>
  </si>
  <si>
    <t>=IF(B3="Loan",INDEX('Loan Type'!'Loan Type'!B2:B3,RANDBETWEEN(1,ROWS('Loan Type'!$A$2:$A$7)),1),"")</t>
  </si>
  <si>
    <t>Other</t>
  </si>
  <si>
    <t>Tx ID</t>
  </si>
  <si>
    <t>TX00000001</t>
  </si>
  <si>
    <t>TX00000002</t>
  </si>
  <si>
    <t>TX00000003</t>
  </si>
  <si>
    <t>TX00000004</t>
  </si>
  <si>
    <t>TX00000005</t>
  </si>
  <si>
    <t>TX00000006</t>
  </si>
  <si>
    <t>TX00000007</t>
  </si>
  <si>
    <t>TX00000008</t>
  </si>
  <si>
    <t>TX00000009</t>
  </si>
  <si>
    <t>TX00000010</t>
  </si>
  <si>
    <t>TX00000011</t>
  </si>
  <si>
    <t>TX00000012</t>
  </si>
  <si>
    <t>TX00000013</t>
  </si>
  <si>
    <t>TX00000014</t>
  </si>
  <si>
    <t>TX00000015</t>
  </si>
  <si>
    <t>TX00000016</t>
  </si>
  <si>
    <t>TX00000017</t>
  </si>
  <si>
    <t>TX00000018</t>
  </si>
  <si>
    <t>TX00000019</t>
  </si>
  <si>
    <t>TX00000020</t>
  </si>
  <si>
    <t>TX00000021</t>
  </si>
  <si>
    <t>TX00000022</t>
  </si>
  <si>
    <t>TX00000023</t>
  </si>
  <si>
    <t>TX00000024</t>
  </si>
  <si>
    <t>TX00000025</t>
  </si>
  <si>
    <t>TX00000026</t>
  </si>
  <si>
    <t>TX00000027</t>
  </si>
  <si>
    <t>TX00000028</t>
  </si>
  <si>
    <t>TX00000029</t>
  </si>
  <si>
    <t>TX00000030</t>
  </si>
  <si>
    <t>TX00000031</t>
  </si>
  <si>
    <t>TX00000032</t>
  </si>
  <si>
    <t>TX00000033</t>
  </si>
  <si>
    <t>TX00000034</t>
  </si>
  <si>
    <t>TX00000035</t>
  </si>
  <si>
    <t>TX00000036</t>
  </si>
  <si>
    <t>TX00000037</t>
  </si>
  <si>
    <t>TX00000038</t>
  </si>
  <si>
    <t>TX00000039</t>
  </si>
  <si>
    <t>TX00000040</t>
  </si>
  <si>
    <t>TX00000041</t>
  </si>
  <si>
    <t>TX00000042</t>
  </si>
  <si>
    <t>TX00000043</t>
  </si>
  <si>
    <t>TX00000044</t>
  </si>
  <si>
    <t>TX00000045</t>
  </si>
  <si>
    <t>TX00000046</t>
  </si>
  <si>
    <t>TX00000047</t>
  </si>
  <si>
    <t>TX00000048</t>
  </si>
  <si>
    <t>TX00000049</t>
  </si>
  <si>
    <t>TX00000050</t>
  </si>
  <si>
    <t>TX00000051</t>
  </si>
  <si>
    <t>TX00000052</t>
  </si>
  <si>
    <t>TX00000053</t>
  </si>
  <si>
    <t>TX00000054</t>
  </si>
  <si>
    <t>TX00000055</t>
  </si>
  <si>
    <t>TX00000056</t>
  </si>
  <si>
    <t>TX00000057</t>
  </si>
  <si>
    <t>TX00000058</t>
  </si>
  <si>
    <t>TX00000059</t>
  </si>
  <si>
    <t>TX00000060</t>
  </si>
  <si>
    <t>TX00000061</t>
  </si>
  <si>
    <t>TX00000062</t>
  </si>
  <si>
    <t>TX00000063</t>
  </si>
  <si>
    <t>TX00000064</t>
  </si>
  <si>
    <t>TX00000065</t>
  </si>
  <si>
    <t>TX00000066</t>
  </si>
  <si>
    <t>TX00000067</t>
  </si>
  <si>
    <t>TX00000068</t>
  </si>
  <si>
    <t>TX00000069</t>
  </si>
  <si>
    <t>TX00000070</t>
  </si>
  <si>
    <t>TX00000071</t>
  </si>
  <si>
    <t>TX00000072</t>
  </si>
  <si>
    <t>TX00000073</t>
  </si>
  <si>
    <t>TX00000074</t>
  </si>
  <si>
    <t>TX00000075</t>
  </si>
  <si>
    <t>TX00000076</t>
  </si>
  <si>
    <t>TX00000077</t>
  </si>
  <si>
    <t>TX00000078</t>
  </si>
  <si>
    <t>TX00000079</t>
  </si>
  <si>
    <t>TX00000080</t>
  </si>
  <si>
    <t>TX00000081</t>
  </si>
  <si>
    <t>TX00000082</t>
  </si>
  <si>
    <t>TX00000083</t>
  </si>
  <si>
    <t>TX00000084</t>
  </si>
  <si>
    <t>TX00000085</t>
  </si>
  <si>
    <t>TX00000086</t>
  </si>
  <si>
    <t>TX00000087</t>
  </si>
  <si>
    <t>TX00000088</t>
  </si>
  <si>
    <t>TX00000089</t>
  </si>
  <si>
    <t>TX00000090</t>
  </si>
  <si>
    <t>TX00000091</t>
  </si>
  <si>
    <t>TX00000092</t>
  </si>
  <si>
    <t>TX00000093</t>
  </si>
  <si>
    <t>TX00000094</t>
  </si>
  <si>
    <t>TX00000095</t>
  </si>
  <si>
    <t>TX00000096</t>
  </si>
  <si>
    <t>TX00000097</t>
  </si>
  <si>
    <t>TX00000098</t>
  </si>
  <si>
    <t>TX00000099</t>
  </si>
  <si>
    <t>TX00000100</t>
  </si>
  <si>
    <t>TX00000101</t>
  </si>
  <si>
    <t>TX00000102</t>
  </si>
  <si>
    <t>TX00000103</t>
  </si>
  <si>
    <t>TX00000104</t>
  </si>
  <si>
    <t>TX00000105</t>
  </si>
  <si>
    <t>TX00000106</t>
  </si>
  <si>
    <t>TX00000107</t>
  </si>
  <si>
    <t>TX00000108</t>
  </si>
  <si>
    <t>TX00000109</t>
  </si>
  <si>
    <t>TX00000110</t>
  </si>
  <si>
    <t>TX00000111</t>
  </si>
  <si>
    <t>TX00000112</t>
  </si>
  <si>
    <t>TX00000113</t>
  </si>
  <si>
    <t>TX00000114</t>
  </si>
  <si>
    <t>TX00000115</t>
  </si>
  <si>
    <t>TX00000116</t>
  </si>
  <si>
    <t>TX00000117</t>
  </si>
  <si>
    <t>TX00000118</t>
  </si>
  <si>
    <t>TX00000119</t>
  </si>
  <si>
    <t>TX00000120</t>
  </si>
  <si>
    <t>TX00000121</t>
  </si>
  <si>
    <t>TX00000122</t>
  </si>
  <si>
    <t>TX00000123</t>
  </si>
  <si>
    <t>TX00000124</t>
  </si>
  <si>
    <t>TX00000125</t>
  </si>
  <si>
    <t>TX00000126</t>
  </si>
  <si>
    <t>TX00000127</t>
  </si>
  <si>
    <t>TX00000128</t>
  </si>
  <si>
    <t>TX00000129</t>
  </si>
  <si>
    <t>TX00000130</t>
  </si>
  <si>
    <t>TX00000131</t>
  </si>
  <si>
    <t>TX00000132</t>
  </si>
  <si>
    <t>TX00000133</t>
  </si>
  <si>
    <t>TX00000134</t>
  </si>
  <si>
    <t>TX00000135</t>
  </si>
  <si>
    <t>TX00000136</t>
  </si>
  <si>
    <t>TX00000137</t>
  </si>
  <si>
    <t>TX00000138</t>
  </si>
  <si>
    <t>TX00000139</t>
  </si>
  <si>
    <t>TX00000140</t>
  </si>
  <si>
    <t>TX00000141</t>
  </si>
  <si>
    <t>TX00000142</t>
  </si>
  <si>
    <t>TX00000143</t>
  </si>
  <si>
    <t>TX00000144</t>
  </si>
  <si>
    <t>TX00000145</t>
  </si>
  <si>
    <t>TX00000146</t>
  </si>
  <si>
    <t>TX00000147</t>
  </si>
  <si>
    <t>TX00000148</t>
  </si>
  <si>
    <t>TX00000149</t>
  </si>
  <si>
    <t>TX00000150</t>
  </si>
  <si>
    <t>TX00000151</t>
  </si>
  <si>
    <t>TX00000152</t>
  </si>
  <si>
    <t>TX00000153</t>
  </si>
  <si>
    <t>TX00000154</t>
  </si>
  <si>
    <t>TX00000155</t>
  </si>
  <si>
    <t>TX00000156</t>
  </si>
  <si>
    <t>TX00000157</t>
  </si>
  <si>
    <t>TX00000158</t>
  </si>
  <si>
    <t>TX00000159</t>
  </si>
  <si>
    <t>TX00000160</t>
  </si>
  <si>
    <t>TX00000161</t>
  </si>
  <si>
    <t>TX00000162</t>
  </si>
  <si>
    <t>TX00000163</t>
  </si>
  <si>
    <t>TX00000164</t>
  </si>
  <si>
    <t>TX00000165</t>
  </si>
  <si>
    <t>TX00000166</t>
  </si>
  <si>
    <t>TX00000167</t>
  </si>
  <si>
    <t>TX00000168</t>
  </si>
  <si>
    <t>TX00000169</t>
  </si>
  <si>
    <t>TX00000170</t>
  </si>
  <si>
    <t>TX00000171</t>
  </si>
  <si>
    <t>TX00000172</t>
  </si>
  <si>
    <t>TX00000173</t>
  </si>
  <si>
    <t>TX00000174</t>
  </si>
  <si>
    <t>TX00000175</t>
  </si>
  <si>
    <t>TX00000176</t>
  </si>
  <si>
    <t>TX00000177</t>
  </si>
  <si>
    <t>TX00000178</t>
  </si>
  <si>
    <t>TX00000179</t>
  </si>
  <si>
    <t>TX00000180</t>
  </si>
  <si>
    <t>TX00000181</t>
  </si>
  <si>
    <t>TX00000182</t>
  </si>
  <si>
    <t>TX00000183</t>
  </si>
  <si>
    <t>TX00000184</t>
  </si>
  <si>
    <t>TX00000185</t>
  </si>
  <si>
    <t>TX00000186</t>
  </si>
  <si>
    <t>TX00000187</t>
  </si>
  <si>
    <t>TX00000188</t>
  </si>
  <si>
    <t>TX00000189</t>
  </si>
  <si>
    <t>TX00000190</t>
  </si>
  <si>
    <t>TX00000191</t>
  </si>
  <si>
    <t>TX00000192</t>
  </si>
  <si>
    <t>TX00000193</t>
  </si>
  <si>
    <t>TX00000194</t>
  </si>
  <si>
    <t>TX00000195</t>
  </si>
  <si>
    <t>TX00000196</t>
  </si>
  <si>
    <t>TX00000197</t>
  </si>
  <si>
    <t>TX00000198</t>
  </si>
  <si>
    <t>TX00000199</t>
  </si>
  <si>
    <t>TX00000200</t>
  </si>
  <si>
    <t>TX00000201</t>
  </si>
  <si>
    <t>TX00000202</t>
  </si>
  <si>
    <t>TX00000203</t>
  </si>
  <si>
    <t>TX00000204</t>
  </si>
  <si>
    <t>TX00000205</t>
  </si>
  <si>
    <t>TX00000206</t>
  </si>
  <si>
    <t>TX00000207</t>
  </si>
  <si>
    <t>TX00000208</t>
  </si>
  <si>
    <t>TX00000209</t>
  </si>
  <si>
    <t>TX00000210</t>
  </si>
  <si>
    <t>TX00000211</t>
  </si>
  <si>
    <t>TX00000212</t>
  </si>
  <si>
    <t>TX00000213</t>
  </si>
  <si>
    <t>TX00000214</t>
  </si>
  <si>
    <t>TX00000215</t>
  </si>
  <si>
    <t>TX00000216</t>
  </si>
  <si>
    <t>TX00000217</t>
  </si>
  <si>
    <t>TX00000218</t>
  </si>
  <si>
    <t>TX00000219</t>
  </si>
  <si>
    <t>TX00000220</t>
  </si>
  <si>
    <t>TX00000221</t>
  </si>
  <si>
    <t>TX00000222</t>
  </si>
  <si>
    <t>TX00000223</t>
  </si>
  <si>
    <t>TX00000224</t>
  </si>
  <si>
    <t>TX00000225</t>
  </si>
  <si>
    <t>TX00000226</t>
  </si>
  <si>
    <t>TX00000227</t>
  </si>
  <si>
    <t>TX00000228</t>
  </si>
  <si>
    <t>TX00000229</t>
  </si>
  <si>
    <t>TX00000230</t>
  </si>
  <si>
    <t>TX00000231</t>
  </si>
  <si>
    <t>TX00000232</t>
  </si>
  <si>
    <t>TX00000233</t>
  </si>
  <si>
    <t>TX00000234</t>
  </si>
  <si>
    <t>TX00000235</t>
  </si>
  <si>
    <t>TX00000236</t>
  </si>
  <si>
    <t>TX00000237</t>
  </si>
  <si>
    <t>TX00000238</t>
  </si>
  <si>
    <t>TX00000239</t>
  </si>
  <si>
    <t>TX00000240</t>
  </si>
  <si>
    <t>TX00000241</t>
  </si>
  <si>
    <t>TX00000242</t>
  </si>
  <si>
    <t>TX00000243</t>
  </si>
  <si>
    <t>TX00000244</t>
  </si>
  <si>
    <t>TX00000245</t>
  </si>
  <si>
    <t>TX00000246</t>
  </si>
  <si>
    <t>TX00000247</t>
  </si>
  <si>
    <t>TX00000248</t>
  </si>
  <si>
    <t>TX00000249</t>
  </si>
  <si>
    <t>TX00000250</t>
  </si>
  <si>
    <t>TX00000251</t>
  </si>
  <si>
    <t>TX00000252</t>
  </si>
  <si>
    <t>TX00000253</t>
  </si>
  <si>
    <t>TX00000254</t>
  </si>
  <si>
    <t>TX00000255</t>
  </si>
  <si>
    <t>TX00000256</t>
  </si>
  <si>
    <t>TX00000257</t>
  </si>
  <si>
    <t>TX00000258</t>
  </si>
  <si>
    <t>TX00000259</t>
  </si>
  <si>
    <t>TX00000260</t>
  </si>
  <si>
    <t>TX00000261</t>
  </si>
  <si>
    <t>TX00000262</t>
  </si>
  <si>
    <t>TX00000263</t>
  </si>
  <si>
    <t>TX00000264</t>
  </si>
  <si>
    <t>TX00000265</t>
  </si>
  <si>
    <t>TX00000266</t>
  </si>
  <si>
    <t>TX00000267</t>
  </si>
  <si>
    <t>TX00000268</t>
  </si>
  <si>
    <t>TX00000269</t>
  </si>
  <si>
    <t>TX00000270</t>
  </si>
  <si>
    <t>TX00000271</t>
  </si>
  <si>
    <t>TX00000272</t>
  </si>
  <si>
    <t>TX00000273</t>
  </si>
  <si>
    <t>TX00000274</t>
  </si>
  <si>
    <t>TX00000275</t>
  </si>
  <si>
    <t>TX00000276</t>
  </si>
  <si>
    <t>TX00000277</t>
  </si>
  <si>
    <t>TX00000278</t>
  </si>
  <si>
    <t>TX00000279</t>
  </si>
  <si>
    <t>TX00000280</t>
  </si>
  <si>
    <t>TX00000281</t>
  </si>
  <si>
    <t>TX00000282</t>
  </si>
  <si>
    <t>TX00000283</t>
  </si>
  <si>
    <t>TX00000284</t>
  </si>
  <si>
    <t>TX00000285</t>
  </si>
  <si>
    <t>TX00000286</t>
  </si>
  <si>
    <t>TX00000287</t>
  </si>
  <si>
    <t>TX00000288</t>
  </si>
  <si>
    <t>TX00000289</t>
  </si>
  <si>
    <t>TX00000290</t>
  </si>
  <si>
    <t>TX00000291</t>
  </si>
  <si>
    <t>TX00000292</t>
  </si>
  <si>
    <t>TX00000293</t>
  </si>
  <si>
    <t>TX00000294</t>
  </si>
  <si>
    <t>TX00000295</t>
  </si>
  <si>
    <t>TX00000296</t>
  </si>
  <si>
    <t>TX00000297</t>
  </si>
  <si>
    <t>TX00000298</t>
  </si>
  <si>
    <t>TX00000299</t>
  </si>
  <si>
    <t>TX00000300</t>
  </si>
  <si>
    <t>Tx Date</t>
  </si>
  <si>
    <t>Type</t>
  </si>
  <si>
    <t>Actual Amount</t>
  </si>
  <si>
    <t>Transaction Type</t>
  </si>
  <si>
    <t>Credit</t>
  </si>
  <si>
    <t>withdrawal</t>
  </si>
  <si>
    <t>Name</t>
  </si>
  <si>
    <t>Gender</t>
  </si>
  <si>
    <t>Age</t>
  </si>
  <si>
    <t>Tx Amount</t>
  </si>
  <si>
    <t>Statement Type</t>
  </si>
  <si>
    <t>Account Balance</t>
  </si>
  <si>
    <t>Credit Card Number</t>
  </si>
  <si>
    <t>Card Issue Date</t>
  </si>
  <si>
    <t>Card Type</t>
  </si>
  <si>
    <t>Loan No</t>
  </si>
  <si>
    <t>Loan Status</t>
  </si>
  <si>
    <t>Loan Due Date</t>
  </si>
  <si>
    <t>Loan Amount</t>
  </si>
  <si>
    <t>Loan Amount Paid</t>
  </si>
  <si>
    <t>Probablity of Default</t>
  </si>
  <si>
    <t>Profession</t>
  </si>
  <si>
    <t>Loan Pending Amount</t>
  </si>
  <si>
    <t>Boyd Jensen</t>
  </si>
  <si>
    <t>Male</t>
  </si>
  <si>
    <t>Monthly</t>
  </si>
  <si>
    <t>Gold</t>
  </si>
  <si>
    <t>Electrician</t>
  </si>
  <si>
    <t>Arthur Beck</t>
  </si>
  <si>
    <t>Quarterly</t>
  </si>
  <si>
    <t>Silver</t>
  </si>
  <si>
    <t>Active</t>
  </si>
  <si>
    <t>Auditor</t>
  </si>
  <si>
    <t>Victor Ortega</t>
  </si>
  <si>
    <t>Daily</t>
  </si>
  <si>
    <t>Platinum</t>
  </si>
  <si>
    <t>Consultant</t>
  </si>
  <si>
    <t>Wilfred Holmes</t>
  </si>
  <si>
    <t>Classic</t>
  </si>
  <si>
    <t>Banker</t>
  </si>
  <si>
    <t>Terry Stokes</t>
  </si>
  <si>
    <t>Computer scientist</t>
  </si>
  <si>
    <t>Micheal Vaughn</t>
  </si>
  <si>
    <t>Accountant</t>
  </si>
  <si>
    <t>Anthony Castro</t>
  </si>
  <si>
    <t>Argonomist</t>
  </si>
  <si>
    <t>Roland Boone</t>
  </si>
  <si>
    <t>Jesse Pittman</t>
  </si>
  <si>
    <t>Gilberto Ross</t>
  </si>
  <si>
    <t>Rufus Duncan</t>
  </si>
  <si>
    <t>Ernesto Jackson</t>
  </si>
  <si>
    <t>Cesar Waters</t>
  </si>
  <si>
    <t>Jim Higgins</t>
  </si>
  <si>
    <t>Noel Morgan</t>
  </si>
  <si>
    <t>Lowell Evans</t>
  </si>
  <si>
    <t>Herman May</t>
  </si>
  <si>
    <t>Morris Tate</t>
  </si>
  <si>
    <t>Lynn Mcgee</t>
  </si>
  <si>
    <t>Harold Graves</t>
  </si>
  <si>
    <t>Tyrone Townsend</t>
  </si>
  <si>
    <t>Enrique Parsons</t>
  </si>
  <si>
    <t>Lucas Cain</t>
  </si>
  <si>
    <t>Guadalupe Maldonado</t>
  </si>
  <si>
    <t>Luis Barnes</t>
  </si>
  <si>
    <t>Ted Santiago</t>
  </si>
  <si>
    <t>Sammy Patterson</t>
  </si>
  <si>
    <t>Lyle Barton</t>
  </si>
  <si>
    <t>Rodolfo Burns</t>
  </si>
  <si>
    <t>Santiago Gibbs</t>
  </si>
  <si>
    <t>Wesley Wood</t>
  </si>
  <si>
    <t>Billy Olson</t>
  </si>
  <si>
    <t>Frederick Mckenzie</t>
  </si>
  <si>
    <t>Rolando Hale</t>
  </si>
  <si>
    <t>Alvin Harvey</t>
  </si>
  <si>
    <t>Carl Sullivan</t>
  </si>
  <si>
    <t>Irving Jenkins</t>
  </si>
  <si>
    <t>Norman Pierce</t>
  </si>
  <si>
    <t>Andre Hernandez</t>
  </si>
  <si>
    <t>Lorenzo Walton</t>
  </si>
  <si>
    <t>Donald Watson</t>
  </si>
  <si>
    <t>Clarence Greene</t>
  </si>
  <si>
    <t>Hugh Barber</t>
  </si>
  <si>
    <t>Willis Gordon</t>
  </si>
  <si>
    <t>Blake Cole</t>
  </si>
  <si>
    <t>Freddie Knight</t>
  </si>
  <si>
    <t>Randolph Barker</t>
  </si>
  <si>
    <t>Nick Rodriguez</t>
  </si>
  <si>
    <t>Chester Webb</t>
  </si>
  <si>
    <t>Malcolm Frank</t>
  </si>
  <si>
    <t>Gregg Johnson</t>
  </si>
  <si>
    <t>Cecil Fuller</t>
  </si>
  <si>
    <t>Salvador Hughes</t>
  </si>
  <si>
    <t>Lester Austin</t>
  </si>
  <si>
    <t>Al Shelton</t>
  </si>
  <si>
    <t>Casey Hampton</t>
  </si>
  <si>
    <t>Kyle Howell</t>
  </si>
  <si>
    <t>Benjamin Davis</t>
  </si>
  <si>
    <t>Virgil Armstrong</t>
  </si>
  <si>
    <t>Johnny Bates</t>
  </si>
  <si>
    <t>Cameron Bryan</t>
  </si>
  <si>
    <t>Vincent Patrick</t>
  </si>
  <si>
    <t>Juan Reynolds</t>
  </si>
  <si>
    <t>Roy Yates</t>
  </si>
  <si>
    <t>Antonio Farmer</t>
  </si>
  <si>
    <t>Robert Harper</t>
  </si>
  <si>
    <t>Steven Alexander</t>
  </si>
  <si>
    <t>Kelvin Lane</t>
  </si>
  <si>
    <t>Dominic Cummings</t>
  </si>
  <si>
    <t>Clinton Mcdaniel</t>
  </si>
  <si>
    <t>Luke Simon</t>
  </si>
  <si>
    <t>Ismael Lindsey</t>
  </si>
  <si>
    <t>Willie Watkins</t>
  </si>
  <si>
    <t>Elias Ferguson</t>
  </si>
  <si>
    <t>Hector Sparks</t>
  </si>
  <si>
    <t>Dominick Scott</t>
  </si>
  <si>
    <t>Adam Fletcher</t>
  </si>
  <si>
    <t>Christian Swanson</t>
  </si>
  <si>
    <t>Jon Boyd</t>
  </si>
  <si>
    <t>Elmer Clarke</t>
  </si>
  <si>
    <t>Marco Medina</t>
  </si>
  <si>
    <t>Roger Norton</t>
  </si>
  <si>
    <t>Eduardo Stone</t>
  </si>
  <si>
    <t>Brian Schneider</t>
  </si>
  <si>
    <t>Neil Figueroa</t>
  </si>
  <si>
    <t>Gustavo Hopkins</t>
  </si>
  <si>
    <t>Bruce Chandler</t>
  </si>
  <si>
    <t>Nicholas Fowler</t>
  </si>
  <si>
    <t>Tom Campbell</t>
  </si>
  <si>
    <t>Martin Freeman</t>
  </si>
  <si>
    <t>Marc Larson</t>
  </si>
  <si>
    <t>Clyde Henry</t>
  </si>
  <si>
    <t>Edwin Mccormick</t>
  </si>
  <si>
    <t>Terrell Richards</t>
  </si>
  <si>
    <t>Jean Holland</t>
  </si>
  <si>
    <t>Sergio Peterson</t>
  </si>
  <si>
    <t>Zachary Hansen</t>
  </si>
  <si>
    <t>Seth Ramos</t>
  </si>
  <si>
    <t>Marty Little</t>
  </si>
  <si>
    <t>Harry Lloyd</t>
  </si>
  <si>
    <t>Jeanette Brewer</t>
  </si>
  <si>
    <t>Female</t>
  </si>
  <si>
    <t>Stephanie Drake</t>
  </si>
  <si>
    <t>Sylvia Phillips</t>
  </si>
  <si>
    <t>Essie Mcbride</t>
  </si>
  <si>
    <t>Delores Moss</t>
  </si>
  <si>
    <t>Terry Martinez</t>
  </si>
  <si>
    <t>Lynda Walters</t>
  </si>
  <si>
    <t>Shari Walker</t>
  </si>
  <si>
    <t>Claudia Flowers</t>
  </si>
  <si>
    <t>Charlotte Murphy</t>
  </si>
  <si>
    <t>Gretchen Jordan</t>
  </si>
  <si>
    <t>Tiffany Porter</t>
  </si>
  <si>
    <t>Kimberly Barber</t>
  </si>
  <si>
    <t>Yvonne Sullivan</t>
  </si>
  <si>
    <t>Janie Daniels</t>
  </si>
  <si>
    <t>Wilma Newman</t>
  </si>
  <si>
    <t>Sophie Fox</t>
  </si>
  <si>
    <t>Sheila Clayton</t>
  </si>
  <si>
    <t>Henrietta Garrett</t>
  </si>
  <si>
    <t>Janis Morton</t>
  </si>
  <si>
    <t>Verna Butler</t>
  </si>
  <si>
    <t>Cheryl Clark</t>
  </si>
  <si>
    <t>Marcia Douglas</t>
  </si>
  <si>
    <t>Amanda Wolfe</t>
  </si>
  <si>
    <t>Jenna Malone</t>
  </si>
  <si>
    <t>Sue Marshall</t>
  </si>
  <si>
    <t>Julia Patton</t>
  </si>
  <si>
    <t>Ida Pratt</t>
  </si>
  <si>
    <t>Erika Hawkins</t>
  </si>
  <si>
    <t>Lena Owens</t>
  </si>
  <si>
    <t>Eunice Ferguson</t>
  </si>
  <si>
    <t>Shawna Garner</t>
  </si>
  <si>
    <t>Wanda Glover</t>
  </si>
  <si>
    <t>Clara Munoz</t>
  </si>
  <si>
    <t>Inez Stewart</t>
  </si>
  <si>
    <t>Desiree Vargas</t>
  </si>
  <si>
    <t>Karla Lee</t>
  </si>
  <si>
    <t>Rose Jacobs</t>
  </si>
  <si>
    <t>Christina Williamson</t>
  </si>
  <si>
    <t>Grace Wright</t>
  </si>
  <si>
    <t>Leona Doyle</t>
  </si>
  <si>
    <t>Lucille Silva</t>
  </si>
  <si>
    <t>Melissa Patrick</t>
  </si>
  <si>
    <t>Maggie Byrd</t>
  </si>
  <si>
    <t>Pearl Greer</t>
  </si>
  <si>
    <t>Jennifer Park</t>
  </si>
  <si>
    <t>Olga Torres</t>
  </si>
  <si>
    <t>Lana Johnston</t>
  </si>
  <si>
    <t>Pauline Peters</t>
  </si>
  <si>
    <t>Dora Simpson</t>
  </si>
  <si>
    <t>Vicki Baker</t>
  </si>
  <si>
    <t>Betsy Myers</t>
  </si>
  <si>
    <t>Phyllis Roy</t>
  </si>
  <si>
    <t>Sherri Carlson</t>
  </si>
  <si>
    <t>Rachael Cook</t>
  </si>
  <si>
    <t>Gina Griffith</t>
  </si>
  <si>
    <t>Peggy Salazar</t>
  </si>
  <si>
    <t>Jeanne Osborne</t>
  </si>
  <si>
    <t>Annie Underwood</t>
  </si>
  <si>
    <t>Meredith Richards</t>
  </si>
  <si>
    <t>Kristi Crawford</t>
  </si>
  <si>
    <t>Teri Gross</t>
  </si>
  <si>
    <t>Maria Powell</t>
  </si>
  <si>
    <t>Marjorie Ballard</t>
  </si>
  <si>
    <t>Lynne Snyder</t>
  </si>
  <si>
    <t>Stella Ford</t>
  </si>
  <si>
    <t>Deanna Bishop</t>
  </si>
  <si>
    <t>Elaine Frank</t>
  </si>
  <si>
    <t>Alicia Rowe</t>
  </si>
  <si>
    <t>Carmen Lynch</t>
  </si>
  <si>
    <t>Yolanda Mann</t>
  </si>
  <si>
    <t>Jill Freeman</t>
  </si>
  <si>
    <t>Fannie Norman</t>
  </si>
  <si>
    <t>Anita Luna</t>
  </si>
  <si>
    <t>Hannah Harmon</t>
  </si>
  <si>
    <t>Mae Day</t>
  </si>
  <si>
    <t>Freda Vega</t>
  </si>
  <si>
    <t>Jacqueline Wells</t>
  </si>
  <si>
    <t>Luz Collins</t>
  </si>
  <si>
    <t>Veronica Chandler</t>
  </si>
  <si>
    <t>Toni Vasquez</t>
  </si>
  <si>
    <t>Melanie Page</t>
  </si>
  <si>
    <t>Bernice Herrera</t>
  </si>
  <si>
    <t>Krystal Sanders</t>
  </si>
  <si>
    <t>Rosalie Jefferson</t>
  </si>
  <si>
    <t>Gayle Pearson</t>
  </si>
  <si>
    <t>Kristen Richardson</t>
  </si>
  <si>
    <t>Beth Buchanan</t>
  </si>
  <si>
    <t>Pat Smith</t>
  </si>
  <si>
    <t>Kathleen Phelps</t>
  </si>
  <si>
    <t>Ramona Garza</t>
  </si>
  <si>
    <t>Eloise Bates</t>
  </si>
  <si>
    <t>Sandy Klein</t>
  </si>
  <si>
    <t>Monica Murray</t>
  </si>
  <si>
    <t>Georgia Perez</t>
  </si>
  <si>
    <t>Karen Houston</t>
  </si>
  <si>
    <t>Carla Boyd</t>
  </si>
  <si>
    <t>Elisa Gray</t>
  </si>
  <si>
    <t>Jan Paul</t>
  </si>
  <si>
    <t>Amber Graham</t>
  </si>
  <si>
    <t>Myrna Flemming</t>
  </si>
  <si>
    <t>Leisa Curran</t>
  </si>
  <si>
    <t>Mariano Rauch</t>
  </si>
  <si>
    <t>Shirely Goldberg</t>
  </si>
  <si>
    <t>Nigel Hooper</t>
  </si>
  <si>
    <t>Meta Munn</t>
  </si>
  <si>
    <t>Richie Seifert</t>
  </si>
  <si>
    <t>Ira Kraus</t>
  </si>
  <si>
    <t>Arnulfo Cope</t>
  </si>
  <si>
    <t>Barabara Saenz</t>
  </si>
  <si>
    <t>Reda Sutherland</t>
  </si>
  <si>
    <t>Marya Borders</t>
  </si>
  <si>
    <t>Vanesa Raney</t>
  </si>
  <si>
    <t>Elina Paxton</t>
  </si>
  <si>
    <t>Rosette Atkinson</t>
  </si>
  <si>
    <t>Glynis Maas</t>
  </si>
  <si>
    <t>Cruz Potts</t>
  </si>
  <si>
    <t>Tyler Knudsen</t>
  </si>
  <si>
    <t>Nannette Hearn</t>
  </si>
  <si>
    <t>Sharice Felix</t>
  </si>
  <si>
    <t>Kirstin Norwood</t>
  </si>
  <si>
    <t>Maegan Gibbons</t>
  </si>
  <si>
    <t>Cole Penn</t>
  </si>
  <si>
    <t>Celsa Willingham</t>
  </si>
  <si>
    <t>Debby Hogg</t>
  </si>
  <si>
    <t>Oliva Sturgeon</t>
  </si>
  <si>
    <t>Oralee Dunbar</t>
  </si>
  <si>
    <t>Tommy Alba</t>
  </si>
  <si>
    <t>Pansy Holman</t>
  </si>
  <si>
    <t>Yuette Giroux</t>
  </si>
  <si>
    <t>Deadra Regan</t>
  </si>
  <si>
    <t>Venessa Horner</t>
  </si>
  <si>
    <t>Kanesha Whitlow</t>
  </si>
  <si>
    <t>Franklyn Randall</t>
  </si>
  <si>
    <t>Keli Calvert</t>
  </si>
  <si>
    <t>Twanda Garnett</t>
  </si>
  <si>
    <t>Ami Sorensen</t>
  </si>
  <si>
    <t>Bart Leone</t>
  </si>
  <si>
    <t>Genevie Gillespie</t>
  </si>
  <si>
    <t>Sumiko Rosas</t>
  </si>
  <si>
    <t>Clementina Steed</t>
  </si>
  <si>
    <t>Kenyetta Walston</t>
  </si>
  <si>
    <t>Rey Doran</t>
  </si>
  <si>
    <t>Shanti Lombardi</t>
  </si>
  <si>
    <t>Jonie Hayward</t>
  </si>
  <si>
    <t>Ina Ahrens</t>
  </si>
  <si>
    <t>Danyelle Grigsby</t>
  </si>
  <si>
    <t>Caitlin Moe</t>
  </si>
  <si>
    <t>Jacquelynn Roper</t>
  </si>
  <si>
    <t>Marcene Garland</t>
  </si>
  <si>
    <t>Michelina Orlando</t>
  </si>
  <si>
    <t>Tessa Custer</t>
  </si>
  <si>
    <t>Janiece Reilly</t>
  </si>
  <si>
    <t>Bridgette Pollack</t>
  </si>
  <si>
    <t>Ciera Sumpter</t>
  </si>
  <si>
    <t>Amberly Shin</t>
  </si>
  <si>
    <t>Temika Nowlin</t>
  </si>
  <si>
    <t>Angele David</t>
  </si>
  <si>
    <t>Sunny Lomax</t>
  </si>
  <si>
    <t>Kristeen Grey</t>
  </si>
  <si>
    <t>Meggan Barry</t>
  </si>
  <si>
    <t>Hyun Sheffield</t>
  </si>
  <si>
    <t>Louis Medley</t>
  </si>
  <si>
    <t>Marcell Woodson</t>
  </si>
  <si>
    <t>Shirley Calkins</t>
  </si>
  <si>
    <t>Tilda Larry</t>
  </si>
  <si>
    <t>Brandon Peeples</t>
  </si>
  <si>
    <t>Larisa Armstead</t>
  </si>
  <si>
    <t>Coleman Hatfield</t>
  </si>
  <si>
    <t>Consuela Mosher</t>
  </si>
  <si>
    <t>Synthia Ligon</t>
  </si>
  <si>
    <t>Lauri Donahue</t>
  </si>
  <si>
    <t>Laurine Sharkey</t>
  </si>
  <si>
    <t>Jose Devries</t>
  </si>
  <si>
    <t>Mikel Cavazos</t>
  </si>
  <si>
    <t>Tanner Tam</t>
  </si>
  <si>
    <t>Janine Justus</t>
  </si>
  <si>
    <t>Eugenia Mattos</t>
  </si>
  <si>
    <t>Thi Simonson</t>
  </si>
  <si>
    <t>Althea Tapp</t>
  </si>
  <si>
    <t>Mai Mobley</t>
  </si>
  <si>
    <t>Porfirio Fiore</t>
  </si>
  <si>
    <t>Jada Lamm</t>
  </si>
  <si>
    <t>Aileen Fontaine</t>
  </si>
  <si>
    <t>Geraldo Ahern</t>
  </si>
  <si>
    <t>Karmen Chisolm</t>
  </si>
  <si>
    <t>Jerri Garber</t>
  </si>
  <si>
    <t>Alfreda Baum</t>
  </si>
  <si>
    <t>Tanika Bynum</t>
  </si>
  <si>
    <t>Kisha Wilbur</t>
  </si>
  <si>
    <t>Malissa Briones</t>
  </si>
  <si>
    <t>Alta Connolly</t>
  </si>
  <si>
    <t>Lashawn Mercer</t>
  </si>
  <si>
    <t>Imelda Lo</t>
  </si>
  <si>
    <t>Rosita Thomason</t>
  </si>
  <si>
    <t>Janelle Hallman</t>
  </si>
  <si>
    <t>Lucrecia Humphrey</t>
  </si>
  <si>
    <t>Garnet Roach</t>
  </si>
  <si>
    <t>Kiesha Nugent</t>
  </si>
  <si>
    <t>Thora Womack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</si>
</sst>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quotePrefix="1" applyNumberFormat="1" applyFont="1" applyAlignment="1">
      <alignment wrapText="1"/>
    </xf>
    <xf numFmtId="2" fontId="0" fillId="0" borderId="0" xfId="0" applyNumberFormat="1"/>
    <xf numFmtId="164" fontId="0" fillId="0" borderId="0" xfId="0" applyNumberFormat="1"/>
    <xf numFmtId="0" fontId="2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workbookViewId="0">
      <selection activeCell="B6" sqref="B6"/>
    </sheetView>
  </sheetViews>
  <sheetFormatPr defaultRowHeight="15"/>
  <cols>
    <col min="1" max="1" width="11.5703125" bestFit="1" customWidth="1"/>
    <col min="2" max="2" width="13" bestFit="1" customWidth="1"/>
    <col min="3" max="3" width="21.85546875" bestFit="1" customWidth="1"/>
    <col min="4" max="4" width="16.140625" bestFit="1" customWidth="1"/>
    <col min="5" max="5" width="14" customWidth="1"/>
    <col min="9" max="9" width="26.42578125" bestFit="1" customWidth="1"/>
    <col min="10" max="10" width="18" customWidth="1"/>
    <col min="11" max="11" width="12.5703125" bestFit="1" customWidth="1"/>
    <col min="12" max="13" width="16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tr" cm="1">
        <f t="array" aca="1" ref="C2" ca="1">INDEX('Loan Type'!$C$2:$C$9,RANDBETWEEN(1,ROWS('Loan Type'!$C$2:$C$9)),1)</f>
        <v>India</v>
      </c>
      <c r="D2">
        <v>9002211001</v>
      </c>
      <c r="E2" s="1">
        <f ca="1">RANDBETWEEN(DATE(2019,6,1),DATE(2021,6,30))</f>
        <v>43828</v>
      </c>
      <c r="F2" t="str">
        <f ca="1">TEXT(E2,"MMM")</f>
        <v>Dec</v>
      </c>
      <c r="G2">
        <f ca="1">YEAR(E2)</f>
        <v>2019</v>
      </c>
      <c r="H2" t="str">
        <f ca="1">TEXT(E2,"DD")</f>
        <v>29</v>
      </c>
      <c r="I2" t="str" cm="1">
        <f t="array" aca="1" ref="I2" ca="1">IF(B2="Loan",INDEX('Loan Type'!$A$2:$A$7,RANDBETWEEN(1,ROWS('Loan Type'!$A$2:$A$7)),1),"")</f>
        <v/>
      </c>
      <c r="J2" t="str" cm="1">
        <f t="array" aca="1" ref="J2" ca="1">IF(B2="Loan",INDEX('Loan Type'!$B$2:$B$3,RANDBETWEEN(1,ROWS('Loan Type'!$B$2:$B$3)),1),"")</f>
        <v/>
      </c>
      <c r="K2">
        <f ca="1">RANDBETWEEN(500000,2500000)</f>
        <v>1008840</v>
      </c>
      <c r="L2" t="str">
        <f ca="1">IF(B2="Loan",K2*(RANDBETWEEN(20,60)/100),"")</f>
        <v/>
      </c>
      <c r="M2" t="str">
        <f ca="1">IF(L2="","",(K2-L2)/K2)</f>
        <v/>
      </c>
      <c r="N2" s="2"/>
    </row>
    <row r="3" spans="1:14">
      <c r="A3" t="s">
        <v>15</v>
      </c>
      <c r="B3" t="s">
        <v>16</v>
      </c>
      <c r="C3" t="str" cm="1">
        <f t="array" aca="1" ref="C3" ca="1">INDEX('Loan Type'!$C$2:$C$9,RANDBETWEEN(1,ROWS('Loan Type'!$C$2:$C$9)),1)</f>
        <v>Brazil</v>
      </c>
      <c r="D3">
        <v>9002211002</v>
      </c>
      <c r="E3" s="1">
        <f t="shared" ref="E3:E66" ca="1" si="0">RANDBETWEEN(DATE(2019,6,1),DATE(2021,6,30))</f>
        <v>44314</v>
      </c>
      <c r="F3" t="str">
        <f t="shared" ref="F3:F66" ca="1" si="1">TEXT(E3,"MMM")</f>
        <v>Apr</v>
      </c>
      <c r="G3">
        <f t="shared" ref="G3:G66" ca="1" si="2">YEAR(E3)</f>
        <v>2021</v>
      </c>
      <c r="H3" t="str">
        <f t="shared" ref="H3:H66" ca="1" si="3">TEXT(E3,"DD")</f>
        <v>28</v>
      </c>
      <c r="I3" t="str" cm="1">
        <f t="array" aca="1" ref="I3" ca="1">IF(B3="Loan",INDEX('Loan Type'!$A$2:$A$7,RANDBETWEEN(1,ROWS('Loan Type'!$A$2:$A$7)),1),"")</f>
        <v>Home-Equity Loans</v>
      </c>
      <c r="J3" t="str" cm="1">
        <f t="array" aca="1" ref="J3" ca="1">IF(B3="Loan",INDEX('Loan Type'!$B$2:$B$3,RANDBETWEEN(1,ROWS('Loan Type'!$B$2:$B$3)),1),"")</f>
        <v>Not Approved</v>
      </c>
      <c r="K3">
        <f t="shared" ref="K3:K66" ca="1" si="4">RANDBETWEEN(500000,2500000)</f>
        <v>1747281</v>
      </c>
      <c r="L3">
        <f t="shared" ref="L3:L66" ca="1" si="5">IF(B3="Loan",K3*(RANDBETWEEN(20,60)/100),"")</f>
        <v>1048368.6</v>
      </c>
      <c r="M3">
        <f t="shared" ref="M3:M66" ca="1" si="6">IF(L3="","",(K3-L3)/K3)</f>
        <v>0.4</v>
      </c>
      <c r="N3" s="2"/>
    </row>
    <row r="4" spans="1:14">
      <c r="A4" t="s">
        <v>17</v>
      </c>
      <c r="B4" t="str" cm="1">
        <f t="array" aca="1" ref="B4" ca="1">INDEX($B$2:$B$3,RANDBETWEEN(1,ROWS($B$2:$B$3)),1)</f>
        <v>Saving</v>
      </c>
      <c r="C4" t="str" cm="1">
        <f t="array" aca="1" ref="C4" ca="1">INDEX('Loan Type'!$C$2:$C$9,RANDBETWEEN(1,ROWS('Loan Type'!$C$2:$C$9)),1)</f>
        <v>China</v>
      </c>
      <c r="D4">
        <v>9002211003</v>
      </c>
      <c r="E4" s="1">
        <f t="shared" ca="1" si="0"/>
        <v>44142</v>
      </c>
      <c r="F4" t="str">
        <f t="shared" ca="1" si="1"/>
        <v>Nov</v>
      </c>
      <c r="G4">
        <f t="shared" ca="1" si="2"/>
        <v>2020</v>
      </c>
      <c r="H4" t="str">
        <f t="shared" ca="1" si="3"/>
        <v>07</v>
      </c>
      <c r="I4" t="str" cm="1">
        <f t="array" aca="1" ref="I4" ca="1">IF(B4="Loan",INDEX('Loan Type'!$A$2:$A$7,RANDBETWEEN(1,ROWS('Loan Type'!$A$2:$A$7)),1),"")</f>
        <v/>
      </c>
      <c r="J4" t="str" cm="1">
        <f t="array" aca="1" ref="J4" ca="1">IF(B4="Loan",INDEX('Loan Type'!$B$2:$B$3,RANDBETWEEN(1,ROWS('Loan Type'!$B$2:$B$3)),1),"")</f>
        <v/>
      </c>
      <c r="K4">
        <f t="shared" ca="1" si="4"/>
        <v>2155687</v>
      </c>
      <c r="L4" t="str">
        <f t="shared" ca="1" si="5"/>
        <v/>
      </c>
      <c r="M4" t="str">
        <f t="shared" ca="1" si="6"/>
        <v/>
      </c>
      <c r="N4" s="2"/>
    </row>
    <row r="5" spans="1:14">
      <c r="A5" t="s">
        <v>18</v>
      </c>
      <c r="B5" t="str" cm="1">
        <f t="array" aca="1" ref="B5" ca="1">INDEX($B$2:$B$3,RANDBETWEEN(1,ROWS($B$2:$B$3)),1)</f>
        <v>Loan</v>
      </c>
      <c r="C5" t="str" cm="1">
        <f t="array" aca="1" ref="C5" ca="1">INDEX('Loan Type'!$C$2:$C$9,RANDBETWEEN(1,ROWS('Loan Type'!$C$2:$C$9)),1)</f>
        <v>United States</v>
      </c>
      <c r="D5">
        <v>9002211004</v>
      </c>
      <c r="E5" s="1">
        <f t="shared" ca="1" si="0"/>
        <v>44005</v>
      </c>
      <c r="F5" t="str">
        <f t="shared" ca="1" si="1"/>
        <v>Jun</v>
      </c>
      <c r="G5">
        <f t="shared" ca="1" si="2"/>
        <v>2020</v>
      </c>
      <c r="H5" t="str">
        <f t="shared" ca="1" si="3"/>
        <v>23</v>
      </c>
      <c r="I5" t="str" cm="1">
        <f t="array" aca="1" ref="I5" ca="1">IF(B5="Loan",INDEX('Loan Type'!$A$2:$A$7,RANDBETWEEN(1,ROWS('Loan Type'!$A$2:$A$7)),1),"")</f>
        <v>Personal Loans</v>
      </c>
      <c r="J5" t="str" cm="1">
        <f t="array" aca="1" ref="J5" ca="1">IF(B5="Loan",INDEX('Loan Type'!$B$2:$B$3,RANDBETWEEN(1,ROWS('Loan Type'!$B$2:$B$3)),1),"")</f>
        <v>Not Approved</v>
      </c>
      <c r="K5">
        <f t="shared" ca="1" si="4"/>
        <v>2367311</v>
      </c>
      <c r="L5">
        <f t="shared" ca="1" si="5"/>
        <v>1183655.5</v>
      </c>
      <c r="M5">
        <f t="shared" ca="1" si="6"/>
        <v>0.5</v>
      </c>
      <c r="N5" s="2"/>
    </row>
    <row r="6" spans="1:14">
      <c r="A6" t="s">
        <v>19</v>
      </c>
      <c r="B6" t="str" cm="1">
        <f t="array" aca="1" ref="B6" ca="1">INDEX($B$2:$B$3,RANDBETWEEN(1,ROWS($B$2:$B$3)),1)</f>
        <v>Loan</v>
      </c>
      <c r="C6" t="str" cm="1">
        <f t="array" aca="1" ref="C6" ca="1">INDEX('Loan Type'!$C$2:$C$9,RANDBETWEEN(1,ROWS('Loan Type'!$C$2:$C$9)),1)</f>
        <v>India</v>
      </c>
      <c r="D6">
        <v>9002211005</v>
      </c>
      <c r="E6" s="1">
        <f t="shared" ca="1" si="0"/>
        <v>43899</v>
      </c>
      <c r="F6" t="str">
        <f t="shared" ca="1" si="1"/>
        <v>Mar</v>
      </c>
      <c r="G6">
        <f t="shared" ca="1" si="2"/>
        <v>2020</v>
      </c>
      <c r="H6" t="str">
        <f t="shared" ca="1" si="3"/>
        <v>09</v>
      </c>
      <c r="I6" t="str" cm="1">
        <f t="array" aca="1" ref="I6" ca="1">IF(B6="Loan",INDEX('Loan Type'!$A$2:$A$7,RANDBETWEEN(1,ROWS('Loan Type'!$A$2:$A$7)),1),"")</f>
        <v>Personal Loans</v>
      </c>
      <c r="J6" t="str" cm="1">
        <f t="array" aca="1" ref="J6" ca="1">IF(B6="Loan",INDEX('Loan Type'!$B$2:$B$3,RANDBETWEEN(1,ROWS('Loan Type'!$B$2:$B$3)),1),"")</f>
        <v>Not Approved</v>
      </c>
      <c r="K6">
        <f t="shared" ca="1" si="4"/>
        <v>2315983</v>
      </c>
      <c r="L6">
        <f t="shared" ca="1" si="5"/>
        <v>1157991.5</v>
      </c>
      <c r="M6">
        <f t="shared" ca="1" si="6"/>
        <v>0.5</v>
      </c>
    </row>
    <row r="7" spans="1:14">
      <c r="A7" t="s">
        <v>20</v>
      </c>
      <c r="B7" t="str" cm="1">
        <f t="array" aca="1" ref="B7" ca="1">INDEX($B$2:$B$3,RANDBETWEEN(1,ROWS($B$2:$B$3)),1)</f>
        <v>Loan</v>
      </c>
      <c r="C7" t="str" cm="1">
        <f t="array" aca="1" ref="C7" ca="1">INDEX('Loan Type'!$C$2:$C$9,RANDBETWEEN(1,ROWS('Loan Type'!$C$2:$C$9)),1)</f>
        <v>Canada</v>
      </c>
      <c r="D7">
        <v>9002211006</v>
      </c>
      <c r="E7" s="1">
        <f t="shared" ca="1" si="0"/>
        <v>44242</v>
      </c>
      <c r="F7" t="str">
        <f t="shared" ca="1" si="1"/>
        <v>Feb</v>
      </c>
      <c r="G7">
        <f t="shared" ca="1" si="2"/>
        <v>2021</v>
      </c>
      <c r="H7" t="str">
        <f t="shared" ca="1" si="3"/>
        <v>15</v>
      </c>
      <c r="I7" t="str" cm="1">
        <f t="array" aca="1" ref="I7" ca="1">IF(B7="Loan",INDEX('Loan Type'!$A$2:$A$7,RANDBETWEEN(1,ROWS('Loan Type'!$A$2:$A$7)),1),"")</f>
        <v>Home-Equity Loans</v>
      </c>
      <c r="J7" t="str" cm="1">
        <f t="array" aca="1" ref="J7" ca="1">IF(B7="Loan",INDEX('Loan Type'!$B$2:$B$3,RANDBETWEEN(1,ROWS('Loan Type'!$B$2:$B$3)),1),"")</f>
        <v>Approved</v>
      </c>
      <c r="K7">
        <f t="shared" ca="1" si="4"/>
        <v>2241204</v>
      </c>
      <c r="L7">
        <f t="shared" ca="1" si="5"/>
        <v>918893.6399999999</v>
      </c>
      <c r="M7">
        <f t="shared" ca="1" si="6"/>
        <v>0.59000000000000008</v>
      </c>
    </row>
    <row r="8" spans="1:14">
      <c r="A8" t="s">
        <v>21</v>
      </c>
      <c r="B8" t="str" cm="1">
        <f t="array" aca="1" ref="B8" ca="1">INDEX($B$2:$B$3,RANDBETWEEN(1,ROWS($B$2:$B$3)),1)</f>
        <v>Loan</v>
      </c>
      <c r="C8" t="str" cm="1">
        <f t="array" aca="1" ref="C8" ca="1">INDEX('Loan Type'!$C$2:$C$9,RANDBETWEEN(1,ROWS('Loan Type'!$C$2:$C$9)),1)</f>
        <v>Brazil</v>
      </c>
      <c r="D8">
        <v>9002211007</v>
      </c>
      <c r="E8" s="1">
        <f t="shared" ca="1" si="0"/>
        <v>43735</v>
      </c>
      <c r="F8" t="str">
        <f t="shared" ca="1" si="1"/>
        <v>Sep</v>
      </c>
      <c r="G8">
        <f t="shared" ca="1" si="2"/>
        <v>2019</v>
      </c>
      <c r="H8" t="str">
        <f t="shared" ca="1" si="3"/>
        <v>27</v>
      </c>
      <c r="I8" t="str" cm="1">
        <f t="array" aca="1" ref="I8" ca="1">IF(B8="Loan",INDEX('Loan Type'!$A$2:$A$7,RANDBETWEEN(1,ROWS('Loan Type'!$A$2:$A$7)),1),"")</f>
        <v>Home-Equity Lines of Credit</v>
      </c>
      <c r="J8" t="str" cm="1">
        <f t="array" aca="1" ref="J8" ca="1">IF(B8="Loan",INDEX('Loan Type'!$B$2:$B$3,RANDBETWEEN(1,ROWS('Loan Type'!$B$2:$B$3)),1),"")</f>
        <v>Approved</v>
      </c>
      <c r="K8">
        <f t="shared" ca="1" si="4"/>
        <v>1541982</v>
      </c>
      <c r="L8">
        <f t="shared" ca="1" si="5"/>
        <v>524273.88000000006</v>
      </c>
      <c r="M8">
        <f t="shared" ca="1" si="6"/>
        <v>0.65999999999999992</v>
      </c>
    </row>
    <row r="9" spans="1:14">
      <c r="A9" t="s">
        <v>22</v>
      </c>
      <c r="B9" t="str" cm="1">
        <f t="array" aca="1" ref="B9" ca="1">INDEX($B$2:$B$3,RANDBETWEEN(1,ROWS($B$2:$B$3)),1)</f>
        <v>Saving</v>
      </c>
      <c r="C9" t="str" cm="1">
        <f t="array" aca="1" ref="C9" ca="1">INDEX('Loan Type'!$C$2:$C$9,RANDBETWEEN(1,ROWS('Loan Type'!$C$2:$C$9)),1)</f>
        <v>Russia</v>
      </c>
      <c r="D9">
        <v>9002211008</v>
      </c>
      <c r="E9" s="1">
        <f t="shared" ca="1" si="0"/>
        <v>43807</v>
      </c>
      <c r="F9" t="str">
        <f t="shared" ca="1" si="1"/>
        <v>Dec</v>
      </c>
      <c r="G9">
        <f t="shared" ca="1" si="2"/>
        <v>2019</v>
      </c>
      <c r="H9" t="str">
        <f t="shared" ca="1" si="3"/>
        <v>08</v>
      </c>
      <c r="I9" t="str" cm="1">
        <f t="array" aca="1" ref="I9" ca="1">IF(B9="Loan",INDEX('Loan Type'!$A$2:$A$7,RANDBETWEEN(1,ROWS('Loan Type'!$A$2:$A$7)),1),"")</f>
        <v/>
      </c>
      <c r="J9" t="str" cm="1">
        <f t="array" aca="1" ref="J9" ca="1">IF(B9="Loan",INDEX('Loan Type'!$B$2:$B$3,RANDBETWEEN(1,ROWS('Loan Type'!$B$2:$B$3)),1),"")</f>
        <v/>
      </c>
      <c r="K9">
        <f t="shared" ca="1" si="4"/>
        <v>961088</v>
      </c>
      <c r="L9" t="str">
        <f t="shared" ca="1" si="5"/>
        <v/>
      </c>
      <c r="M9" t="str">
        <f t="shared" ca="1" si="6"/>
        <v/>
      </c>
    </row>
    <row r="10" spans="1:14">
      <c r="A10" t="s">
        <v>23</v>
      </c>
      <c r="B10" t="str" cm="1">
        <f t="array" aca="1" ref="B10" ca="1">INDEX($B$2:$B$3,RANDBETWEEN(1,ROWS($B$2:$B$3)),1)</f>
        <v>Saving</v>
      </c>
      <c r="C10" t="str" cm="1">
        <f t="array" aca="1" ref="C10" ca="1">INDEX('Loan Type'!$C$2:$C$9,RANDBETWEEN(1,ROWS('Loan Type'!$C$2:$C$9)),1)</f>
        <v>China</v>
      </c>
      <c r="D10">
        <v>9002211009</v>
      </c>
      <c r="E10" s="1">
        <f t="shared" ca="1" si="0"/>
        <v>44081</v>
      </c>
      <c r="F10" t="str">
        <f t="shared" ca="1" si="1"/>
        <v>Sep</v>
      </c>
      <c r="G10">
        <f t="shared" ca="1" si="2"/>
        <v>2020</v>
      </c>
      <c r="H10" t="str">
        <f t="shared" ca="1" si="3"/>
        <v>07</v>
      </c>
      <c r="I10" t="str" cm="1">
        <f t="array" aca="1" ref="I10" ca="1">IF(B10="Loan",INDEX('Loan Type'!$A$2:$A$7,RANDBETWEEN(1,ROWS('Loan Type'!$A$2:$A$7)),1),"")</f>
        <v/>
      </c>
      <c r="J10" t="str" cm="1">
        <f t="array" aca="1" ref="J10" ca="1">IF(B10="Loan",INDEX('Loan Type'!$B$2:$B$3,RANDBETWEEN(1,ROWS('Loan Type'!$B$2:$B$3)),1),"")</f>
        <v/>
      </c>
      <c r="K10">
        <f t="shared" ca="1" si="4"/>
        <v>2193550</v>
      </c>
      <c r="L10" t="str">
        <f t="shared" ca="1" si="5"/>
        <v/>
      </c>
      <c r="M10" t="str">
        <f t="shared" ca="1" si="6"/>
        <v/>
      </c>
    </row>
    <row r="11" spans="1:14">
      <c r="A11" t="s">
        <v>24</v>
      </c>
      <c r="B11" t="str" cm="1">
        <f t="array" aca="1" ref="B11" ca="1">INDEX($B$2:$B$3,RANDBETWEEN(1,ROWS($B$2:$B$3)),1)</f>
        <v>Loan</v>
      </c>
      <c r="C11" t="str" cm="1">
        <f t="array" aca="1" ref="C11" ca="1">INDEX('Loan Type'!$C$2:$C$9,RANDBETWEEN(1,ROWS('Loan Type'!$C$2:$C$9)),1)</f>
        <v>Argentina</v>
      </c>
      <c r="D11">
        <v>9002211010</v>
      </c>
      <c r="E11" s="1">
        <f t="shared" ca="1" si="0"/>
        <v>43804</v>
      </c>
      <c r="F11" t="str">
        <f t="shared" ca="1" si="1"/>
        <v>Dec</v>
      </c>
      <c r="G11">
        <f t="shared" ca="1" si="2"/>
        <v>2019</v>
      </c>
      <c r="H11" t="str">
        <f t="shared" ca="1" si="3"/>
        <v>05</v>
      </c>
      <c r="I11" t="str" cm="1">
        <f t="array" aca="1" ref="I11" ca="1">IF(B11="Loan",INDEX('Loan Type'!$A$2:$A$7,RANDBETWEEN(1,ROWS('Loan Type'!$A$2:$A$7)),1),"")</f>
        <v>Credit Cards</v>
      </c>
      <c r="J11" t="str" cm="1">
        <f t="array" aca="1" ref="J11" ca="1">IF(B11="Loan",INDEX('Loan Type'!$B$2:$B$3,RANDBETWEEN(1,ROWS('Loan Type'!$B$2:$B$3)),1),"")</f>
        <v>Not Approved</v>
      </c>
      <c r="K11">
        <f t="shared" ca="1" si="4"/>
        <v>1800168</v>
      </c>
      <c r="L11">
        <f t="shared" ca="1" si="5"/>
        <v>576053.76000000001</v>
      </c>
      <c r="M11">
        <f t="shared" ca="1" si="6"/>
        <v>0.68</v>
      </c>
    </row>
    <row r="12" spans="1:14">
      <c r="A12" t="s">
        <v>25</v>
      </c>
      <c r="B12" t="str" cm="1">
        <f t="array" aca="1" ref="B12" ca="1">INDEX($B$2:$B$3,RANDBETWEEN(1,ROWS($B$2:$B$3)),1)</f>
        <v>Loan</v>
      </c>
      <c r="C12" t="str" cm="1">
        <f t="array" aca="1" ref="C12" ca="1">INDEX('Loan Type'!$C$2:$C$9,RANDBETWEEN(1,ROWS('Loan Type'!$C$2:$C$9)),1)</f>
        <v>Argentina</v>
      </c>
      <c r="D12">
        <v>9002211011</v>
      </c>
      <c r="E12" s="1">
        <f t="shared" ca="1" si="0"/>
        <v>43690</v>
      </c>
      <c r="F12" t="str">
        <f t="shared" ca="1" si="1"/>
        <v>Aug</v>
      </c>
      <c r="G12">
        <f t="shared" ca="1" si="2"/>
        <v>2019</v>
      </c>
      <c r="H12" t="str">
        <f t="shared" ca="1" si="3"/>
        <v>13</v>
      </c>
      <c r="I12" t="str" cm="1">
        <f t="array" aca="1" ref="I12" ca="1">IF(B12="Loan",INDEX('Loan Type'!$A$2:$A$7,RANDBETWEEN(1,ROWS('Loan Type'!$A$2:$A$7)),1),"")</f>
        <v>Home-Equity Loans</v>
      </c>
      <c r="J12" t="str" cm="1">
        <f t="array" aca="1" ref="J12" ca="1">IF(B12="Loan",INDEX('Loan Type'!$B$2:$B$3,RANDBETWEEN(1,ROWS('Loan Type'!$B$2:$B$3)),1),"")</f>
        <v>Approved</v>
      </c>
      <c r="K12">
        <f t="shared" ca="1" si="4"/>
        <v>513941</v>
      </c>
      <c r="L12">
        <f t="shared" ca="1" si="5"/>
        <v>308364.59999999998</v>
      </c>
      <c r="M12">
        <f t="shared" ca="1" si="6"/>
        <v>0.4</v>
      </c>
    </row>
    <row r="13" spans="1:14">
      <c r="A13" t="s">
        <v>26</v>
      </c>
      <c r="B13" t="str" cm="1">
        <f t="array" aca="1" ref="B13" ca="1">INDEX($B$2:$B$3,RANDBETWEEN(1,ROWS($B$2:$B$3)),1)</f>
        <v>Loan</v>
      </c>
      <c r="C13" t="str" cm="1">
        <f t="array" aca="1" ref="C13" ca="1">INDEX('Loan Type'!$C$2:$C$9,RANDBETWEEN(1,ROWS('Loan Type'!$C$2:$C$9)),1)</f>
        <v>Sudan</v>
      </c>
      <c r="D13">
        <v>9002211012</v>
      </c>
      <c r="E13" s="1">
        <f t="shared" ca="1" si="0"/>
        <v>43771</v>
      </c>
      <c r="F13" t="str">
        <f t="shared" ca="1" si="1"/>
        <v>Nov</v>
      </c>
      <c r="G13">
        <f t="shared" ca="1" si="2"/>
        <v>2019</v>
      </c>
      <c r="H13" t="str">
        <f t="shared" ca="1" si="3"/>
        <v>02</v>
      </c>
      <c r="I13" t="str" cm="1">
        <f t="array" aca="1" ref="I13" ca="1">IF(B13="Loan",INDEX('Loan Type'!$A$2:$A$7,RANDBETWEEN(1,ROWS('Loan Type'!$A$2:$A$7)),1),"")</f>
        <v>Home-Equity Lines of Credit</v>
      </c>
      <c r="J13" t="str" cm="1">
        <f t="array" aca="1" ref="J13" ca="1">IF(B13="Loan",INDEX('Loan Type'!$B$2:$B$3,RANDBETWEEN(1,ROWS('Loan Type'!$B$2:$B$3)),1),"")</f>
        <v>Not Approved</v>
      </c>
      <c r="K13">
        <f t="shared" ca="1" si="4"/>
        <v>2069282</v>
      </c>
      <c r="L13">
        <f t="shared" ca="1" si="5"/>
        <v>724248.7</v>
      </c>
      <c r="M13">
        <f t="shared" ca="1" si="6"/>
        <v>0.65</v>
      </c>
    </row>
    <row r="14" spans="1:14">
      <c r="A14" t="s">
        <v>27</v>
      </c>
      <c r="B14" t="str" cm="1">
        <f t="array" aca="1" ref="B14" ca="1">INDEX($B$2:$B$3,RANDBETWEEN(1,ROWS($B$2:$B$3)),1)</f>
        <v>Saving</v>
      </c>
      <c r="C14" t="str" cm="1">
        <f t="array" aca="1" ref="C14" ca="1">INDEX('Loan Type'!$C$2:$C$9,RANDBETWEEN(1,ROWS('Loan Type'!$C$2:$C$9)),1)</f>
        <v>Argentina</v>
      </c>
      <c r="D14">
        <v>9002211013</v>
      </c>
      <c r="E14" s="1">
        <f t="shared" ca="1" si="0"/>
        <v>43997</v>
      </c>
      <c r="F14" t="str">
        <f t="shared" ca="1" si="1"/>
        <v>Jun</v>
      </c>
      <c r="G14">
        <f t="shared" ca="1" si="2"/>
        <v>2020</v>
      </c>
      <c r="H14" t="str">
        <f t="shared" ca="1" si="3"/>
        <v>15</v>
      </c>
      <c r="I14" t="str" cm="1">
        <f t="array" aca="1" ref="I14" ca="1">IF(B14="Loan",INDEX('Loan Type'!$A$2:$A$7,RANDBETWEEN(1,ROWS('Loan Type'!$A$2:$A$7)),1),"")</f>
        <v/>
      </c>
      <c r="J14" t="str" cm="1">
        <f t="array" aca="1" ref="J14" ca="1">IF(B14="Loan",INDEX('Loan Type'!$B$2:$B$3,RANDBETWEEN(1,ROWS('Loan Type'!$B$2:$B$3)),1),"")</f>
        <v/>
      </c>
      <c r="K14">
        <f t="shared" ca="1" si="4"/>
        <v>2056632</v>
      </c>
      <c r="L14" t="str">
        <f t="shared" ca="1" si="5"/>
        <v/>
      </c>
      <c r="M14" t="str">
        <f t="shared" ca="1" si="6"/>
        <v/>
      </c>
    </row>
    <row r="15" spans="1:14">
      <c r="A15" t="s">
        <v>28</v>
      </c>
      <c r="B15" t="str" cm="1">
        <f t="array" aca="1" ref="B15" ca="1">INDEX($B$2:$B$3,RANDBETWEEN(1,ROWS($B$2:$B$3)),1)</f>
        <v>Saving</v>
      </c>
      <c r="C15" t="str" cm="1">
        <f t="array" aca="1" ref="C15" ca="1">INDEX('Loan Type'!$C$2:$C$9,RANDBETWEEN(1,ROWS('Loan Type'!$C$2:$C$9)),1)</f>
        <v>Argentina</v>
      </c>
      <c r="D15">
        <v>9002211014</v>
      </c>
      <c r="E15" s="1">
        <f t="shared" ca="1" si="0"/>
        <v>44202</v>
      </c>
      <c r="F15" t="str">
        <f t="shared" ca="1" si="1"/>
        <v>Jan</v>
      </c>
      <c r="G15">
        <f t="shared" ca="1" si="2"/>
        <v>2021</v>
      </c>
      <c r="H15" t="str">
        <f t="shared" ca="1" si="3"/>
        <v>06</v>
      </c>
      <c r="I15" t="str" cm="1">
        <f t="array" aca="1" ref="I15" ca="1">IF(B15="Loan",INDEX('Loan Type'!$A$2:$A$7,RANDBETWEEN(1,ROWS('Loan Type'!$A$2:$A$7)),1),"")</f>
        <v/>
      </c>
      <c r="J15" t="str" cm="1">
        <f t="array" aca="1" ref="J15" ca="1">IF(B15="Loan",INDEX('Loan Type'!$B$2:$B$3,RANDBETWEEN(1,ROWS('Loan Type'!$B$2:$B$3)),1),"")</f>
        <v/>
      </c>
      <c r="K15">
        <f t="shared" ca="1" si="4"/>
        <v>1949684</v>
      </c>
      <c r="L15" t="str">
        <f t="shared" ca="1" si="5"/>
        <v/>
      </c>
      <c r="M15" t="str">
        <f t="shared" ca="1" si="6"/>
        <v/>
      </c>
    </row>
    <row r="16" spans="1:14">
      <c r="A16" t="s">
        <v>29</v>
      </c>
      <c r="B16" t="str" cm="1">
        <f t="array" aca="1" ref="B16" ca="1">INDEX($B$2:$B$3,RANDBETWEEN(1,ROWS($B$2:$B$3)),1)</f>
        <v>Saving</v>
      </c>
      <c r="C16" t="str" cm="1">
        <f t="array" aca="1" ref="C16" ca="1">INDEX('Loan Type'!$C$2:$C$9,RANDBETWEEN(1,ROWS('Loan Type'!$C$2:$C$9)),1)</f>
        <v>Russia</v>
      </c>
      <c r="D16">
        <v>9002211015</v>
      </c>
      <c r="E16" s="1">
        <f t="shared" ca="1" si="0"/>
        <v>44078</v>
      </c>
      <c r="F16" t="str">
        <f t="shared" ca="1" si="1"/>
        <v>Sep</v>
      </c>
      <c r="G16">
        <f t="shared" ca="1" si="2"/>
        <v>2020</v>
      </c>
      <c r="H16" t="str">
        <f t="shared" ca="1" si="3"/>
        <v>04</v>
      </c>
      <c r="I16" t="str" cm="1">
        <f t="array" aca="1" ref="I16" ca="1">IF(B16="Loan",INDEX('Loan Type'!$A$2:$A$7,RANDBETWEEN(1,ROWS('Loan Type'!$A$2:$A$7)),1),"")</f>
        <v/>
      </c>
      <c r="J16" t="str" cm="1">
        <f t="array" aca="1" ref="J16" ca="1">IF(B16="Loan",INDEX('Loan Type'!$B$2:$B$3,RANDBETWEEN(1,ROWS('Loan Type'!$B$2:$B$3)),1),"")</f>
        <v/>
      </c>
      <c r="K16">
        <f t="shared" ca="1" si="4"/>
        <v>967874</v>
      </c>
      <c r="L16" t="str">
        <f t="shared" ca="1" si="5"/>
        <v/>
      </c>
      <c r="M16" t="str">
        <f t="shared" ca="1" si="6"/>
        <v/>
      </c>
    </row>
    <row r="17" spans="1:13">
      <c r="A17" t="s">
        <v>30</v>
      </c>
      <c r="B17" t="str" cm="1">
        <f t="array" aca="1" ref="B17" ca="1">INDEX($B$2:$B$3,RANDBETWEEN(1,ROWS($B$2:$B$3)),1)</f>
        <v>Saving</v>
      </c>
      <c r="C17" t="str" cm="1">
        <f t="array" aca="1" ref="C17" ca="1">INDEX('Loan Type'!$C$2:$C$9,RANDBETWEEN(1,ROWS('Loan Type'!$C$2:$C$9)),1)</f>
        <v>China</v>
      </c>
      <c r="D17">
        <v>9002211016</v>
      </c>
      <c r="E17" s="1">
        <f t="shared" ca="1" si="0"/>
        <v>44100</v>
      </c>
      <c r="F17" t="str">
        <f t="shared" ca="1" si="1"/>
        <v>Sep</v>
      </c>
      <c r="G17">
        <f t="shared" ca="1" si="2"/>
        <v>2020</v>
      </c>
      <c r="H17" t="str">
        <f t="shared" ca="1" si="3"/>
        <v>26</v>
      </c>
      <c r="I17" t="str" cm="1">
        <f t="array" aca="1" ref="I17" ca="1">IF(B17="Loan",INDEX('Loan Type'!$A$2:$A$7,RANDBETWEEN(1,ROWS('Loan Type'!$A$2:$A$7)),1),"")</f>
        <v/>
      </c>
      <c r="J17" t="str" cm="1">
        <f t="array" aca="1" ref="J17" ca="1">IF(B17="Loan",INDEX('Loan Type'!$B$2:$B$3,RANDBETWEEN(1,ROWS('Loan Type'!$B$2:$B$3)),1),"")</f>
        <v/>
      </c>
      <c r="K17">
        <f t="shared" ca="1" si="4"/>
        <v>1747850</v>
      </c>
      <c r="L17" t="str">
        <f t="shared" ca="1" si="5"/>
        <v/>
      </c>
      <c r="M17" t="str">
        <f t="shared" ca="1" si="6"/>
        <v/>
      </c>
    </row>
    <row r="18" spans="1:13">
      <c r="A18" t="s">
        <v>31</v>
      </c>
      <c r="B18" t="str" cm="1">
        <f t="array" aca="1" ref="B18" ca="1">INDEX($B$2:$B$3,RANDBETWEEN(1,ROWS($B$2:$B$3)),1)</f>
        <v>Saving</v>
      </c>
      <c r="C18" t="str" cm="1">
        <f t="array" aca="1" ref="C18" ca="1">INDEX('Loan Type'!$C$2:$C$9,RANDBETWEEN(1,ROWS('Loan Type'!$C$2:$C$9)),1)</f>
        <v>United States</v>
      </c>
      <c r="D18">
        <v>9002211017</v>
      </c>
      <c r="E18" s="1">
        <f t="shared" ca="1" si="0"/>
        <v>43644</v>
      </c>
      <c r="F18" t="str">
        <f t="shared" ca="1" si="1"/>
        <v>Jun</v>
      </c>
      <c r="G18">
        <f t="shared" ca="1" si="2"/>
        <v>2019</v>
      </c>
      <c r="H18" t="str">
        <f t="shared" ca="1" si="3"/>
        <v>28</v>
      </c>
      <c r="I18" t="str" cm="1">
        <f t="array" aca="1" ref="I18" ca="1">IF(B18="Loan",INDEX('Loan Type'!$A$2:$A$7,RANDBETWEEN(1,ROWS('Loan Type'!$A$2:$A$7)),1),"")</f>
        <v/>
      </c>
      <c r="J18" t="str" cm="1">
        <f t="array" aca="1" ref="J18" ca="1">IF(B18="Loan",INDEX('Loan Type'!$B$2:$B$3,RANDBETWEEN(1,ROWS('Loan Type'!$B$2:$B$3)),1),"")</f>
        <v/>
      </c>
      <c r="K18">
        <f t="shared" ca="1" si="4"/>
        <v>686278</v>
      </c>
      <c r="L18" t="str">
        <f t="shared" ca="1" si="5"/>
        <v/>
      </c>
      <c r="M18" t="str">
        <f t="shared" ca="1" si="6"/>
        <v/>
      </c>
    </row>
    <row r="19" spans="1:13">
      <c r="A19" t="s">
        <v>32</v>
      </c>
      <c r="B19" t="str" cm="1">
        <f t="array" aca="1" ref="B19" ca="1">INDEX($B$2:$B$3,RANDBETWEEN(1,ROWS($B$2:$B$3)),1)</f>
        <v>Loan</v>
      </c>
      <c r="C19" t="str" cm="1">
        <f t="array" aca="1" ref="C19" ca="1">INDEX('Loan Type'!$C$2:$C$9,RANDBETWEEN(1,ROWS('Loan Type'!$C$2:$C$9)),1)</f>
        <v>United States</v>
      </c>
      <c r="D19">
        <v>9002211018</v>
      </c>
      <c r="E19" s="1">
        <f t="shared" ca="1" si="0"/>
        <v>43716</v>
      </c>
      <c r="F19" t="str">
        <f t="shared" ca="1" si="1"/>
        <v>Sep</v>
      </c>
      <c r="G19">
        <f t="shared" ca="1" si="2"/>
        <v>2019</v>
      </c>
      <c r="H19" t="str">
        <f t="shared" ca="1" si="3"/>
        <v>08</v>
      </c>
      <c r="I19" t="str" cm="1">
        <f t="array" aca="1" ref="I19" ca="1">IF(B19="Loan",INDEX('Loan Type'!$A$2:$A$7,RANDBETWEEN(1,ROWS('Loan Type'!$A$2:$A$7)),1),"")</f>
        <v>Credit Card Cash Advances</v>
      </c>
      <c r="J19" t="str" cm="1">
        <f t="array" aca="1" ref="J19" ca="1">IF(B19="Loan",INDEX('Loan Type'!$B$2:$B$3,RANDBETWEEN(1,ROWS('Loan Type'!$B$2:$B$3)),1),"")</f>
        <v>Not Approved</v>
      </c>
      <c r="K19">
        <f t="shared" ca="1" si="4"/>
        <v>1719830</v>
      </c>
      <c r="L19">
        <f t="shared" ca="1" si="5"/>
        <v>636337.1</v>
      </c>
      <c r="M19">
        <f t="shared" ca="1" si="6"/>
        <v>0.62999999999999989</v>
      </c>
    </row>
    <row r="20" spans="1:13">
      <c r="A20" t="s">
        <v>33</v>
      </c>
      <c r="B20" t="str" cm="1">
        <f t="array" aca="1" ref="B20" ca="1">INDEX($B$2:$B$3,RANDBETWEEN(1,ROWS($B$2:$B$3)),1)</f>
        <v>Loan</v>
      </c>
      <c r="C20" t="str" cm="1">
        <f t="array" aca="1" ref="C20" ca="1">INDEX('Loan Type'!$C$2:$C$9,RANDBETWEEN(1,ROWS('Loan Type'!$C$2:$C$9)),1)</f>
        <v>Russia</v>
      </c>
      <c r="D20">
        <v>9002211019</v>
      </c>
      <c r="E20" s="1">
        <f t="shared" ca="1" si="0"/>
        <v>43854</v>
      </c>
      <c r="F20" t="str">
        <f t="shared" ca="1" si="1"/>
        <v>Jan</v>
      </c>
      <c r="G20">
        <f t="shared" ca="1" si="2"/>
        <v>2020</v>
      </c>
      <c r="H20" t="str">
        <f t="shared" ca="1" si="3"/>
        <v>24</v>
      </c>
      <c r="I20" t="str" cm="1">
        <f t="array" aca="1" ref="I20" ca="1">IF(B20="Loan",INDEX('Loan Type'!$A$2:$A$7,RANDBETWEEN(1,ROWS('Loan Type'!$A$2:$A$7)),1),"")</f>
        <v>Home-Equity Lines of Credit</v>
      </c>
      <c r="J20" t="str" cm="1">
        <f t="array" aca="1" ref="J20" ca="1">IF(B20="Loan",INDEX('Loan Type'!$B$2:$B$3,RANDBETWEEN(1,ROWS('Loan Type'!$B$2:$B$3)),1),"")</f>
        <v>Not Approved</v>
      </c>
      <c r="K20">
        <f t="shared" ca="1" si="4"/>
        <v>1245423</v>
      </c>
      <c r="L20">
        <f t="shared" ca="1" si="5"/>
        <v>523077.66</v>
      </c>
      <c r="M20">
        <f t="shared" ca="1" si="6"/>
        <v>0.58000000000000007</v>
      </c>
    </row>
    <row r="21" spans="1:13">
      <c r="A21" t="s">
        <v>34</v>
      </c>
      <c r="B21" t="str" cm="1">
        <f t="array" aca="1" ref="B21" ca="1">INDEX($B$2:$B$3,RANDBETWEEN(1,ROWS($B$2:$B$3)),1)</f>
        <v>Saving</v>
      </c>
      <c r="C21" t="str" cm="1">
        <f t="array" aca="1" ref="C21" ca="1">INDEX('Loan Type'!$C$2:$C$9,RANDBETWEEN(1,ROWS('Loan Type'!$C$2:$C$9)),1)</f>
        <v>United States</v>
      </c>
      <c r="D21">
        <v>9002211020</v>
      </c>
      <c r="E21" s="1">
        <f t="shared" ca="1" si="0"/>
        <v>43820</v>
      </c>
      <c r="F21" t="str">
        <f t="shared" ca="1" si="1"/>
        <v>Dec</v>
      </c>
      <c r="G21">
        <f t="shared" ca="1" si="2"/>
        <v>2019</v>
      </c>
      <c r="H21" t="str">
        <f t="shared" ca="1" si="3"/>
        <v>21</v>
      </c>
      <c r="I21" t="str" cm="1">
        <f t="array" aca="1" ref="I21" ca="1">IF(B21="Loan",INDEX('Loan Type'!$A$2:$A$7,RANDBETWEEN(1,ROWS('Loan Type'!$A$2:$A$7)),1),"")</f>
        <v/>
      </c>
      <c r="J21" t="str" cm="1">
        <f t="array" aca="1" ref="J21" ca="1">IF(B21="Loan",INDEX('Loan Type'!$B$2:$B$3,RANDBETWEEN(1,ROWS('Loan Type'!$B$2:$B$3)),1),"")</f>
        <v/>
      </c>
      <c r="K21">
        <f t="shared" ca="1" si="4"/>
        <v>641263</v>
      </c>
      <c r="L21" t="str">
        <f t="shared" ca="1" si="5"/>
        <v/>
      </c>
      <c r="M21" t="str">
        <f t="shared" ca="1" si="6"/>
        <v/>
      </c>
    </row>
    <row r="22" spans="1:13">
      <c r="A22" t="s">
        <v>35</v>
      </c>
      <c r="B22" t="str" cm="1">
        <f t="array" aca="1" ref="B22" ca="1">INDEX($B$2:$B$3,RANDBETWEEN(1,ROWS($B$2:$B$3)),1)</f>
        <v>Loan</v>
      </c>
      <c r="C22" t="str" cm="1">
        <f t="array" aca="1" ref="C22" ca="1">INDEX('Loan Type'!$C$2:$C$9,RANDBETWEEN(1,ROWS('Loan Type'!$C$2:$C$9)),1)</f>
        <v>United States</v>
      </c>
      <c r="D22">
        <v>9002211021</v>
      </c>
      <c r="E22" s="1">
        <f t="shared" ca="1" si="0"/>
        <v>44100</v>
      </c>
      <c r="F22" t="str">
        <f t="shared" ca="1" si="1"/>
        <v>Sep</v>
      </c>
      <c r="G22">
        <f t="shared" ca="1" si="2"/>
        <v>2020</v>
      </c>
      <c r="H22" t="str">
        <f t="shared" ca="1" si="3"/>
        <v>26</v>
      </c>
      <c r="I22" t="str" cm="1">
        <f t="array" aca="1" ref="I22" ca="1">IF(B22="Loan",INDEX('Loan Type'!$A$2:$A$7,RANDBETWEEN(1,ROWS('Loan Type'!$A$2:$A$7)),1),"")</f>
        <v>Credit Card Cash Advances</v>
      </c>
      <c r="J22" t="str" cm="1">
        <f t="array" aca="1" ref="J22" ca="1">IF(B22="Loan",INDEX('Loan Type'!$B$2:$B$3,RANDBETWEEN(1,ROWS('Loan Type'!$B$2:$B$3)),1),"")</f>
        <v>Approved</v>
      </c>
      <c r="K22">
        <f t="shared" ca="1" si="4"/>
        <v>1243153</v>
      </c>
      <c r="L22">
        <f t="shared" ca="1" si="5"/>
        <v>497261.2</v>
      </c>
      <c r="M22">
        <f t="shared" ca="1" si="6"/>
        <v>0.60000000000000009</v>
      </c>
    </row>
    <row r="23" spans="1:13">
      <c r="A23" t="s">
        <v>36</v>
      </c>
      <c r="B23" t="str" cm="1">
        <f t="array" aca="1" ref="B23" ca="1">INDEX($B$2:$B$3,RANDBETWEEN(1,ROWS($B$2:$B$3)),1)</f>
        <v>Loan</v>
      </c>
      <c r="C23" t="str" cm="1">
        <f t="array" aca="1" ref="C23" ca="1">INDEX('Loan Type'!$C$2:$C$9,RANDBETWEEN(1,ROWS('Loan Type'!$C$2:$C$9)),1)</f>
        <v>Argentina</v>
      </c>
      <c r="D23">
        <v>9002211022</v>
      </c>
      <c r="E23" s="1">
        <f t="shared" ca="1" si="0"/>
        <v>44032</v>
      </c>
      <c r="F23" t="str">
        <f t="shared" ca="1" si="1"/>
        <v>Jul</v>
      </c>
      <c r="G23">
        <f t="shared" ca="1" si="2"/>
        <v>2020</v>
      </c>
      <c r="H23" t="str">
        <f t="shared" ca="1" si="3"/>
        <v>20</v>
      </c>
      <c r="I23" t="str" cm="1">
        <f t="array" aca="1" ref="I23" ca="1">IF(B23="Loan",INDEX('Loan Type'!$A$2:$A$7,RANDBETWEEN(1,ROWS('Loan Type'!$A$2:$A$7)),1),"")</f>
        <v>Home-Equity Loans</v>
      </c>
      <c r="J23" t="str" cm="1">
        <f t="array" aca="1" ref="J23" ca="1">IF(B23="Loan",INDEX('Loan Type'!$B$2:$B$3,RANDBETWEEN(1,ROWS('Loan Type'!$B$2:$B$3)),1),"")</f>
        <v>Not Approved</v>
      </c>
      <c r="K23">
        <f t="shared" ca="1" si="4"/>
        <v>2388185</v>
      </c>
      <c r="L23">
        <f t="shared" ca="1" si="5"/>
        <v>859746.6</v>
      </c>
      <c r="M23">
        <f t="shared" ca="1" si="6"/>
        <v>0.64</v>
      </c>
    </row>
    <row r="24" spans="1:13">
      <c r="A24" t="s">
        <v>37</v>
      </c>
      <c r="B24" t="str" cm="1">
        <f t="array" aca="1" ref="B24" ca="1">INDEX($B$2:$B$3,RANDBETWEEN(1,ROWS($B$2:$B$3)),1)</f>
        <v>Loan</v>
      </c>
      <c r="C24" t="str" cm="1">
        <f t="array" aca="1" ref="C24" ca="1">INDEX('Loan Type'!$C$2:$C$9,RANDBETWEEN(1,ROWS('Loan Type'!$C$2:$C$9)),1)</f>
        <v>Sudan</v>
      </c>
      <c r="D24">
        <v>9002211023</v>
      </c>
      <c r="E24" s="1">
        <f t="shared" ca="1" si="0"/>
        <v>44024</v>
      </c>
      <c r="F24" t="str">
        <f t="shared" ca="1" si="1"/>
        <v>Jul</v>
      </c>
      <c r="G24">
        <f t="shared" ca="1" si="2"/>
        <v>2020</v>
      </c>
      <c r="H24" t="str">
        <f t="shared" ca="1" si="3"/>
        <v>12</v>
      </c>
      <c r="I24" t="str" cm="1">
        <f t="array" aca="1" ref="I24" ca="1">IF(B24="Loan",INDEX('Loan Type'!$A$2:$A$7,RANDBETWEEN(1,ROWS('Loan Type'!$A$2:$A$7)),1),"")</f>
        <v>Personal Loans</v>
      </c>
      <c r="J24" t="str" cm="1">
        <f t="array" aca="1" ref="J24" ca="1">IF(B24="Loan",INDEX('Loan Type'!$B$2:$B$3,RANDBETWEEN(1,ROWS('Loan Type'!$B$2:$B$3)),1),"")</f>
        <v>Not Approved</v>
      </c>
      <c r="K24">
        <f t="shared" ca="1" si="4"/>
        <v>1011025</v>
      </c>
      <c r="L24">
        <f t="shared" ca="1" si="5"/>
        <v>313417.75</v>
      </c>
      <c r="M24">
        <f t="shared" ca="1" si="6"/>
        <v>0.69</v>
      </c>
    </row>
    <row r="25" spans="1:13">
      <c r="A25" t="s">
        <v>38</v>
      </c>
      <c r="B25" t="str" cm="1">
        <f t="array" aca="1" ref="B25" ca="1">INDEX($B$2:$B$3,RANDBETWEEN(1,ROWS($B$2:$B$3)),1)</f>
        <v>Saving</v>
      </c>
      <c r="C25" t="str" cm="1">
        <f t="array" aca="1" ref="C25" ca="1">INDEX('Loan Type'!$C$2:$C$9,RANDBETWEEN(1,ROWS('Loan Type'!$C$2:$C$9)),1)</f>
        <v>Brazil</v>
      </c>
      <c r="D25">
        <v>9002211024</v>
      </c>
      <c r="E25" s="1">
        <f t="shared" ca="1" si="0"/>
        <v>43761</v>
      </c>
      <c r="F25" t="str">
        <f t="shared" ca="1" si="1"/>
        <v>Oct</v>
      </c>
      <c r="G25">
        <f t="shared" ca="1" si="2"/>
        <v>2019</v>
      </c>
      <c r="H25" t="str">
        <f t="shared" ca="1" si="3"/>
        <v>23</v>
      </c>
      <c r="I25" t="str" cm="1">
        <f t="array" aca="1" ref="I25" ca="1">IF(B25="Loan",INDEX('Loan Type'!$A$2:$A$7,RANDBETWEEN(1,ROWS('Loan Type'!$A$2:$A$7)),1),"")</f>
        <v/>
      </c>
      <c r="J25" t="str" cm="1">
        <f t="array" aca="1" ref="J25" ca="1">IF(B25="Loan",INDEX('Loan Type'!$B$2:$B$3,RANDBETWEEN(1,ROWS('Loan Type'!$B$2:$B$3)),1),"")</f>
        <v/>
      </c>
      <c r="K25">
        <f t="shared" ca="1" si="4"/>
        <v>2166340</v>
      </c>
      <c r="L25" t="str">
        <f t="shared" ca="1" si="5"/>
        <v/>
      </c>
      <c r="M25" t="str">
        <f t="shared" ca="1" si="6"/>
        <v/>
      </c>
    </row>
    <row r="26" spans="1:13">
      <c r="A26" t="s">
        <v>39</v>
      </c>
      <c r="B26" t="str" cm="1">
        <f t="array" aca="1" ref="B26" ca="1">INDEX($B$2:$B$3,RANDBETWEEN(1,ROWS($B$2:$B$3)),1)</f>
        <v>Saving</v>
      </c>
      <c r="C26" t="str" cm="1">
        <f t="array" aca="1" ref="C26" ca="1">INDEX('Loan Type'!$C$2:$C$9,RANDBETWEEN(1,ROWS('Loan Type'!$C$2:$C$9)),1)</f>
        <v>Russia</v>
      </c>
      <c r="D26">
        <v>9002211025</v>
      </c>
      <c r="E26" s="1">
        <f t="shared" ca="1" si="0"/>
        <v>44105</v>
      </c>
      <c r="F26" t="str">
        <f t="shared" ca="1" si="1"/>
        <v>Oct</v>
      </c>
      <c r="G26">
        <f t="shared" ca="1" si="2"/>
        <v>2020</v>
      </c>
      <c r="H26" t="str">
        <f t="shared" ca="1" si="3"/>
        <v>01</v>
      </c>
      <c r="I26" t="str" cm="1">
        <f t="array" aca="1" ref="I26" ca="1">IF(B26="Loan",INDEX('Loan Type'!$A$2:$A$7,RANDBETWEEN(1,ROWS('Loan Type'!$A$2:$A$7)),1),"")</f>
        <v/>
      </c>
      <c r="J26" t="str" cm="1">
        <f t="array" aca="1" ref="J26" ca="1">IF(B26="Loan",INDEX('Loan Type'!$B$2:$B$3,RANDBETWEEN(1,ROWS('Loan Type'!$B$2:$B$3)),1),"")</f>
        <v/>
      </c>
      <c r="K26">
        <f t="shared" ca="1" si="4"/>
        <v>505217</v>
      </c>
      <c r="L26" t="str">
        <f t="shared" ca="1" si="5"/>
        <v/>
      </c>
      <c r="M26" t="str">
        <f t="shared" ca="1" si="6"/>
        <v/>
      </c>
    </row>
    <row r="27" spans="1:13">
      <c r="A27" t="s">
        <v>40</v>
      </c>
      <c r="B27" t="str" cm="1">
        <f t="array" aca="1" ref="B27" ca="1">INDEX($B$2:$B$3,RANDBETWEEN(1,ROWS($B$2:$B$3)),1)</f>
        <v>Loan</v>
      </c>
      <c r="C27" t="str" cm="1">
        <f t="array" aca="1" ref="C27" ca="1">INDEX('Loan Type'!$C$2:$C$9,RANDBETWEEN(1,ROWS('Loan Type'!$C$2:$C$9)),1)</f>
        <v>Sudan</v>
      </c>
      <c r="D27">
        <v>9002211026</v>
      </c>
      <c r="E27" s="1">
        <f t="shared" ca="1" si="0"/>
        <v>44063</v>
      </c>
      <c r="F27" t="str">
        <f t="shared" ca="1" si="1"/>
        <v>Aug</v>
      </c>
      <c r="G27">
        <f t="shared" ca="1" si="2"/>
        <v>2020</v>
      </c>
      <c r="H27" t="str">
        <f t="shared" ca="1" si="3"/>
        <v>20</v>
      </c>
      <c r="I27" t="str" cm="1">
        <f t="array" aca="1" ref="I27" ca="1">IF(B27="Loan",INDEX('Loan Type'!$A$2:$A$7,RANDBETWEEN(1,ROWS('Loan Type'!$A$2:$A$7)),1),"")</f>
        <v>Small Business Loans</v>
      </c>
      <c r="J27" t="str" cm="1">
        <f t="array" aca="1" ref="J27" ca="1">IF(B27="Loan",INDEX('Loan Type'!$B$2:$B$3,RANDBETWEEN(1,ROWS('Loan Type'!$B$2:$B$3)),1),"")</f>
        <v>Not Approved</v>
      </c>
      <c r="K27">
        <f t="shared" ca="1" si="4"/>
        <v>865838</v>
      </c>
      <c r="L27">
        <f t="shared" ca="1" si="5"/>
        <v>303043.3</v>
      </c>
      <c r="M27">
        <f t="shared" ca="1" si="6"/>
        <v>0.64999999999999991</v>
      </c>
    </row>
    <row r="28" spans="1:13">
      <c r="A28" t="s">
        <v>41</v>
      </c>
      <c r="B28" t="str" cm="1">
        <f t="array" aca="1" ref="B28" ca="1">INDEX($B$2:$B$3,RANDBETWEEN(1,ROWS($B$2:$B$3)),1)</f>
        <v>Loan</v>
      </c>
      <c r="C28" t="str" cm="1">
        <f t="array" aca="1" ref="C28" ca="1">INDEX('Loan Type'!$C$2:$C$9,RANDBETWEEN(1,ROWS('Loan Type'!$C$2:$C$9)),1)</f>
        <v>Sudan</v>
      </c>
      <c r="D28">
        <v>9002211027</v>
      </c>
      <c r="E28" s="1">
        <f t="shared" ca="1" si="0"/>
        <v>44053</v>
      </c>
      <c r="F28" t="str">
        <f t="shared" ca="1" si="1"/>
        <v>Aug</v>
      </c>
      <c r="G28">
        <f t="shared" ca="1" si="2"/>
        <v>2020</v>
      </c>
      <c r="H28" t="str">
        <f t="shared" ca="1" si="3"/>
        <v>10</v>
      </c>
      <c r="I28" t="str" cm="1">
        <f t="array" aca="1" ref="I28" ca="1">IF(B28="Loan",INDEX('Loan Type'!$A$2:$A$7,RANDBETWEEN(1,ROWS('Loan Type'!$A$2:$A$7)),1),"")</f>
        <v>Home-Equity Lines of Credit</v>
      </c>
      <c r="J28" t="str" cm="1">
        <f t="array" aca="1" ref="J28" ca="1">IF(B28="Loan",INDEX('Loan Type'!$B$2:$B$3,RANDBETWEEN(1,ROWS('Loan Type'!$B$2:$B$3)),1),"")</f>
        <v>Not Approved</v>
      </c>
      <c r="K28">
        <f t="shared" ca="1" si="4"/>
        <v>1899204</v>
      </c>
      <c r="L28">
        <f t="shared" ca="1" si="5"/>
        <v>683713.44</v>
      </c>
      <c r="M28">
        <f t="shared" ca="1" si="6"/>
        <v>0.64</v>
      </c>
    </row>
    <row r="29" spans="1:13">
      <c r="A29" t="s">
        <v>42</v>
      </c>
      <c r="B29" t="str" cm="1">
        <f t="array" aca="1" ref="B29" ca="1">INDEX($B$2:$B$3,RANDBETWEEN(1,ROWS($B$2:$B$3)),1)</f>
        <v>Loan</v>
      </c>
      <c r="C29" t="str" cm="1">
        <f t="array" aca="1" ref="C29" ca="1">INDEX('Loan Type'!$C$2:$C$9,RANDBETWEEN(1,ROWS('Loan Type'!$C$2:$C$9)),1)</f>
        <v>United States</v>
      </c>
      <c r="D29">
        <v>9002211028</v>
      </c>
      <c r="E29" s="1">
        <f t="shared" ca="1" si="0"/>
        <v>44216</v>
      </c>
      <c r="F29" t="str">
        <f t="shared" ca="1" si="1"/>
        <v>Jan</v>
      </c>
      <c r="G29">
        <f t="shared" ca="1" si="2"/>
        <v>2021</v>
      </c>
      <c r="H29" t="str">
        <f t="shared" ca="1" si="3"/>
        <v>20</v>
      </c>
      <c r="I29" t="str" cm="1">
        <f t="array" aca="1" ref="I29" ca="1">IF(B29="Loan",INDEX('Loan Type'!$A$2:$A$7,RANDBETWEEN(1,ROWS('Loan Type'!$A$2:$A$7)),1),"")</f>
        <v>Small Business Loans</v>
      </c>
      <c r="J29" t="str" cm="1">
        <f t="array" aca="1" ref="J29" ca="1">IF(B29="Loan",INDEX('Loan Type'!$B$2:$B$3,RANDBETWEEN(1,ROWS('Loan Type'!$B$2:$B$3)),1),"")</f>
        <v>Approved</v>
      </c>
      <c r="K29">
        <f t="shared" ca="1" si="4"/>
        <v>703514</v>
      </c>
      <c r="L29">
        <f t="shared" ca="1" si="5"/>
        <v>196983.92</v>
      </c>
      <c r="M29">
        <f t="shared" ca="1" si="6"/>
        <v>0.72</v>
      </c>
    </row>
    <row r="30" spans="1:13">
      <c r="A30" t="s">
        <v>43</v>
      </c>
      <c r="B30" t="str" cm="1">
        <f t="array" aca="1" ref="B30" ca="1">INDEX($B$2:$B$3,RANDBETWEEN(1,ROWS($B$2:$B$3)),1)</f>
        <v>Loan</v>
      </c>
      <c r="C30" t="str" cm="1">
        <f t="array" aca="1" ref="C30" ca="1">INDEX('Loan Type'!$C$2:$C$9,RANDBETWEEN(1,ROWS('Loan Type'!$C$2:$C$9)),1)</f>
        <v>Sudan</v>
      </c>
      <c r="D30">
        <v>9002211029</v>
      </c>
      <c r="E30" s="1">
        <f t="shared" ca="1" si="0"/>
        <v>44187</v>
      </c>
      <c r="F30" t="str">
        <f t="shared" ca="1" si="1"/>
        <v>Dec</v>
      </c>
      <c r="G30">
        <f t="shared" ca="1" si="2"/>
        <v>2020</v>
      </c>
      <c r="H30" t="str">
        <f t="shared" ca="1" si="3"/>
        <v>22</v>
      </c>
      <c r="I30" t="str" cm="1">
        <f t="array" aca="1" ref="I30" ca="1">IF(B30="Loan",INDEX('Loan Type'!$A$2:$A$7,RANDBETWEEN(1,ROWS('Loan Type'!$A$2:$A$7)),1),"")</f>
        <v>Credit Cards</v>
      </c>
      <c r="J30" t="str" cm="1">
        <f t="array" aca="1" ref="J30" ca="1">IF(B30="Loan",INDEX('Loan Type'!$B$2:$B$3,RANDBETWEEN(1,ROWS('Loan Type'!$B$2:$B$3)),1),"")</f>
        <v>Not Approved</v>
      </c>
      <c r="K30">
        <f t="shared" ca="1" si="4"/>
        <v>2497090</v>
      </c>
      <c r="L30">
        <f t="shared" ca="1" si="5"/>
        <v>799068.8</v>
      </c>
      <c r="M30">
        <f t="shared" ca="1" si="6"/>
        <v>0.67999999999999994</v>
      </c>
    </row>
    <row r="31" spans="1:13">
      <c r="A31" t="s">
        <v>44</v>
      </c>
      <c r="B31" t="str" cm="1">
        <f t="array" aca="1" ref="B31" ca="1">INDEX($B$2:$B$3,RANDBETWEEN(1,ROWS($B$2:$B$3)),1)</f>
        <v>Saving</v>
      </c>
      <c r="C31" t="str" cm="1">
        <f t="array" aca="1" ref="C31" ca="1">INDEX('Loan Type'!$C$2:$C$9,RANDBETWEEN(1,ROWS('Loan Type'!$C$2:$C$9)),1)</f>
        <v>Brazil</v>
      </c>
      <c r="D31">
        <v>9002211030</v>
      </c>
      <c r="E31" s="1">
        <f t="shared" ca="1" si="0"/>
        <v>44216</v>
      </c>
      <c r="F31" t="str">
        <f t="shared" ca="1" si="1"/>
        <v>Jan</v>
      </c>
      <c r="G31">
        <f t="shared" ca="1" si="2"/>
        <v>2021</v>
      </c>
      <c r="H31" t="str">
        <f t="shared" ca="1" si="3"/>
        <v>20</v>
      </c>
      <c r="I31" t="str" cm="1">
        <f t="array" aca="1" ref="I31" ca="1">IF(B31="Loan",INDEX('Loan Type'!$A$2:$A$7,RANDBETWEEN(1,ROWS('Loan Type'!$A$2:$A$7)),1),"")</f>
        <v/>
      </c>
      <c r="J31" t="str" cm="1">
        <f t="array" aca="1" ref="J31" ca="1">IF(B31="Loan",INDEX('Loan Type'!$B$2:$B$3,RANDBETWEEN(1,ROWS('Loan Type'!$B$2:$B$3)),1),"")</f>
        <v/>
      </c>
      <c r="K31">
        <f t="shared" ca="1" si="4"/>
        <v>661355</v>
      </c>
      <c r="L31" t="str">
        <f t="shared" ca="1" si="5"/>
        <v/>
      </c>
      <c r="M31" t="str">
        <f t="shared" ca="1" si="6"/>
        <v/>
      </c>
    </row>
    <row r="32" spans="1:13">
      <c r="A32" t="s">
        <v>45</v>
      </c>
      <c r="B32" t="str" cm="1">
        <f t="array" aca="1" ref="B32" ca="1">INDEX($B$2:$B$3,RANDBETWEEN(1,ROWS($B$2:$B$3)),1)</f>
        <v>Saving</v>
      </c>
      <c r="C32" t="str" cm="1">
        <f t="array" aca="1" ref="C32" ca="1">INDEX('Loan Type'!$C$2:$C$9,RANDBETWEEN(1,ROWS('Loan Type'!$C$2:$C$9)),1)</f>
        <v>India</v>
      </c>
      <c r="D32">
        <v>9002211031</v>
      </c>
      <c r="E32" s="1">
        <f t="shared" ca="1" si="0"/>
        <v>43784</v>
      </c>
      <c r="F32" t="str">
        <f t="shared" ca="1" si="1"/>
        <v>Nov</v>
      </c>
      <c r="G32">
        <f t="shared" ca="1" si="2"/>
        <v>2019</v>
      </c>
      <c r="H32" t="str">
        <f t="shared" ca="1" si="3"/>
        <v>15</v>
      </c>
      <c r="I32" t="str" cm="1">
        <f t="array" aca="1" ref="I32" ca="1">IF(B32="Loan",INDEX('Loan Type'!$A$2:$A$7,RANDBETWEEN(1,ROWS('Loan Type'!$A$2:$A$7)),1),"")</f>
        <v/>
      </c>
      <c r="J32" t="str" cm="1">
        <f t="array" aca="1" ref="J32" ca="1">IF(B32="Loan",INDEX('Loan Type'!$B$2:$B$3,RANDBETWEEN(1,ROWS('Loan Type'!$B$2:$B$3)),1),"")</f>
        <v/>
      </c>
      <c r="K32">
        <f t="shared" ca="1" si="4"/>
        <v>890560</v>
      </c>
      <c r="L32" t="str">
        <f t="shared" ca="1" si="5"/>
        <v/>
      </c>
      <c r="M32" t="str">
        <f t="shared" ca="1" si="6"/>
        <v/>
      </c>
    </row>
    <row r="33" spans="1:13">
      <c r="A33" t="s">
        <v>46</v>
      </c>
      <c r="B33" t="str" cm="1">
        <f t="array" aca="1" ref="B33" ca="1">INDEX($B$2:$B$3,RANDBETWEEN(1,ROWS($B$2:$B$3)),1)</f>
        <v>Saving</v>
      </c>
      <c r="C33" t="str" cm="1">
        <f t="array" aca="1" ref="C33" ca="1">INDEX('Loan Type'!$C$2:$C$9,RANDBETWEEN(1,ROWS('Loan Type'!$C$2:$C$9)),1)</f>
        <v>Canada</v>
      </c>
      <c r="D33">
        <v>9002211032</v>
      </c>
      <c r="E33" s="1">
        <f t="shared" ca="1" si="0"/>
        <v>44238</v>
      </c>
      <c r="F33" t="str">
        <f t="shared" ca="1" si="1"/>
        <v>Feb</v>
      </c>
      <c r="G33">
        <f t="shared" ca="1" si="2"/>
        <v>2021</v>
      </c>
      <c r="H33" t="str">
        <f t="shared" ca="1" si="3"/>
        <v>11</v>
      </c>
      <c r="I33" t="str" cm="1">
        <f t="array" aca="1" ref="I33" ca="1">IF(B33="Loan",INDEX('Loan Type'!$A$2:$A$7,RANDBETWEEN(1,ROWS('Loan Type'!$A$2:$A$7)),1),"")</f>
        <v/>
      </c>
      <c r="J33" t="str" cm="1">
        <f t="array" aca="1" ref="J33" ca="1">IF(B33="Loan",INDEX('Loan Type'!$B$2:$B$3,RANDBETWEEN(1,ROWS('Loan Type'!$B$2:$B$3)),1),"")</f>
        <v/>
      </c>
      <c r="K33">
        <f t="shared" ca="1" si="4"/>
        <v>1447660</v>
      </c>
      <c r="L33" t="str">
        <f t="shared" ca="1" si="5"/>
        <v/>
      </c>
      <c r="M33" t="str">
        <f t="shared" ca="1" si="6"/>
        <v/>
      </c>
    </row>
    <row r="34" spans="1:13">
      <c r="A34" t="s">
        <v>47</v>
      </c>
      <c r="B34" t="str" cm="1">
        <f t="array" aca="1" ref="B34" ca="1">INDEX($B$2:$B$3,RANDBETWEEN(1,ROWS($B$2:$B$3)),1)</f>
        <v>Saving</v>
      </c>
      <c r="C34" t="str" cm="1">
        <f t="array" aca="1" ref="C34" ca="1">INDEX('Loan Type'!$C$2:$C$9,RANDBETWEEN(1,ROWS('Loan Type'!$C$2:$C$9)),1)</f>
        <v>China</v>
      </c>
      <c r="D34">
        <v>9002211033</v>
      </c>
      <c r="E34" s="1">
        <f t="shared" ca="1" si="0"/>
        <v>43737</v>
      </c>
      <c r="F34" t="str">
        <f t="shared" ca="1" si="1"/>
        <v>Sep</v>
      </c>
      <c r="G34">
        <f t="shared" ca="1" si="2"/>
        <v>2019</v>
      </c>
      <c r="H34" t="str">
        <f t="shared" ca="1" si="3"/>
        <v>29</v>
      </c>
      <c r="I34" t="str" cm="1">
        <f t="array" aca="1" ref="I34" ca="1">IF(B34="Loan",INDEX('Loan Type'!$A$2:$A$7,RANDBETWEEN(1,ROWS('Loan Type'!$A$2:$A$7)),1),"")</f>
        <v/>
      </c>
      <c r="J34" t="str" cm="1">
        <f t="array" aca="1" ref="J34" ca="1">IF(B34="Loan",INDEX('Loan Type'!$B$2:$B$3,RANDBETWEEN(1,ROWS('Loan Type'!$B$2:$B$3)),1),"")</f>
        <v/>
      </c>
      <c r="K34">
        <f t="shared" ca="1" si="4"/>
        <v>2451423</v>
      </c>
      <c r="L34" t="str">
        <f t="shared" ca="1" si="5"/>
        <v/>
      </c>
      <c r="M34" t="str">
        <f t="shared" ca="1" si="6"/>
        <v/>
      </c>
    </row>
    <row r="35" spans="1:13">
      <c r="A35" t="s">
        <v>48</v>
      </c>
      <c r="B35" t="str" cm="1">
        <f t="array" aca="1" ref="B35" ca="1">INDEX($B$2:$B$3,RANDBETWEEN(1,ROWS($B$2:$B$3)),1)</f>
        <v>Saving</v>
      </c>
      <c r="C35" t="str" cm="1">
        <f t="array" aca="1" ref="C35" ca="1">INDEX('Loan Type'!$C$2:$C$9,RANDBETWEEN(1,ROWS('Loan Type'!$C$2:$C$9)),1)</f>
        <v>Brazil</v>
      </c>
      <c r="D35">
        <v>9002211034</v>
      </c>
      <c r="E35" s="1">
        <f t="shared" ca="1" si="0"/>
        <v>44297</v>
      </c>
      <c r="F35" t="str">
        <f t="shared" ca="1" si="1"/>
        <v>Apr</v>
      </c>
      <c r="G35">
        <f t="shared" ca="1" si="2"/>
        <v>2021</v>
      </c>
      <c r="H35" t="str">
        <f t="shared" ca="1" si="3"/>
        <v>11</v>
      </c>
      <c r="I35" t="str" cm="1">
        <f t="array" aca="1" ref="I35" ca="1">IF(B35="Loan",INDEX('Loan Type'!$A$2:$A$7,RANDBETWEEN(1,ROWS('Loan Type'!$A$2:$A$7)),1),"")</f>
        <v/>
      </c>
      <c r="J35" t="str" cm="1">
        <f t="array" aca="1" ref="J35" ca="1">IF(B35="Loan",INDEX('Loan Type'!$B$2:$B$3,RANDBETWEEN(1,ROWS('Loan Type'!$B$2:$B$3)),1),"")</f>
        <v/>
      </c>
      <c r="K35">
        <f t="shared" ca="1" si="4"/>
        <v>1523832</v>
      </c>
      <c r="L35" t="str">
        <f t="shared" ca="1" si="5"/>
        <v/>
      </c>
      <c r="M35" t="str">
        <f t="shared" ca="1" si="6"/>
        <v/>
      </c>
    </row>
    <row r="36" spans="1:13">
      <c r="A36" t="s">
        <v>49</v>
      </c>
      <c r="B36" t="str" cm="1">
        <f t="array" aca="1" ref="B36" ca="1">INDEX($B$2:$B$3,RANDBETWEEN(1,ROWS($B$2:$B$3)),1)</f>
        <v>Loan</v>
      </c>
      <c r="C36" t="str" cm="1">
        <f t="array" aca="1" ref="C36" ca="1">INDEX('Loan Type'!$C$2:$C$9,RANDBETWEEN(1,ROWS('Loan Type'!$C$2:$C$9)),1)</f>
        <v>India</v>
      </c>
      <c r="D36">
        <v>9002211035</v>
      </c>
      <c r="E36" s="1">
        <f t="shared" ca="1" si="0"/>
        <v>43810</v>
      </c>
      <c r="F36" t="str">
        <f t="shared" ca="1" si="1"/>
        <v>Dec</v>
      </c>
      <c r="G36">
        <f t="shared" ca="1" si="2"/>
        <v>2019</v>
      </c>
      <c r="H36" t="str">
        <f t="shared" ca="1" si="3"/>
        <v>11</v>
      </c>
      <c r="I36" t="str" cm="1">
        <f t="array" aca="1" ref="I36" ca="1">IF(B36="Loan",INDEX('Loan Type'!$A$2:$A$7,RANDBETWEEN(1,ROWS('Loan Type'!$A$2:$A$7)),1),"")</f>
        <v>Personal Loans</v>
      </c>
      <c r="J36" t="str" cm="1">
        <f t="array" aca="1" ref="J36" ca="1">IF(B36="Loan",INDEX('Loan Type'!$B$2:$B$3,RANDBETWEEN(1,ROWS('Loan Type'!$B$2:$B$3)),1),"")</f>
        <v>Not Approved</v>
      </c>
      <c r="K36">
        <f t="shared" ca="1" si="4"/>
        <v>2214769</v>
      </c>
      <c r="L36">
        <f t="shared" ca="1" si="5"/>
        <v>487249.18</v>
      </c>
      <c r="M36">
        <f t="shared" ca="1" si="6"/>
        <v>0.78</v>
      </c>
    </row>
    <row r="37" spans="1:13">
      <c r="A37" t="s">
        <v>50</v>
      </c>
      <c r="B37" t="str" cm="1">
        <f t="array" aca="1" ref="B37" ca="1">INDEX($B$2:$B$3,RANDBETWEEN(1,ROWS($B$2:$B$3)),1)</f>
        <v>Saving</v>
      </c>
      <c r="C37" t="str" cm="1">
        <f t="array" aca="1" ref="C37" ca="1">INDEX('Loan Type'!$C$2:$C$9,RANDBETWEEN(1,ROWS('Loan Type'!$C$2:$C$9)),1)</f>
        <v>Canada</v>
      </c>
      <c r="D37">
        <v>9002211036</v>
      </c>
      <c r="E37" s="1">
        <f t="shared" ca="1" si="0"/>
        <v>43929</v>
      </c>
      <c r="F37" t="str">
        <f t="shared" ca="1" si="1"/>
        <v>Apr</v>
      </c>
      <c r="G37">
        <f t="shared" ca="1" si="2"/>
        <v>2020</v>
      </c>
      <c r="H37" t="str">
        <f t="shared" ca="1" si="3"/>
        <v>08</v>
      </c>
      <c r="I37" t="str" cm="1">
        <f t="array" aca="1" ref="I37" ca="1">IF(B37="Loan",INDEX('Loan Type'!$A$2:$A$7,RANDBETWEEN(1,ROWS('Loan Type'!$A$2:$A$7)),1),"")</f>
        <v/>
      </c>
      <c r="J37" t="str" cm="1">
        <f t="array" aca="1" ref="J37" ca="1">IF(B37="Loan",INDEX('Loan Type'!$B$2:$B$3,RANDBETWEEN(1,ROWS('Loan Type'!$B$2:$B$3)),1),"")</f>
        <v/>
      </c>
      <c r="K37">
        <f t="shared" ca="1" si="4"/>
        <v>1797403</v>
      </c>
      <c r="L37" t="str">
        <f t="shared" ca="1" si="5"/>
        <v/>
      </c>
      <c r="M37" t="str">
        <f t="shared" ca="1" si="6"/>
        <v/>
      </c>
    </row>
    <row r="38" spans="1:13">
      <c r="A38" t="s">
        <v>51</v>
      </c>
      <c r="B38" t="str" cm="1">
        <f t="array" aca="1" ref="B38" ca="1">INDEX($B$2:$B$3,RANDBETWEEN(1,ROWS($B$2:$B$3)),1)</f>
        <v>Loan</v>
      </c>
      <c r="C38" t="str" cm="1">
        <f t="array" aca="1" ref="C38" ca="1">INDEX('Loan Type'!$C$2:$C$9,RANDBETWEEN(1,ROWS('Loan Type'!$C$2:$C$9)),1)</f>
        <v>Sudan</v>
      </c>
      <c r="D38">
        <v>9002211037</v>
      </c>
      <c r="E38" s="1">
        <f t="shared" ca="1" si="0"/>
        <v>44217</v>
      </c>
      <c r="F38" t="str">
        <f t="shared" ca="1" si="1"/>
        <v>Jan</v>
      </c>
      <c r="G38">
        <f t="shared" ca="1" si="2"/>
        <v>2021</v>
      </c>
      <c r="H38" t="str">
        <f t="shared" ca="1" si="3"/>
        <v>21</v>
      </c>
      <c r="I38" t="str" cm="1">
        <f t="array" aca="1" ref="I38" ca="1">IF(B38="Loan",INDEX('Loan Type'!$A$2:$A$7,RANDBETWEEN(1,ROWS('Loan Type'!$A$2:$A$7)),1),"")</f>
        <v>Credit Card Cash Advances</v>
      </c>
      <c r="J38" t="str" cm="1">
        <f t="array" aca="1" ref="J38" ca="1">IF(B38="Loan",INDEX('Loan Type'!$B$2:$B$3,RANDBETWEEN(1,ROWS('Loan Type'!$B$2:$B$3)),1),"")</f>
        <v>Not Approved</v>
      </c>
      <c r="K38">
        <f t="shared" ca="1" si="4"/>
        <v>1144957</v>
      </c>
      <c r="L38">
        <f t="shared" ca="1" si="5"/>
        <v>377835.81</v>
      </c>
      <c r="M38">
        <f t="shared" ca="1" si="6"/>
        <v>0.66999999999999993</v>
      </c>
    </row>
    <row r="39" spans="1:13">
      <c r="A39" t="s">
        <v>52</v>
      </c>
      <c r="B39" t="str" cm="1">
        <f t="array" aca="1" ref="B39" ca="1">INDEX($B$2:$B$3,RANDBETWEEN(1,ROWS($B$2:$B$3)),1)</f>
        <v>Loan</v>
      </c>
      <c r="C39" t="str" cm="1">
        <f t="array" aca="1" ref="C39" ca="1">INDEX('Loan Type'!$C$2:$C$9,RANDBETWEEN(1,ROWS('Loan Type'!$C$2:$C$9)),1)</f>
        <v>Sudan</v>
      </c>
      <c r="D39">
        <v>9002211038</v>
      </c>
      <c r="E39" s="1">
        <f t="shared" ca="1" si="0"/>
        <v>44045</v>
      </c>
      <c r="F39" t="str">
        <f t="shared" ca="1" si="1"/>
        <v>Aug</v>
      </c>
      <c r="G39">
        <f t="shared" ca="1" si="2"/>
        <v>2020</v>
      </c>
      <c r="H39" t="str">
        <f t="shared" ca="1" si="3"/>
        <v>02</v>
      </c>
      <c r="I39" t="str" cm="1">
        <f t="array" aca="1" ref="I39" ca="1">IF(B39="Loan",INDEX('Loan Type'!$A$2:$A$7,RANDBETWEEN(1,ROWS('Loan Type'!$A$2:$A$7)),1),"")</f>
        <v>Small Business Loans</v>
      </c>
      <c r="J39" t="str" cm="1">
        <f t="array" aca="1" ref="J39" ca="1">IF(B39="Loan",INDEX('Loan Type'!$B$2:$B$3,RANDBETWEEN(1,ROWS('Loan Type'!$B$2:$B$3)),1),"")</f>
        <v>Not Approved</v>
      </c>
      <c r="K39">
        <f t="shared" ca="1" si="4"/>
        <v>535920</v>
      </c>
      <c r="L39">
        <f t="shared" ca="1" si="5"/>
        <v>262600.8</v>
      </c>
      <c r="M39">
        <f t="shared" ca="1" si="6"/>
        <v>0.51</v>
      </c>
    </row>
    <row r="40" spans="1:13">
      <c r="A40" t="s">
        <v>53</v>
      </c>
      <c r="B40" t="str" cm="1">
        <f t="array" aca="1" ref="B40" ca="1">INDEX($B$2:$B$3,RANDBETWEEN(1,ROWS($B$2:$B$3)),1)</f>
        <v>Saving</v>
      </c>
      <c r="C40" t="str" cm="1">
        <f t="array" aca="1" ref="C40" ca="1">INDEX('Loan Type'!$C$2:$C$9,RANDBETWEEN(1,ROWS('Loan Type'!$C$2:$C$9)),1)</f>
        <v>United States</v>
      </c>
      <c r="D40">
        <v>9002211039</v>
      </c>
      <c r="E40" s="1">
        <f t="shared" ca="1" si="0"/>
        <v>44065</v>
      </c>
      <c r="F40" t="str">
        <f t="shared" ca="1" si="1"/>
        <v>Aug</v>
      </c>
      <c r="G40">
        <f t="shared" ca="1" si="2"/>
        <v>2020</v>
      </c>
      <c r="H40" t="str">
        <f t="shared" ca="1" si="3"/>
        <v>22</v>
      </c>
      <c r="I40" t="str" cm="1">
        <f t="array" aca="1" ref="I40" ca="1">IF(B40="Loan",INDEX('Loan Type'!$A$2:$A$7,RANDBETWEEN(1,ROWS('Loan Type'!$A$2:$A$7)),1),"")</f>
        <v/>
      </c>
      <c r="J40" t="str" cm="1">
        <f t="array" aca="1" ref="J40" ca="1">IF(B40="Loan",INDEX('Loan Type'!$B$2:$B$3,RANDBETWEEN(1,ROWS('Loan Type'!$B$2:$B$3)),1),"")</f>
        <v/>
      </c>
      <c r="K40">
        <f t="shared" ca="1" si="4"/>
        <v>2116901</v>
      </c>
      <c r="L40" t="str">
        <f t="shared" ca="1" si="5"/>
        <v/>
      </c>
      <c r="M40" t="str">
        <f t="shared" ca="1" si="6"/>
        <v/>
      </c>
    </row>
    <row r="41" spans="1:13">
      <c r="A41" t="s">
        <v>54</v>
      </c>
      <c r="B41" t="str" cm="1">
        <f t="array" aca="1" ref="B41" ca="1">INDEX($B$2:$B$3,RANDBETWEEN(1,ROWS($B$2:$B$3)),1)</f>
        <v>Saving</v>
      </c>
      <c r="C41" t="str" cm="1">
        <f t="array" aca="1" ref="C41" ca="1">INDEX('Loan Type'!$C$2:$C$9,RANDBETWEEN(1,ROWS('Loan Type'!$C$2:$C$9)),1)</f>
        <v>Russia</v>
      </c>
      <c r="D41">
        <v>9002211040</v>
      </c>
      <c r="E41" s="1">
        <f t="shared" ca="1" si="0"/>
        <v>43935</v>
      </c>
      <c r="F41" t="str">
        <f t="shared" ca="1" si="1"/>
        <v>Apr</v>
      </c>
      <c r="G41">
        <f t="shared" ca="1" si="2"/>
        <v>2020</v>
      </c>
      <c r="H41" t="str">
        <f t="shared" ca="1" si="3"/>
        <v>14</v>
      </c>
      <c r="I41" t="str" cm="1">
        <f t="array" aca="1" ref="I41" ca="1">IF(B41="Loan",INDEX('Loan Type'!$A$2:$A$7,RANDBETWEEN(1,ROWS('Loan Type'!$A$2:$A$7)),1),"")</f>
        <v/>
      </c>
      <c r="J41" t="str" cm="1">
        <f t="array" aca="1" ref="J41" ca="1">IF(B41="Loan",INDEX('Loan Type'!$B$2:$B$3,RANDBETWEEN(1,ROWS('Loan Type'!$B$2:$B$3)),1),"")</f>
        <v/>
      </c>
      <c r="K41">
        <f t="shared" ca="1" si="4"/>
        <v>2486345</v>
      </c>
      <c r="L41" t="str">
        <f t="shared" ca="1" si="5"/>
        <v/>
      </c>
      <c r="M41" t="str">
        <f t="shared" ca="1" si="6"/>
        <v/>
      </c>
    </row>
    <row r="42" spans="1:13">
      <c r="A42" t="s">
        <v>55</v>
      </c>
      <c r="B42" t="str" cm="1">
        <f t="array" aca="1" ref="B42" ca="1">INDEX($B$2:$B$3,RANDBETWEEN(1,ROWS($B$2:$B$3)),1)</f>
        <v>Loan</v>
      </c>
      <c r="C42" t="str" cm="1">
        <f t="array" aca="1" ref="C42" ca="1">INDEX('Loan Type'!$C$2:$C$9,RANDBETWEEN(1,ROWS('Loan Type'!$C$2:$C$9)),1)</f>
        <v>Argentina</v>
      </c>
      <c r="D42">
        <v>9002211041</v>
      </c>
      <c r="E42" s="1">
        <f t="shared" ca="1" si="0"/>
        <v>43878</v>
      </c>
      <c r="F42" t="str">
        <f t="shared" ca="1" si="1"/>
        <v>Feb</v>
      </c>
      <c r="G42">
        <f t="shared" ca="1" si="2"/>
        <v>2020</v>
      </c>
      <c r="H42" t="str">
        <f t="shared" ca="1" si="3"/>
        <v>17</v>
      </c>
      <c r="I42" t="str" cm="1">
        <f t="array" aca="1" ref="I42" ca="1">IF(B42="Loan",INDEX('Loan Type'!$A$2:$A$7,RANDBETWEEN(1,ROWS('Loan Type'!$A$2:$A$7)),1),"")</f>
        <v>Small Business Loans</v>
      </c>
      <c r="J42" t="str" cm="1">
        <f t="array" aca="1" ref="J42" ca="1">IF(B42="Loan",INDEX('Loan Type'!$B$2:$B$3,RANDBETWEEN(1,ROWS('Loan Type'!$B$2:$B$3)),1),"")</f>
        <v>Not Approved</v>
      </c>
      <c r="K42">
        <f t="shared" ca="1" si="4"/>
        <v>1802820</v>
      </c>
      <c r="L42">
        <f t="shared" ca="1" si="5"/>
        <v>865353.6</v>
      </c>
      <c r="M42">
        <f t="shared" ca="1" si="6"/>
        <v>0.52</v>
      </c>
    </row>
    <row r="43" spans="1:13">
      <c r="A43" t="s">
        <v>56</v>
      </c>
      <c r="B43" t="str" cm="1">
        <f t="array" aca="1" ref="B43" ca="1">INDEX($B$2:$B$3,RANDBETWEEN(1,ROWS($B$2:$B$3)),1)</f>
        <v>Saving</v>
      </c>
      <c r="C43" t="str" cm="1">
        <f t="array" aca="1" ref="C43" ca="1">INDEX('Loan Type'!$C$2:$C$9,RANDBETWEEN(1,ROWS('Loan Type'!$C$2:$C$9)),1)</f>
        <v>Russia</v>
      </c>
      <c r="D43">
        <v>9002211042</v>
      </c>
      <c r="E43" s="1">
        <f t="shared" ca="1" si="0"/>
        <v>44289</v>
      </c>
      <c r="F43" t="str">
        <f t="shared" ca="1" si="1"/>
        <v>Apr</v>
      </c>
      <c r="G43">
        <f t="shared" ca="1" si="2"/>
        <v>2021</v>
      </c>
      <c r="H43" t="str">
        <f t="shared" ca="1" si="3"/>
        <v>03</v>
      </c>
      <c r="I43" t="str" cm="1">
        <f t="array" aca="1" ref="I43" ca="1">IF(B43="Loan",INDEX('Loan Type'!$A$2:$A$7,RANDBETWEEN(1,ROWS('Loan Type'!$A$2:$A$7)),1),"")</f>
        <v/>
      </c>
      <c r="J43" t="str" cm="1">
        <f t="array" aca="1" ref="J43" ca="1">IF(B43="Loan",INDEX('Loan Type'!$B$2:$B$3,RANDBETWEEN(1,ROWS('Loan Type'!$B$2:$B$3)),1),"")</f>
        <v/>
      </c>
      <c r="K43">
        <f t="shared" ca="1" si="4"/>
        <v>1795988</v>
      </c>
      <c r="L43" t="str">
        <f t="shared" ca="1" si="5"/>
        <v/>
      </c>
      <c r="M43" t="str">
        <f t="shared" ca="1" si="6"/>
        <v/>
      </c>
    </row>
    <row r="44" spans="1:13">
      <c r="A44" t="s">
        <v>57</v>
      </c>
      <c r="B44" t="str" cm="1">
        <f t="array" aca="1" ref="B44" ca="1">INDEX($B$2:$B$3,RANDBETWEEN(1,ROWS($B$2:$B$3)),1)</f>
        <v>Loan</v>
      </c>
      <c r="C44" t="str" cm="1">
        <f t="array" aca="1" ref="C44" ca="1">INDEX('Loan Type'!$C$2:$C$9,RANDBETWEEN(1,ROWS('Loan Type'!$C$2:$C$9)),1)</f>
        <v>Sudan</v>
      </c>
      <c r="D44">
        <v>9002211043</v>
      </c>
      <c r="E44" s="1">
        <f t="shared" ca="1" si="0"/>
        <v>44044</v>
      </c>
      <c r="F44" t="str">
        <f t="shared" ca="1" si="1"/>
        <v>Aug</v>
      </c>
      <c r="G44">
        <f t="shared" ca="1" si="2"/>
        <v>2020</v>
      </c>
      <c r="H44" t="str">
        <f t="shared" ca="1" si="3"/>
        <v>01</v>
      </c>
      <c r="I44" t="str" cm="1">
        <f t="array" aca="1" ref="I44" ca="1">IF(B44="Loan",INDEX('Loan Type'!$A$2:$A$7,RANDBETWEEN(1,ROWS('Loan Type'!$A$2:$A$7)),1),"")</f>
        <v>Credit Cards</v>
      </c>
      <c r="J44" t="str" cm="1">
        <f t="array" aca="1" ref="J44" ca="1">IF(B44="Loan",INDEX('Loan Type'!$B$2:$B$3,RANDBETWEEN(1,ROWS('Loan Type'!$B$2:$B$3)),1),"")</f>
        <v>Not Approved</v>
      </c>
      <c r="K44">
        <f t="shared" ca="1" si="4"/>
        <v>709165</v>
      </c>
      <c r="L44">
        <f t="shared" ca="1" si="5"/>
        <v>191474.55000000002</v>
      </c>
      <c r="M44">
        <f t="shared" ca="1" si="6"/>
        <v>0.73</v>
      </c>
    </row>
    <row r="45" spans="1:13">
      <c r="A45" t="s">
        <v>58</v>
      </c>
      <c r="B45" t="str" cm="1">
        <f t="array" aca="1" ref="B45" ca="1">INDEX($B$2:$B$3,RANDBETWEEN(1,ROWS($B$2:$B$3)),1)</f>
        <v>Saving</v>
      </c>
      <c r="C45" t="str" cm="1">
        <f t="array" aca="1" ref="C45" ca="1">INDEX('Loan Type'!$C$2:$C$9,RANDBETWEEN(1,ROWS('Loan Type'!$C$2:$C$9)),1)</f>
        <v>Canada</v>
      </c>
      <c r="D45">
        <v>9002211044</v>
      </c>
      <c r="E45" s="1">
        <f t="shared" ca="1" si="0"/>
        <v>43807</v>
      </c>
      <c r="F45" t="str">
        <f t="shared" ca="1" si="1"/>
        <v>Dec</v>
      </c>
      <c r="G45">
        <f t="shared" ca="1" si="2"/>
        <v>2019</v>
      </c>
      <c r="H45" t="str">
        <f t="shared" ca="1" si="3"/>
        <v>08</v>
      </c>
      <c r="I45" t="str" cm="1">
        <f t="array" aca="1" ref="I45" ca="1">IF(B45="Loan",INDEX('Loan Type'!$A$2:$A$7,RANDBETWEEN(1,ROWS('Loan Type'!$A$2:$A$7)),1),"")</f>
        <v/>
      </c>
      <c r="J45" t="str" cm="1">
        <f t="array" aca="1" ref="J45" ca="1">IF(B45="Loan",INDEX('Loan Type'!$B$2:$B$3,RANDBETWEEN(1,ROWS('Loan Type'!$B$2:$B$3)),1),"")</f>
        <v/>
      </c>
      <c r="K45">
        <f t="shared" ca="1" si="4"/>
        <v>1283798</v>
      </c>
      <c r="L45" t="str">
        <f t="shared" ca="1" si="5"/>
        <v/>
      </c>
      <c r="M45" t="str">
        <f t="shared" ca="1" si="6"/>
        <v/>
      </c>
    </row>
    <row r="46" spans="1:13">
      <c r="A46" t="s">
        <v>59</v>
      </c>
      <c r="B46" t="str" cm="1">
        <f t="array" aca="1" ref="B46" ca="1">INDEX($B$2:$B$3,RANDBETWEEN(1,ROWS($B$2:$B$3)),1)</f>
        <v>Loan</v>
      </c>
      <c r="C46" t="str" cm="1">
        <f t="array" aca="1" ref="C46" ca="1">INDEX('Loan Type'!$C$2:$C$9,RANDBETWEEN(1,ROWS('Loan Type'!$C$2:$C$9)),1)</f>
        <v>Sudan</v>
      </c>
      <c r="D46">
        <v>9002211045</v>
      </c>
      <c r="E46" s="1">
        <f t="shared" ca="1" si="0"/>
        <v>44018</v>
      </c>
      <c r="F46" t="str">
        <f t="shared" ca="1" si="1"/>
        <v>Jul</v>
      </c>
      <c r="G46">
        <f t="shared" ca="1" si="2"/>
        <v>2020</v>
      </c>
      <c r="H46" t="str">
        <f t="shared" ca="1" si="3"/>
        <v>06</v>
      </c>
      <c r="I46" t="str" cm="1">
        <f t="array" aca="1" ref="I46" ca="1">IF(B46="Loan",INDEX('Loan Type'!$A$2:$A$7,RANDBETWEEN(1,ROWS('Loan Type'!$A$2:$A$7)),1),"")</f>
        <v>Home-Equity Loans</v>
      </c>
      <c r="J46" t="str" cm="1">
        <f t="array" aca="1" ref="J46" ca="1">IF(B46="Loan",INDEX('Loan Type'!$B$2:$B$3,RANDBETWEEN(1,ROWS('Loan Type'!$B$2:$B$3)),1),"")</f>
        <v>Not Approved</v>
      </c>
      <c r="K46">
        <f t="shared" ca="1" si="4"/>
        <v>757531</v>
      </c>
      <c r="L46">
        <f t="shared" ca="1" si="5"/>
        <v>416642.05000000005</v>
      </c>
      <c r="M46">
        <f t="shared" ca="1" si="6"/>
        <v>0.44999999999999996</v>
      </c>
    </row>
    <row r="47" spans="1:13">
      <c r="A47" t="s">
        <v>60</v>
      </c>
      <c r="B47" t="str" cm="1">
        <f t="array" aca="1" ref="B47" ca="1">INDEX($B$2:$B$3,RANDBETWEEN(1,ROWS($B$2:$B$3)),1)</f>
        <v>Saving</v>
      </c>
      <c r="C47" t="str" cm="1">
        <f t="array" aca="1" ref="C47" ca="1">INDEX('Loan Type'!$C$2:$C$9,RANDBETWEEN(1,ROWS('Loan Type'!$C$2:$C$9)),1)</f>
        <v>China</v>
      </c>
      <c r="D47">
        <v>9002211046</v>
      </c>
      <c r="E47" s="1">
        <f t="shared" ca="1" si="0"/>
        <v>43902</v>
      </c>
      <c r="F47" t="str">
        <f t="shared" ca="1" si="1"/>
        <v>Mar</v>
      </c>
      <c r="G47">
        <f t="shared" ca="1" si="2"/>
        <v>2020</v>
      </c>
      <c r="H47" t="str">
        <f t="shared" ca="1" si="3"/>
        <v>12</v>
      </c>
      <c r="I47" t="str" cm="1">
        <f t="array" aca="1" ref="I47" ca="1">IF(B47="Loan",INDEX('Loan Type'!$A$2:$A$7,RANDBETWEEN(1,ROWS('Loan Type'!$A$2:$A$7)),1),"")</f>
        <v/>
      </c>
      <c r="J47" t="str" cm="1">
        <f t="array" aca="1" ref="J47" ca="1">IF(B47="Loan",INDEX('Loan Type'!$B$2:$B$3,RANDBETWEEN(1,ROWS('Loan Type'!$B$2:$B$3)),1),"")</f>
        <v/>
      </c>
      <c r="K47">
        <f t="shared" ca="1" si="4"/>
        <v>1157224</v>
      </c>
      <c r="L47" t="str">
        <f t="shared" ca="1" si="5"/>
        <v/>
      </c>
      <c r="M47" t="str">
        <f t="shared" ca="1" si="6"/>
        <v/>
      </c>
    </row>
    <row r="48" spans="1:13">
      <c r="A48" t="s">
        <v>61</v>
      </c>
      <c r="B48" t="str" cm="1">
        <f t="array" aca="1" ref="B48" ca="1">INDEX($B$2:$B$3,RANDBETWEEN(1,ROWS($B$2:$B$3)),1)</f>
        <v>Loan</v>
      </c>
      <c r="C48" t="str" cm="1">
        <f t="array" aca="1" ref="C48" ca="1">INDEX('Loan Type'!$C$2:$C$9,RANDBETWEEN(1,ROWS('Loan Type'!$C$2:$C$9)),1)</f>
        <v>Russia</v>
      </c>
      <c r="D48">
        <v>9002211047</v>
      </c>
      <c r="E48" s="1">
        <f t="shared" ca="1" si="0"/>
        <v>44051</v>
      </c>
      <c r="F48" t="str">
        <f t="shared" ca="1" si="1"/>
        <v>Aug</v>
      </c>
      <c r="G48">
        <f t="shared" ca="1" si="2"/>
        <v>2020</v>
      </c>
      <c r="H48" t="str">
        <f t="shared" ca="1" si="3"/>
        <v>08</v>
      </c>
      <c r="I48" t="str" cm="1">
        <f t="array" aca="1" ref="I48" ca="1">IF(B48="Loan",INDEX('Loan Type'!$A$2:$A$7,RANDBETWEEN(1,ROWS('Loan Type'!$A$2:$A$7)),1),"")</f>
        <v>Home-Equity Lines of Credit</v>
      </c>
      <c r="J48" t="str" cm="1">
        <f t="array" aca="1" ref="J48" ca="1">IF(B48="Loan",INDEX('Loan Type'!$B$2:$B$3,RANDBETWEEN(1,ROWS('Loan Type'!$B$2:$B$3)),1),"")</f>
        <v>Not Approved</v>
      </c>
      <c r="K48">
        <f t="shared" ca="1" si="4"/>
        <v>583346</v>
      </c>
      <c r="L48">
        <f t="shared" ca="1" si="5"/>
        <v>233338.40000000002</v>
      </c>
      <c r="M48">
        <f t="shared" ca="1" si="6"/>
        <v>0.6</v>
      </c>
    </row>
    <row r="49" spans="1:13">
      <c r="A49" t="s">
        <v>62</v>
      </c>
      <c r="B49" t="str" cm="1">
        <f t="array" aca="1" ref="B49" ca="1">INDEX($B$2:$B$3,RANDBETWEEN(1,ROWS($B$2:$B$3)),1)</f>
        <v>Saving</v>
      </c>
      <c r="C49" t="str" cm="1">
        <f t="array" aca="1" ref="C49" ca="1">INDEX('Loan Type'!$C$2:$C$9,RANDBETWEEN(1,ROWS('Loan Type'!$C$2:$C$9)),1)</f>
        <v>Argentina</v>
      </c>
      <c r="D49">
        <v>9002211048</v>
      </c>
      <c r="E49" s="1">
        <f t="shared" ca="1" si="0"/>
        <v>43916</v>
      </c>
      <c r="F49" t="str">
        <f t="shared" ca="1" si="1"/>
        <v>Mar</v>
      </c>
      <c r="G49">
        <f t="shared" ca="1" si="2"/>
        <v>2020</v>
      </c>
      <c r="H49" t="str">
        <f t="shared" ca="1" si="3"/>
        <v>26</v>
      </c>
      <c r="I49" t="str" cm="1">
        <f t="array" aca="1" ref="I49" ca="1">IF(B49="Loan",INDEX('Loan Type'!$A$2:$A$7,RANDBETWEEN(1,ROWS('Loan Type'!$A$2:$A$7)),1),"")</f>
        <v/>
      </c>
      <c r="J49" t="str" cm="1">
        <f t="array" aca="1" ref="J49" ca="1">IF(B49="Loan",INDEX('Loan Type'!$B$2:$B$3,RANDBETWEEN(1,ROWS('Loan Type'!$B$2:$B$3)),1),"")</f>
        <v/>
      </c>
      <c r="K49">
        <f t="shared" ca="1" si="4"/>
        <v>1019076</v>
      </c>
      <c r="L49" t="str">
        <f t="shared" ca="1" si="5"/>
        <v/>
      </c>
      <c r="M49" t="str">
        <f t="shared" ca="1" si="6"/>
        <v/>
      </c>
    </row>
    <row r="50" spans="1:13">
      <c r="A50" t="s">
        <v>63</v>
      </c>
      <c r="B50" t="str" cm="1">
        <f t="array" aca="1" ref="B50" ca="1">INDEX($B$2:$B$3,RANDBETWEEN(1,ROWS($B$2:$B$3)),1)</f>
        <v>Loan</v>
      </c>
      <c r="C50" t="str" cm="1">
        <f t="array" aca="1" ref="C50" ca="1">INDEX('Loan Type'!$C$2:$C$9,RANDBETWEEN(1,ROWS('Loan Type'!$C$2:$C$9)),1)</f>
        <v>Argentina</v>
      </c>
      <c r="D50">
        <v>9002211049</v>
      </c>
      <c r="E50" s="1">
        <f t="shared" ca="1" si="0"/>
        <v>43777</v>
      </c>
      <c r="F50" t="str">
        <f t="shared" ca="1" si="1"/>
        <v>Nov</v>
      </c>
      <c r="G50">
        <f t="shared" ca="1" si="2"/>
        <v>2019</v>
      </c>
      <c r="H50" t="str">
        <f t="shared" ca="1" si="3"/>
        <v>08</v>
      </c>
      <c r="I50" t="str" cm="1">
        <f t="array" aca="1" ref="I50" ca="1">IF(B50="Loan",INDEX('Loan Type'!$A$2:$A$7,RANDBETWEEN(1,ROWS('Loan Type'!$A$2:$A$7)),1),"")</f>
        <v>Home-Equity Lines of Credit</v>
      </c>
      <c r="J50" t="str" cm="1">
        <f t="array" aca="1" ref="J50" ca="1">IF(B50="Loan",INDEX('Loan Type'!$B$2:$B$3,RANDBETWEEN(1,ROWS('Loan Type'!$B$2:$B$3)),1),"")</f>
        <v>Not Approved</v>
      </c>
      <c r="K50">
        <f t="shared" ca="1" si="4"/>
        <v>711509</v>
      </c>
      <c r="L50">
        <f t="shared" ca="1" si="5"/>
        <v>199222.52000000002</v>
      </c>
      <c r="M50">
        <f t="shared" ca="1" si="6"/>
        <v>0.72</v>
      </c>
    </row>
    <row r="51" spans="1:13">
      <c r="A51" t="s">
        <v>64</v>
      </c>
      <c r="B51" t="str" cm="1">
        <f t="array" aca="1" ref="B51" ca="1">INDEX($B$2:$B$3,RANDBETWEEN(1,ROWS($B$2:$B$3)),1)</f>
        <v>Saving</v>
      </c>
      <c r="C51" t="str" cm="1">
        <f t="array" aca="1" ref="C51" ca="1">INDEX('Loan Type'!$C$2:$C$9,RANDBETWEEN(1,ROWS('Loan Type'!$C$2:$C$9)),1)</f>
        <v>Canada</v>
      </c>
      <c r="D51">
        <v>9002211050</v>
      </c>
      <c r="E51" s="1">
        <f t="shared" ca="1" si="0"/>
        <v>43840</v>
      </c>
      <c r="F51" t="str">
        <f t="shared" ca="1" si="1"/>
        <v>Jan</v>
      </c>
      <c r="G51">
        <f t="shared" ca="1" si="2"/>
        <v>2020</v>
      </c>
      <c r="H51" t="str">
        <f t="shared" ca="1" si="3"/>
        <v>10</v>
      </c>
      <c r="I51" t="str" cm="1">
        <f t="array" aca="1" ref="I51" ca="1">IF(B51="Loan",INDEX('Loan Type'!$A$2:$A$7,RANDBETWEEN(1,ROWS('Loan Type'!$A$2:$A$7)),1),"")</f>
        <v/>
      </c>
      <c r="J51" t="str" cm="1">
        <f t="array" aca="1" ref="J51" ca="1">IF(B51="Loan",INDEX('Loan Type'!$B$2:$B$3,RANDBETWEEN(1,ROWS('Loan Type'!$B$2:$B$3)),1),"")</f>
        <v/>
      </c>
      <c r="K51">
        <f t="shared" ca="1" si="4"/>
        <v>1439418</v>
      </c>
      <c r="L51" t="str">
        <f t="shared" ca="1" si="5"/>
        <v/>
      </c>
      <c r="M51" t="str">
        <f t="shared" ca="1" si="6"/>
        <v/>
      </c>
    </row>
    <row r="52" spans="1:13">
      <c r="A52" t="s">
        <v>65</v>
      </c>
      <c r="B52" t="str" cm="1">
        <f t="array" aca="1" ref="B52" ca="1">INDEX($B$2:$B$3,RANDBETWEEN(1,ROWS($B$2:$B$3)),1)</f>
        <v>Saving</v>
      </c>
      <c r="C52" t="str" cm="1">
        <f t="array" aca="1" ref="C52" ca="1">INDEX('Loan Type'!$C$2:$C$9,RANDBETWEEN(1,ROWS('Loan Type'!$C$2:$C$9)),1)</f>
        <v>Canada</v>
      </c>
      <c r="D52">
        <v>9002211051</v>
      </c>
      <c r="E52" s="1">
        <f t="shared" ca="1" si="0"/>
        <v>43682</v>
      </c>
      <c r="F52" t="str">
        <f t="shared" ca="1" si="1"/>
        <v>Aug</v>
      </c>
      <c r="G52">
        <f t="shared" ca="1" si="2"/>
        <v>2019</v>
      </c>
      <c r="H52" t="str">
        <f t="shared" ca="1" si="3"/>
        <v>05</v>
      </c>
      <c r="I52" t="str" cm="1">
        <f t="array" aca="1" ref="I52" ca="1">IF(B52="Loan",INDEX('Loan Type'!$A$2:$A$7,RANDBETWEEN(1,ROWS('Loan Type'!$A$2:$A$7)),1),"")</f>
        <v/>
      </c>
      <c r="J52" t="str" cm="1">
        <f t="array" aca="1" ref="J52" ca="1">IF(B52="Loan",INDEX('Loan Type'!$B$2:$B$3,RANDBETWEEN(1,ROWS('Loan Type'!$B$2:$B$3)),1),"")</f>
        <v/>
      </c>
      <c r="K52">
        <f t="shared" ca="1" si="4"/>
        <v>2210386</v>
      </c>
      <c r="L52" t="str">
        <f t="shared" ca="1" si="5"/>
        <v/>
      </c>
      <c r="M52" t="str">
        <f t="shared" ca="1" si="6"/>
        <v/>
      </c>
    </row>
    <row r="53" spans="1:13">
      <c r="A53" t="s">
        <v>66</v>
      </c>
      <c r="B53" t="str" cm="1">
        <f t="array" aca="1" ref="B53" ca="1">INDEX($B$2:$B$3,RANDBETWEEN(1,ROWS($B$2:$B$3)),1)</f>
        <v>Saving</v>
      </c>
      <c r="C53" t="str" cm="1">
        <f t="array" aca="1" ref="C53" ca="1">INDEX('Loan Type'!$C$2:$C$9,RANDBETWEEN(1,ROWS('Loan Type'!$C$2:$C$9)),1)</f>
        <v>Russia</v>
      </c>
      <c r="D53">
        <v>9002211052</v>
      </c>
      <c r="E53" s="1">
        <f t="shared" ca="1" si="0"/>
        <v>43860</v>
      </c>
      <c r="F53" t="str">
        <f t="shared" ca="1" si="1"/>
        <v>Jan</v>
      </c>
      <c r="G53">
        <f t="shared" ca="1" si="2"/>
        <v>2020</v>
      </c>
      <c r="H53" t="str">
        <f t="shared" ca="1" si="3"/>
        <v>30</v>
      </c>
      <c r="I53" t="str" cm="1">
        <f t="array" aca="1" ref="I53" ca="1">IF(B53="Loan",INDEX('Loan Type'!$A$2:$A$7,RANDBETWEEN(1,ROWS('Loan Type'!$A$2:$A$7)),1),"")</f>
        <v/>
      </c>
      <c r="J53" t="str" cm="1">
        <f t="array" aca="1" ref="J53" ca="1">IF(B53="Loan",INDEX('Loan Type'!$B$2:$B$3,RANDBETWEEN(1,ROWS('Loan Type'!$B$2:$B$3)),1),"")</f>
        <v/>
      </c>
      <c r="K53">
        <f t="shared" ca="1" si="4"/>
        <v>2327859</v>
      </c>
      <c r="L53" t="str">
        <f t="shared" ca="1" si="5"/>
        <v/>
      </c>
      <c r="M53" t="str">
        <f t="shared" ca="1" si="6"/>
        <v/>
      </c>
    </row>
    <row r="54" spans="1:13">
      <c r="A54" t="s">
        <v>67</v>
      </c>
      <c r="B54" t="str" cm="1">
        <f t="array" aca="1" ref="B54" ca="1">INDEX($B$2:$B$3,RANDBETWEEN(1,ROWS($B$2:$B$3)),1)</f>
        <v>Saving</v>
      </c>
      <c r="C54" t="str" cm="1">
        <f t="array" aca="1" ref="C54" ca="1">INDEX('Loan Type'!$C$2:$C$9,RANDBETWEEN(1,ROWS('Loan Type'!$C$2:$C$9)),1)</f>
        <v>Argentina</v>
      </c>
      <c r="D54">
        <v>9002211053</v>
      </c>
      <c r="E54" s="1">
        <f t="shared" ca="1" si="0"/>
        <v>44017</v>
      </c>
      <c r="F54" t="str">
        <f t="shared" ca="1" si="1"/>
        <v>Jul</v>
      </c>
      <c r="G54">
        <f t="shared" ca="1" si="2"/>
        <v>2020</v>
      </c>
      <c r="H54" t="str">
        <f t="shared" ca="1" si="3"/>
        <v>05</v>
      </c>
      <c r="I54" t="str" cm="1">
        <f t="array" aca="1" ref="I54" ca="1">IF(B54="Loan",INDEX('Loan Type'!$A$2:$A$7,RANDBETWEEN(1,ROWS('Loan Type'!$A$2:$A$7)),1),"")</f>
        <v/>
      </c>
      <c r="J54" t="str" cm="1">
        <f t="array" aca="1" ref="J54" ca="1">IF(B54="Loan",INDEX('Loan Type'!$B$2:$B$3,RANDBETWEEN(1,ROWS('Loan Type'!$B$2:$B$3)),1),"")</f>
        <v/>
      </c>
      <c r="K54">
        <f t="shared" ca="1" si="4"/>
        <v>1419784</v>
      </c>
      <c r="L54" t="str">
        <f t="shared" ca="1" si="5"/>
        <v/>
      </c>
      <c r="M54" t="str">
        <f t="shared" ca="1" si="6"/>
        <v/>
      </c>
    </row>
    <row r="55" spans="1:13">
      <c r="A55" t="s">
        <v>68</v>
      </c>
      <c r="B55" t="str" cm="1">
        <f t="array" aca="1" ref="B55" ca="1">INDEX($B$2:$B$3,RANDBETWEEN(1,ROWS($B$2:$B$3)),1)</f>
        <v>Loan</v>
      </c>
      <c r="C55" t="str" cm="1">
        <f t="array" aca="1" ref="C55" ca="1">INDEX('Loan Type'!$C$2:$C$9,RANDBETWEEN(1,ROWS('Loan Type'!$C$2:$C$9)),1)</f>
        <v>Russia</v>
      </c>
      <c r="D55">
        <v>9002211054</v>
      </c>
      <c r="E55" s="1">
        <f t="shared" ca="1" si="0"/>
        <v>43763</v>
      </c>
      <c r="F55" t="str">
        <f t="shared" ca="1" si="1"/>
        <v>Oct</v>
      </c>
      <c r="G55">
        <f t="shared" ca="1" si="2"/>
        <v>2019</v>
      </c>
      <c r="H55" t="str">
        <f t="shared" ca="1" si="3"/>
        <v>25</v>
      </c>
      <c r="I55" t="str" cm="1">
        <f t="array" aca="1" ref="I55" ca="1">IF(B55="Loan",INDEX('Loan Type'!$A$2:$A$7,RANDBETWEEN(1,ROWS('Loan Type'!$A$2:$A$7)),1),"")</f>
        <v>Home-Equity Loans</v>
      </c>
      <c r="J55" t="str" cm="1">
        <f t="array" aca="1" ref="J55" ca="1">IF(B55="Loan",INDEX('Loan Type'!$B$2:$B$3,RANDBETWEEN(1,ROWS('Loan Type'!$B$2:$B$3)),1),"")</f>
        <v>Not Approved</v>
      </c>
      <c r="K55">
        <f t="shared" ca="1" si="4"/>
        <v>1574170</v>
      </c>
      <c r="L55">
        <f t="shared" ca="1" si="5"/>
        <v>944502</v>
      </c>
      <c r="M55">
        <f t="shared" ca="1" si="6"/>
        <v>0.4</v>
      </c>
    </row>
    <row r="56" spans="1:13">
      <c r="A56" t="s">
        <v>69</v>
      </c>
      <c r="B56" t="str" cm="1">
        <f t="array" aca="1" ref="B56" ca="1">INDEX($B$2:$B$3,RANDBETWEEN(1,ROWS($B$2:$B$3)),1)</f>
        <v>Saving</v>
      </c>
      <c r="C56" t="str" cm="1">
        <f t="array" aca="1" ref="C56" ca="1">INDEX('Loan Type'!$C$2:$C$9,RANDBETWEEN(1,ROWS('Loan Type'!$C$2:$C$9)),1)</f>
        <v>China</v>
      </c>
      <c r="D56">
        <v>9002211055</v>
      </c>
      <c r="E56" s="1">
        <f t="shared" ca="1" si="0"/>
        <v>44213</v>
      </c>
      <c r="F56" t="str">
        <f t="shared" ca="1" si="1"/>
        <v>Jan</v>
      </c>
      <c r="G56">
        <f t="shared" ca="1" si="2"/>
        <v>2021</v>
      </c>
      <c r="H56" t="str">
        <f t="shared" ca="1" si="3"/>
        <v>17</v>
      </c>
      <c r="I56" t="str" cm="1">
        <f t="array" aca="1" ref="I56" ca="1">IF(B56="Loan",INDEX('Loan Type'!$A$2:$A$7,RANDBETWEEN(1,ROWS('Loan Type'!$A$2:$A$7)),1),"")</f>
        <v/>
      </c>
      <c r="J56" t="str" cm="1">
        <f t="array" aca="1" ref="J56" ca="1">IF(B56="Loan",INDEX('Loan Type'!$B$2:$B$3,RANDBETWEEN(1,ROWS('Loan Type'!$B$2:$B$3)),1),"")</f>
        <v/>
      </c>
      <c r="K56">
        <f t="shared" ca="1" si="4"/>
        <v>1098056</v>
      </c>
      <c r="L56" t="str">
        <f t="shared" ca="1" si="5"/>
        <v/>
      </c>
      <c r="M56" t="str">
        <f t="shared" ca="1" si="6"/>
        <v/>
      </c>
    </row>
    <row r="57" spans="1:13">
      <c r="A57" t="s">
        <v>70</v>
      </c>
      <c r="B57" t="str" cm="1">
        <f t="array" aca="1" ref="B57" ca="1">INDEX($B$2:$B$3,RANDBETWEEN(1,ROWS($B$2:$B$3)),1)</f>
        <v>Loan</v>
      </c>
      <c r="C57" t="str" cm="1">
        <f t="array" aca="1" ref="C57" ca="1">INDEX('Loan Type'!$C$2:$C$9,RANDBETWEEN(1,ROWS('Loan Type'!$C$2:$C$9)),1)</f>
        <v>Canada</v>
      </c>
      <c r="D57">
        <v>9002211056</v>
      </c>
      <c r="E57" s="1">
        <f t="shared" ca="1" si="0"/>
        <v>44206</v>
      </c>
      <c r="F57" t="str">
        <f t="shared" ca="1" si="1"/>
        <v>Jan</v>
      </c>
      <c r="G57">
        <f t="shared" ca="1" si="2"/>
        <v>2021</v>
      </c>
      <c r="H57" t="str">
        <f t="shared" ca="1" si="3"/>
        <v>10</v>
      </c>
      <c r="I57" t="str" cm="1">
        <f t="array" aca="1" ref="I57" ca="1">IF(B57="Loan",INDEX('Loan Type'!$A$2:$A$7,RANDBETWEEN(1,ROWS('Loan Type'!$A$2:$A$7)),1),"")</f>
        <v>Credit Cards</v>
      </c>
      <c r="J57" t="str" cm="1">
        <f t="array" aca="1" ref="J57" ca="1">IF(B57="Loan",INDEX('Loan Type'!$B$2:$B$3,RANDBETWEEN(1,ROWS('Loan Type'!$B$2:$B$3)),1),"")</f>
        <v>Approved</v>
      </c>
      <c r="K57">
        <f t="shared" ca="1" si="4"/>
        <v>957728</v>
      </c>
      <c r="L57">
        <f t="shared" ca="1" si="5"/>
        <v>392668.48</v>
      </c>
      <c r="M57">
        <f t="shared" ca="1" si="6"/>
        <v>0.59</v>
      </c>
    </row>
    <row r="58" spans="1:13">
      <c r="A58" t="s">
        <v>71</v>
      </c>
      <c r="B58" t="str" cm="1">
        <f t="array" aca="1" ref="B58" ca="1">INDEX($B$2:$B$3,RANDBETWEEN(1,ROWS($B$2:$B$3)),1)</f>
        <v>Loan</v>
      </c>
      <c r="C58" t="str" cm="1">
        <f t="array" aca="1" ref="C58" ca="1">INDEX('Loan Type'!$C$2:$C$9,RANDBETWEEN(1,ROWS('Loan Type'!$C$2:$C$9)),1)</f>
        <v>Canada</v>
      </c>
      <c r="D58">
        <v>9002211057</v>
      </c>
      <c r="E58" s="1">
        <f t="shared" ca="1" si="0"/>
        <v>44364</v>
      </c>
      <c r="F58" t="str">
        <f t="shared" ca="1" si="1"/>
        <v>Jun</v>
      </c>
      <c r="G58">
        <f t="shared" ca="1" si="2"/>
        <v>2021</v>
      </c>
      <c r="H58" t="str">
        <f t="shared" ca="1" si="3"/>
        <v>17</v>
      </c>
      <c r="I58" t="str" cm="1">
        <f t="array" aca="1" ref="I58" ca="1">IF(B58="Loan",INDEX('Loan Type'!$A$2:$A$7,RANDBETWEEN(1,ROWS('Loan Type'!$A$2:$A$7)),1),"")</f>
        <v>Small Business Loans</v>
      </c>
      <c r="J58" t="str" cm="1">
        <f t="array" aca="1" ref="J58" ca="1">IF(B58="Loan",INDEX('Loan Type'!$B$2:$B$3,RANDBETWEEN(1,ROWS('Loan Type'!$B$2:$B$3)),1),"")</f>
        <v>Not Approved</v>
      </c>
      <c r="K58">
        <f t="shared" ca="1" si="4"/>
        <v>1592886</v>
      </c>
      <c r="L58">
        <f t="shared" ca="1" si="5"/>
        <v>732727.56</v>
      </c>
      <c r="M58">
        <f t="shared" ca="1" si="6"/>
        <v>0.53999999999999992</v>
      </c>
    </row>
    <row r="59" spans="1:13">
      <c r="A59" t="s">
        <v>72</v>
      </c>
      <c r="B59" t="str" cm="1">
        <f t="array" aca="1" ref="B59" ca="1">INDEX($B$2:$B$3,RANDBETWEEN(1,ROWS($B$2:$B$3)),1)</f>
        <v>Loan</v>
      </c>
      <c r="C59" t="str" cm="1">
        <f t="array" aca="1" ref="C59" ca="1">INDEX('Loan Type'!$C$2:$C$9,RANDBETWEEN(1,ROWS('Loan Type'!$C$2:$C$9)),1)</f>
        <v>India</v>
      </c>
      <c r="D59">
        <v>9002211058</v>
      </c>
      <c r="E59" s="1">
        <f t="shared" ca="1" si="0"/>
        <v>44217</v>
      </c>
      <c r="F59" t="str">
        <f t="shared" ca="1" si="1"/>
        <v>Jan</v>
      </c>
      <c r="G59">
        <f t="shared" ca="1" si="2"/>
        <v>2021</v>
      </c>
      <c r="H59" t="str">
        <f t="shared" ca="1" si="3"/>
        <v>21</v>
      </c>
      <c r="I59" t="str" cm="1">
        <f t="array" aca="1" ref="I59" ca="1">IF(B59="Loan",INDEX('Loan Type'!$A$2:$A$7,RANDBETWEEN(1,ROWS('Loan Type'!$A$2:$A$7)),1),"")</f>
        <v>Small Business Loans</v>
      </c>
      <c r="J59" t="str" cm="1">
        <f t="array" aca="1" ref="J59" ca="1">IF(B59="Loan",INDEX('Loan Type'!$B$2:$B$3,RANDBETWEEN(1,ROWS('Loan Type'!$B$2:$B$3)),1),"")</f>
        <v>Not Approved</v>
      </c>
      <c r="K59">
        <f t="shared" ca="1" si="4"/>
        <v>2387038</v>
      </c>
      <c r="L59">
        <f t="shared" ca="1" si="5"/>
        <v>1432222.8</v>
      </c>
      <c r="M59">
        <f t="shared" ca="1" si="6"/>
        <v>0.39999999999999997</v>
      </c>
    </row>
    <row r="60" spans="1:13">
      <c r="A60" t="s">
        <v>73</v>
      </c>
      <c r="B60" t="str" cm="1">
        <f t="array" aca="1" ref="B60" ca="1">INDEX($B$2:$B$3,RANDBETWEEN(1,ROWS($B$2:$B$3)),1)</f>
        <v>Saving</v>
      </c>
      <c r="C60" t="str" cm="1">
        <f t="array" aca="1" ref="C60" ca="1">INDEX('Loan Type'!$C$2:$C$9,RANDBETWEEN(1,ROWS('Loan Type'!$C$2:$C$9)),1)</f>
        <v>India</v>
      </c>
      <c r="D60">
        <v>9002211059</v>
      </c>
      <c r="E60" s="1">
        <f t="shared" ca="1" si="0"/>
        <v>43893</v>
      </c>
      <c r="F60" t="str">
        <f t="shared" ca="1" si="1"/>
        <v>Mar</v>
      </c>
      <c r="G60">
        <f t="shared" ca="1" si="2"/>
        <v>2020</v>
      </c>
      <c r="H60" t="str">
        <f t="shared" ca="1" si="3"/>
        <v>03</v>
      </c>
      <c r="I60" t="str" cm="1">
        <f t="array" aca="1" ref="I60" ca="1">IF(B60="Loan",INDEX('Loan Type'!$A$2:$A$7,RANDBETWEEN(1,ROWS('Loan Type'!$A$2:$A$7)),1),"")</f>
        <v/>
      </c>
      <c r="J60" t="str" cm="1">
        <f t="array" aca="1" ref="J60" ca="1">IF(B60="Loan",INDEX('Loan Type'!$B$2:$B$3,RANDBETWEEN(1,ROWS('Loan Type'!$B$2:$B$3)),1),"")</f>
        <v/>
      </c>
      <c r="K60">
        <f t="shared" ca="1" si="4"/>
        <v>2440749</v>
      </c>
      <c r="L60" t="str">
        <f t="shared" ca="1" si="5"/>
        <v/>
      </c>
      <c r="M60" t="str">
        <f t="shared" ca="1" si="6"/>
        <v/>
      </c>
    </row>
    <row r="61" spans="1:13">
      <c r="A61" t="s">
        <v>74</v>
      </c>
      <c r="B61" t="str" cm="1">
        <f t="array" aca="1" ref="B61" ca="1">INDEX($B$2:$B$3,RANDBETWEEN(1,ROWS($B$2:$B$3)),1)</f>
        <v>Loan</v>
      </c>
      <c r="C61" t="str" cm="1">
        <f t="array" aca="1" ref="C61" ca="1">INDEX('Loan Type'!$C$2:$C$9,RANDBETWEEN(1,ROWS('Loan Type'!$C$2:$C$9)),1)</f>
        <v>India</v>
      </c>
      <c r="D61">
        <v>9002211060</v>
      </c>
      <c r="E61" s="1">
        <f t="shared" ca="1" si="0"/>
        <v>44205</v>
      </c>
      <c r="F61" t="str">
        <f t="shared" ca="1" si="1"/>
        <v>Jan</v>
      </c>
      <c r="G61">
        <f t="shared" ca="1" si="2"/>
        <v>2021</v>
      </c>
      <c r="H61" t="str">
        <f t="shared" ca="1" si="3"/>
        <v>09</v>
      </c>
      <c r="I61" t="str" cm="1">
        <f t="array" aca="1" ref="I61" ca="1">IF(B61="Loan",INDEX('Loan Type'!$A$2:$A$7,RANDBETWEEN(1,ROWS('Loan Type'!$A$2:$A$7)),1),"")</f>
        <v>Small Business Loans</v>
      </c>
      <c r="J61" t="str" cm="1">
        <f t="array" aca="1" ref="J61" ca="1">IF(B61="Loan",INDEX('Loan Type'!$B$2:$B$3,RANDBETWEEN(1,ROWS('Loan Type'!$B$2:$B$3)),1),"")</f>
        <v>Not Approved</v>
      </c>
      <c r="K61">
        <f t="shared" ca="1" si="4"/>
        <v>1614984</v>
      </c>
      <c r="L61">
        <f t="shared" ca="1" si="5"/>
        <v>355296.48</v>
      </c>
      <c r="M61">
        <f t="shared" ca="1" si="6"/>
        <v>0.78</v>
      </c>
    </row>
    <row r="62" spans="1:13">
      <c r="A62" t="s">
        <v>75</v>
      </c>
      <c r="B62" t="str" cm="1">
        <f t="array" aca="1" ref="B62" ca="1">INDEX($B$2:$B$3,RANDBETWEEN(1,ROWS($B$2:$B$3)),1)</f>
        <v>Loan</v>
      </c>
      <c r="C62" t="str" cm="1">
        <f t="array" aca="1" ref="C62" ca="1">INDEX('Loan Type'!$C$2:$C$9,RANDBETWEEN(1,ROWS('Loan Type'!$C$2:$C$9)),1)</f>
        <v>Brazil</v>
      </c>
      <c r="D62">
        <v>9002211061</v>
      </c>
      <c r="E62" s="1">
        <f t="shared" ca="1" si="0"/>
        <v>43909</v>
      </c>
      <c r="F62" t="str">
        <f t="shared" ca="1" si="1"/>
        <v>Mar</v>
      </c>
      <c r="G62">
        <f t="shared" ca="1" si="2"/>
        <v>2020</v>
      </c>
      <c r="H62" t="str">
        <f t="shared" ca="1" si="3"/>
        <v>19</v>
      </c>
      <c r="I62" t="str" cm="1">
        <f t="array" aca="1" ref="I62" ca="1">IF(B62="Loan",INDEX('Loan Type'!$A$2:$A$7,RANDBETWEEN(1,ROWS('Loan Type'!$A$2:$A$7)),1),"")</f>
        <v>Credit Card Cash Advances</v>
      </c>
      <c r="J62" t="str" cm="1">
        <f t="array" aca="1" ref="J62" ca="1">IF(B62="Loan",INDEX('Loan Type'!$B$2:$B$3,RANDBETWEEN(1,ROWS('Loan Type'!$B$2:$B$3)),1),"")</f>
        <v>Not Approved</v>
      </c>
      <c r="K62">
        <f t="shared" ca="1" si="4"/>
        <v>2214770</v>
      </c>
      <c r="L62">
        <f t="shared" ca="1" si="5"/>
        <v>930203.4</v>
      </c>
      <c r="M62">
        <f t="shared" ca="1" si="6"/>
        <v>0.58000000000000007</v>
      </c>
    </row>
    <row r="63" spans="1:13">
      <c r="A63" t="s">
        <v>76</v>
      </c>
      <c r="B63" t="str" cm="1">
        <f t="array" aca="1" ref="B63" ca="1">INDEX($B$2:$B$3,RANDBETWEEN(1,ROWS($B$2:$B$3)),1)</f>
        <v>Loan</v>
      </c>
      <c r="C63" t="str" cm="1">
        <f t="array" aca="1" ref="C63" ca="1">INDEX('Loan Type'!$C$2:$C$9,RANDBETWEEN(1,ROWS('Loan Type'!$C$2:$C$9)),1)</f>
        <v>India</v>
      </c>
      <c r="D63">
        <v>9002211062</v>
      </c>
      <c r="E63" s="1">
        <f t="shared" ca="1" si="0"/>
        <v>44123</v>
      </c>
      <c r="F63" t="str">
        <f t="shared" ca="1" si="1"/>
        <v>Oct</v>
      </c>
      <c r="G63">
        <f t="shared" ca="1" si="2"/>
        <v>2020</v>
      </c>
      <c r="H63" t="str">
        <f t="shared" ca="1" si="3"/>
        <v>19</v>
      </c>
      <c r="I63" t="str" cm="1">
        <f t="array" aca="1" ref="I63" ca="1">IF(B63="Loan",INDEX('Loan Type'!$A$2:$A$7,RANDBETWEEN(1,ROWS('Loan Type'!$A$2:$A$7)),1),"")</f>
        <v>Home-Equity Loans</v>
      </c>
      <c r="J63" t="str" cm="1">
        <f t="array" aca="1" ref="J63" ca="1">IF(B63="Loan",INDEX('Loan Type'!$B$2:$B$3,RANDBETWEEN(1,ROWS('Loan Type'!$B$2:$B$3)),1),"")</f>
        <v>Approved</v>
      </c>
      <c r="K63">
        <f t="shared" ca="1" si="4"/>
        <v>1499891</v>
      </c>
      <c r="L63">
        <f t="shared" ca="1" si="5"/>
        <v>749945.5</v>
      </c>
      <c r="M63">
        <f t="shared" ca="1" si="6"/>
        <v>0.5</v>
      </c>
    </row>
    <row r="64" spans="1:13">
      <c r="A64" t="s">
        <v>77</v>
      </c>
      <c r="B64" t="str" cm="1">
        <f t="array" aca="1" ref="B64" ca="1">INDEX($B$2:$B$3,RANDBETWEEN(1,ROWS($B$2:$B$3)),1)</f>
        <v>Loan</v>
      </c>
      <c r="C64" t="str" cm="1">
        <f t="array" aca="1" ref="C64" ca="1">INDEX('Loan Type'!$C$2:$C$9,RANDBETWEEN(1,ROWS('Loan Type'!$C$2:$C$9)),1)</f>
        <v>Argentina</v>
      </c>
      <c r="D64">
        <v>9002211063</v>
      </c>
      <c r="E64" s="1">
        <f t="shared" ca="1" si="0"/>
        <v>44097</v>
      </c>
      <c r="F64" t="str">
        <f t="shared" ca="1" si="1"/>
        <v>Sep</v>
      </c>
      <c r="G64">
        <f t="shared" ca="1" si="2"/>
        <v>2020</v>
      </c>
      <c r="H64" t="str">
        <f t="shared" ca="1" si="3"/>
        <v>23</v>
      </c>
      <c r="I64" t="str" cm="1">
        <f t="array" aca="1" ref="I64" ca="1">IF(B64="Loan",INDEX('Loan Type'!$A$2:$A$7,RANDBETWEEN(1,ROWS('Loan Type'!$A$2:$A$7)),1),"")</f>
        <v>Home-Equity Lines of Credit</v>
      </c>
      <c r="J64" t="str" cm="1">
        <f t="array" aca="1" ref="J64" ca="1">IF(B64="Loan",INDEX('Loan Type'!$B$2:$B$3,RANDBETWEEN(1,ROWS('Loan Type'!$B$2:$B$3)),1),"")</f>
        <v>Not Approved</v>
      </c>
      <c r="K64">
        <f t="shared" ca="1" si="4"/>
        <v>1608991</v>
      </c>
      <c r="L64">
        <f t="shared" ca="1" si="5"/>
        <v>386157.83999999997</v>
      </c>
      <c r="M64">
        <f t="shared" ca="1" si="6"/>
        <v>0.76000000000000012</v>
      </c>
    </row>
    <row r="65" spans="1:13">
      <c r="A65" t="s">
        <v>78</v>
      </c>
      <c r="B65" t="str" cm="1">
        <f t="array" aca="1" ref="B65" ca="1">INDEX($B$2:$B$3,RANDBETWEEN(1,ROWS($B$2:$B$3)),1)</f>
        <v>Saving</v>
      </c>
      <c r="C65" t="str" cm="1">
        <f t="array" aca="1" ref="C65" ca="1">INDEX('Loan Type'!$C$2:$C$9,RANDBETWEEN(1,ROWS('Loan Type'!$C$2:$C$9)),1)</f>
        <v>China</v>
      </c>
      <c r="D65">
        <v>9002211064</v>
      </c>
      <c r="E65" s="1">
        <f t="shared" ca="1" si="0"/>
        <v>43719</v>
      </c>
      <c r="F65" t="str">
        <f t="shared" ca="1" si="1"/>
        <v>Sep</v>
      </c>
      <c r="G65">
        <f t="shared" ca="1" si="2"/>
        <v>2019</v>
      </c>
      <c r="H65" t="str">
        <f t="shared" ca="1" si="3"/>
        <v>11</v>
      </c>
      <c r="I65" t="str" cm="1">
        <f t="array" aca="1" ref="I65" ca="1">IF(B65="Loan",INDEX('Loan Type'!$A$2:$A$7,RANDBETWEEN(1,ROWS('Loan Type'!$A$2:$A$7)),1),"")</f>
        <v/>
      </c>
      <c r="J65" t="str" cm="1">
        <f t="array" aca="1" ref="J65" ca="1">IF(B65="Loan",INDEX('Loan Type'!$B$2:$B$3,RANDBETWEEN(1,ROWS('Loan Type'!$B$2:$B$3)),1),"")</f>
        <v/>
      </c>
      <c r="K65">
        <f t="shared" ca="1" si="4"/>
        <v>725446</v>
      </c>
      <c r="L65" t="str">
        <f t="shared" ca="1" si="5"/>
        <v/>
      </c>
      <c r="M65" t="str">
        <f t="shared" ca="1" si="6"/>
        <v/>
      </c>
    </row>
    <row r="66" spans="1:13">
      <c r="A66" t="s">
        <v>79</v>
      </c>
      <c r="B66" t="str" cm="1">
        <f t="array" aca="1" ref="B66" ca="1">INDEX($B$2:$B$3,RANDBETWEEN(1,ROWS($B$2:$B$3)),1)</f>
        <v>Saving</v>
      </c>
      <c r="C66" t="str" cm="1">
        <f t="array" aca="1" ref="C66" ca="1">INDEX('Loan Type'!$C$2:$C$9,RANDBETWEEN(1,ROWS('Loan Type'!$C$2:$C$9)),1)</f>
        <v>China</v>
      </c>
      <c r="D66">
        <v>9002211065</v>
      </c>
      <c r="E66" s="1">
        <f t="shared" ca="1" si="0"/>
        <v>43707</v>
      </c>
      <c r="F66" t="str">
        <f t="shared" ca="1" si="1"/>
        <v>Aug</v>
      </c>
      <c r="G66">
        <f t="shared" ca="1" si="2"/>
        <v>2019</v>
      </c>
      <c r="H66" t="str">
        <f t="shared" ca="1" si="3"/>
        <v>30</v>
      </c>
      <c r="I66" t="str" cm="1">
        <f t="array" aca="1" ref="I66" ca="1">IF(B66="Loan",INDEX('Loan Type'!$A$2:$A$7,RANDBETWEEN(1,ROWS('Loan Type'!$A$2:$A$7)),1),"")</f>
        <v/>
      </c>
      <c r="J66" t="str" cm="1">
        <f t="array" aca="1" ref="J66" ca="1">IF(B66="Loan",INDEX('Loan Type'!$B$2:$B$3,RANDBETWEEN(1,ROWS('Loan Type'!$B$2:$B$3)),1),"")</f>
        <v/>
      </c>
      <c r="K66">
        <f t="shared" ca="1" si="4"/>
        <v>1982323</v>
      </c>
      <c r="L66" t="str">
        <f t="shared" ca="1" si="5"/>
        <v/>
      </c>
      <c r="M66" t="str">
        <f t="shared" ca="1" si="6"/>
        <v/>
      </c>
    </row>
    <row r="67" spans="1:13">
      <c r="A67" t="s">
        <v>80</v>
      </c>
      <c r="B67" t="str" cm="1">
        <f t="array" aca="1" ref="B67" ca="1">INDEX($B$2:$B$3,RANDBETWEEN(1,ROWS($B$2:$B$3)),1)</f>
        <v>Loan</v>
      </c>
      <c r="C67" t="str" cm="1">
        <f t="array" aca="1" ref="C67" ca="1">INDEX('Loan Type'!$C$2:$C$9,RANDBETWEEN(1,ROWS('Loan Type'!$C$2:$C$9)),1)</f>
        <v>Canada</v>
      </c>
      <c r="D67">
        <v>9002211066</v>
      </c>
      <c r="E67" s="1">
        <f t="shared" ref="E67:E130" ca="1" si="7">RANDBETWEEN(DATE(2019,6,1),DATE(2021,6,30))</f>
        <v>44116</v>
      </c>
      <c r="F67" t="str">
        <f t="shared" ref="F67:F130" ca="1" si="8">TEXT(E67,"MMM")</f>
        <v>Oct</v>
      </c>
      <c r="G67">
        <f t="shared" ref="G67:G130" ca="1" si="9">YEAR(E67)</f>
        <v>2020</v>
      </c>
      <c r="H67" t="str">
        <f t="shared" ref="H67:H130" ca="1" si="10">TEXT(E67,"DD")</f>
        <v>12</v>
      </c>
      <c r="I67" t="str" cm="1">
        <f t="array" aca="1" ref="I67" ca="1">IF(B67="Loan",INDEX('Loan Type'!$A$2:$A$7,RANDBETWEEN(1,ROWS('Loan Type'!$A$2:$A$7)),1),"")</f>
        <v>Small Business Loans</v>
      </c>
      <c r="J67" t="str" cm="1">
        <f t="array" aca="1" ref="J67" ca="1">IF(B67="Loan",INDEX('Loan Type'!$B$2:$B$3,RANDBETWEEN(1,ROWS('Loan Type'!$B$2:$B$3)),1),"")</f>
        <v>Approved</v>
      </c>
      <c r="K67">
        <f t="shared" ref="K67:K130" ca="1" si="11">RANDBETWEEN(500000,2500000)</f>
        <v>699084</v>
      </c>
      <c r="L67">
        <f t="shared" ref="L67:L130" ca="1" si="12">IF(B67="Loan",K67*(RANDBETWEEN(20,60)/100),"")</f>
        <v>195743.52000000002</v>
      </c>
      <c r="M67">
        <f t="shared" ref="M67:M130" ca="1" si="13">IF(L67="","",(K67-L67)/K67)</f>
        <v>0.72</v>
      </c>
    </row>
    <row r="68" spans="1:13">
      <c r="A68" t="s">
        <v>81</v>
      </c>
      <c r="B68" t="str" cm="1">
        <f t="array" aca="1" ref="B68" ca="1">INDEX($B$2:$B$3,RANDBETWEEN(1,ROWS($B$2:$B$3)),1)</f>
        <v>Loan</v>
      </c>
      <c r="C68" t="str" cm="1">
        <f t="array" aca="1" ref="C68" ca="1">INDEX('Loan Type'!$C$2:$C$9,RANDBETWEEN(1,ROWS('Loan Type'!$C$2:$C$9)),1)</f>
        <v>Russia</v>
      </c>
      <c r="D68">
        <v>9002211067</v>
      </c>
      <c r="E68" s="1">
        <f t="shared" ca="1" si="7"/>
        <v>44168</v>
      </c>
      <c r="F68" t="str">
        <f t="shared" ca="1" si="8"/>
        <v>Dec</v>
      </c>
      <c r="G68">
        <f t="shared" ca="1" si="9"/>
        <v>2020</v>
      </c>
      <c r="H68" t="str">
        <f t="shared" ca="1" si="10"/>
        <v>03</v>
      </c>
      <c r="I68" t="str" cm="1">
        <f t="array" aca="1" ref="I68" ca="1">IF(B68="Loan",INDEX('Loan Type'!$A$2:$A$7,RANDBETWEEN(1,ROWS('Loan Type'!$A$2:$A$7)),1),"")</f>
        <v>Personal Loans</v>
      </c>
      <c r="J68" t="str" cm="1">
        <f t="array" aca="1" ref="J68" ca="1">IF(B68="Loan",INDEX('Loan Type'!$B$2:$B$3,RANDBETWEEN(1,ROWS('Loan Type'!$B$2:$B$3)),1),"")</f>
        <v>Not Approved</v>
      </c>
      <c r="K68">
        <f t="shared" ca="1" si="11"/>
        <v>804792</v>
      </c>
      <c r="L68">
        <f t="shared" ca="1" si="12"/>
        <v>305820.96000000002</v>
      </c>
      <c r="M68">
        <f t="shared" ca="1" si="13"/>
        <v>0.62</v>
      </c>
    </row>
    <row r="69" spans="1:13">
      <c r="A69" t="s">
        <v>82</v>
      </c>
      <c r="B69" t="str" cm="1">
        <f t="array" aca="1" ref="B69" ca="1">INDEX($B$2:$B$3,RANDBETWEEN(1,ROWS($B$2:$B$3)),1)</f>
        <v>Loan</v>
      </c>
      <c r="C69" t="str" cm="1">
        <f t="array" aca="1" ref="C69" ca="1">INDEX('Loan Type'!$C$2:$C$9,RANDBETWEEN(1,ROWS('Loan Type'!$C$2:$C$9)),1)</f>
        <v>Brazil</v>
      </c>
      <c r="D69">
        <v>9002211068</v>
      </c>
      <c r="E69" s="1">
        <f t="shared" ca="1" si="7"/>
        <v>43724</v>
      </c>
      <c r="F69" t="str">
        <f t="shared" ca="1" si="8"/>
        <v>Sep</v>
      </c>
      <c r="G69">
        <f t="shared" ca="1" si="9"/>
        <v>2019</v>
      </c>
      <c r="H69" t="str">
        <f t="shared" ca="1" si="10"/>
        <v>16</v>
      </c>
      <c r="I69" t="str" cm="1">
        <f t="array" aca="1" ref="I69" ca="1">IF(B69="Loan",INDEX('Loan Type'!$A$2:$A$7,RANDBETWEEN(1,ROWS('Loan Type'!$A$2:$A$7)),1),"")</f>
        <v>Personal Loans</v>
      </c>
      <c r="J69" t="str" cm="1">
        <f t="array" aca="1" ref="J69" ca="1">IF(B69="Loan",INDEX('Loan Type'!$B$2:$B$3,RANDBETWEEN(1,ROWS('Loan Type'!$B$2:$B$3)),1),"")</f>
        <v>Approved</v>
      </c>
      <c r="K69">
        <f t="shared" ca="1" si="11"/>
        <v>1572592</v>
      </c>
      <c r="L69">
        <f t="shared" ca="1" si="12"/>
        <v>849199.68</v>
      </c>
      <c r="M69">
        <f t="shared" ca="1" si="13"/>
        <v>0.45999999999999996</v>
      </c>
    </row>
    <row r="70" spans="1:13">
      <c r="A70" t="s">
        <v>83</v>
      </c>
      <c r="B70" t="str" cm="1">
        <f t="array" aca="1" ref="B70" ca="1">INDEX($B$2:$B$3,RANDBETWEEN(1,ROWS($B$2:$B$3)),1)</f>
        <v>Saving</v>
      </c>
      <c r="C70" t="str" cm="1">
        <f t="array" aca="1" ref="C70" ca="1">INDEX('Loan Type'!$C$2:$C$9,RANDBETWEEN(1,ROWS('Loan Type'!$C$2:$C$9)),1)</f>
        <v>Brazil</v>
      </c>
      <c r="D70">
        <v>9002211069</v>
      </c>
      <c r="E70" s="1">
        <f t="shared" ca="1" si="7"/>
        <v>43761</v>
      </c>
      <c r="F70" t="str">
        <f t="shared" ca="1" si="8"/>
        <v>Oct</v>
      </c>
      <c r="G70">
        <f t="shared" ca="1" si="9"/>
        <v>2019</v>
      </c>
      <c r="H70" t="str">
        <f t="shared" ca="1" si="10"/>
        <v>23</v>
      </c>
      <c r="I70" t="str" cm="1">
        <f t="array" aca="1" ref="I70" ca="1">IF(B70="Loan",INDEX('Loan Type'!$A$2:$A$7,RANDBETWEEN(1,ROWS('Loan Type'!$A$2:$A$7)),1),"")</f>
        <v/>
      </c>
      <c r="J70" t="str" cm="1">
        <f t="array" aca="1" ref="J70" ca="1">IF(B70="Loan",INDEX('Loan Type'!$B$2:$B$3,RANDBETWEEN(1,ROWS('Loan Type'!$B$2:$B$3)),1),"")</f>
        <v/>
      </c>
      <c r="K70">
        <f t="shared" ca="1" si="11"/>
        <v>1737418</v>
      </c>
      <c r="L70" t="str">
        <f t="shared" ca="1" si="12"/>
        <v/>
      </c>
      <c r="M70" t="str">
        <f t="shared" ca="1" si="13"/>
        <v/>
      </c>
    </row>
    <row r="71" spans="1:13">
      <c r="A71" t="s">
        <v>84</v>
      </c>
      <c r="B71" t="str" cm="1">
        <f t="array" aca="1" ref="B71" ca="1">INDEX($B$2:$B$3,RANDBETWEEN(1,ROWS($B$2:$B$3)),1)</f>
        <v>Loan</v>
      </c>
      <c r="C71" t="str" cm="1">
        <f t="array" aca="1" ref="C71" ca="1">INDEX('Loan Type'!$C$2:$C$9,RANDBETWEEN(1,ROWS('Loan Type'!$C$2:$C$9)),1)</f>
        <v>Brazil</v>
      </c>
      <c r="D71">
        <v>9002211070</v>
      </c>
      <c r="E71" s="1">
        <f t="shared" ca="1" si="7"/>
        <v>43723</v>
      </c>
      <c r="F71" t="str">
        <f t="shared" ca="1" si="8"/>
        <v>Sep</v>
      </c>
      <c r="G71">
        <f t="shared" ca="1" si="9"/>
        <v>2019</v>
      </c>
      <c r="H71" t="str">
        <f t="shared" ca="1" si="10"/>
        <v>15</v>
      </c>
      <c r="I71" t="str" cm="1">
        <f t="array" aca="1" ref="I71" ca="1">IF(B71="Loan",INDEX('Loan Type'!$A$2:$A$7,RANDBETWEEN(1,ROWS('Loan Type'!$A$2:$A$7)),1),"")</f>
        <v>Credit Card Cash Advances</v>
      </c>
      <c r="J71" t="str" cm="1">
        <f t="array" aca="1" ref="J71" ca="1">IF(B71="Loan",INDEX('Loan Type'!$B$2:$B$3,RANDBETWEEN(1,ROWS('Loan Type'!$B$2:$B$3)),1),"")</f>
        <v>Approved</v>
      </c>
      <c r="K71">
        <f t="shared" ca="1" si="11"/>
        <v>1260190</v>
      </c>
      <c r="L71">
        <f t="shared" ca="1" si="12"/>
        <v>642696.9</v>
      </c>
      <c r="M71">
        <f t="shared" ca="1" si="13"/>
        <v>0.49</v>
      </c>
    </row>
    <row r="72" spans="1:13">
      <c r="A72" t="s">
        <v>85</v>
      </c>
      <c r="B72" t="str" cm="1">
        <f t="array" aca="1" ref="B72" ca="1">INDEX($B$2:$B$3,RANDBETWEEN(1,ROWS($B$2:$B$3)),1)</f>
        <v>Loan</v>
      </c>
      <c r="C72" t="str" cm="1">
        <f t="array" aca="1" ref="C72" ca="1">INDEX('Loan Type'!$C$2:$C$9,RANDBETWEEN(1,ROWS('Loan Type'!$C$2:$C$9)),1)</f>
        <v>India</v>
      </c>
      <c r="D72">
        <v>9002211071</v>
      </c>
      <c r="E72" s="1">
        <f t="shared" ca="1" si="7"/>
        <v>44040</v>
      </c>
      <c r="F72" t="str">
        <f t="shared" ca="1" si="8"/>
        <v>Jul</v>
      </c>
      <c r="G72">
        <f t="shared" ca="1" si="9"/>
        <v>2020</v>
      </c>
      <c r="H72" t="str">
        <f t="shared" ca="1" si="10"/>
        <v>28</v>
      </c>
      <c r="I72" t="str" cm="1">
        <f t="array" aca="1" ref="I72" ca="1">IF(B72="Loan",INDEX('Loan Type'!$A$2:$A$7,RANDBETWEEN(1,ROWS('Loan Type'!$A$2:$A$7)),1),"")</f>
        <v>Credit Card Cash Advances</v>
      </c>
      <c r="J72" t="str" cm="1">
        <f t="array" aca="1" ref="J72" ca="1">IF(B72="Loan",INDEX('Loan Type'!$B$2:$B$3,RANDBETWEEN(1,ROWS('Loan Type'!$B$2:$B$3)),1),"")</f>
        <v>Approved</v>
      </c>
      <c r="K72">
        <f t="shared" ca="1" si="11"/>
        <v>580879</v>
      </c>
      <c r="L72">
        <f t="shared" ca="1" si="12"/>
        <v>319483.45</v>
      </c>
      <c r="M72">
        <f t="shared" ca="1" si="13"/>
        <v>0.44999999999999996</v>
      </c>
    </row>
    <row r="73" spans="1:13">
      <c r="A73" t="s">
        <v>86</v>
      </c>
      <c r="B73" t="str" cm="1">
        <f t="array" aca="1" ref="B73" ca="1">INDEX($B$2:$B$3,RANDBETWEEN(1,ROWS($B$2:$B$3)),1)</f>
        <v>Saving</v>
      </c>
      <c r="C73" t="str" cm="1">
        <f t="array" aca="1" ref="C73" ca="1">INDEX('Loan Type'!$C$2:$C$9,RANDBETWEEN(1,ROWS('Loan Type'!$C$2:$C$9)),1)</f>
        <v>Argentina</v>
      </c>
      <c r="D73">
        <v>9002211072</v>
      </c>
      <c r="E73" s="1">
        <f t="shared" ca="1" si="7"/>
        <v>43857</v>
      </c>
      <c r="F73" t="str">
        <f t="shared" ca="1" si="8"/>
        <v>Jan</v>
      </c>
      <c r="G73">
        <f t="shared" ca="1" si="9"/>
        <v>2020</v>
      </c>
      <c r="H73" t="str">
        <f t="shared" ca="1" si="10"/>
        <v>27</v>
      </c>
      <c r="I73" t="str" cm="1">
        <f t="array" aca="1" ref="I73" ca="1">IF(B73="Loan",INDEX('Loan Type'!$A$2:$A$7,RANDBETWEEN(1,ROWS('Loan Type'!$A$2:$A$7)),1),"")</f>
        <v/>
      </c>
      <c r="J73" t="str" cm="1">
        <f t="array" aca="1" ref="J73" ca="1">IF(B73="Loan",INDEX('Loan Type'!$B$2:$B$3,RANDBETWEEN(1,ROWS('Loan Type'!$B$2:$B$3)),1),"")</f>
        <v/>
      </c>
      <c r="K73">
        <f t="shared" ca="1" si="11"/>
        <v>1009517</v>
      </c>
      <c r="L73" t="str">
        <f t="shared" ca="1" si="12"/>
        <v/>
      </c>
      <c r="M73" t="str">
        <f t="shared" ca="1" si="13"/>
        <v/>
      </c>
    </row>
    <row r="74" spans="1:13">
      <c r="A74" t="s">
        <v>87</v>
      </c>
      <c r="B74" t="str" cm="1">
        <f t="array" aca="1" ref="B74" ca="1">INDEX($B$2:$B$3,RANDBETWEEN(1,ROWS($B$2:$B$3)),1)</f>
        <v>Loan</v>
      </c>
      <c r="C74" t="str" cm="1">
        <f t="array" aca="1" ref="C74" ca="1">INDEX('Loan Type'!$C$2:$C$9,RANDBETWEEN(1,ROWS('Loan Type'!$C$2:$C$9)),1)</f>
        <v>India</v>
      </c>
      <c r="D74">
        <v>9002211073</v>
      </c>
      <c r="E74" s="1">
        <f t="shared" ca="1" si="7"/>
        <v>44366</v>
      </c>
      <c r="F74" t="str">
        <f t="shared" ca="1" si="8"/>
        <v>Jun</v>
      </c>
      <c r="G74">
        <f t="shared" ca="1" si="9"/>
        <v>2021</v>
      </c>
      <c r="H74" t="str">
        <f t="shared" ca="1" si="10"/>
        <v>19</v>
      </c>
      <c r="I74" t="str" cm="1">
        <f t="array" aca="1" ref="I74" ca="1">IF(B74="Loan",INDEX('Loan Type'!$A$2:$A$7,RANDBETWEEN(1,ROWS('Loan Type'!$A$2:$A$7)),1),"")</f>
        <v>Home-Equity Loans</v>
      </c>
      <c r="J74" t="str" cm="1">
        <f t="array" aca="1" ref="J74" ca="1">IF(B74="Loan",INDEX('Loan Type'!$B$2:$B$3,RANDBETWEEN(1,ROWS('Loan Type'!$B$2:$B$3)),1),"")</f>
        <v>Approved</v>
      </c>
      <c r="K74">
        <f t="shared" ca="1" si="11"/>
        <v>1175786</v>
      </c>
      <c r="L74">
        <f t="shared" ca="1" si="12"/>
        <v>529103.70000000007</v>
      </c>
      <c r="M74">
        <f t="shared" ca="1" si="13"/>
        <v>0.54999999999999993</v>
      </c>
    </row>
    <row r="75" spans="1:13">
      <c r="A75" t="s">
        <v>88</v>
      </c>
      <c r="B75" t="str" cm="1">
        <f t="array" aca="1" ref="B75" ca="1">INDEX($B$2:$B$3,RANDBETWEEN(1,ROWS($B$2:$B$3)),1)</f>
        <v>Saving</v>
      </c>
      <c r="C75" t="str" cm="1">
        <f t="array" aca="1" ref="C75" ca="1">INDEX('Loan Type'!$C$2:$C$9,RANDBETWEEN(1,ROWS('Loan Type'!$C$2:$C$9)),1)</f>
        <v>Sudan</v>
      </c>
      <c r="D75">
        <v>9002211074</v>
      </c>
      <c r="E75" s="1">
        <f t="shared" ca="1" si="7"/>
        <v>44068</v>
      </c>
      <c r="F75" t="str">
        <f t="shared" ca="1" si="8"/>
        <v>Aug</v>
      </c>
      <c r="G75">
        <f t="shared" ca="1" si="9"/>
        <v>2020</v>
      </c>
      <c r="H75" t="str">
        <f t="shared" ca="1" si="10"/>
        <v>25</v>
      </c>
      <c r="I75" t="str" cm="1">
        <f t="array" aca="1" ref="I75" ca="1">IF(B75="Loan",INDEX('Loan Type'!$A$2:$A$7,RANDBETWEEN(1,ROWS('Loan Type'!$A$2:$A$7)),1),"")</f>
        <v/>
      </c>
      <c r="J75" t="str" cm="1">
        <f t="array" aca="1" ref="J75" ca="1">IF(B75="Loan",INDEX('Loan Type'!$B$2:$B$3,RANDBETWEEN(1,ROWS('Loan Type'!$B$2:$B$3)),1),"")</f>
        <v/>
      </c>
      <c r="K75">
        <f t="shared" ca="1" si="11"/>
        <v>2402563</v>
      </c>
      <c r="L75" t="str">
        <f t="shared" ca="1" si="12"/>
        <v/>
      </c>
      <c r="M75" t="str">
        <f t="shared" ca="1" si="13"/>
        <v/>
      </c>
    </row>
    <row r="76" spans="1:13">
      <c r="A76" t="s">
        <v>89</v>
      </c>
      <c r="B76" t="str" cm="1">
        <f t="array" aca="1" ref="B76" ca="1">INDEX($B$2:$B$3,RANDBETWEEN(1,ROWS($B$2:$B$3)),1)</f>
        <v>Loan</v>
      </c>
      <c r="C76" t="str" cm="1">
        <f t="array" aca="1" ref="C76" ca="1">INDEX('Loan Type'!$C$2:$C$9,RANDBETWEEN(1,ROWS('Loan Type'!$C$2:$C$9)),1)</f>
        <v>United States</v>
      </c>
      <c r="D76">
        <v>9002211075</v>
      </c>
      <c r="E76" s="1">
        <f t="shared" ca="1" si="7"/>
        <v>43788</v>
      </c>
      <c r="F76" t="str">
        <f t="shared" ca="1" si="8"/>
        <v>Nov</v>
      </c>
      <c r="G76">
        <f t="shared" ca="1" si="9"/>
        <v>2019</v>
      </c>
      <c r="H76" t="str">
        <f t="shared" ca="1" si="10"/>
        <v>19</v>
      </c>
      <c r="I76" t="str" cm="1">
        <f t="array" aca="1" ref="I76" ca="1">IF(B76="Loan",INDEX('Loan Type'!$A$2:$A$7,RANDBETWEEN(1,ROWS('Loan Type'!$A$2:$A$7)),1),"")</f>
        <v>Home-Equity Loans</v>
      </c>
      <c r="J76" t="str" cm="1">
        <f t="array" aca="1" ref="J76" ca="1">IF(B76="Loan",INDEX('Loan Type'!$B$2:$B$3,RANDBETWEEN(1,ROWS('Loan Type'!$B$2:$B$3)),1),"")</f>
        <v>Not Approved</v>
      </c>
      <c r="K76">
        <f t="shared" ca="1" si="11"/>
        <v>2185960</v>
      </c>
      <c r="L76">
        <f t="shared" ca="1" si="12"/>
        <v>502770.80000000005</v>
      </c>
      <c r="M76">
        <f t="shared" ca="1" si="13"/>
        <v>0.77</v>
      </c>
    </row>
    <row r="77" spans="1:13">
      <c r="A77" t="s">
        <v>90</v>
      </c>
      <c r="B77" t="str" cm="1">
        <f t="array" aca="1" ref="B77" ca="1">INDEX($B$2:$B$3,RANDBETWEEN(1,ROWS($B$2:$B$3)),1)</f>
        <v>Saving</v>
      </c>
      <c r="C77" t="str" cm="1">
        <f t="array" aca="1" ref="C77" ca="1">INDEX('Loan Type'!$C$2:$C$9,RANDBETWEEN(1,ROWS('Loan Type'!$C$2:$C$9)),1)</f>
        <v>Argentina</v>
      </c>
      <c r="D77">
        <v>9002211076</v>
      </c>
      <c r="E77" s="1">
        <f t="shared" ca="1" si="7"/>
        <v>43858</v>
      </c>
      <c r="F77" t="str">
        <f t="shared" ca="1" si="8"/>
        <v>Jan</v>
      </c>
      <c r="G77">
        <f t="shared" ca="1" si="9"/>
        <v>2020</v>
      </c>
      <c r="H77" t="str">
        <f t="shared" ca="1" si="10"/>
        <v>28</v>
      </c>
      <c r="I77" t="str" cm="1">
        <f t="array" aca="1" ref="I77" ca="1">IF(B77="Loan",INDEX('Loan Type'!$A$2:$A$7,RANDBETWEEN(1,ROWS('Loan Type'!$A$2:$A$7)),1),"")</f>
        <v/>
      </c>
      <c r="J77" t="str" cm="1">
        <f t="array" aca="1" ref="J77" ca="1">IF(B77="Loan",INDEX('Loan Type'!$B$2:$B$3,RANDBETWEEN(1,ROWS('Loan Type'!$B$2:$B$3)),1),"")</f>
        <v/>
      </c>
      <c r="K77">
        <f t="shared" ca="1" si="11"/>
        <v>1507332</v>
      </c>
      <c r="L77" t="str">
        <f t="shared" ca="1" si="12"/>
        <v/>
      </c>
      <c r="M77" t="str">
        <f t="shared" ca="1" si="13"/>
        <v/>
      </c>
    </row>
    <row r="78" spans="1:13">
      <c r="A78" t="s">
        <v>91</v>
      </c>
      <c r="B78" t="str" cm="1">
        <f t="array" aca="1" ref="B78" ca="1">INDEX($B$2:$B$3,RANDBETWEEN(1,ROWS($B$2:$B$3)),1)</f>
        <v>Loan</v>
      </c>
      <c r="C78" t="str" cm="1">
        <f t="array" aca="1" ref="C78" ca="1">INDEX('Loan Type'!$C$2:$C$9,RANDBETWEEN(1,ROWS('Loan Type'!$C$2:$C$9)),1)</f>
        <v>Russia</v>
      </c>
      <c r="D78">
        <v>9002211077</v>
      </c>
      <c r="E78" s="1">
        <f t="shared" ca="1" si="7"/>
        <v>44003</v>
      </c>
      <c r="F78" t="str">
        <f t="shared" ca="1" si="8"/>
        <v>Jun</v>
      </c>
      <c r="G78">
        <f t="shared" ca="1" si="9"/>
        <v>2020</v>
      </c>
      <c r="H78" t="str">
        <f t="shared" ca="1" si="10"/>
        <v>21</v>
      </c>
      <c r="I78" t="str" cm="1">
        <f t="array" aca="1" ref="I78" ca="1">IF(B78="Loan",INDEX('Loan Type'!$A$2:$A$7,RANDBETWEEN(1,ROWS('Loan Type'!$A$2:$A$7)),1),"")</f>
        <v>Small Business Loans</v>
      </c>
      <c r="J78" t="str" cm="1">
        <f t="array" aca="1" ref="J78" ca="1">IF(B78="Loan",INDEX('Loan Type'!$B$2:$B$3,RANDBETWEEN(1,ROWS('Loan Type'!$B$2:$B$3)),1),"")</f>
        <v>Approved</v>
      </c>
      <c r="K78">
        <f t="shared" ca="1" si="11"/>
        <v>2019307</v>
      </c>
      <c r="L78">
        <f t="shared" ca="1" si="12"/>
        <v>1191391.1299999999</v>
      </c>
      <c r="M78">
        <f t="shared" ca="1" si="13"/>
        <v>0.41000000000000003</v>
      </c>
    </row>
    <row r="79" spans="1:13">
      <c r="A79" t="s">
        <v>92</v>
      </c>
      <c r="B79" t="str" cm="1">
        <f t="array" aca="1" ref="B79" ca="1">INDEX($B$2:$B$3,RANDBETWEEN(1,ROWS($B$2:$B$3)),1)</f>
        <v>Loan</v>
      </c>
      <c r="C79" t="str" cm="1">
        <f t="array" aca="1" ref="C79" ca="1">INDEX('Loan Type'!$C$2:$C$9,RANDBETWEEN(1,ROWS('Loan Type'!$C$2:$C$9)),1)</f>
        <v>Russia</v>
      </c>
      <c r="D79">
        <v>9002211078</v>
      </c>
      <c r="E79" s="1">
        <f t="shared" ca="1" si="7"/>
        <v>43831</v>
      </c>
      <c r="F79" t="str">
        <f t="shared" ca="1" si="8"/>
        <v>Jan</v>
      </c>
      <c r="G79">
        <f t="shared" ca="1" si="9"/>
        <v>2020</v>
      </c>
      <c r="H79" t="str">
        <f t="shared" ca="1" si="10"/>
        <v>01</v>
      </c>
      <c r="I79" t="str" cm="1">
        <f t="array" aca="1" ref="I79" ca="1">IF(B79="Loan",INDEX('Loan Type'!$A$2:$A$7,RANDBETWEEN(1,ROWS('Loan Type'!$A$2:$A$7)),1),"")</f>
        <v>Credit Card Cash Advances</v>
      </c>
      <c r="J79" t="str" cm="1">
        <f t="array" aca="1" ref="J79" ca="1">IF(B79="Loan",INDEX('Loan Type'!$B$2:$B$3,RANDBETWEEN(1,ROWS('Loan Type'!$B$2:$B$3)),1),"")</f>
        <v>Approved</v>
      </c>
      <c r="K79">
        <f t="shared" ca="1" si="11"/>
        <v>1191312</v>
      </c>
      <c r="L79">
        <f t="shared" ca="1" si="12"/>
        <v>238262.40000000002</v>
      </c>
      <c r="M79">
        <f t="shared" ca="1" si="13"/>
        <v>0.79999999999999993</v>
      </c>
    </row>
    <row r="80" spans="1:13">
      <c r="A80" t="s">
        <v>93</v>
      </c>
      <c r="B80" t="str" cm="1">
        <f t="array" aca="1" ref="B80" ca="1">INDEX($B$2:$B$3,RANDBETWEEN(1,ROWS($B$2:$B$3)),1)</f>
        <v>Loan</v>
      </c>
      <c r="C80" t="str" cm="1">
        <f t="array" aca="1" ref="C80" ca="1">INDEX('Loan Type'!$C$2:$C$9,RANDBETWEEN(1,ROWS('Loan Type'!$C$2:$C$9)),1)</f>
        <v>Canada</v>
      </c>
      <c r="D80">
        <v>9002211079</v>
      </c>
      <c r="E80" s="1">
        <f t="shared" ca="1" si="7"/>
        <v>44365</v>
      </c>
      <c r="F80" t="str">
        <f t="shared" ca="1" si="8"/>
        <v>Jun</v>
      </c>
      <c r="G80">
        <f t="shared" ca="1" si="9"/>
        <v>2021</v>
      </c>
      <c r="H80" t="str">
        <f t="shared" ca="1" si="10"/>
        <v>18</v>
      </c>
      <c r="I80" t="str" cm="1">
        <f t="array" aca="1" ref="I80" ca="1">IF(B80="Loan",INDEX('Loan Type'!$A$2:$A$7,RANDBETWEEN(1,ROWS('Loan Type'!$A$2:$A$7)),1),"")</f>
        <v>Credit Card Cash Advances</v>
      </c>
      <c r="J80" t="str" cm="1">
        <f t="array" aca="1" ref="J80" ca="1">IF(B80="Loan",INDEX('Loan Type'!$B$2:$B$3,RANDBETWEEN(1,ROWS('Loan Type'!$B$2:$B$3)),1),"")</f>
        <v>Approved</v>
      </c>
      <c r="K80">
        <f t="shared" ca="1" si="11"/>
        <v>896228</v>
      </c>
      <c r="L80">
        <f t="shared" ca="1" si="12"/>
        <v>537736.79999999993</v>
      </c>
      <c r="M80">
        <f t="shared" ca="1" si="13"/>
        <v>0.40000000000000008</v>
      </c>
    </row>
    <row r="81" spans="1:13">
      <c r="A81" t="s">
        <v>94</v>
      </c>
      <c r="B81" t="str" cm="1">
        <f t="array" aca="1" ref="B81" ca="1">INDEX($B$2:$B$3,RANDBETWEEN(1,ROWS($B$2:$B$3)),1)</f>
        <v>Saving</v>
      </c>
      <c r="C81" t="str" cm="1">
        <f t="array" aca="1" ref="C81" ca="1">INDEX('Loan Type'!$C$2:$C$9,RANDBETWEEN(1,ROWS('Loan Type'!$C$2:$C$9)),1)</f>
        <v>United States</v>
      </c>
      <c r="D81">
        <v>9002211080</v>
      </c>
      <c r="E81" s="1">
        <f t="shared" ca="1" si="7"/>
        <v>43996</v>
      </c>
      <c r="F81" t="str">
        <f t="shared" ca="1" si="8"/>
        <v>Jun</v>
      </c>
      <c r="G81">
        <f t="shared" ca="1" si="9"/>
        <v>2020</v>
      </c>
      <c r="H81" t="str">
        <f t="shared" ca="1" si="10"/>
        <v>14</v>
      </c>
      <c r="I81" t="str" cm="1">
        <f t="array" aca="1" ref="I81" ca="1">IF(B81="Loan",INDEX('Loan Type'!$A$2:$A$7,RANDBETWEEN(1,ROWS('Loan Type'!$A$2:$A$7)),1),"")</f>
        <v/>
      </c>
      <c r="J81" t="str" cm="1">
        <f t="array" aca="1" ref="J81" ca="1">IF(B81="Loan",INDEX('Loan Type'!$B$2:$B$3,RANDBETWEEN(1,ROWS('Loan Type'!$B$2:$B$3)),1),"")</f>
        <v/>
      </c>
      <c r="K81">
        <f t="shared" ca="1" si="11"/>
        <v>994064</v>
      </c>
      <c r="L81" t="str">
        <f t="shared" ca="1" si="12"/>
        <v/>
      </c>
      <c r="M81" t="str">
        <f t="shared" ca="1" si="13"/>
        <v/>
      </c>
    </row>
    <row r="82" spans="1:13">
      <c r="A82" t="s">
        <v>95</v>
      </c>
      <c r="B82" t="str" cm="1">
        <f t="array" aca="1" ref="B82" ca="1">INDEX($B$2:$B$3,RANDBETWEEN(1,ROWS($B$2:$B$3)),1)</f>
        <v>Loan</v>
      </c>
      <c r="C82" t="str" cm="1">
        <f t="array" aca="1" ref="C82" ca="1">INDEX('Loan Type'!$C$2:$C$9,RANDBETWEEN(1,ROWS('Loan Type'!$C$2:$C$9)),1)</f>
        <v>Sudan</v>
      </c>
      <c r="D82">
        <v>9002211081</v>
      </c>
      <c r="E82" s="1">
        <f t="shared" ca="1" si="7"/>
        <v>44240</v>
      </c>
      <c r="F82" t="str">
        <f t="shared" ca="1" si="8"/>
        <v>Feb</v>
      </c>
      <c r="G82">
        <f t="shared" ca="1" si="9"/>
        <v>2021</v>
      </c>
      <c r="H82" t="str">
        <f t="shared" ca="1" si="10"/>
        <v>13</v>
      </c>
      <c r="I82" t="str" cm="1">
        <f t="array" aca="1" ref="I82" ca="1">IF(B82="Loan",INDEX('Loan Type'!$A$2:$A$7,RANDBETWEEN(1,ROWS('Loan Type'!$A$2:$A$7)),1),"")</f>
        <v>Small Business Loans</v>
      </c>
      <c r="J82" t="str" cm="1">
        <f t="array" aca="1" ref="J82" ca="1">IF(B82="Loan",INDEX('Loan Type'!$B$2:$B$3,RANDBETWEEN(1,ROWS('Loan Type'!$B$2:$B$3)),1),"")</f>
        <v>Approved</v>
      </c>
      <c r="K82">
        <f t="shared" ca="1" si="11"/>
        <v>2208745</v>
      </c>
      <c r="L82">
        <f t="shared" ca="1" si="12"/>
        <v>971847.8</v>
      </c>
      <c r="M82">
        <f t="shared" ca="1" si="13"/>
        <v>0.55999999999999994</v>
      </c>
    </row>
    <row r="83" spans="1:13">
      <c r="A83" t="s">
        <v>96</v>
      </c>
      <c r="B83" t="str" cm="1">
        <f t="array" aca="1" ref="B83" ca="1">INDEX($B$2:$B$3,RANDBETWEEN(1,ROWS($B$2:$B$3)),1)</f>
        <v>Saving</v>
      </c>
      <c r="C83" t="str" cm="1">
        <f t="array" aca="1" ref="C83" ca="1">INDEX('Loan Type'!$C$2:$C$9,RANDBETWEEN(1,ROWS('Loan Type'!$C$2:$C$9)),1)</f>
        <v>Russia</v>
      </c>
      <c r="D83">
        <v>9002211082</v>
      </c>
      <c r="E83" s="1">
        <f t="shared" ca="1" si="7"/>
        <v>43813</v>
      </c>
      <c r="F83" t="str">
        <f t="shared" ca="1" si="8"/>
        <v>Dec</v>
      </c>
      <c r="G83">
        <f t="shared" ca="1" si="9"/>
        <v>2019</v>
      </c>
      <c r="H83" t="str">
        <f t="shared" ca="1" si="10"/>
        <v>14</v>
      </c>
      <c r="I83" t="str" cm="1">
        <f t="array" aca="1" ref="I83" ca="1">IF(B83="Loan",INDEX('Loan Type'!$A$2:$A$7,RANDBETWEEN(1,ROWS('Loan Type'!$A$2:$A$7)),1),"")</f>
        <v/>
      </c>
      <c r="J83" t="str" cm="1">
        <f t="array" aca="1" ref="J83" ca="1">IF(B83="Loan",INDEX('Loan Type'!$B$2:$B$3,RANDBETWEEN(1,ROWS('Loan Type'!$B$2:$B$3)),1),"")</f>
        <v/>
      </c>
      <c r="K83">
        <f t="shared" ca="1" si="11"/>
        <v>2451461</v>
      </c>
      <c r="L83" t="str">
        <f t="shared" ca="1" si="12"/>
        <v/>
      </c>
      <c r="M83" t="str">
        <f t="shared" ca="1" si="13"/>
        <v/>
      </c>
    </row>
    <row r="84" spans="1:13">
      <c r="A84" t="s">
        <v>97</v>
      </c>
      <c r="B84" t="str" cm="1">
        <f t="array" aca="1" ref="B84" ca="1">INDEX($B$2:$B$3,RANDBETWEEN(1,ROWS($B$2:$B$3)),1)</f>
        <v>Loan</v>
      </c>
      <c r="C84" t="str" cm="1">
        <f t="array" aca="1" ref="C84" ca="1">INDEX('Loan Type'!$C$2:$C$9,RANDBETWEEN(1,ROWS('Loan Type'!$C$2:$C$9)),1)</f>
        <v>India</v>
      </c>
      <c r="D84">
        <v>9002211083</v>
      </c>
      <c r="E84" s="1">
        <f t="shared" ca="1" si="7"/>
        <v>43808</v>
      </c>
      <c r="F84" t="str">
        <f t="shared" ca="1" si="8"/>
        <v>Dec</v>
      </c>
      <c r="G84">
        <f t="shared" ca="1" si="9"/>
        <v>2019</v>
      </c>
      <c r="H84" t="str">
        <f t="shared" ca="1" si="10"/>
        <v>09</v>
      </c>
      <c r="I84" t="str" cm="1">
        <f t="array" aca="1" ref="I84" ca="1">IF(B84="Loan",INDEX('Loan Type'!$A$2:$A$7,RANDBETWEEN(1,ROWS('Loan Type'!$A$2:$A$7)),1),"")</f>
        <v>Personal Loans</v>
      </c>
      <c r="J84" t="str" cm="1">
        <f t="array" aca="1" ref="J84" ca="1">IF(B84="Loan",INDEX('Loan Type'!$B$2:$B$3,RANDBETWEEN(1,ROWS('Loan Type'!$B$2:$B$3)),1),"")</f>
        <v>Not Approved</v>
      </c>
      <c r="K84">
        <f t="shared" ca="1" si="11"/>
        <v>2026944</v>
      </c>
      <c r="L84">
        <f t="shared" ca="1" si="12"/>
        <v>466197.12</v>
      </c>
      <c r="M84">
        <f t="shared" ca="1" si="13"/>
        <v>0.76999999999999991</v>
      </c>
    </row>
    <row r="85" spans="1:13">
      <c r="A85" t="s">
        <v>98</v>
      </c>
      <c r="B85" t="str" cm="1">
        <f t="array" aca="1" ref="B85" ca="1">INDEX($B$2:$B$3,RANDBETWEEN(1,ROWS($B$2:$B$3)),1)</f>
        <v>Saving</v>
      </c>
      <c r="C85" t="str" cm="1">
        <f t="array" aca="1" ref="C85" ca="1">INDEX('Loan Type'!$C$2:$C$9,RANDBETWEEN(1,ROWS('Loan Type'!$C$2:$C$9)),1)</f>
        <v>Canada</v>
      </c>
      <c r="D85">
        <v>9002211084</v>
      </c>
      <c r="E85" s="1">
        <f t="shared" ca="1" si="7"/>
        <v>43707</v>
      </c>
      <c r="F85" t="str">
        <f t="shared" ca="1" si="8"/>
        <v>Aug</v>
      </c>
      <c r="G85">
        <f t="shared" ca="1" si="9"/>
        <v>2019</v>
      </c>
      <c r="H85" t="str">
        <f t="shared" ca="1" si="10"/>
        <v>30</v>
      </c>
      <c r="I85" t="str" cm="1">
        <f t="array" aca="1" ref="I85" ca="1">IF(B85="Loan",INDEX('Loan Type'!$A$2:$A$7,RANDBETWEEN(1,ROWS('Loan Type'!$A$2:$A$7)),1),"")</f>
        <v/>
      </c>
      <c r="J85" t="str" cm="1">
        <f t="array" aca="1" ref="J85" ca="1">IF(B85="Loan",INDEX('Loan Type'!$B$2:$B$3,RANDBETWEEN(1,ROWS('Loan Type'!$B$2:$B$3)),1),"")</f>
        <v/>
      </c>
      <c r="K85">
        <f t="shared" ca="1" si="11"/>
        <v>777797</v>
      </c>
      <c r="L85" t="str">
        <f t="shared" ca="1" si="12"/>
        <v/>
      </c>
      <c r="M85" t="str">
        <f t="shared" ca="1" si="13"/>
        <v/>
      </c>
    </row>
    <row r="86" spans="1:13">
      <c r="A86" t="s">
        <v>99</v>
      </c>
      <c r="B86" t="str" cm="1">
        <f t="array" aca="1" ref="B86" ca="1">INDEX($B$2:$B$3,RANDBETWEEN(1,ROWS($B$2:$B$3)),1)</f>
        <v>Saving</v>
      </c>
      <c r="C86" t="str" cm="1">
        <f t="array" aca="1" ref="C86" ca="1">INDEX('Loan Type'!$C$2:$C$9,RANDBETWEEN(1,ROWS('Loan Type'!$C$2:$C$9)),1)</f>
        <v>Brazil</v>
      </c>
      <c r="D86">
        <v>9002211085</v>
      </c>
      <c r="E86" s="1">
        <f t="shared" ca="1" si="7"/>
        <v>43747</v>
      </c>
      <c r="F86" t="str">
        <f t="shared" ca="1" si="8"/>
        <v>Oct</v>
      </c>
      <c r="G86">
        <f t="shared" ca="1" si="9"/>
        <v>2019</v>
      </c>
      <c r="H86" t="str">
        <f t="shared" ca="1" si="10"/>
        <v>09</v>
      </c>
      <c r="I86" t="str" cm="1">
        <f t="array" aca="1" ref="I86" ca="1">IF(B86="Loan",INDEX('Loan Type'!$A$2:$A$7,RANDBETWEEN(1,ROWS('Loan Type'!$A$2:$A$7)),1),"")</f>
        <v/>
      </c>
      <c r="J86" t="str" cm="1">
        <f t="array" aca="1" ref="J86" ca="1">IF(B86="Loan",INDEX('Loan Type'!$B$2:$B$3,RANDBETWEEN(1,ROWS('Loan Type'!$B$2:$B$3)),1),"")</f>
        <v/>
      </c>
      <c r="K86">
        <f t="shared" ca="1" si="11"/>
        <v>2125860</v>
      </c>
      <c r="L86" t="str">
        <f t="shared" ca="1" si="12"/>
        <v/>
      </c>
      <c r="M86" t="str">
        <f t="shared" ca="1" si="13"/>
        <v/>
      </c>
    </row>
    <row r="87" spans="1:13">
      <c r="A87" t="s">
        <v>100</v>
      </c>
      <c r="B87" t="str" cm="1">
        <f t="array" aca="1" ref="B87" ca="1">INDEX($B$2:$B$3,RANDBETWEEN(1,ROWS($B$2:$B$3)),1)</f>
        <v>Saving</v>
      </c>
      <c r="C87" t="str" cm="1">
        <f t="array" aca="1" ref="C87" ca="1">INDEX('Loan Type'!$C$2:$C$9,RANDBETWEEN(1,ROWS('Loan Type'!$C$2:$C$9)),1)</f>
        <v>Canada</v>
      </c>
      <c r="D87">
        <v>9002211086</v>
      </c>
      <c r="E87" s="1">
        <f t="shared" ca="1" si="7"/>
        <v>44263</v>
      </c>
      <c r="F87" t="str">
        <f t="shared" ca="1" si="8"/>
        <v>Mar</v>
      </c>
      <c r="G87">
        <f t="shared" ca="1" si="9"/>
        <v>2021</v>
      </c>
      <c r="H87" t="str">
        <f t="shared" ca="1" si="10"/>
        <v>08</v>
      </c>
      <c r="I87" t="str" cm="1">
        <f t="array" aca="1" ref="I87" ca="1">IF(B87="Loan",INDEX('Loan Type'!$A$2:$A$7,RANDBETWEEN(1,ROWS('Loan Type'!$A$2:$A$7)),1),"")</f>
        <v/>
      </c>
      <c r="J87" t="str" cm="1">
        <f t="array" aca="1" ref="J87" ca="1">IF(B87="Loan",INDEX('Loan Type'!$B$2:$B$3,RANDBETWEEN(1,ROWS('Loan Type'!$B$2:$B$3)),1),"")</f>
        <v/>
      </c>
      <c r="K87">
        <f t="shared" ca="1" si="11"/>
        <v>2448517</v>
      </c>
      <c r="L87" t="str">
        <f t="shared" ca="1" si="12"/>
        <v/>
      </c>
      <c r="M87" t="str">
        <f t="shared" ca="1" si="13"/>
        <v/>
      </c>
    </row>
    <row r="88" spans="1:13">
      <c r="A88" t="s">
        <v>101</v>
      </c>
      <c r="B88" t="str" cm="1">
        <f t="array" aca="1" ref="B88" ca="1">INDEX($B$2:$B$3,RANDBETWEEN(1,ROWS($B$2:$B$3)),1)</f>
        <v>Loan</v>
      </c>
      <c r="C88" t="str" cm="1">
        <f t="array" aca="1" ref="C88" ca="1">INDEX('Loan Type'!$C$2:$C$9,RANDBETWEEN(1,ROWS('Loan Type'!$C$2:$C$9)),1)</f>
        <v>India</v>
      </c>
      <c r="D88">
        <v>9002211087</v>
      </c>
      <c r="E88" s="1">
        <f t="shared" ca="1" si="7"/>
        <v>44194</v>
      </c>
      <c r="F88" t="str">
        <f t="shared" ca="1" si="8"/>
        <v>Dec</v>
      </c>
      <c r="G88">
        <f t="shared" ca="1" si="9"/>
        <v>2020</v>
      </c>
      <c r="H88" t="str">
        <f t="shared" ca="1" si="10"/>
        <v>29</v>
      </c>
      <c r="I88" t="str" cm="1">
        <f t="array" aca="1" ref="I88" ca="1">IF(B88="Loan",INDEX('Loan Type'!$A$2:$A$7,RANDBETWEEN(1,ROWS('Loan Type'!$A$2:$A$7)),1),"")</f>
        <v>Credit Card Cash Advances</v>
      </c>
      <c r="J88" t="str" cm="1">
        <f t="array" aca="1" ref="J88" ca="1">IF(B88="Loan",INDEX('Loan Type'!$B$2:$B$3,RANDBETWEEN(1,ROWS('Loan Type'!$B$2:$B$3)),1),"")</f>
        <v>Not Approved</v>
      </c>
      <c r="K88">
        <f t="shared" ca="1" si="11"/>
        <v>554853</v>
      </c>
      <c r="L88">
        <f t="shared" ca="1" si="12"/>
        <v>277426.5</v>
      </c>
      <c r="M88">
        <f t="shared" ca="1" si="13"/>
        <v>0.5</v>
      </c>
    </row>
    <row r="89" spans="1:13">
      <c r="A89" t="s">
        <v>102</v>
      </c>
      <c r="B89" t="str" cm="1">
        <f t="array" aca="1" ref="B89" ca="1">INDEX($B$2:$B$3,RANDBETWEEN(1,ROWS($B$2:$B$3)),1)</f>
        <v>Loan</v>
      </c>
      <c r="C89" t="str" cm="1">
        <f t="array" aca="1" ref="C89" ca="1">INDEX('Loan Type'!$C$2:$C$9,RANDBETWEEN(1,ROWS('Loan Type'!$C$2:$C$9)),1)</f>
        <v>United States</v>
      </c>
      <c r="D89">
        <v>9002211088</v>
      </c>
      <c r="E89" s="1">
        <f t="shared" ca="1" si="7"/>
        <v>43783</v>
      </c>
      <c r="F89" t="str">
        <f t="shared" ca="1" si="8"/>
        <v>Nov</v>
      </c>
      <c r="G89">
        <f t="shared" ca="1" si="9"/>
        <v>2019</v>
      </c>
      <c r="H89" t="str">
        <f t="shared" ca="1" si="10"/>
        <v>14</v>
      </c>
      <c r="I89" t="str" cm="1">
        <f t="array" aca="1" ref="I89" ca="1">IF(B89="Loan",INDEX('Loan Type'!$A$2:$A$7,RANDBETWEEN(1,ROWS('Loan Type'!$A$2:$A$7)),1),"")</f>
        <v>Credit Card Cash Advances</v>
      </c>
      <c r="J89" t="str" cm="1">
        <f t="array" aca="1" ref="J89" ca="1">IF(B89="Loan",INDEX('Loan Type'!$B$2:$B$3,RANDBETWEEN(1,ROWS('Loan Type'!$B$2:$B$3)),1),"")</f>
        <v>Not Approved</v>
      </c>
      <c r="K89">
        <f t="shared" ca="1" si="11"/>
        <v>1953408</v>
      </c>
      <c r="L89">
        <f t="shared" ca="1" si="12"/>
        <v>742295.04000000004</v>
      </c>
      <c r="M89">
        <f t="shared" ca="1" si="13"/>
        <v>0.62</v>
      </c>
    </row>
    <row r="90" spans="1:13">
      <c r="A90" t="s">
        <v>103</v>
      </c>
      <c r="B90" t="str" cm="1">
        <f t="array" aca="1" ref="B90" ca="1">INDEX($B$2:$B$3,RANDBETWEEN(1,ROWS($B$2:$B$3)),1)</f>
        <v>Loan</v>
      </c>
      <c r="C90" t="str" cm="1">
        <f t="array" aca="1" ref="C90" ca="1">INDEX('Loan Type'!$C$2:$C$9,RANDBETWEEN(1,ROWS('Loan Type'!$C$2:$C$9)),1)</f>
        <v>China</v>
      </c>
      <c r="D90">
        <v>9002211089</v>
      </c>
      <c r="E90" s="1">
        <f t="shared" ca="1" si="7"/>
        <v>44201</v>
      </c>
      <c r="F90" t="str">
        <f t="shared" ca="1" si="8"/>
        <v>Jan</v>
      </c>
      <c r="G90">
        <f t="shared" ca="1" si="9"/>
        <v>2021</v>
      </c>
      <c r="H90" t="str">
        <f t="shared" ca="1" si="10"/>
        <v>05</v>
      </c>
      <c r="I90" t="str" cm="1">
        <f t="array" aca="1" ref="I90" ca="1">IF(B90="Loan",INDEX('Loan Type'!$A$2:$A$7,RANDBETWEEN(1,ROWS('Loan Type'!$A$2:$A$7)),1),"")</f>
        <v>Small Business Loans</v>
      </c>
      <c r="J90" t="str" cm="1">
        <f t="array" aca="1" ref="J90" ca="1">IF(B90="Loan",INDEX('Loan Type'!$B$2:$B$3,RANDBETWEEN(1,ROWS('Loan Type'!$B$2:$B$3)),1),"")</f>
        <v>Approved</v>
      </c>
      <c r="K90">
        <f t="shared" ca="1" si="11"/>
        <v>2376974</v>
      </c>
      <c r="L90">
        <f t="shared" ca="1" si="12"/>
        <v>736861.94</v>
      </c>
      <c r="M90">
        <f t="shared" ca="1" si="13"/>
        <v>0.69000000000000006</v>
      </c>
    </row>
    <row r="91" spans="1:13">
      <c r="A91" t="s">
        <v>104</v>
      </c>
      <c r="B91" t="str" cm="1">
        <f t="array" aca="1" ref="B91" ca="1">INDEX($B$2:$B$3,RANDBETWEEN(1,ROWS($B$2:$B$3)),1)</f>
        <v>Saving</v>
      </c>
      <c r="C91" t="str" cm="1">
        <f t="array" aca="1" ref="C91" ca="1">INDEX('Loan Type'!$C$2:$C$9,RANDBETWEEN(1,ROWS('Loan Type'!$C$2:$C$9)),1)</f>
        <v>Brazil</v>
      </c>
      <c r="D91">
        <v>9002211090</v>
      </c>
      <c r="E91" s="1">
        <f t="shared" ca="1" si="7"/>
        <v>44242</v>
      </c>
      <c r="F91" t="str">
        <f t="shared" ca="1" si="8"/>
        <v>Feb</v>
      </c>
      <c r="G91">
        <f t="shared" ca="1" si="9"/>
        <v>2021</v>
      </c>
      <c r="H91" t="str">
        <f t="shared" ca="1" si="10"/>
        <v>15</v>
      </c>
      <c r="I91" t="str" cm="1">
        <f t="array" aca="1" ref="I91" ca="1">IF(B91="Loan",INDEX('Loan Type'!$A$2:$A$7,RANDBETWEEN(1,ROWS('Loan Type'!$A$2:$A$7)),1),"")</f>
        <v/>
      </c>
      <c r="J91" t="str" cm="1">
        <f t="array" aca="1" ref="J91" ca="1">IF(B91="Loan",INDEX('Loan Type'!$B$2:$B$3,RANDBETWEEN(1,ROWS('Loan Type'!$B$2:$B$3)),1),"")</f>
        <v/>
      </c>
      <c r="K91">
        <f t="shared" ca="1" si="11"/>
        <v>1940037</v>
      </c>
      <c r="L91" t="str">
        <f t="shared" ca="1" si="12"/>
        <v/>
      </c>
      <c r="M91" t="str">
        <f t="shared" ca="1" si="13"/>
        <v/>
      </c>
    </row>
    <row r="92" spans="1:13">
      <c r="A92" t="s">
        <v>105</v>
      </c>
      <c r="B92" t="str" cm="1">
        <f t="array" aca="1" ref="B92" ca="1">INDEX($B$2:$B$3,RANDBETWEEN(1,ROWS($B$2:$B$3)),1)</f>
        <v>Saving</v>
      </c>
      <c r="C92" t="str" cm="1">
        <f t="array" aca="1" ref="C92" ca="1">INDEX('Loan Type'!$C$2:$C$9,RANDBETWEEN(1,ROWS('Loan Type'!$C$2:$C$9)),1)</f>
        <v>Sudan</v>
      </c>
      <c r="D92">
        <v>9002211091</v>
      </c>
      <c r="E92" s="1">
        <f t="shared" ca="1" si="7"/>
        <v>43833</v>
      </c>
      <c r="F92" t="str">
        <f t="shared" ca="1" si="8"/>
        <v>Jan</v>
      </c>
      <c r="G92">
        <f t="shared" ca="1" si="9"/>
        <v>2020</v>
      </c>
      <c r="H92" t="str">
        <f t="shared" ca="1" si="10"/>
        <v>03</v>
      </c>
      <c r="I92" t="str" cm="1">
        <f t="array" aca="1" ref="I92" ca="1">IF(B92="Loan",INDEX('Loan Type'!$A$2:$A$7,RANDBETWEEN(1,ROWS('Loan Type'!$A$2:$A$7)),1),"")</f>
        <v/>
      </c>
      <c r="J92" t="str" cm="1">
        <f t="array" aca="1" ref="J92" ca="1">IF(B92="Loan",INDEX('Loan Type'!$B$2:$B$3,RANDBETWEEN(1,ROWS('Loan Type'!$B$2:$B$3)),1),"")</f>
        <v/>
      </c>
      <c r="K92">
        <f t="shared" ca="1" si="11"/>
        <v>1011461</v>
      </c>
      <c r="L92" t="str">
        <f t="shared" ca="1" si="12"/>
        <v/>
      </c>
      <c r="M92" t="str">
        <f t="shared" ca="1" si="13"/>
        <v/>
      </c>
    </row>
    <row r="93" spans="1:13">
      <c r="A93" t="s">
        <v>106</v>
      </c>
      <c r="B93" t="str" cm="1">
        <f t="array" aca="1" ref="B93" ca="1">INDEX($B$2:$B$3,RANDBETWEEN(1,ROWS($B$2:$B$3)),1)</f>
        <v>Saving</v>
      </c>
      <c r="C93" t="str" cm="1">
        <f t="array" aca="1" ref="C93" ca="1">INDEX('Loan Type'!$C$2:$C$9,RANDBETWEEN(1,ROWS('Loan Type'!$C$2:$C$9)),1)</f>
        <v>Sudan</v>
      </c>
      <c r="D93">
        <v>9002211092</v>
      </c>
      <c r="E93" s="1">
        <f t="shared" ca="1" si="7"/>
        <v>43969</v>
      </c>
      <c r="F93" t="str">
        <f t="shared" ca="1" si="8"/>
        <v>May</v>
      </c>
      <c r="G93">
        <f t="shared" ca="1" si="9"/>
        <v>2020</v>
      </c>
      <c r="H93" t="str">
        <f t="shared" ca="1" si="10"/>
        <v>18</v>
      </c>
      <c r="I93" t="str" cm="1">
        <f t="array" aca="1" ref="I93" ca="1">IF(B93="Loan",INDEX('Loan Type'!$A$2:$A$7,RANDBETWEEN(1,ROWS('Loan Type'!$A$2:$A$7)),1),"")</f>
        <v/>
      </c>
      <c r="J93" t="str" cm="1">
        <f t="array" aca="1" ref="J93" ca="1">IF(B93="Loan",INDEX('Loan Type'!$B$2:$B$3,RANDBETWEEN(1,ROWS('Loan Type'!$B$2:$B$3)),1),"")</f>
        <v/>
      </c>
      <c r="K93">
        <f t="shared" ca="1" si="11"/>
        <v>2470301</v>
      </c>
      <c r="L93" t="str">
        <f t="shared" ca="1" si="12"/>
        <v/>
      </c>
      <c r="M93" t="str">
        <f t="shared" ca="1" si="13"/>
        <v/>
      </c>
    </row>
    <row r="94" spans="1:13">
      <c r="A94" t="s">
        <v>107</v>
      </c>
      <c r="B94" t="str" cm="1">
        <f t="array" aca="1" ref="B94" ca="1">INDEX($B$2:$B$3,RANDBETWEEN(1,ROWS($B$2:$B$3)),1)</f>
        <v>Loan</v>
      </c>
      <c r="C94" t="str" cm="1">
        <f t="array" aca="1" ref="C94" ca="1">INDEX('Loan Type'!$C$2:$C$9,RANDBETWEEN(1,ROWS('Loan Type'!$C$2:$C$9)),1)</f>
        <v>China</v>
      </c>
      <c r="D94">
        <v>9002211093</v>
      </c>
      <c r="E94" s="1">
        <f t="shared" ca="1" si="7"/>
        <v>44333</v>
      </c>
      <c r="F94" t="str">
        <f t="shared" ca="1" si="8"/>
        <v>May</v>
      </c>
      <c r="G94">
        <f t="shared" ca="1" si="9"/>
        <v>2021</v>
      </c>
      <c r="H94" t="str">
        <f t="shared" ca="1" si="10"/>
        <v>17</v>
      </c>
      <c r="I94" t="str" cm="1">
        <f t="array" aca="1" ref="I94" ca="1">IF(B94="Loan",INDEX('Loan Type'!$A$2:$A$7,RANDBETWEEN(1,ROWS('Loan Type'!$A$2:$A$7)),1),"")</f>
        <v>Home-Equity Loans</v>
      </c>
      <c r="J94" t="str" cm="1">
        <f t="array" aca="1" ref="J94" ca="1">IF(B94="Loan",INDEX('Loan Type'!$B$2:$B$3,RANDBETWEEN(1,ROWS('Loan Type'!$B$2:$B$3)),1),"")</f>
        <v>Approved</v>
      </c>
      <c r="K94">
        <f t="shared" ca="1" si="11"/>
        <v>1549000</v>
      </c>
      <c r="L94">
        <f t="shared" ca="1" si="12"/>
        <v>309800</v>
      </c>
      <c r="M94">
        <f t="shared" ca="1" si="13"/>
        <v>0.8</v>
      </c>
    </row>
    <row r="95" spans="1:13">
      <c r="A95" t="s">
        <v>108</v>
      </c>
      <c r="B95" t="str" cm="1">
        <f t="array" aca="1" ref="B95" ca="1">INDEX($B$2:$B$3,RANDBETWEEN(1,ROWS($B$2:$B$3)),1)</f>
        <v>Saving</v>
      </c>
      <c r="C95" t="str" cm="1">
        <f t="array" aca="1" ref="C95" ca="1">INDEX('Loan Type'!$C$2:$C$9,RANDBETWEEN(1,ROWS('Loan Type'!$C$2:$C$9)),1)</f>
        <v>China</v>
      </c>
      <c r="D95">
        <v>9002211094</v>
      </c>
      <c r="E95" s="1">
        <f t="shared" ca="1" si="7"/>
        <v>43888</v>
      </c>
      <c r="F95" t="str">
        <f t="shared" ca="1" si="8"/>
        <v>Feb</v>
      </c>
      <c r="G95">
        <f t="shared" ca="1" si="9"/>
        <v>2020</v>
      </c>
      <c r="H95" t="str">
        <f t="shared" ca="1" si="10"/>
        <v>27</v>
      </c>
      <c r="I95" t="str" cm="1">
        <f t="array" aca="1" ref="I95" ca="1">IF(B95="Loan",INDEX('Loan Type'!$A$2:$A$7,RANDBETWEEN(1,ROWS('Loan Type'!$A$2:$A$7)),1),"")</f>
        <v/>
      </c>
      <c r="J95" t="str" cm="1">
        <f t="array" aca="1" ref="J95" ca="1">IF(B95="Loan",INDEX('Loan Type'!$B$2:$B$3,RANDBETWEEN(1,ROWS('Loan Type'!$B$2:$B$3)),1),"")</f>
        <v/>
      </c>
      <c r="K95">
        <f t="shared" ca="1" si="11"/>
        <v>2392530</v>
      </c>
      <c r="L95" t="str">
        <f t="shared" ca="1" si="12"/>
        <v/>
      </c>
      <c r="M95" t="str">
        <f t="shared" ca="1" si="13"/>
        <v/>
      </c>
    </row>
    <row r="96" spans="1:13">
      <c r="A96" t="s">
        <v>109</v>
      </c>
      <c r="B96" t="str" cm="1">
        <f t="array" aca="1" ref="B96" ca="1">INDEX($B$2:$B$3,RANDBETWEEN(1,ROWS($B$2:$B$3)),1)</f>
        <v>Saving</v>
      </c>
      <c r="C96" t="str" cm="1">
        <f t="array" aca="1" ref="C96" ca="1">INDEX('Loan Type'!$C$2:$C$9,RANDBETWEEN(1,ROWS('Loan Type'!$C$2:$C$9)),1)</f>
        <v>Argentina</v>
      </c>
      <c r="D96">
        <v>9002211095</v>
      </c>
      <c r="E96" s="1">
        <f t="shared" ca="1" si="7"/>
        <v>44332</v>
      </c>
      <c r="F96" t="str">
        <f t="shared" ca="1" si="8"/>
        <v>May</v>
      </c>
      <c r="G96">
        <f t="shared" ca="1" si="9"/>
        <v>2021</v>
      </c>
      <c r="H96" t="str">
        <f t="shared" ca="1" si="10"/>
        <v>16</v>
      </c>
      <c r="I96" t="str" cm="1">
        <f t="array" aca="1" ref="I96" ca="1">IF(B96="Loan",INDEX('Loan Type'!$A$2:$A$7,RANDBETWEEN(1,ROWS('Loan Type'!$A$2:$A$7)),1),"")</f>
        <v/>
      </c>
      <c r="J96" t="str" cm="1">
        <f t="array" aca="1" ref="J96" ca="1">IF(B96="Loan",INDEX('Loan Type'!$B$2:$B$3,RANDBETWEEN(1,ROWS('Loan Type'!$B$2:$B$3)),1),"")</f>
        <v/>
      </c>
      <c r="K96">
        <f t="shared" ca="1" si="11"/>
        <v>530259</v>
      </c>
      <c r="L96" t="str">
        <f t="shared" ca="1" si="12"/>
        <v/>
      </c>
      <c r="M96" t="str">
        <f t="shared" ca="1" si="13"/>
        <v/>
      </c>
    </row>
    <row r="97" spans="1:13">
      <c r="A97" t="s">
        <v>110</v>
      </c>
      <c r="B97" t="str" cm="1">
        <f t="array" aca="1" ref="B97" ca="1">INDEX($B$2:$B$3,RANDBETWEEN(1,ROWS($B$2:$B$3)),1)</f>
        <v>Loan</v>
      </c>
      <c r="C97" t="str" cm="1">
        <f t="array" aca="1" ref="C97" ca="1">INDEX('Loan Type'!$C$2:$C$9,RANDBETWEEN(1,ROWS('Loan Type'!$C$2:$C$9)),1)</f>
        <v>Brazil</v>
      </c>
      <c r="D97">
        <v>9002211096</v>
      </c>
      <c r="E97" s="1">
        <f t="shared" ca="1" si="7"/>
        <v>43797</v>
      </c>
      <c r="F97" t="str">
        <f t="shared" ca="1" si="8"/>
        <v>Nov</v>
      </c>
      <c r="G97">
        <f t="shared" ca="1" si="9"/>
        <v>2019</v>
      </c>
      <c r="H97" t="str">
        <f t="shared" ca="1" si="10"/>
        <v>28</v>
      </c>
      <c r="I97" t="str" cm="1">
        <f t="array" aca="1" ref="I97" ca="1">IF(B97="Loan",INDEX('Loan Type'!$A$2:$A$7,RANDBETWEEN(1,ROWS('Loan Type'!$A$2:$A$7)),1),"")</f>
        <v>Home-Equity Lines of Credit</v>
      </c>
      <c r="J97" t="str" cm="1">
        <f t="array" aca="1" ref="J97" ca="1">IF(B97="Loan",INDEX('Loan Type'!$B$2:$B$3,RANDBETWEEN(1,ROWS('Loan Type'!$B$2:$B$3)),1),"")</f>
        <v>Approved</v>
      </c>
      <c r="K97">
        <f t="shared" ca="1" si="11"/>
        <v>1786617</v>
      </c>
      <c r="L97">
        <f t="shared" ca="1" si="12"/>
        <v>857576.15999999992</v>
      </c>
      <c r="M97">
        <f t="shared" ca="1" si="13"/>
        <v>0.52</v>
      </c>
    </row>
    <row r="98" spans="1:13">
      <c r="A98" t="s">
        <v>111</v>
      </c>
      <c r="B98" t="str" cm="1">
        <f t="array" aca="1" ref="B98" ca="1">INDEX($B$2:$B$3,RANDBETWEEN(1,ROWS($B$2:$B$3)),1)</f>
        <v>Saving</v>
      </c>
      <c r="C98" t="str" cm="1">
        <f t="array" aca="1" ref="C98" ca="1">INDEX('Loan Type'!$C$2:$C$9,RANDBETWEEN(1,ROWS('Loan Type'!$C$2:$C$9)),1)</f>
        <v>United States</v>
      </c>
      <c r="D98">
        <v>9002211097</v>
      </c>
      <c r="E98" s="1">
        <f t="shared" ca="1" si="7"/>
        <v>43821</v>
      </c>
      <c r="F98" t="str">
        <f t="shared" ca="1" si="8"/>
        <v>Dec</v>
      </c>
      <c r="G98">
        <f t="shared" ca="1" si="9"/>
        <v>2019</v>
      </c>
      <c r="H98" t="str">
        <f t="shared" ca="1" si="10"/>
        <v>22</v>
      </c>
      <c r="I98" t="str" cm="1">
        <f t="array" aca="1" ref="I98" ca="1">IF(B98="Loan",INDEX('Loan Type'!$A$2:$A$7,RANDBETWEEN(1,ROWS('Loan Type'!$A$2:$A$7)),1),"")</f>
        <v/>
      </c>
      <c r="J98" t="str" cm="1">
        <f t="array" aca="1" ref="J98" ca="1">IF(B98="Loan",INDEX('Loan Type'!$B$2:$B$3,RANDBETWEEN(1,ROWS('Loan Type'!$B$2:$B$3)),1),"")</f>
        <v/>
      </c>
      <c r="K98">
        <f t="shared" ca="1" si="11"/>
        <v>535935</v>
      </c>
      <c r="L98" t="str">
        <f t="shared" ca="1" si="12"/>
        <v/>
      </c>
      <c r="M98" t="str">
        <f t="shared" ca="1" si="13"/>
        <v/>
      </c>
    </row>
    <row r="99" spans="1:13">
      <c r="A99" t="s">
        <v>112</v>
      </c>
      <c r="B99" t="str" cm="1">
        <f t="array" aca="1" ref="B99" ca="1">INDEX($B$2:$B$3,RANDBETWEEN(1,ROWS($B$2:$B$3)),1)</f>
        <v>Saving</v>
      </c>
      <c r="C99" t="str" cm="1">
        <f t="array" aca="1" ref="C99" ca="1">INDEX('Loan Type'!$C$2:$C$9,RANDBETWEEN(1,ROWS('Loan Type'!$C$2:$C$9)),1)</f>
        <v>China</v>
      </c>
      <c r="D99">
        <v>9002211098</v>
      </c>
      <c r="E99" s="1">
        <f t="shared" ca="1" si="7"/>
        <v>43963</v>
      </c>
      <c r="F99" t="str">
        <f t="shared" ca="1" si="8"/>
        <v>May</v>
      </c>
      <c r="G99">
        <f t="shared" ca="1" si="9"/>
        <v>2020</v>
      </c>
      <c r="H99" t="str">
        <f t="shared" ca="1" si="10"/>
        <v>12</v>
      </c>
      <c r="I99" t="str" cm="1">
        <f t="array" aca="1" ref="I99" ca="1">IF(B99="Loan",INDEX('Loan Type'!$A$2:$A$7,RANDBETWEEN(1,ROWS('Loan Type'!$A$2:$A$7)),1),"")</f>
        <v/>
      </c>
      <c r="J99" t="str" cm="1">
        <f t="array" aca="1" ref="J99" ca="1">IF(B99="Loan",INDEX('Loan Type'!$B$2:$B$3,RANDBETWEEN(1,ROWS('Loan Type'!$B$2:$B$3)),1),"")</f>
        <v/>
      </c>
      <c r="K99">
        <f t="shared" ca="1" si="11"/>
        <v>1440658</v>
      </c>
      <c r="L99" t="str">
        <f t="shared" ca="1" si="12"/>
        <v/>
      </c>
      <c r="M99" t="str">
        <f t="shared" ca="1" si="13"/>
        <v/>
      </c>
    </row>
    <row r="100" spans="1:13">
      <c r="A100" t="s">
        <v>113</v>
      </c>
      <c r="B100" t="str" cm="1">
        <f t="array" aca="1" ref="B100" ca="1">INDEX($B$2:$B$3,RANDBETWEEN(1,ROWS($B$2:$B$3)),1)</f>
        <v>Loan</v>
      </c>
      <c r="C100" t="str" cm="1">
        <f t="array" aca="1" ref="C100" ca="1">INDEX('Loan Type'!$C$2:$C$9,RANDBETWEEN(1,ROWS('Loan Type'!$C$2:$C$9)),1)</f>
        <v>India</v>
      </c>
      <c r="D100">
        <v>9002211099</v>
      </c>
      <c r="E100" s="1">
        <f t="shared" ca="1" si="7"/>
        <v>43651</v>
      </c>
      <c r="F100" t="str">
        <f t="shared" ca="1" si="8"/>
        <v>Jul</v>
      </c>
      <c r="G100">
        <f t="shared" ca="1" si="9"/>
        <v>2019</v>
      </c>
      <c r="H100" t="str">
        <f t="shared" ca="1" si="10"/>
        <v>05</v>
      </c>
      <c r="I100" t="str" cm="1">
        <f t="array" aca="1" ref="I100" ca="1">IF(B100="Loan",INDEX('Loan Type'!$A$2:$A$7,RANDBETWEEN(1,ROWS('Loan Type'!$A$2:$A$7)),1),"")</f>
        <v>Small Business Loans</v>
      </c>
      <c r="J100" t="str" cm="1">
        <f t="array" aca="1" ref="J100" ca="1">IF(B100="Loan",INDEX('Loan Type'!$B$2:$B$3,RANDBETWEEN(1,ROWS('Loan Type'!$B$2:$B$3)),1),"")</f>
        <v>Not Approved</v>
      </c>
      <c r="K100">
        <f t="shared" ca="1" si="11"/>
        <v>1943543</v>
      </c>
      <c r="L100">
        <f t="shared" ca="1" si="12"/>
        <v>524756.61</v>
      </c>
      <c r="M100">
        <f t="shared" ca="1" si="13"/>
        <v>0.73000000000000009</v>
      </c>
    </row>
    <row r="101" spans="1:13">
      <c r="A101" t="s">
        <v>114</v>
      </c>
      <c r="B101" t="str" cm="1">
        <f t="array" aca="1" ref="B101" ca="1">INDEX($B$2:$B$3,RANDBETWEEN(1,ROWS($B$2:$B$3)),1)</f>
        <v>Loan</v>
      </c>
      <c r="C101" t="str" cm="1">
        <f t="array" aca="1" ref="C101" ca="1">INDEX('Loan Type'!$C$2:$C$9,RANDBETWEEN(1,ROWS('Loan Type'!$C$2:$C$9)),1)</f>
        <v>China</v>
      </c>
      <c r="D101">
        <v>9002211100</v>
      </c>
      <c r="E101" s="1">
        <f t="shared" ca="1" si="7"/>
        <v>43681</v>
      </c>
      <c r="F101" t="str">
        <f t="shared" ca="1" si="8"/>
        <v>Aug</v>
      </c>
      <c r="G101">
        <f t="shared" ca="1" si="9"/>
        <v>2019</v>
      </c>
      <c r="H101" t="str">
        <f t="shared" ca="1" si="10"/>
        <v>04</v>
      </c>
      <c r="I101" t="str" cm="1">
        <f t="array" aca="1" ref="I101" ca="1">IF(B101="Loan",INDEX('Loan Type'!$A$2:$A$7,RANDBETWEEN(1,ROWS('Loan Type'!$A$2:$A$7)),1),"")</f>
        <v>Personal Loans</v>
      </c>
      <c r="J101" t="str" cm="1">
        <f t="array" aca="1" ref="J101" ca="1">IF(B101="Loan",INDEX('Loan Type'!$B$2:$B$3,RANDBETWEEN(1,ROWS('Loan Type'!$B$2:$B$3)),1),"")</f>
        <v>Not Approved</v>
      </c>
      <c r="K101">
        <f t="shared" ca="1" si="11"/>
        <v>1222115</v>
      </c>
      <c r="L101">
        <f t="shared" ca="1" si="12"/>
        <v>391076.8</v>
      </c>
      <c r="M101">
        <f t="shared" ca="1" si="13"/>
        <v>0.67999999999999994</v>
      </c>
    </row>
    <row r="102" spans="1:13">
      <c r="A102" t="s">
        <v>115</v>
      </c>
      <c r="B102" t="str" cm="1">
        <f t="array" aca="1" ref="B102" ca="1">INDEX($B$2:$B$3,RANDBETWEEN(1,ROWS($B$2:$B$3)),1)</f>
        <v>Saving</v>
      </c>
      <c r="C102" t="str" cm="1">
        <f t="array" aca="1" ref="C102" ca="1">INDEX('Loan Type'!$C$2:$C$9,RANDBETWEEN(1,ROWS('Loan Type'!$C$2:$C$9)),1)</f>
        <v>Argentina</v>
      </c>
      <c r="D102">
        <v>9002211101</v>
      </c>
      <c r="E102" s="1">
        <f t="shared" ca="1" si="7"/>
        <v>43856</v>
      </c>
      <c r="F102" t="str">
        <f t="shared" ca="1" si="8"/>
        <v>Jan</v>
      </c>
      <c r="G102">
        <f t="shared" ca="1" si="9"/>
        <v>2020</v>
      </c>
      <c r="H102" t="str">
        <f t="shared" ca="1" si="10"/>
        <v>26</v>
      </c>
      <c r="I102" t="str" cm="1">
        <f t="array" aca="1" ref="I102" ca="1">IF(B102="Loan",INDEX('Loan Type'!$A$2:$A$7,RANDBETWEEN(1,ROWS('Loan Type'!$A$2:$A$7)),1),"")</f>
        <v/>
      </c>
      <c r="J102" t="str" cm="1">
        <f t="array" aca="1" ref="J102" ca="1">IF(B102="Loan",INDEX('Loan Type'!$B$2:$B$3,RANDBETWEEN(1,ROWS('Loan Type'!$B$2:$B$3)),1),"")</f>
        <v/>
      </c>
      <c r="K102">
        <f t="shared" ca="1" si="11"/>
        <v>1983117</v>
      </c>
      <c r="L102" t="str">
        <f t="shared" ca="1" si="12"/>
        <v/>
      </c>
      <c r="M102" t="str">
        <f t="shared" ca="1" si="13"/>
        <v/>
      </c>
    </row>
    <row r="103" spans="1:13">
      <c r="A103" t="s">
        <v>116</v>
      </c>
      <c r="B103" t="str" cm="1">
        <f t="array" aca="1" ref="B103" ca="1">INDEX($B$2:$B$3,RANDBETWEEN(1,ROWS($B$2:$B$3)),1)</f>
        <v>Loan</v>
      </c>
      <c r="C103" t="str" cm="1">
        <f t="array" aca="1" ref="C103" ca="1">INDEX('Loan Type'!$C$2:$C$9,RANDBETWEEN(1,ROWS('Loan Type'!$C$2:$C$9)),1)</f>
        <v>Brazil</v>
      </c>
      <c r="D103">
        <v>9002211102</v>
      </c>
      <c r="E103" s="1">
        <f t="shared" ca="1" si="7"/>
        <v>43729</v>
      </c>
      <c r="F103" t="str">
        <f t="shared" ca="1" si="8"/>
        <v>Sep</v>
      </c>
      <c r="G103">
        <f t="shared" ca="1" si="9"/>
        <v>2019</v>
      </c>
      <c r="H103" t="str">
        <f t="shared" ca="1" si="10"/>
        <v>21</v>
      </c>
      <c r="I103" t="str" cm="1">
        <f t="array" aca="1" ref="I103" ca="1">IF(B103="Loan",INDEX('Loan Type'!$A$2:$A$7,RANDBETWEEN(1,ROWS('Loan Type'!$A$2:$A$7)),1),"")</f>
        <v>Personal Loans</v>
      </c>
      <c r="J103" t="str" cm="1">
        <f t="array" aca="1" ref="J103" ca="1">IF(B103="Loan",INDEX('Loan Type'!$B$2:$B$3,RANDBETWEEN(1,ROWS('Loan Type'!$B$2:$B$3)),1),"")</f>
        <v>Not Approved</v>
      </c>
      <c r="K103">
        <f t="shared" ca="1" si="11"/>
        <v>820156</v>
      </c>
      <c r="L103">
        <f t="shared" ca="1" si="12"/>
        <v>278853.04000000004</v>
      </c>
      <c r="M103">
        <f t="shared" ca="1" si="13"/>
        <v>0.65999999999999992</v>
      </c>
    </row>
    <row r="104" spans="1:13">
      <c r="A104" t="s">
        <v>117</v>
      </c>
      <c r="B104" t="str" cm="1">
        <f t="array" aca="1" ref="B104" ca="1">INDEX($B$2:$B$3,RANDBETWEEN(1,ROWS($B$2:$B$3)),1)</f>
        <v>Loan</v>
      </c>
      <c r="C104" t="str" cm="1">
        <f t="array" aca="1" ref="C104" ca="1">INDEX('Loan Type'!$C$2:$C$9,RANDBETWEEN(1,ROWS('Loan Type'!$C$2:$C$9)),1)</f>
        <v>Brazil</v>
      </c>
      <c r="D104">
        <v>9002211103</v>
      </c>
      <c r="E104" s="1">
        <f t="shared" ca="1" si="7"/>
        <v>43810</v>
      </c>
      <c r="F104" t="str">
        <f t="shared" ca="1" si="8"/>
        <v>Dec</v>
      </c>
      <c r="G104">
        <f t="shared" ca="1" si="9"/>
        <v>2019</v>
      </c>
      <c r="H104" t="str">
        <f t="shared" ca="1" si="10"/>
        <v>11</v>
      </c>
      <c r="I104" t="str" cm="1">
        <f t="array" aca="1" ref="I104" ca="1">IF(B104="Loan",INDEX('Loan Type'!$A$2:$A$7,RANDBETWEEN(1,ROWS('Loan Type'!$A$2:$A$7)),1),"")</f>
        <v>Personal Loans</v>
      </c>
      <c r="J104" t="str" cm="1">
        <f t="array" aca="1" ref="J104" ca="1">IF(B104="Loan",INDEX('Loan Type'!$B$2:$B$3,RANDBETWEEN(1,ROWS('Loan Type'!$B$2:$B$3)),1),"")</f>
        <v>Approved</v>
      </c>
      <c r="K104">
        <f t="shared" ca="1" si="11"/>
        <v>730751</v>
      </c>
      <c r="L104">
        <f t="shared" ca="1" si="12"/>
        <v>314222.93</v>
      </c>
      <c r="M104">
        <f t="shared" ca="1" si="13"/>
        <v>0.57000000000000006</v>
      </c>
    </row>
    <row r="105" spans="1:13">
      <c r="A105" t="s">
        <v>118</v>
      </c>
      <c r="B105" t="str" cm="1">
        <f t="array" aca="1" ref="B105" ca="1">INDEX($B$2:$B$3,RANDBETWEEN(1,ROWS($B$2:$B$3)),1)</f>
        <v>Loan</v>
      </c>
      <c r="C105" t="str" cm="1">
        <f t="array" aca="1" ref="C105" ca="1">INDEX('Loan Type'!$C$2:$C$9,RANDBETWEEN(1,ROWS('Loan Type'!$C$2:$C$9)),1)</f>
        <v>Russia</v>
      </c>
      <c r="D105">
        <v>9002211104</v>
      </c>
      <c r="E105" s="1">
        <f t="shared" ca="1" si="7"/>
        <v>44054</v>
      </c>
      <c r="F105" t="str">
        <f t="shared" ca="1" si="8"/>
        <v>Aug</v>
      </c>
      <c r="G105">
        <f t="shared" ca="1" si="9"/>
        <v>2020</v>
      </c>
      <c r="H105" t="str">
        <f t="shared" ca="1" si="10"/>
        <v>11</v>
      </c>
      <c r="I105" t="str" cm="1">
        <f t="array" aca="1" ref="I105" ca="1">IF(B105="Loan",INDEX('Loan Type'!$A$2:$A$7,RANDBETWEEN(1,ROWS('Loan Type'!$A$2:$A$7)),1),"")</f>
        <v>Credit Card Cash Advances</v>
      </c>
      <c r="J105" t="str" cm="1">
        <f t="array" aca="1" ref="J105" ca="1">IF(B105="Loan",INDEX('Loan Type'!$B$2:$B$3,RANDBETWEEN(1,ROWS('Loan Type'!$B$2:$B$3)),1),"")</f>
        <v>Not Approved</v>
      </c>
      <c r="K105">
        <f t="shared" ca="1" si="11"/>
        <v>663969</v>
      </c>
      <c r="L105">
        <f t="shared" ca="1" si="12"/>
        <v>325344.81</v>
      </c>
      <c r="M105">
        <f t="shared" ca="1" si="13"/>
        <v>0.51</v>
      </c>
    </row>
    <row r="106" spans="1:13">
      <c r="A106" t="s">
        <v>119</v>
      </c>
      <c r="B106" t="str" cm="1">
        <f t="array" aca="1" ref="B106" ca="1">INDEX($B$2:$B$3,RANDBETWEEN(1,ROWS($B$2:$B$3)),1)</f>
        <v>Saving</v>
      </c>
      <c r="C106" t="str" cm="1">
        <f t="array" aca="1" ref="C106" ca="1">INDEX('Loan Type'!$C$2:$C$9,RANDBETWEEN(1,ROWS('Loan Type'!$C$2:$C$9)),1)</f>
        <v>United States</v>
      </c>
      <c r="D106">
        <v>9002211105</v>
      </c>
      <c r="E106" s="1">
        <f t="shared" ca="1" si="7"/>
        <v>44057</v>
      </c>
      <c r="F106" t="str">
        <f t="shared" ca="1" si="8"/>
        <v>Aug</v>
      </c>
      <c r="G106">
        <f t="shared" ca="1" si="9"/>
        <v>2020</v>
      </c>
      <c r="H106" t="str">
        <f t="shared" ca="1" si="10"/>
        <v>14</v>
      </c>
      <c r="I106" t="str" cm="1">
        <f t="array" aca="1" ref="I106" ca="1">IF(B106="Loan",INDEX('Loan Type'!$A$2:$A$7,RANDBETWEEN(1,ROWS('Loan Type'!$A$2:$A$7)),1),"")</f>
        <v/>
      </c>
      <c r="J106" t="str" cm="1">
        <f t="array" aca="1" ref="J106" ca="1">IF(B106="Loan",INDEX('Loan Type'!$B$2:$B$3,RANDBETWEEN(1,ROWS('Loan Type'!$B$2:$B$3)),1),"")</f>
        <v/>
      </c>
      <c r="K106">
        <f t="shared" ca="1" si="11"/>
        <v>1364221</v>
      </c>
      <c r="L106" t="str">
        <f t="shared" ca="1" si="12"/>
        <v/>
      </c>
      <c r="M106" t="str">
        <f t="shared" ca="1" si="13"/>
        <v/>
      </c>
    </row>
    <row r="107" spans="1:13">
      <c r="A107" t="s">
        <v>120</v>
      </c>
      <c r="B107" t="str" cm="1">
        <f t="array" aca="1" ref="B107" ca="1">INDEX($B$2:$B$3,RANDBETWEEN(1,ROWS($B$2:$B$3)),1)</f>
        <v>Saving</v>
      </c>
      <c r="C107" t="str" cm="1">
        <f t="array" aca="1" ref="C107" ca="1">INDEX('Loan Type'!$C$2:$C$9,RANDBETWEEN(1,ROWS('Loan Type'!$C$2:$C$9)),1)</f>
        <v>Argentina</v>
      </c>
      <c r="D107">
        <v>9002211106</v>
      </c>
      <c r="E107" s="1">
        <f t="shared" ca="1" si="7"/>
        <v>44028</v>
      </c>
      <c r="F107" t="str">
        <f t="shared" ca="1" si="8"/>
        <v>Jul</v>
      </c>
      <c r="G107">
        <f t="shared" ca="1" si="9"/>
        <v>2020</v>
      </c>
      <c r="H107" t="str">
        <f t="shared" ca="1" si="10"/>
        <v>16</v>
      </c>
      <c r="I107" t="str" cm="1">
        <f t="array" aca="1" ref="I107" ca="1">IF(B107="Loan",INDEX('Loan Type'!$A$2:$A$7,RANDBETWEEN(1,ROWS('Loan Type'!$A$2:$A$7)),1),"")</f>
        <v/>
      </c>
      <c r="J107" t="str" cm="1">
        <f t="array" aca="1" ref="J107" ca="1">IF(B107="Loan",INDEX('Loan Type'!$B$2:$B$3,RANDBETWEEN(1,ROWS('Loan Type'!$B$2:$B$3)),1),"")</f>
        <v/>
      </c>
      <c r="K107">
        <f t="shared" ca="1" si="11"/>
        <v>2381245</v>
      </c>
      <c r="L107" t="str">
        <f t="shared" ca="1" si="12"/>
        <v/>
      </c>
      <c r="M107" t="str">
        <f t="shared" ca="1" si="13"/>
        <v/>
      </c>
    </row>
    <row r="108" spans="1:13">
      <c r="A108" t="s">
        <v>121</v>
      </c>
      <c r="B108" t="str" cm="1">
        <f t="array" aca="1" ref="B108" ca="1">INDEX($B$2:$B$3,RANDBETWEEN(1,ROWS($B$2:$B$3)),1)</f>
        <v>Saving</v>
      </c>
      <c r="C108" t="str" cm="1">
        <f t="array" aca="1" ref="C108" ca="1">INDEX('Loan Type'!$C$2:$C$9,RANDBETWEEN(1,ROWS('Loan Type'!$C$2:$C$9)),1)</f>
        <v>Sudan</v>
      </c>
      <c r="D108">
        <v>9002211107</v>
      </c>
      <c r="E108" s="1">
        <f t="shared" ca="1" si="7"/>
        <v>44372</v>
      </c>
      <c r="F108" t="str">
        <f t="shared" ca="1" si="8"/>
        <v>Jun</v>
      </c>
      <c r="G108">
        <f t="shared" ca="1" si="9"/>
        <v>2021</v>
      </c>
      <c r="H108" t="str">
        <f t="shared" ca="1" si="10"/>
        <v>25</v>
      </c>
      <c r="I108" t="str" cm="1">
        <f t="array" aca="1" ref="I108" ca="1">IF(B108="Loan",INDEX('Loan Type'!$A$2:$A$7,RANDBETWEEN(1,ROWS('Loan Type'!$A$2:$A$7)),1),"")</f>
        <v/>
      </c>
      <c r="J108" t="str" cm="1">
        <f t="array" aca="1" ref="J108" ca="1">IF(B108="Loan",INDEX('Loan Type'!$B$2:$B$3,RANDBETWEEN(1,ROWS('Loan Type'!$B$2:$B$3)),1),"")</f>
        <v/>
      </c>
      <c r="K108">
        <f t="shared" ca="1" si="11"/>
        <v>1857879</v>
      </c>
      <c r="L108" t="str">
        <f t="shared" ca="1" si="12"/>
        <v/>
      </c>
      <c r="M108" t="str">
        <f t="shared" ca="1" si="13"/>
        <v/>
      </c>
    </row>
    <row r="109" spans="1:13">
      <c r="A109" t="s">
        <v>122</v>
      </c>
      <c r="B109" t="str" cm="1">
        <f t="array" aca="1" ref="B109" ca="1">INDEX($B$2:$B$3,RANDBETWEEN(1,ROWS($B$2:$B$3)),1)</f>
        <v>Saving</v>
      </c>
      <c r="C109" t="str" cm="1">
        <f t="array" aca="1" ref="C109" ca="1">INDEX('Loan Type'!$C$2:$C$9,RANDBETWEEN(1,ROWS('Loan Type'!$C$2:$C$9)),1)</f>
        <v>Argentina</v>
      </c>
      <c r="D109">
        <v>9002211108</v>
      </c>
      <c r="E109" s="1">
        <f t="shared" ca="1" si="7"/>
        <v>44075</v>
      </c>
      <c r="F109" t="str">
        <f t="shared" ca="1" si="8"/>
        <v>Sep</v>
      </c>
      <c r="G109">
        <f t="shared" ca="1" si="9"/>
        <v>2020</v>
      </c>
      <c r="H109" t="str">
        <f t="shared" ca="1" si="10"/>
        <v>01</v>
      </c>
      <c r="I109" t="str" cm="1">
        <f t="array" aca="1" ref="I109" ca="1">IF(B109="Loan",INDEX('Loan Type'!$A$2:$A$7,RANDBETWEEN(1,ROWS('Loan Type'!$A$2:$A$7)),1),"")</f>
        <v/>
      </c>
      <c r="J109" t="str" cm="1">
        <f t="array" aca="1" ref="J109" ca="1">IF(B109="Loan",INDEX('Loan Type'!$B$2:$B$3,RANDBETWEEN(1,ROWS('Loan Type'!$B$2:$B$3)),1),"")</f>
        <v/>
      </c>
      <c r="K109">
        <f t="shared" ca="1" si="11"/>
        <v>2376137</v>
      </c>
      <c r="L109" t="str">
        <f t="shared" ca="1" si="12"/>
        <v/>
      </c>
      <c r="M109" t="str">
        <f t="shared" ca="1" si="13"/>
        <v/>
      </c>
    </row>
    <row r="110" spans="1:13">
      <c r="A110" t="s">
        <v>123</v>
      </c>
      <c r="B110" t="str" cm="1">
        <f t="array" aca="1" ref="B110" ca="1">INDEX($B$2:$B$3,RANDBETWEEN(1,ROWS($B$2:$B$3)),1)</f>
        <v>Loan</v>
      </c>
      <c r="C110" t="str" cm="1">
        <f t="array" aca="1" ref="C110" ca="1">INDEX('Loan Type'!$C$2:$C$9,RANDBETWEEN(1,ROWS('Loan Type'!$C$2:$C$9)),1)</f>
        <v>India</v>
      </c>
      <c r="D110">
        <v>9002211109</v>
      </c>
      <c r="E110" s="1">
        <f t="shared" ca="1" si="7"/>
        <v>43666</v>
      </c>
      <c r="F110" t="str">
        <f t="shared" ca="1" si="8"/>
        <v>Jul</v>
      </c>
      <c r="G110">
        <f t="shared" ca="1" si="9"/>
        <v>2019</v>
      </c>
      <c r="H110" t="str">
        <f t="shared" ca="1" si="10"/>
        <v>20</v>
      </c>
      <c r="I110" t="str" cm="1">
        <f t="array" aca="1" ref="I110" ca="1">IF(B110="Loan",INDEX('Loan Type'!$A$2:$A$7,RANDBETWEEN(1,ROWS('Loan Type'!$A$2:$A$7)),1),"")</f>
        <v>Home-Equity Loans</v>
      </c>
      <c r="J110" t="str" cm="1">
        <f t="array" aca="1" ref="J110" ca="1">IF(B110="Loan",INDEX('Loan Type'!$B$2:$B$3,RANDBETWEEN(1,ROWS('Loan Type'!$B$2:$B$3)),1),"")</f>
        <v>Approved</v>
      </c>
      <c r="K110">
        <f t="shared" ca="1" si="11"/>
        <v>616746</v>
      </c>
      <c r="L110">
        <f t="shared" ca="1" si="12"/>
        <v>135684.12</v>
      </c>
      <c r="M110">
        <f t="shared" ca="1" si="13"/>
        <v>0.78</v>
      </c>
    </row>
    <row r="111" spans="1:13">
      <c r="A111" t="s">
        <v>124</v>
      </c>
      <c r="B111" t="str" cm="1">
        <f t="array" aca="1" ref="B111" ca="1">INDEX($B$2:$B$3,RANDBETWEEN(1,ROWS($B$2:$B$3)),1)</f>
        <v>Loan</v>
      </c>
      <c r="C111" t="str" cm="1">
        <f t="array" aca="1" ref="C111" ca="1">INDEX('Loan Type'!$C$2:$C$9,RANDBETWEEN(1,ROWS('Loan Type'!$C$2:$C$9)),1)</f>
        <v>Russia</v>
      </c>
      <c r="D111">
        <v>9002211110</v>
      </c>
      <c r="E111" s="1">
        <f t="shared" ca="1" si="7"/>
        <v>44011</v>
      </c>
      <c r="F111" t="str">
        <f t="shared" ca="1" si="8"/>
        <v>Jun</v>
      </c>
      <c r="G111">
        <f t="shared" ca="1" si="9"/>
        <v>2020</v>
      </c>
      <c r="H111" t="str">
        <f t="shared" ca="1" si="10"/>
        <v>29</v>
      </c>
      <c r="I111" t="str" cm="1">
        <f t="array" aca="1" ref="I111" ca="1">IF(B111="Loan",INDEX('Loan Type'!$A$2:$A$7,RANDBETWEEN(1,ROWS('Loan Type'!$A$2:$A$7)),1),"")</f>
        <v>Home-Equity Loans</v>
      </c>
      <c r="J111" t="str" cm="1">
        <f t="array" aca="1" ref="J111" ca="1">IF(B111="Loan",INDEX('Loan Type'!$B$2:$B$3,RANDBETWEEN(1,ROWS('Loan Type'!$B$2:$B$3)),1),"")</f>
        <v>Not Approved</v>
      </c>
      <c r="K111">
        <f t="shared" ca="1" si="11"/>
        <v>2091389</v>
      </c>
      <c r="L111">
        <f t="shared" ca="1" si="12"/>
        <v>941125.05</v>
      </c>
      <c r="M111">
        <f t="shared" ca="1" si="13"/>
        <v>0.54999999999999993</v>
      </c>
    </row>
    <row r="112" spans="1:13">
      <c r="A112" t="s">
        <v>125</v>
      </c>
      <c r="B112" t="str" cm="1">
        <f t="array" aca="1" ref="B112" ca="1">INDEX($B$2:$B$3,RANDBETWEEN(1,ROWS($B$2:$B$3)),1)</f>
        <v>Loan</v>
      </c>
      <c r="C112" t="str" cm="1">
        <f t="array" aca="1" ref="C112" ca="1">INDEX('Loan Type'!$C$2:$C$9,RANDBETWEEN(1,ROWS('Loan Type'!$C$2:$C$9)),1)</f>
        <v>Sudan</v>
      </c>
      <c r="D112">
        <v>9002211111</v>
      </c>
      <c r="E112" s="1">
        <f t="shared" ca="1" si="7"/>
        <v>43811</v>
      </c>
      <c r="F112" t="str">
        <f t="shared" ca="1" si="8"/>
        <v>Dec</v>
      </c>
      <c r="G112">
        <f t="shared" ca="1" si="9"/>
        <v>2019</v>
      </c>
      <c r="H112" t="str">
        <f t="shared" ca="1" si="10"/>
        <v>12</v>
      </c>
      <c r="I112" t="str" cm="1">
        <f t="array" aca="1" ref="I112" ca="1">IF(B112="Loan",INDEX('Loan Type'!$A$2:$A$7,RANDBETWEEN(1,ROWS('Loan Type'!$A$2:$A$7)),1),"")</f>
        <v>Credit Cards</v>
      </c>
      <c r="J112" t="str" cm="1">
        <f t="array" aca="1" ref="J112" ca="1">IF(B112="Loan",INDEX('Loan Type'!$B$2:$B$3,RANDBETWEEN(1,ROWS('Loan Type'!$B$2:$B$3)),1),"")</f>
        <v>Not Approved</v>
      </c>
      <c r="K112">
        <f t="shared" ca="1" si="11"/>
        <v>1196122</v>
      </c>
      <c r="L112">
        <f t="shared" ca="1" si="12"/>
        <v>490410.01999999996</v>
      </c>
      <c r="M112">
        <f t="shared" ca="1" si="13"/>
        <v>0.59</v>
      </c>
    </row>
    <row r="113" spans="1:13">
      <c r="A113" t="s">
        <v>126</v>
      </c>
      <c r="B113" t="str" cm="1">
        <f t="array" aca="1" ref="B113" ca="1">INDEX($B$2:$B$3,RANDBETWEEN(1,ROWS($B$2:$B$3)),1)</f>
        <v>Saving</v>
      </c>
      <c r="C113" t="str" cm="1">
        <f t="array" aca="1" ref="C113" ca="1">INDEX('Loan Type'!$C$2:$C$9,RANDBETWEEN(1,ROWS('Loan Type'!$C$2:$C$9)),1)</f>
        <v>Canada</v>
      </c>
      <c r="D113">
        <v>9002211112</v>
      </c>
      <c r="E113" s="1">
        <f t="shared" ca="1" si="7"/>
        <v>43879</v>
      </c>
      <c r="F113" t="str">
        <f t="shared" ca="1" si="8"/>
        <v>Feb</v>
      </c>
      <c r="G113">
        <f t="shared" ca="1" si="9"/>
        <v>2020</v>
      </c>
      <c r="H113" t="str">
        <f t="shared" ca="1" si="10"/>
        <v>18</v>
      </c>
      <c r="I113" t="str" cm="1">
        <f t="array" aca="1" ref="I113" ca="1">IF(B113="Loan",INDEX('Loan Type'!$A$2:$A$7,RANDBETWEEN(1,ROWS('Loan Type'!$A$2:$A$7)),1),"")</f>
        <v/>
      </c>
      <c r="J113" t="str" cm="1">
        <f t="array" aca="1" ref="J113" ca="1">IF(B113="Loan",INDEX('Loan Type'!$B$2:$B$3,RANDBETWEEN(1,ROWS('Loan Type'!$B$2:$B$3)),1),"")</f>
        <v/>
      </c>
      <c r="K113">
        <f t="shared" ca="1" si="11"/>
        <v>1773634</v>
      </c>
      <c r="L113" t="str">
        <f t="shared" ca="1" si="12"/>
        <v/>
      </c>
      <c r="M113" t="str">
        <f t="shared" ca="1" si="13"/>
        <v/>
      </c>
    </row>
    <row r="114" spans="1:13">
      <c r="A114" t="s">
        <v>127</v>
      </c>
      <c r="B114" t="str" cm="1">
        <f t="array" aca="1" ref="B114" ca="1">INDEX($B$2:$B$3,RANDBETWEEN(1,ROWS($B$2:$B$3)),1)</f>
        <v>Loan</v>
      </c>
      <c r="C114" t="str" cm="1">
        <f t="array" aca="1" ref="C114" ca="1">INDEX('Loan Type'!$C$2:$C$9,RANDBETWEEN(1,ROWS('Loan Type'!$C$2:$C$9)),1)</f>
        <v>India</v>
      </c>
      <c r="D114">
        <v>9002211113</v>
      </c>
      <c r="E114" s="1">
        <f t="shared" ca="1" si="7"/>
        <v>43999</v>
      </c>
      <c r="F114" t="str">
        <f t="shared" ca="1" si="8"/>
        <v>Jun</v>
      </c>
      <c r="G114">
        <f t="shared" ca="1" si="9"/>
        <v>2020</v>
      </c>
      <c r="H114" t="str">
        <f t="shared" ca="1" si="10"/>
        <v>17</v>
      </c>
      <c r="I114" t="str" cm="1">
        <f t="array" aca="1" ref="I114" ca="1">IF(B114="Loan",INDEX('Loan Type'!$A$2:$A$7,RANDBETWEEN(1,ROWS('Loan Type'!$A$2:$A$7)),1),"")</f>
        <v>Credit Cards</v>
      </c>
      <c r="J114" t="str" cm="1">
        <f t="array" aca="1" ref="J114" ca="1">IF(B114="Loan",INDEX('Loan Type'!$B$2:$B$3,RANDBETWEEN(1,ROWS('Loan Type'!$B$2:$B$3)),1),"")</f>
        <v>Approved</v>
      </c>
      <c r="K114">
        <f t="shared" ca="1" si="11"/>
        <v>1251183</v>
      </c>
      <c r="L114">
        <f t="shared" ca="1" si="12"/>
        <v>275260.26</v>
      </c>
      <c r="M114">
        <f t="shared" ca="1" si="13"/>
        <v>0.78</v>
      </c>
    </row>
    <row r="115" spans="1:13">
      <c r="A115" t="s">
        <v>128</v>
      </c>
      <c r="B115" t="str" cm="1">
        <f t="array" aca="1" ref="B115" ca="1">INDEX($B$2:$B$3,RANDBETWEEN(1,ROWS($B$2:$B$3)),1)</f>
        <v>Loan</v>
      </c>
      <c r="C115" t="str" cm="1">
        <f t="array" aca="1" ref="C115" ca="1">INDEX('Loan Type'!$C$2:$C$9,RANDBETWEEN(1,ROWS('Loan Type'!$C$2:$C$9)),1)</f>
        <v>Brazil</v>
      </c>
      <c r="D115">
        <v>9002211114</v>
      </c>
      <c r="E115" s="1">
        <f t="shared" ca="1" si="7"/>
        <v>43723</v>
      </c>
      <c r="F115" t="str">
        <f t="shared" ca="1" si="8"/>
        <v>Sep</v>
      </c>
      <c r="G115">
        <f t="shared" ca="1" si="9"/>
        <v>2019</v>
      </c>
      <c r="H115" t="str">
        <f t="shared" ca="1" si="10"/>
        <v>15</v>
      </c>
      <c r="I115" t="str" cm="1">
        <f t="array" aca="1" ref="I115" ca="1">IF(B115="Loan",INDEX('Loan Type'!$A$2:$A$7,RANDBETWEEN(1,ROWS('Loan Type'!$A$2:$A$7)),1),"")</f>
        <v>Small Business Loans</v>
      </c>
      <c r="J115" t="str" cm="1">
        <f t="array" aca="1" ref="J115" ca="1">IF(B115="Loan",INDEX('Loan Type'!$B$2:$B$3,RANDBETWEEN(1,ROWS('Loan Type'!$B$2:$B$3)),1),"")</f>
        <v>Not Approved</v>
      </c>
      <c r="K115">
        <f t="shared" ca="1" si="11"/>
        <v>1712712</v>
      </c>
      <c r="L115">
        <f t="shared" ca="1" si="12"/>
        <v>650830.56000000006</v>
      </c>
      <c r="M115">
        <f t="shared" ca="1" si="13"/>
        <v>0.62</v>
      </c>
    </row>
    <row r="116" spans="1:13">
      <c r="A116" t="s">
        <v>129</v>
      </c>
      <c r="B116" t="str" cm="1">
        <f t="array" aca="1" ref="B116" ca="1">INDEX($B$2:$B$3,RANDBETWEEN(1,ROWS($B$2:$B$3)),1)</f>
        <v>Loan</v>
      </c>
      <c r="C116" t="str" cm="1">
        <f t="array" aca="1" ref="C116" ca="1">INDEX('Loan Type'!$C$2:$C$9,RANDBETWEEN(1,ROWS('Loan Type'!$C$2:$C$9)),1)</f>
        <v>Brazil</v>
      </c>
      <c r="D116">
        <v>9002211115</v>
      </c>
      <c r="E116" s="1">
        <f t="shared" ca="1" si="7"/>
        <v>44012</v>
      </c>
      <c r="F116" t="str">
        <f t="shared" ca="1" si="8"/>
        <v>Jun</v>
      </c>
      <c r="G116">
        <f t="shared" ca="1" si="9"/>
        <v>2020</v>
      </c>
      <c r="H116" t="str">
        <f t="shared" ca="1" si="10"/>
        <v>30</v>
      </c>
      <c r="I116" t="str" cm="1">
        <f t="array" aca="1" ref="I116" ca="1">IF(B116="Loan",INDEX('Loan Type'!$A$2:$A$7,RANDBETWEEN(1,ROWS('Loan Type'!$A$2:$A$7)),1),"")</f>
        <v>Home-Equity Loans</v>
      </c>
      <c r="J116" t="str" cm="1">
        <f t="array" aca="1" ref="J116" ca="1">IF(B116="Loan",INDEX('Loan Type'!$B$2:$B$3,RANDBETWEEN(1,ROWS('Loan Type'!$B$2:$B$3)),1),"")</f>
        <v>Not Approved</v>
      </c>
      <c r="K116">
        <f t="shared" ca="1" si="11"/>
        <v>2126767</v>
      </c>
      <c r="L116">
        <f t="shared" ca="1" si="12"/>
        <v>1148454.1800000002</v>
      </c>
      <c r="M116">
        <f t="shared" ca="1" si="13"/>
        <v>0.45999999999999991</v>
      </c>
    </row>
    <row r="117" spans="1:13">
      <c r="A117" t="s">
        <v>130</v>
      </c>
      <c r="B117" t="str" cm="1">
        <f t="array" aca="1" ref="B117" ca="1">INDEX($B$2:$B$3,RANDBETWEEN(1,ROWS($B$2:$B$3)),1)</f>
        <v>Loan</v>
      </c>
      <c r="C117" t="str" cm="1">
        <f t="array" aca="1" ref="C117" ca="1">INDEX('Loan Type'!$C$2:$C$9,RANDBETWEEN(1,ROWS('Loan Type'!$C$2:$C$9)),1)</f>
        <v>China</v>
      </c>
      <c r="D117">
        <v>9002211116</v>
      </c>
      <c r="E117" s="1">
        <f t="shared" ca="1" si="7"/>
        <v>43812</v>
      </c>
      <c r="F117" t="str">
        <f t="shared" ca="1" si="8"/>
        <v>Dec</v>
      </c>
      <c r="G117">
        <f t="shared" ca="1" si="9"/>
        <v>2019</v>
      </c>
      <c r="H117" t="str">
        <f t="shared" ca="1" si="10"/>
        <v>13</v>
      </c>
      <c r="I117" t="str" cm="1">
        <f t="array" aca="1" ref="I117" ca="1">IF(B117="Loan",INDEX('Loan Type'!$A$2:$A$7,RANDBETWEEN(1,ROWS('Loan Type'!$A$2:$A$7)),1),"")</f>
        <v>Small Business Loans</v>
      </c>
      <c r="J117" t="str" cm="1">
        <f t="array" aca="1" ref="J117" ca="1">IF(B117="Loan",INDEX('Loan Type'!$B$2:$B$3,RANDBETWEEN(1,ROWS('Loan Type'!$B$2:$B$3)),1),"")</f>
        <v>Not Approved</v>
      </c>
      <c r="K117">
        <f t="shared" ca="1" si="11"/>
        <v>1545157</v>
      </c>
      <c r="L117">
        <f t="shared" ca="1" si="12"/>
        <v>602611.23</v>
      </c>
      <c r="M117">
        <f t="shared" ca="1" si="13"/>
        <v>0.61</v>
      </c>
    </row>
    <row r="118" spans="1:13">
      <c r="A118" t="s">
        <v>131</v>
      </c>
      <c r="B118" t="str" cm="1">
        <f t="array" aca="1" ref="B118" ca="1">INDEX($B$2:$B$3,RANDBETWEEN(1,ROWS($B$2:$B$3)),1)</f>
        <v>Loan</v>
      </c>
      <c r="C118" t="str" cm="1">
        <f t="array" aca="1" ref="C118" ca="1">INDEX('Loan Type'!$C$2:$C$9,RANDBETWEEN(1,ROWS('Loan Type'!$C$2:$C$9)),1)</f>
        <v>India</v>
      </c>
      <c r="D118">
        <v>9002211117</v>
      </c>
      <c r="E118" s="1">
        <f t="shared" ca="1" si="7"/>
        <v>43843</v>
      </c>
      <c r="F118" t="str">
        <f t="shared" ca="1" si="8"/>
        <v>Jan</v>
      </c>
      <c r="G118">
        <f t="shared" ca="1" si="9"/>
        <v>2020</v>
      </c>
      <c r="H118" t="str">
        <f t="shared" ca="1" si="10"/>
        <v>13</v>
      </c>
      <c r="I118" t="str" cm="1">
        <f t="array" aca="1" ref="I118" ca="1">IF(B118="Loan",INDEX('Loan Type'!$A$2:$A$7,RANDBETWEEN(1,ROWS('Loan Type'!$A$2:$A$7)),1),"")</f>
        <v>Credit Card Cash Advances</v>
      </c>
      <c r="J118" t="str" cm="1">
        <f t="array" aca="1" ref="J118" ca="1">IF(B118="Loan",INDEX('Loan Type'!$B$2:$B$3,RANDBETWEEN(1,ROWS('Loan Type'!$B$2:$B$3)),1),"")</f>
        <v>Approved</v>
      </c>
      <c r="K118">
        <f t="shared" ca="1" si="11"/>
        <v>696347</v>
      </c>
      <c r="L118">
        <f t="shared" ca="1" si="12"/>
        <v>188013.69</v>
      </c>
      <c r="M118">
        <f t="shared" ca="1" si="13"/>
        <v>0.73</v>
      </c>
    </row>
    <row r="119" spans="1:13">
      <c r="A119" t="s">
        <v>132</v>
      </c>
      <c r="B119" t="str" cm="1">
        <f t="array" aca="1" ref="B119" ca="1">INDEX($B$2:$B$3,RANDBETWEEN(1,ROWS($B$2:$B$3)),1)</f>
        <v>Saving</v>
      </c>
      <c r="C119" t="str" cm="1">
        <f t="array" aca="1" ref="C119" ca="1">INDEX('Loan Type'!$C$2:$C$9,RANDBETWEEN(1,ROWS('Loan Type'!$C$2:$C$9)),1)</f>
        <v>Brazil</v>
      </c>
      <c r="D119">
        <v>9002211118</v>
      </c>
      <c r="E119" s="1">
        <f t="shared" ca="1" si="7"/>
        <v>44351</v>
      </c>
      <c r="F119" t="str">
        <f t="shared" ca="1" si="8"/>
        <v>Jun</v>
      </c>
      <c r="G119">
        <f t="shared" ca="1" si="9"/>
        <v>2021</v>
      </c>
      <c r="H119" t="str">
        <f t="shared" ca="1" si="10"/>
        <v>04</v>
      </c>
      <c r="I119" t="str" cm="1">
        <f t="array" aca="1" ref="I119" ca="1">IF(B119="Loan",INDEX('Loan Type'!$A$2:$A$7,RANDBETWEEN(1,ROWS('Loan Type'!$A$2:$A$7)),1),"")</f>
        <v/>
      </c>
      <c r="J119" t="str" cm="1">
        <f t="array" aca="1" ref="J119" ca="1">IF(B119="Loan",INDEX('Loan Type'!$B$2:$B$3,RANDBETWEEN(1,ROWS('Loan Type'!$B$2:$B$3)),1),"")</f>
        <v/>
      </c>
      <c r="K119">
        <f t="shared" ca="1" si="11"/>
        <v>1589415</v>
      </c>
      <c r="L119" t="str">
        <f t="shared" ca="1" si="12"/>
        <v/>
      </c>
      <c r="M119" t="str">
        <f t="shared" ca="1" si="13"/>
        <v/>
      </c>
    </row>
    <row r="120" spans="1:13">
      <c r="A120" t="s">
        <v>133</v>
      </c>
      <c r="B120" t="str" cm="1">
        <f t="array" aca="1" ref="B120" ca="1">INDEX($B$2:$B$3,RANDBETWEEN(1,ROWS($B$2:$B$3)),1)</f>
        <v>Saving</v>
      </c>
      <c r="C120" t="str" cm="1">
        <f t="array" aca="1" ref="C120" ca="1">INDEX('Loan Type'!$C$2:$C$9,RANDBETWEEN(1,ROWS('Loan Type'!$C$2:$C$9)),1)</f>
        <v>China</v>
      </c>
      <c r="D120">
        <v>9002211119</v>
      </c>
      <c r="E120" s="1">
        <f t="shared" ca="1" si="7"/>
        <v>43748</v>
      </c>
      <c r="F120" t="str">
        <f t="shared" ca="1" si="8"/>
        <v>Oct</v>
      </c>
      <c r="G120">
        <f t="shared" ca="1" si="9"/>
        <v>2019</v>
      </c>
      <c r="H120" t="str">
        <f t="shared" ca="1" si="10"/>
        <v>10</v>
      </c>
      <c r="I120" t="str" cm="1">
        <f t="array" aca="1" ref="I120" ca="1">IF(B120="Loan",INDEX('Loan Type'!$A$2:$A$7,RANDBETWEEN(1,ROWS('Loan Type'!$A$2:$A$7)),1),"")</f>
        <v/>
      </c>
      <c r="J120" t="str" cm="1">
        <f t="array" aca="1" ref="J120" ca="1">IF(B120="Loan",INDEX('Loan Type'!$B$2:$B$3,RANDBETWEEN(1,ROWS('Loan Type'!$B$2:$B$3)),1),"")</f>
        <v/>
      </c>
      <c r="K120">
        <f t="shared" ca="1" si="11"/>
        <v>581144</v>
      </c>
      <c r="L120" t="str">
        <f t="shared" ca="1" si="12"/>
        <v/>
      </c>
      <c r="M120" t="str">
        <f t="shared" ca="1" si="13"/>
        <v/>
      </c>
    </row>
    <row r="121" spans="1:13">
      <c r="A121" t="s">
        <v>134</v>
      </c>
      <c r="B121" t="str" cm="1">
        <f t="array" aca="1" ref="B121" ca="1">INDEX($B$2:$B$3,RANDBETWEEN(1,ROWS($B$2:$B$3)),1)</f>
        <v>Saving</v>
      </c>
      <c r="C121" t="str" cm="1">
        <f t="array" aca="1" ref="C121" ca="1">INDEX('Loan Type'!$C$2:$C$9,RANDBETWEEN(1,ROWS('Loan Type'!$C$2:$C$9)),1)</f>
        <v>China</v>
      </c>
      <c r="D121">
        <v>9002211120</v>
      </c>
      <c r="E121" s="1">
        <f t="shared" ca="1" si="7"/>
        <v>44105</v>
      </c>
      <c r="F121" t="str">
        <f t="shared" ca="1" si="8"/>
        <v>Oct</v>
      </c>
      <c r="G121">
        <f t="shared" ca="1" si="9"/>
        <v>2020</v>
      </c>
      <c r="H121" t="str">
        <f t="shared" ca="1" si="10"/>
        <v>01</v>
      </c>
      <c r="I121" t="str" cm="1">
        <f t="array" aca="1" ref="I121" ca="1">IF(B121="Loan",INDEX('Loan Type'!$A$2:$A$7,RANDBETWEEN(1,ROWS('Loan Type'!$A$2:$A$7)),1),"")</f>
        <v/>
      </c>
      <c r="J121" t="str" cm="1">
        <f t="array" aca="1" ref="J121" ca="1">IF(B121="Loan",INDEX('Loan Type'!$B$2:$B$3,RANDBETWEEN(1,ROWS('Loan Type'!$B$2:$B$3)),1),"")</f>
        <v/>
      </c>
      <c r="K121">
        <f t="shared" ca="1" si="11"/>
        <v>1482133</v>
      </c>
      <c r="L121" t="str">
        <f t="shared" ca="1" si="12"/>
        <v/>
      </c>
      <c r="M121" t="str">
        <f t="shared" ca="1" si="13"/>
        <v/>
      </c>
    </row>
    <row r="122" spans="1:13">
      <c r="A122" t="s">
        <v>135</v>
      </c>
      <c r="B122" t="str" cm="1">
        <f t="array" aca="1" ref="B122" ca="1">INDEX($B$2:$B$3,RANDBETWEEN(1,ROWS($B$2:$B$3)),1)</f>
        <v>Loan</v>
      </c>
      <c r="C122" t="str" cm="1">
        <f t="array" aca="1" ref="C122" ca="1">INDEX('Loan Type'!$C$2:$C$9,RANDBETWEEN(1,ROWS('Loan Type'!$C$2:$C$9)),1)</f>
        <v>India</v>
      </c>
      <c r="D122">
        <v>9002211121</v>
      </c>
      <c r="E122" s="1">
        <f t="shared" ca="1" si="7"/>
        <v>44234</v>
      </c>
      <c r="F122" t="str">
        <f t="shared" ca="1" si="8"/>
        <v>Feb</v>
      </c>
      <c r="G122">
        <f t="shared" ca="1" si="9"/>
        <v>2021</v>
      </c>
      <c r="H122" t="str">
        <f t="shared" ca="1" si="10"/>
        <v>07</v>
      </c>
      <c r="I122" t="str" cm="1">
        <f t="array" aca="1" ref="I122" ca="1">IF(B122="Loan",INDEX('Loan Type'!$A$2:$A$7,RANDBETWEEN(1,ROWS('Loan Type'!$A$2:$A$7)),1),"")</f>
        <v>Small Business Loans</v>
      </c>
      <c r="J122" t="str" cm="1">
        <f t="array" aca="1" ref="J122" ca="1">IF(B122="Loan",INDEX('Loan Type'!$B$2:$B$3,RANDBETWEEN(1,ROWS('Loan Type'!$B$2:$B$3)),1),"")</f>
        <v>Approved</v>
      </c>
      <c r="K122">
        <f t="shared" ca="1" si="11"/>
        <v>2465852</v>
      </c>
      <c r="L122">
        <f t="shared" ca="1" si="12"/>
        <v>641121.52</v>
      </c>
      <c r="M122">
        <f t="shared" ca="1" si="13"/>
        <v>0.74</v>
      </c>
    </row>
    <row r="123" spans="1:13">
      <c r="A123" t="s">
        <v>136</v>
      </c>
      <c r="B123" t="str" cm="1">
        <f t="array" aca="1" ref="B123" ca="1">INDEX($B$2:$B$3,RANDBETWEEN(1,ROWS($B$2:$B$3)),1)</f>
        <v>Loan</v>
      </c>
      <c r="C123" t="str" cm="1">
        <f t="array" aca="1" ref="C123" ca="1">INDEX('Loan Type'!$C$2:$C$9,RANDBETWEEN(1,ROWS('Loan Type'!$C$2:$C$9)),1)</f>
        <v>Russia</v>
      </c>
      <c r="D123">
        <v>9002211122</v>
      </c>
      <c r="E123" s="1">
        <f t="shared" ca="1" si="7"/>
        <v>43838</v>
      </c>
      <c r="F123" t="str">
        <f t="shared" ca="1" si="8"/>
        <v>Jan</v>
      </c>
      <c r="G123">
        <f t="shared" ca="1" si="9"/>
        <v>2020</v>
      </c>
      <c r="H123" t="str">
        <f t="shared" ca="1" si="10"/>
        <v>08</v>
      </c>
      <c r="I123" t="str" cm="1">
        <f t="array" aca="1" ref="I123" ca="1">IF(B123="Loan",INDEX('Loan Type'!$A$2:$A$7,RANDBETWEEN(1,ROWS('Loan Type'!$A$2:$A$7)),1),"")</f>
        <v>Personal Loans</v>
      </c>
      <c r="J123" t="str" cm="1">
        <f t="array" aca="1" ref="J123" ca="1">IF(B123="Loan",INDEX('Loan Type'!$B$2:$B$3,RANDBETWEEN(1,ROWS('Loan Type'!$B$2:$B$3)),1),"")</f>
        <v>Approved</v>
      </c>
      <c r="K123">
        <f t="shared" ca="1" si="11"/>
        <v>1119515</v>
      </c>
      <c r="L123">
        <f t="shared" ca="1" si="12"/>
        <v>660513.85</v>
      </c>
      <c r="M123">
        <f t="shared" ca="1" si="13"/>
        <v>0.41000000000000003</v>
      </c>
    </row>
    <row r="124" spans="1:13">
      <c r="A124" t="s">
        <v>137</v>
      </c>
      <c r="B124" t="str" cm="1">
        <f t="array" aca="1" ref="B124" ca="1">INDEX($B$2:$B$3,RANDBETWEEN(1,ROWS($B$2:$B$3)),1)</f>
        <v>Saving</v>
      </c>
      <c r="C124" t="str" cm="1">
        <f t="array" aca="1" ref="C124" ca="1">INDEX('Loan Type'!$C$2:$C$9,RANDBETWEEN(1,ROWS('Loan Type'!$C$2:$C$9)),1)</f>
        <v>Sudan</v>
      </c>
      <c r="D124">
        <v>9002211123</v>
      </c>
      <c r="E124" s="1">
        <f t="shared" ca="1" si="7"/>
        <v>44275</v>
      </c>
      <c r="F124" t="str">
        <f t="shared" ca="1" si="8"/>
        <v>Mar</v>
      </c>
      <c r="G124">
        <f t="shared" ca="1" si="9"/>
        <v>2021</v>
      </c>
      <c r="H124" t="str">
        <f t="shared" ca="1" si="10"/>
        <v>20</v>
      </c>
      <c r="I124" t="str" cm="1">
        <f t="array" aca="1" ref="I124" ca="1">IF(B124="Loan",INDEX('Loan Type'!$A$2:$A$7,RANDBETWEEN(1,ROWS('Loan Type'!$A$2:$A$7)),1),"")</f>
        <v/>
      </c>
      <c r="J124" t="str" cm="1">
        <f t="array" aca="1" ref="J124" ca="1">IF(B124="Loan",INDEX('Loan Type'!$B$2:$B$3,RANDBETWEEN(1,ROWS('Loan Type'!$B$2:$B$3)),1),"")</f>
        <v/>
      </c>
      <c r="K124">
        <f t="shared" ca="1" si="11"/>
        <v>648587</v>
      </c>
      <c r="L124" t="str">
        <f t="shared" ca="1" si="12"/>
        <v/>
      </c>
      <c r="M124" t="str">
        <f t="shared" ca="1" si="13"/>
        <v/>
      </c>
    </row>
    <row r="125" spans="1:13">
      <c r="A125" t="s">
        <v>138</v>
      </c>
      <c r="B125" t="str" cm="1">
        <f t="array" aca="1" ref="B125" ca="1">INDEX($B$2:$B$3,RANDBETWEEN(1,ROWS($B$2:$B$3)),1)</f>
        <v>Loan</v>
      </c>
      <c r="C125" t="str" cm="1">
        <f t="array" aca="1" ref="C125" ca="1">INDEX('Loan Type'!$C$2:$C$9,RANDBETWEEN(1,ROWS('Loan Type'!$C$2:$C$9)),1)</f>
        <v>Argentina</v>
      </c>
      <c r="D125">
        <v>9002211124</v>
      </c>
      <c r="E125" s="1">
        <f t="shared" ca="1" si="7"/>
        <v>44058</v>
      </c>
      <c r="F125" t="str">
        <f t="shared" ca="1" si="8"/>
        <v>Aug</v>
      </c>
      <c r="G125">
        <f t="shared" ca="1" si="9"/>
        <v>2020</v>
      </c>
      <c r="H125" t="str">
        <f t="shared" ca="1" si="10"/>
        <v>15</v>
      </c>
      <c r="I125" t="str" cm="1">
        <f t="array" aca="1" ref="I125" ca="1">IF(B125="Loan",INDEX('Loan Type'!$A$2:$A$7,RANDBETWEEN(1,ROWS('Loan Type'!$A$2:$A$7)),1),"")</f>
        <v>Credit Cards</v>
      </c>
      <c r="J125" t="str" cm="1">
        <f t="array" aca="1" ref="J125" ca="1">IF(B125="Loan",INDEX('Loan Type'!$B$2:$B$3,RANDBETWEEN(1,ROWS('Loan Type'!$B$2:$B$3)),1),"")</f>
        <v>Not Approved</v>
      </c>
      <c r="K125">
        <f t="shared" ca="1" si="11"/>
        <v>1013149</v>
      </c>
      <c r="L125">
        <f t="shared" ca="1" si="12"/>
        <v>354602.14999999997</v>
      </c>
      <c r="M125">
        <f t="shared" ca="1" si="13"/>
        <v>0.65000000000000013</v>
      </c>
    </row>
    <row r="126" spans="1:13">
      <c r="A126" t="s">
        <v>139</v>
      </c>
      <c r="B126" t="str" cm="1">
        <f t="array" aca="1" ref="B126" ca="1">INDEX($B$2:$B$3,RANDBETWEEN(1,ROWS($B$2:$B$3)),1)</f>
        <v>Loan</v>
      </c>
      <c r="C126" t="str" cm="1">
        <f t="array" aca="1" ref="C126" ca="1">INDEX('Loan Type'!$C$2:$C$9,RANDBETWEEN(1,ROWS('Loan Type'!$C$2:$C$9)),1)</f>
        <v>United States</v>
      </c>
      <c r="D126">
        <v>9002211125</v>
      </c>
      <c r="E126" s="1">
        <f t="shared" ca="1" si="7"/>
        <v>43762</v>
      </c>
      <c r="F126" t="str">
        <f t="shared" ca="1" si="8"/>
        <v>Oct</v>
      </c>
      <c r="G126">
        <f t="shared" ca="1" si="9"/>
        <v>2019</v>
      </c>
      <c r="H126" t="str">
        <f t="shared" ca="1" si="10"/>
        <v>24</v>
      </c>
      <c r="I126" t="str" cm="1">
        <f t="array" aca="1" ref="I126" ca="1">IF(B126="Loan",INDEX('Loan Type'!$A$2:$A$7,RANDBETWEEN(1,ROWS('Loan Type'!$A$2:$A$7)),1),"")</f>
        <v>Small Business Loans</v>
      </c>
      <c r="J126" t="str" cm="1">
        <f t="array" aca="1" ref="J126" ca="1">IF(B126="Loan",INDEX('Loan Type'!$B$2:$B$3,RANDBETWEEN(1,ROWS('Loan Type'!$B$2:$B$3)),1),"")</f>
        <v>Approved</v>
      </c>
      <c r="K126">
        <f t="shared" ca="1" si="11"/>
        <v>815424</v>
      </c>
      <c r="L126">
        <f t="shared" ca="1" si="12"/>
        <v>448483.2</v>
      </c>
      <c r="M126">
        <f t="shared" ca="1" si="13"/>
        <v>0.45</v>
      </c>
    </row>
    <row r="127" spans="1:13">
      <c r="A127" t="s">
        <v>140</v>
      </c>
      <c r="B127" t="str" cm="1">
        <f t="array" aca="1" ref="B127" ca="1">INDEX($B$2:$B$3,RANDBETWEEN(1,ROWS($B$2:$B$3)),1)</f>
        <v>Saving</v>
      </c>
      <c r="C127" t="str" cm="1">
        <f t="array" aca="1" ref="C127" ca="1">INDEX('Loan Type'!$C$2:$C$9,RANDBETWEEN(1,ROWS('Loan Type'!$C$2:$C$9)),1)</f>
        <v>India</v>
      </c>
      <c r="D127">
        <v>9002211126</v>
      </c>
      <c r="E127" s="1">
        <f t="shared" ca="1" si="7"/>
        <v>43624</v>
      </c>
      <c r="F127" t="str">
        <f t="shared" ca="1" si="8"/>
        <v>Jun</v>
      </c>
      <c r="G127">
        <f t="shared" ca="1" si="9"/>
        <v>2019</v>
      </c>
      <c r="H127" t="str">
        <f t="shared" ca="1" si="10"/>
        <v>08</v>
      </c>
      <c r="I127" t="str" cm="1">
        <f t="array" aca="1" ref="I127" ca="1">IF(B127="Loan",INDEX('Loan Type'!$A$2:$A$7,RANDBETWEEN(1,ROWS('Loan Type'!$A$2:$A$7)),1),"")</f>
        <v/>
      </c>
      <c r="J127" t="str" cm="1">
        <f t="array" aca="1" ref="J127" ca="1">IF(B127="Loan",INDEX('Loan Type'!$B$2:$B$3,RANDBETWEEN(1,ROWS('Loan Type'!$B$2:$B$3)),1),"")</f>
        <v/>
      </c>
      <c r="K127">
        <f t="shared" ca="1" si="11"/>
        <v>1570419</v>
      </c>
      <c r="L127" t="str">
        <f t="shared" ca="1" si="12"/>
        <v/>
      </c>
      <c r="M127" t="str">
        <f t="shared" ca="1" si="13"/>
        <v/>
      </c>
    </row>
    <row r="128" spans="1:13">
      <c r="A128" t="s">
        <v>141</v>
      </c>
      <c r="B128" t="str" cm="1">
        <f t="array" aca="1" ref="B128" ca="1">INDEX($B$2:$B$3,RANDBETWEEN(1,ROWS($B$2:$B$3)),1)</f>
        <v>Loan</v>
      </c>
      <c r="C128" t="str" cm="1">
        <f t="array" aca="1" ref="C128" ca="1">INDEX('Loan Type'!$C$2:$C$9,RANDBETWEEN(1,ROWS('Loan Type'!$C$2:$C$9)),1)</f>
        <v>United States</v>
      </c>
      <c r="D128">
        <v>9002211127</v>
      </c>
      <c r="E128" s="1">
        <f t="shared" ca="1" si="7"/>
        <v>43922</v>
      </c>
      <c r="F128" t="str">
        <f t="shared" ca="1" si="8"/>
        <v>Apr</v>
      </c>
      <c r="G128">
        <f t="shared" ca="1" si="9"/>
        <v>2020</v>
      </c>
      <c r="H128" t="str">
        <f t="shared" ca="1" si="10"/>
        <v>01</v>
      </c>
      <c r="I128" t="str" cm="1">
        <f t="array" aca="1" ref="I128" ca="1">IF(B128="Loan",INDEX('Loan Type'!$A$2:$A$7,RANDBETWEEN(1,ROWS('Loan Type'!$A$2:$A$7)),1),"")</f>
        <v>Credit Card Cash Advances</v>
      </c>
      <c r="J128" t="str" cm="1">
        <f t="array" aca="1" ref="J128" ca="1">IF(B128="Loan",INDEX('Loan Type'!$B$2:$B$3,RANDBETWEEN(1,ROWS('Loan Type'!$B$2:$B$3)),1),"")</f>
        <v>Approved</v>
      </c>
      <c r="K128">
        <f t="shared" ca="1" si="11"/>
        <v>2241130</v>
      </c>
      <c r="L128">
        <f t="shared" ca="1" si="12"/>
        <v>470637.3</v>
      </c>
      <c r="M128">
        <f t="shared" ca="1" si="13"/>
        <v>0.78999999999999992</v>
      </c>
    </row>
    <row r="129" spans="1:13">
      <c r="A129" t="s">
        <v>142</v>
      </c>
      <c r="B129" t="str" cm="1">
        <f t="array" aca="1" ref="B129" ca="1">INDEX($B$2:$B$3,RANDBETWEEN(1,ROWS($B$2:$B$3)),1)</f>
        <v>Loan</v>
      </c>
      <c r="C129" t="str" cm="1">
        <f t="array" aca="1" ref="C129" ca="1">INDEX('Loan Type'!$C$2:$C$9,RANDBETWEEN(1,ROWS('Loan Type'!$C$2:$C$9)),1)</f>
        <v>Brazil</v>
      </c>
      <c r="D129">
        <v>9002211128</v>
      </c>
      <c r="E129" s="1">
        <f t="shared" ca="1" si="7"/>
        <v>43898</v>
      </c>
      <c r="F129" t="str">
        <f t="shared" ca="1" si="8"/>
        <v>Mar</v>
      </c>
      <c r="G129">
        <f t="shared" ca="1" si="9"/>
        <v>2020</v>
      </c>
      <c r="H129" t="str">
        <f t="shared" ca="1" si="10"/>
        <v>08</v>
      </c>
      <c r="I129" t="str" cm="1">
        <f t="array" aca="1" ref="I129" ca="1">IF(B129="Loan",INDEX('Loan Type'!$A$2:$A$7,RANDBETWEEN(1,ROWS('Loan Type'!$A$2:$A$7)),1),"")</f>
        <v>Credit Card Cash Advances</v>
      </c>
      <c r="J129" t="str" cm="1">
        <f t="array" aca="1" ref="J129" ca="1">IF(B129="Loan",INDEX('Loan Type'!$B$2:$B$3,RANDBETWEEN(1,ROWS('Loan Type'!$B$2:$B$3)),1),"")</f>
        <v>Approved</v>
      </c>
      <c r="K129">
        <f t="shared" ca="1" si="11"/>
        <v>1083283</v>
      </c>
      <c r="L129">
        <f t="shared" ca="1" si="12"/>
        <v>574139.99</v>
      </c>
      <c r="M129">
        <f t="shared" ca="1" si="13"/>
        <v>0.47000000000000003</v>
      </c>
    </row>
    <row r="130" spans="1:13">
      <c r="A130" t="s">
        <v>143</v>
      </c>
      <c r="B130" t="str" cm="1">
        <f t="array" aca="1" ref="B130" ca="1">INDEX($B$2:$B$3,RANDBETWEEN(1,ROWS($B$2:$B$3)),1)</f>
        <v>Saving</v>
      </c>
      <c r="C130" t="str" cm="1">
        <f t="array" aca="1" ref="C130" ca="1">INDEX('Loan Type'!$C$2:$C$9,RANDBETWEEN(1,ROWS('Loan Type'!$C$2:$C$9)),1)</f>
        <v>Canada</v>
      </c>
      <c r="D130">
        <v>9002211129</v>
      </c>
      <c r="E130" s="1">
        <f t="shared" ca="1" si="7"/>
        <v>44353</v>
      </c>
      <c r="F130" t="str">
        <f t="shared" ca="1" si="8"/>
        <v>Jun</v>
      </c>
      <c r="G130">
        <f t="shared" ca="1" si="9"/>
        <v>2021</v>
      </c>
      <c r="H130" t="str">
        <f t="shared" ca="1" si="10"/>
        <v>06</v>
      </c>
      <c r="I130" t="str" cm="1">
        <f t="array" aca="1" ref="I130" ca="1">IF(B130="Loan",INDEX('Loan Type'!$A$2:$A$7,RANDBETWEEN(1,ROWS('Loan Type'!$A$2:$A$7)),1),"")</f>
        <v/>
      </c>
      <c r="J130" t="str" cm="1">
        <f t="array" aca="1" ref="J130" ca="1">IF(B130="Loan",INDEX('Loan Type'!$B$2:$B$3,RANDBETWEEN(1,ROWS('Loan Type'!$B$2:$B$3)),1),"")</f>
        <v/>
      </c>
      <c r="K130">
        <f t="shared" ca="1" si="11"/>
        <v>1548553</v>
      </c>
      <c r="L130" t="str">
        <f t="shared" ca="1" si="12"/>
        <v/>
      </c>
      <c r="M130" t="str">
        <f t="shared" ca="1" si="13"/>
        <v/>
      </c>
    </row>
    <row r="131" spans="1:13">
      <c r="A131" t="s">
        <v>144</v>
      </c>
      <c r="B131" t="str" cm="1">
        <f t="array" aca="1" ref="B131" ca="1">INDEX($B$2:$B$3,RANDBETWEEN(1,ROWS($B$2:$B$3)),1)</f>
        <v>Loan</v>
      </c>
      <c r="C131" t="str" cm="1">
        <f t="array" aca="1" ref="C131" ca="1">INDEX('Loan Type'!$C$2:$C$9,RANDBETWEEN(1,ROWS('Loan Type'!$C$2:$C$9)),1)</f>
        <v>United States</v>
      </c>
      <c r="D131">
        <v>9002211130</v>
      </c>
      <c r="E131" s="1">
        <f t="shared" ref="E131:E194" ca="1" si="14">RANDBETWEEN(DATE(2019,6,1),DATE(2021,6,30))</f>
        <v>44114</v>
      </c>
      <c r="F131" t="str">
        <f t="shared" ref="F131:F194" ca="1" si="15">TEXT(E131,"MMM")</f>
        <v>Oct</v>
      </c>
      <c r="G131">
        <f t="shared" ref="G131:G194" ca="1" si="16">YEAR(E131)</f>
        <v>2020</v>
      </c>
      <c r="H131" t="str">
        <f t="shared" ref="H131:H194" ca="1" si="17">TEXT(E131,"DD")</f>
        <v>10</v>
      </c>
      <c r="I131" t="str" cm="1">
        <f t="array" aca="1" ref="I131" ca="1">IF(B131="Loan",INDEX('Loan Type'!$A$2:$A$7,RANDBETWEEN(1,ROWS('Loan Type'!$A$2:$A$7)),1),"")</f>
        <v>Home-Equity Lines of Credit</v>
      </c>
      <c r="J131" t="str" cm="1">
        <f t="array" aca="1" ref="J131" ca="1">IF(B131="Loan",INDEX('Loan Type'!$B$2:$B$3,RANDBETWEEN(1,ROWS('Loan Type'!$B$2:$B$3)),1),"")</f>
        <v>Approved</v>
      </c>
      <c r="K131">
        <f t="shared" ref="K131:K194" ca="1" si="18">RANDBETWEEN(500000,2500000)</f>
        <v>1487009</v>
      </c>
      <c r="L131">
        <f t="shared" ref="L131:L194" ca="1" si="19">IF(B131="Loan",K131*(RANDBETWEEN(20,60)/100),"")</f>
        <v>669154.05000000005</v>
      </c>
      <c r="M131">
        <f t="shared" ref="M131:M194" ca="1" si="20">IF(L131="","",(K131-L131)/K131)</f>
        <v>0.54999999999999993</v>
      </c>
    </row>
    <row r="132" spans="1:13">
      <c r="A132" t="s">
        <v>145</v>
      </c>
      <c r="B132" t="str" cm="1">
        <f t="array" aca="1" ref="B132" ca="1">INDEX($B$2:$B$3,RANDBETWEEN(1,ROWS($B$2:$B$3)),1)</f>
        <v>Loan</v>
      </c>
      <c r="C132" t="str" cm="1">
        <f t="array" aca="1" ref="C132" ca="1">INDEX('Loan Type'!$C$2:$C$9,RANDBETWEEN(1,ROWS('Loan Type'!$C$2:$C$9)),1)</f>
        <v>Canada</v>
      </c>
      <c r="D132">
        <v>9002211131</v>
      </c>
      <c r="E132" s="1">
        <f t="shared" ca="1" si="14"/>
        <v>43952</v>
      </c>
      <c r="F132" t="str">
        <f t="shared" ca="1" si="15"/>
        <v>May</v>
      </c>
      <c r="G132">
        <f t="shared" ca="1" si="16"/>
        <v>2020</v>
      </c>
      <c r="H132" t="str">
        <f t="shared" ca="1" si="17"/>
        <v>01</v>
      </c>
      <c r="I132" t="str" cm="1">
        <f t="array" aca="1" ref="I132" ca="1">IF(B132="Loan",INDEX('Loan Type'!$A$2:$A$7,RANDBETWEEN(1,ROWS('Loan Type'!$A$2:$A$7)),1),"")</f>
        <v>Credit Card Cash Advances</v>
      </c>
      <c r="J132" t="str" cm="1">
        <f t="array" aca="1" ref="J132" ca="1">IF(B132="Loan",INDEX('Loan Type'!$B$2:$B$3,RANDBETWEEN(1,ROWS('Loan Type'!$B$2:$B$3)),1),"")</f>
        <v>Not Approved</v>
      </c>
      <c r="K132">
        <f t="shared" ca="1" si="18"/>
        <v>2361439</v>
      </c>
      <c r="L132">
        <f t="shared" ca="1" si="19"/>
        <v>519516.58</v>
      </c>
      <c r="M132">
        <f t="shared" ca="1" si="20"/>
        <v>0.77999999999999992</v>
      </c>
    </row>
    <row r="133" spans="1:13">
      <c r="A133" t="s">
        <v>146</v>
      </c>
      <c r="B133" t="str" cm="1">
        <f t="array" aca="1" ref="B133" ca="1">INDEX($B$2:$B$3,RANDBETWEEN(1,ROWS($B$2:$B$3)),1)</f>
        <v>Loan</v>
      </c>
      <c r="C133" t="str" cm="1">
        <f t="array" aca="1" ref="C133" ca="1">INDEX('Loan Type'!$C$2:$C$9,RANDBETWEEN(1,ROWS('Loan Type'!$C$2:$C$9)),1)</f>
        <v>India</v>
      </c>
      <c r="D133">
        <v>9002211132</v>
      </c>
      <c r="E133" s="1">
        <f t="shared" ca="1" si="14"/>
        <v>44110</v>
      </c>
      <c r="F133" t="str">
        <f t="shared" ca="1" si="15"/>
        <v>Oct</v>
      </c>
      <c r="G133">
        <f t="shared" ca="1" si="16"/>
        <v>2020</v>
      </c>
      <c r="H133" t="str">
        <f t="shared" ca="1" si="17"/>
        <v>06</v>
      </c>
      <c r="I133" t="str" cm="1">
        <f t="array" aca="1" ref="I133" ca="1">IF(B133="Loan",INDEX('Loan Type'!$A$2:$A$7,RANDBETWEEN(1,ROWS('Loan Type'!$A$2:$A$7)),1),"")</f>
        <v>Credit Card Cash Advances</v>
      </c>
      <c r="J133" t="str" cm="1">
        <f t="array" aca="1" ref="J133" ca="1">IF(B133="Loan",INDEX('Loan Type'!$B$2:$B$3,RANDBETWEEN(1,ROWS('Loan Type'!$B$2:$B$3)),1),"")</f>
        <v>Not Approved</v>
      </c>
      <c r="K133">
        <f t="shared" ca="1" si="18"/>
        <v>2342139</v>
      </c>
      <c r="L133">
        <f t="shared" ca="1" si="19"/>
        <v>1124226.72</v>
      </c>
      <c r="M133">
        <f t="shared" ca="1" si="20"/>
        <v>0.52</v>
      </c>
    </row>
    <row r="134" spans="1:13">
      <c r="A134" t="s">
        <v>147</v>
      </c>
      <c r="B134" t="str" cm="1">
        <f t="array" aca="1" ref="B134" ca="1">INDEX($B$2:$B$3,RANDBETWEEN(1,ROWS($B$2:$B$3)),1)</f>
        <v>Saving</v>
      </c>
      <c r="C134" t="str" cm="1">
        <f t="array" aca="1" ref="C134" ca="1">INDEX('Loan Type'!$C$2:$C$9,RANDBETWEEN(1,ROWS('Loan Type'!$C$2:$C$9)),1)</f>
        <v>Sudan</v>
      </c>
      <c r="D134">
        <v>9002211133</v>
      </c>
      <c r="E134" s="1">
        <f t="shared" ca="1" si="14"/>
        <v>44042</v>
      </c>
      <c r="F134" t="str">
        <f t="shared" ca="1" si="15"/>
        <v>Jul</v>
      </c>
      <c r="G134">
        <f t="shared" ca="1" si="16"/>
        <v>2020</v>
      </c>
      <c r="H134" t="str">
        <f t="shared" ca="1" si="17"/>
        <v>30</v>
      </c>
      <c r="I134" t="str" cm="1">
        <f t="array" aca="1" ref="I134" ca="1">IF(B134="Loan",INDEX('Loan Type'!$A$2:$A$7,RANDBETWEEN(1,ROWS('Loan Type'!$A$2:$A$7)),1),"")</f>
        <v/>
      </c>
      <c r="J134" t="str" cm="1">
        <f t="array" aca="1" ref="J134" ca="1">IF(B134="Loan",INDEX('Loan Type'!$B$2:$B$3,RANDBETWEEN(1,ROWS('Loan Type'!$B$2:$B$3)),1),"")</f>
        <v/>
      </c>
      <c r="K134">
        <f t="shared" ca="1" si="18"/>
        <v>1776909</v>
      </c>
      <c r="L134" t="str">
        <f t="shared" ca="1" si="19"/>
        <v/>
      </c>
      <c r="M134" t="str">
        <f t="shared" ca="1" si="20"/>
        <v/>
      </c>
    </row>
    <row r="135" spans="1:13">
      <c r="A135" t="s">
        <v>148</v>
      </c>
      <c r="B135" t="str" cm="1">
        <f t="array" aca="1" ref="B135" ca="1">INDEX($B$2:$B$3,RANDBETWEEN(1,ROWS($B$2:$B$3)),1)</f>
        <v>Loan</v>
      </c>
      <c r="C135" t="str" cm="1">
        <f t="array" aca="1" ref="C135" ca="1">INDEX('Loan Type'!$C$2:$C$9,RANDBETWEEN(1,ROWS('Loan Type'!$C$2:$C$9)),1)</f>
        <v>Russia</v>
      </c>
      <c r="D135">
        <v>9002211134</v>
      </c>
      <c r="E135" s="1">
        <f t="shared" ca="1" si="14"/>
        <v>44000</v>
      </c>
      <c r="F135" t="str">
        <f t="shared" ca="1" si="15"/>
        <v>Jun</v>
      </c>
      <c r="G135">
        <f t="shared" ca="1" si="16"/>
        <v>2020</v>
      </c>
      <c r="H135" t="str">
        <f t="shared" ca="1" si="17"/>
        <v>18</v>
      </c>
      <c r="I135" t="str" cm="1">
        <f t="array" aca="1" ref="I135" ca="1">IF(B135="Loan",INDEX('Loan Type'!$A$2:$A$7,RANDBETWEEN(1,ROWS('Loan Type'!$A$2:$A$7)),1),"")</f>
        <v>Small Business Loans</v>
      </c>
      <c r="J135" t="str" cm="1">
        <f t="array" aca="1" ref="J135" ca="1">IF(B135="Loan",INDEX('Loan Type'!$B$2:$B$3,RANDBETWEEN(1,ROWS('Loan Type'!$B$2:$B$3)),1),"")</f>
        <v>Not Approved</v>
      </c>
      <c r="K135">
        <f t="shared" ca="1" si="18"/>
        <v>2017187</v>
      </c>
      <c r="L135">
        <f t="shared" ca="1" si="19"/>
        <v>907734.15</v>
      </c>
      <c r="M135">
        <f t="shared" ca="1" si="20"/>
        <v>0.55000000000000004</v>
      </c>
    </row>
    <row r="136" spans="1:13">
      <c r="A136" t="s">
        <v>149</v>
      </c>
      <c r="B136" t="str" cm="1">
        <f t="array" aca="1" ref="B136" ca="1">INDEX($B$2:$B$3,RANDBETWEEN(1,ROWS($B$2:$B$3)),1)</f>
        <v>Loan</v>
      </c>
      <c r="C136" t="str" cm="1">
        <f t="array" aca="1" ref="C136" ca="1">INDEX('Loan Type'!$C$2:$C$9,RANDBETWEEN(1,ROWS('Loan Type'!$C$2:$C$9)),1)</f>
        <v>India</v>
      </c>
      <c r="D136">
        <v>9002211135</v>
      </c>
      <c r="E136" s="1">
        <f t="shared" ca="1" si="14"/>
        <v>44299</v>
      </c>
      <c r="F136" t="str">
        <f t="shared" ca="1" si="15"/>
        <v>Apr</v>
      </c>
      <c r="G136">
        <f t="shared" ca="1" si="16"/>
        <v>2021</v>
      </c>
      <c r="H136" t="str">
        <f t="shared" ca="1" si="17"/>
        <v>13</v>
      </c>
      <c r="I136" t="str" cm="1">
        <f t="array" aca="1" ref="I136" ca="1">IF(B136="Loan",INDEX('Loan Type'!$A$2:$A$7,RANDBETWEEN(1,ROWS('Loan Type'!$A$2:$A$7)),1),"")</f>
        <v>Home-Equity Lines of Credit</v>
      </c>
      <c r="J136" t="str" cm="1">
        <f t="array" aca="1" ref="J136" ca="1">IF(B136="Loan",INDEX('Loan Type'!$B$2:$B$3,RANDBETWEEN(1,ROWS('Loan Type'!$B$2:$B$3)),1),"")</f>
        <v>Not Approved</v>
      </c>
      <c r="K136">
        <f t="shared" ca="1" si="18"/>
        <v>1284475</v>
      </c>
      <c r="L136">
        <f t="shared" ca="1" si="19"/>
        <v>680771.75</v>
      </c>
      <c r="M136">
        <f t="shared" ca="1" si="20"/>
        <v>0.47</v>
      </c>
    </row>
    <row r="137" spans="1:13">
      <c r="A137" t="s">
        <v>150</v>
      </c>
      <c r="B137" t="str" cm="1">
        <f t="array" aca="1" ref="B137" ca="1">INDEX($B$2:$B$3,RANDBETWEEN(1,ROWS($B$2:$B$3)),1)</f>
        <v>Saving</v>
      </c>
      <c r="C137" t="str" cm="1">
        <f t="array" aca="1" ref="C137" ca="1">INDEX('Loan Type'!$C$2:$C$9,RANDBETWEEN(1,ROWS('Loan Type'!$C$2:$C$9)),1)</f>
        <v>Brazil</v>
      </c>
      <c r="D137">
        <v>9002211136</v>
      </c>
      <c r="E137" s="1">
        <f t="shared" ca="1" si="14"/>
        <v>43642</v>
      </c>
      <c r="F137" t="str">
        <f t="shared" ca="1" si="15"/>
        <v>Jun</v>
      </c>
      <c r="G137">
        <f t="shared" ca="1" si="16"/>
        <v>2019</v>
      </c>
      <c r="H137" t="str">
        <f t="shared" ca="1" si="17"/>
        <v>26</v>
      </c>
      <c r="I137" t="str" cm="1">
        <f t="array" aca="1" ref="I137" ca="1">IF(B137="Loan",INDEX('Loan Type'!$A$2:$A$7,RANDBETWEEN(1,ROWS('Loan Type'!$A$2:$A$7)),1),"")</f>
        <v/>
      </c>
      <c r="J137" t="str" cm="1">
        <f t="array" aca="1" ref="J137" ca="1">IF(B137="Loan",INDEX('Loan Type'!$B$2:$B$3,RANDBETWEEN(1,ROWS('Loan Type'!$B$2:$B$3)),1),"")</f>
        <v/>
      </c>
      <c r="K137">
        <f t="shared" ca="1" si="18"/>
        <v>2477030</v>
      </c>
      <c r="L137" t="str">
        <f t="shared" ca="1" si="19"/>
        <v/>
      </c>
      <c r="M137" t="str">
        <f t="shared" ca="1" si="20"/>
        <v/>
      </c>
    </row>
    <row r="138" spans="1:13">
      <c r="A138" t="s">
        <v>151</v>
      </c>
      <c r="B138" t="str" cm="1">
        <f t="array" aca="1" ref="B138" ca="1">INDEX($B$2:$B$3,RANDBETWEEN(1,ROWS($B$2:$B$3)),1)</f>
        <v>Loan</v>
      </c>
      <c r="C138" t="str" cm="1">
        <f t="array" aca="1" ref="C138" ca="1">INDEX('Loan Type'!$C$2:$C$9,RANDBETWEEN(1,ROWS('Loan Type'!$C$2:$C$9)),1)</f>
        <v>Brazil</v>
      </c>
      <c r="D138">
        <v>9002211137</v>
      </c>
      <c r="E138" s="1">
        <f t="shared" ca="1" si="14"/>
        <v>44340</v>
      </c>
      <c r="F138" t="str">
        <f t="shared" ca="1" si="15"/>
        <v>May</v>
      </c>
      <c r="G138">
        <f t="shared" ca="1" si="16"/>
        <v>2021</v>
      </c>
      <c r="H138" t="str">
        <f t="shared" ca="1" si="17"/>
        <v>24</v>
      </c>
      <c r="I138" t="str" cm="1">
        <f t="array" aca="1" ref="I138" ca="1">IF(B138="Loan",INDEX('Loan Type'!$A$2:$A$7,RANDBETWEEN(1,ROWS('Loan Type'!$A$2:$A$7)),1),"")</f>
        <v>Home-Equity Loans</v>
      </c>
      <c r="J138" t="str" cm="1">
        <f t="array" aca="1" ref="J138" ca="1">IF(B138="Loan",INDEX('Loan Type'!$B$2:$B$3,RANDBETWEEN(1,ROWS('Loan Type'!$B$2:$B$3)),1),"")</f>
        <v>Approved</v>
      </c>
      <c r="K138">
        <f t="shared" ca="1" si="18"/>
        <v>1216023</v>
      </c>
      <c r="L138">
        <f t="shared" ca="1" si="19"/>
        <v>255364.83</v>
      </c>
      <c r="M138">
        <f t="shared" ca="1" si="20"/>
        <v>0.79</v>
      </c>
    </row>
    <row r="139" spans="1:13">
      <c r="A139" t="s">
        <v>152</v>
      </c>
      <c r="B139" t="str" cm="1">
        <f t="array" aca="1" ref="B139" ca="1">INDEX($B$2:$B$3,RANDBETWEEN(1,ROWS($B$2:$B$3)),1)</f>
        <v>Saving</v>
      </c>
      <c r="C139" t="str" cm="1">
        <f t="array" aca="1" ref="C139" ca="1">INDEX('Loan Type'!$C$2:$C$9,RANDBETWEEN(1,ROWS('Loan Type'!$C$2:$C$9)),1)</f>
        <v>Brazil</v>
      </c>
      <c r="D139">
        <v>9002211138</v>
      </c>
      <c r="E139" s="1">
        <f t="shared" ca="1" si="14"/>
        <v>44084</v>
      </c>
      <c r="F139" t="str">
        <f t="shared" ca="1" si="15"/>
        <v>Sep</v>
      </c>
      <c r="G139">
        <f t="shared" ca="1" si="16"/>
        <v>2020</v>
      </c>
      <c r="H139" t="str">
        <f t="shared" ca="1" si="17"/>
        <v>10</v>
      </c>
      <c r="I139" t="str" cm="1">
        <f t="array" aca="1" ref="I139" ca="1">IF(B139="Loan",INDEX('Loan Type'!$A$2:$A$7,RANDBETWEEN(1,ROWS('Loan Type'!$A$2:$A$7)),1),"")</f>
        <v/>
      </c>
      <c r="J139" t="str" cm="1">
        <f t="array" aca="1" ref="J139" ca="1">IF(B139="Loan",INDEX('Loan Type'!$B$2:$B$3,RANDBETWEEN(1,ROWS('Loan Type'!$B$2:$B$3)),1),"")</f>
        <v/>
      </c>
      <c r="K139">
        <f t="shared" ca="1" si="18"/>
        <v>2233544</v>
      </c>
      <c r="L139" t="str">
        <f t="shared" ca="1" si="19"/>
        <v/>
      </c>
      <c r="M139" t="str">
        <f t="shared" ca="1" si="20"/>
        <v/>
      </c>
    </row>
    <row r="140" spans="1:13">
      <c r="A140" t="s">
        <v>153</v>
      </c>
      <c r="B140" t="str" cm="1">
        <f t="array" aca="1" ref="B140" ca="1">INDEX($B$2:$B$3,RANDBETWEEN(1,ROWS($B$2:$B$3)),1)</f>
        <v>Loan</v>
      </c>
      <c r="C140" t="str" cm="1">
        <f t="array" aca="1" ref="C140" ca="1">INDEX('Loan Type'!$C$2:$C$9,RANDBETWEEN(1,ROWS('Loan Type'!$C$2:$C$9)),1)</f>
        <v>United States</v>
      </c>
      <c r="D140">
        <v>9002211139</v>
      </c>
      <c r="E140" s="1">
        <f t="shared" ca="1" si="14"/>
        <v>43891</v>
      </c>
      <c r="F140" t="str">
        <f t="shared" ca="1" si="15"/>
        <v>Mar</v>
      </c>
      <c r="G140">
        <f t="shared" ca="1" si="16"/>
        <v>2020</v>
      </c>
      <c r="H140" t="str">
        <f t="shared" ca="1" si="17"/>
        <v>01</v>
      </c>
      <c r="I140" t="str" cm="1">
        <f t="array" aca="1" ref="I140" ca="1">IF(B140="Loan",INDEX('Loan Type'!$A$2:$A$7,RANDBETWEEN(1,ROWS('Loan Type'!$A$2:$A$7)),1),"")</f>
        <v>Credit Cards</v>
      </c>
      <c r="J140" t="str" cm="1">
        <f t="array" aca="1" ref="J140" ca="1">IF(B140="Loan",INDEX('Loan Type'!$B$2:$B$3,RANDBETWEEN(1,ROWS('Loan Type'!$B$2:$B$3)),1),"")</f>
        <v>Approved</v>
      </c>
      <c r="K140">
        <f t="shared" ca="1" si="18"/>
        <v>1485908</v>
      </c>
      <c r="L140">
        <f t="shared" ca="1" si="19"/>
        <v>520067.8</v>
      </c>
      <c r="M140">
        <f t="shared" ca="1" si="20"/>
        <v>0.65</v>
      </c>
    </row>
    <row r="141" spans="1:13">
      <c r="A141" t="s">
        <v>154</v>
      </c>
      <c r="B141" t="str" cm="1">
        <f t="array" aca="1" ref="B141" ca="1">INDEX($B$2:$B$3,RANDBETWEEN(1,ROWS($B$2:$B$3)),1)</f>
        <v>Loan</v>
      </c>
      <c r="C141" t="str" cm="1">
        <f t="array" aca="1" ref="C141" ca="1">INDEX('Loan Type'!$C$2:$C$9,RANDBETWEEN(1,ROWS('Loan Type'!$C$2:$C$9)),1)</f>
        <v>Sudan</v>
      </c>
      <c r="D141">
        <v>9002211140</v>
      </c>
      <c r="E141" s="1">
        <f t="shared" ca="1" si="14"/>
        <v>43822</v>
      </c>
      <c r="F141" t="str">
        <f t="shared" ca="1" si="15"/>
        <v>Dec</v>
      </c>
      <c r="G141">
        <f t="shared" ca="1" si="16"/>
        <v>2019</v>
      </c>
      <c r="H141" t="str">
        <f t="shared" ca="1" si="17"/>
        <v>23</v>
      </c>
      <c r="I141" t="str" cm="1">
        <f t="array" aca="1" ref="I141" ca="1">IF(B141="Loan",INDEX('Loan Type'!$A$2:$A$7,RANDBETWEEN(1,ROWS('Loan Type'!$A$2:$A$7)),1),"")</f>
        <v>Small Business Loans</v>
      </c>
      <c r="J141" t="str" cm="1">
        <f t="array" aca="1" ref="J141" ca="1">IF(B141="Loan",INDEX('Loan Type'!$B$2:$B$3,RANDBETWEEN(1,ROWS('Loan Type'!$B$2:$B$3)),1),"")</f>
        <v>Not Approved</v>
      </c>
      <c r="K141">
        <f t="shared" ca="1" si="18"/>
        <v>1806034</v>
      </c>
      <c r="L141">
        <f t="shared" ca="1" si="19"/>
        <v>975258.3600000001</v>
      </c>
      <c r="M141">
        <f t="shared" ca="1" si="20"/>
        <v>0.45999999999999996</v>
      </c>
    </row>
    <row r="142" spans="1:13">
      <c r="A142" t="s">
        <v>155</v>
      </c>
      <c r="B142" t="str" cm="1">
        <f t="array" aca="1" ref="B142" ca="1">INDEX($B$2:$B$3,RANDBETWEEN(1,ROWS($B$2:$B$3)),1)</f>
        <v>Saving</v>
      </c>
      <c r="C142" t="str" cm="1">
        <f t="array" aca="1" ref="C142" ca="1">INDEX('Loan Type'!$C$2:$C$9,RANDBETWEEN(1,ROWS('Loan Type'!$C$2:$C$9)),1)</f>
        <v>Argentina</v>
      </c>
      <c r="D142">
        <v>9002211141</v>
      </c>
      <c r="E142" s="1">
        <f t="shared" ca="1" si="14"/>
        <v>43994</v>
      </c>
      <c r="F142" t="str">
        <f t="shared" ca="1" si="15"/>
        <v>Jun</v>
      </c>
      <c r="G142">
        <f t="shared" ca="1" si="16"/>
        <v>2020</v>
      </c>
      <c r="H142" t="str">
        <f t="shared" ca="1" si="17"/>
        <v>12</v>
      </c>
      <c r="I142" t="str" cm="1">
        <f t="array" aca="1" ref="I142" ca="1">IF(B142="Loan",INDEX('Loan Type'!$A$2:$A$7,RANDBETWEEN(1,ROWS('Loan Type'!$A$2:$A$7)),1),"")</f>
        <v/>
      </c>
      <c r="J142" t="str" cm="1">
        <f t="array" aca="1" ref="J142" ca="1">IF(B142="Loan",INDEX('Loan Type'!$B$2:$B$3,RANDBETWEEN(1,ROWS('Loan Type'!$B$2:$B$3)),1),"")</f>
        <v/>
      </c>
      <c r="K142">
        <f t="shared" ca="1" si="18"/>
        <v>930313</v>
      </c>
      <c r="L142" t="str">
        <f t="shared" ca="1" si="19"/>
        <v/>
      </c>
      <c r="M142" t="str">
        <f t="shared" ca="1" si="20"/>
        <v/>
      </c>
    </row>
    <row r="143" spans="1:13">
      <c r="A143" t="s">
        <v>156</v>
      </c>
      <c r="B143" t="str" cm="1">
        <f t="array" aca="1" ref="B143" ca="1">INDEX($B$2:$B$3,RANDBETWEEN(1,ROWS($B$2:$B$3)),1)</f>
        <v>Loan</v>
      </c>
      <c r="C143" t="str" cm="1">
        <f t="array" aca="1" ref="C143" ca="1">INDEX('Loan Type'!$C$2:$C$9,RANDBETWEEN(1,ROWS('Loan Type'!$C$2:$C$9)),1)</f>
        <v>Canada</v>
      </c>
      <c r="D143">
        <v>9002211142</v>
      </c>
      <c r="E143" s="1">
        <f t="shared" ca="1" si="14"/>
        <v>44204</v>
      </c>
      <c r="F143" t="str">
        <f t="shared" ca="1" si="15"/>
        <v>Jan</v>
      </c>
      <c r="G143">
        <f t="shared" ca="1" si="16"/>
        <v>2021</v>
      </c>
      <c r="H143" t="str">
        <f t="shared" ca="1" si="17"/>
        <v>08</v>
      </c>
      <c r="I143" t="str" cm="1">
        <f t="array" aca="1" ref="I143" ca="1">IF(B143="Loan",INDEX('Loan Type'!$A$2:$A$7,RANDBETWEEN(1,ROWS('Loan Type'!$A$2:$A$7)),1),"")</f>
        <v>Home-Equity Lines of Credit</v>
      </c>
      <c r="J143" t="str" cm="1">
        <f t="array" aca="1" ref="J143" ca="1">IF(B143="Loan",INDEX('Loan Type'!$B$2:$B$3,RANDBETWEEN(1,ROWS('Loan Type'!$B$2:$B$3)),1),"")</f>
        <v>Not Approved</v>
      </c>
      <c r="K143">
        <f t="shared" ca="1" si="18"/>
        <v>2473676</v>
      </c>
      <c r="L143">
        <f t="shared" ca="1" si="19"/>
        <v>1484205.5999999999</v>
      </c>
      <c r="M143">
        <f t="shared" ca="1" si="20"/>
        <v>0.40000000000000008</v>
      </c>
    </row>
    <row r="144" spans="1:13">
      <c r="A144" t="s">
        <v>157</v>
      </c>
      <c r="B144" t="str" cm="1">
        <f t="array" aca="1" ref="B144" ca="1">INDEX($B$2:$B$3,RANDBETWEEN(1,ROWS($B$2:$B$3)),1)</f>
        <v>Saving</v>
      </c>
      <c r="C144" t="str" cm="1">
        <f t="array" aca="1" ref="C144" ca="1">INDEX('Loan Type'!$C$2:$C$9,RANDBETWEEN(1,ROWS('Loan Type'!$C$2:$C$9)),1)</f>
        <v>Brazil</v>
      </c>
      <c r="D144">
        <v>9002211143</v>
      </c>
      <c r="E144" s="1">
        <f t="shared" ca="1" si="14"/>
        <v>43972</v>
      </c>
      <c r="F144" t="str">
        <f t="shared" ca="1" si="15"/>
        <v>May</v>
      </c>
      <c r="G144">
        <f t="shared" ca="1" si="16"/>
        <v>2020</v>
      </c>
      <c r="H144" t="str">
        <f t="shared" ca="1" si="17"/>
        <v>21</v>
      </c>
      <c r="I144" t="str" cm="1">
        <f t="array" aca="1" ref="I144" ca="1">IF(B144="Loan",INDEX('Loan Type'!$A$2:$A$7,RANDBETWEEN(1,ROWS('Loan Type'!$A$2:$A$7)),1),"")</f>
        <v/>
      </c>
      <c r="J144" t="str" cm="1">
        <f t="array" aca="1" ref="J144" ca="1">IF(B144="Loan",INDEX('Loan Type'!$B$2:$B$3,RANDBETWEEN(1,ROWS('Loan Type'!$B$2:$B$3)),1),"")</f>
        <v/>
      </c>
      <c r="K144">
        <f t="shared" ca="1" si="18"/>
        <v>963277</v>
      </c>
      <c r="L144" t="str">
        <f t="shared" ca="1" si="19"/>
        <v/>
      </c>
      <c r="M144" t="str">
        <f t="shared" ca="1" si="20"/>
        <v/>
      </c>
    </row>
    <row r="145" spans="1:13">
      <c r="A145" t="s">
        <v>158</v>
      </c>
      <c r="B145" t="str" cm="1">
        <f t="array" aca="1" ref="B145" ca="1">INDEX($B$2:$B$3,RANDBETWEEN(1,ROWS($B$2:$B$3)),1)</f>
        <v>Loan</v>
      </c>
      <c r="C145" t="str" cm="1">
        <f t="array" aca="1" ref="C145" ca="1">INDEX('Loan Type'!$C$2:$C$9,RANDBETWEEN(1,ROWS('Loan Type'!$C$2:$C$9)),1)</f>
        <v>United States</v>
      </c>
      <c r="D145">
        <v>9002211144</v>
      </c>
      <c r="E145" s="1">
        <f t="shared" ca="1" si="14"/>
        <v>44303</v>
      </c>
      <c r="F145" t="str">
        <f t="shared" ca="1" si="15"/>
        <v>Apr</v>
      </c>
      <c r="G145">
        <f t="shared" ca="1" si="16"/>
        <v>2021</v>
      </c>
      <c r="H145" t="str">
        <f t="shared" ca="1" si="17"/>
        <v>17</v>
      </c>
      <c r="I145" t="str" cm="1">
        <f t="array" aca="1" ref="I145" ca="1">IF(B145="Loan",INDEX('Loan Type'!$A$2:$A$7,RANDBETWEEN(1,ROWS('Loan Type'!$A$2:$A$7)),1),"")</f>
        <v>Home-Equity Loans</v>
      </c>
      <c r="J145" t="str" cm="1">
        <f t="array" aca="1" ref="J145" ca="1">IF(B145="Loan",INDEX('Loan Type'!$B$2:$B$3,RANDBETWEEN(1,ROWS('Loan Type'!$B$2:$B$3)),1),"")</f>
        <v>Not Approved</v>
      </c>
      <c r="K145">
        <f t="shared" ca="1" si="18"/>
        <v>692379</v>
      </c>
      <c r="L145">
        <f t="shared" ca="1" si="19"/>
        <v>228485.07</v>
      </c>
      <c r="M145">
        <f t="shared" ca="1" si="20"/>
        <v>0.67</v>
      </c>
    </row>
    <row r="146" spans="1:13">
      <c r="A146" t="s">
        <v>159</v>
      </c>
      <c r="B146" t="str" cm="1">
        <f t="array" aca="1" ref="B146" ca="1">INDEX($B$2:$B$3,RANDBETWEEN(1,ROWS($B$2:$B$3)),1)</f>
        <v>Saving</v>
      </c>
      <c r="C146" t="str" cm="1">
        <f t="array" aca="1" ref="C146" ca="1">INDEX('Loan Type'!$C$2:$C$9,RANDBETWEEN(1,ROWS('Loan Type'!$C$2:$C$9)),1)</f>
        <v>Russia</v>
      </c>
      <c r="D146">
        <v>9002211145</v>
      </c>
      <c r="E146" s="1">
        <f t="shared" ca="1" si="14"/>
        <v>43973</v>
      </c>
      <c r="F146" t="str">
        <f t="shared" ca="1" si="15"/>
        <v>May</v>
      </c>
      <c r="G146">
        <f t="shared" ca="1" si="16"/>
        <v>2020</v>
      </c>
      <c r="H146" t="str">
        <f t="shared" ca="1" si="17"/>
        <v>22</v>
      </c>
      <c r="I146" t="str" cm="1">
        <f t="array" aca="1" ref="I146" ca="1">IF(B146="Loan",INDEX('Loan Type'!$A$2:$A$7,RANDBETWEEN(1,ROWS('Loan Type'!$A$2:$A$7)),1),"")</f>
        <v/>
      </c>
      <c r="J146" t="str" cm="1">
        <f t="array" aca="1" ref="J146" ca="1">IF(B146="Loan",INDEX('Loan Type'!$B$2:$B$3,RANDBETWEEN(1,ROWS('Loan Type'!$B$2:$B$3)),1),"")</f>
        <v/>
      </c>
      <c r="K146">
        <f t="shared" ca="1" si="18"/>
        <v>697498</v>
      </c>
      <c r="L146" t="str">
        <f t="shared" ca="1" si="19"/>
        <v/>
      </c>
      <c r="M146" t="str">
        <f t="shared" ca="1" si="20"/>
        <v/>
      </c>
    </row>
    <row r="147" spans="1:13">
      <c r="A147" t="s">
        <v>160</v>
      </c>
      <c r="B147" t="str" cm="1">
        <f t="array" aca="1" ref="B147" ca="1">INDEX($B$2:$B$3,RANDBETWEEN(1,ROWS($B$2:$B$3)),1)</f>
        <v>Loan</v>
      </c>
      <c r="C147" t="str" cm="1">
        <f t="array" aca="1" ref="C147" ca="1">INDEX('Loan Type'!$C$2:$C$9,RANDBETWEEN(1,ROWS('Loan Type'!$C$2:$C$9)),1)</f>
        <v>Russia</v>
      </c>
      <c r="D147">
        <v>9002211146</v>
      </c>
      <c r="E147" s="1">
        <f t="shared" ca="1" si="14"/>
        <v>44355</v>
      </c>
      <c r="F147" t="str">
        <f t="shared" ca="1" si="15"/>
        <v>Jun</v>
      </c>
      <c r="G147">
        <f t="shared" ca="1" si="16"/>
        <v>2021</v>
      </c>
      <c r="H147" t="str">
        <f t="shared" ca="1" si="17"/>
        <v>08</v>
      </c>
      <c r="I147" t="str" cm="1">
        <f t="array" aca="1" ref="I147" ca="1">IF(B147="Loan",INDEX('Loan Type'!$A$2:$A$7,RANDBETWEEN(1,ROWS('Loan Type'!$A$2:$A$7)),1),"")</f>
        <v>Home-Equity Loans</v>
      </c>
      <c r="J147" t="str" cm="1">
        <f t="array" aca="1" ref="J147" ca="1">IF(B147="Loan",INDEX('Loan Type'!$B$2:$B$3,RANDBETWEEN(1,ROWS('Loan Type'!$B$2:$B$3)),1),"")</f>
        <v>Approved</v>
      </c>
      <c r="K147">
        <f t="shared" ca="1" si="18"/>
        <v>1905510</v>
      </c>
      <c r="L147">
        <f t="shared" ca="1" si="19"/>
        <v>666928.5</v>
      </c>
      <c r="M147">
        <f t="shared" ca="1" si="20"/>
        <v>0.65</v>
      </c>
    </row>
    <row r="148" spans="1:13">
      <c r="A148" t="s">
        <v>161</v>
      </c>
      <c r="B148" t="str" cm="1">
        <f t="array" aca="1" ref="B148" ca="1">INDEX($B$2:$B$3,RANDBETWEEN(1,ROWS($B$2:$B$3)),1)</f>
        <v>Saving</v>
      </c>
      <c r="C148" t="str" cm="1">
        <f t="array" aca="1" ref="C148" ca="1">INDEX('Loan Type'!$C$2:$C$9,RANDBETWEEN(1,ROWS('Loan Type'!$C$2:$C$9)),1)</f>
        <v>Argentina</v>
      </c>
      <c r="D148">
        <v>9002211147</v>
      </c>
      <c r="E148" s="1">
        <f t="shared" ca="1" si="14"/>
        <v>44066</v>
      </c>
      <c r="F148" t="str">
        <f t="shared" ca="1" si="15"/>
        <v>Aug</v>
      </c>
      <c r="G148">
        <f t="shared" ca="1" si="16"/>
        <v>2020</v>
      </c>
      <c r="H148" t="str">
        <f t="shared" ca="1" si="17"/>
        <v>23</v>
      </c>
      <c r="I148" t="str" cm="1">
        <f t="array" aca="1" ref="I148" ca="1">IF(B148="Loan",INDEX('Loan Type'!$A$2:$A$7,RANDBETWEEN(1,ROWS('Loan Type'!$A$2:$A$7)),1),"")</f>
        <v/>
      </c>
      <c r="J148" t="str" cm="1">
        <f t="array" aca="1" ref="J148" ca="1">IF(B148="Loan",INDEX('Loan Type'!$B$2:$B$3,RANDBETWEEN(1,ROWS('Loan Type'!$B$2:$B$3)),1),"")</f>
        <v/>
      </c>
      <c r="K148">
        <f t="shared" ca="1" si="18"/>
        <v>741778</v>
      </c>
      <c r="L148" t="str">
        <f t="shared" ca="1" si="19"/>
        <v/>
      </c>
      <c r="M148" t="str">
        <f t="shared" ca="1" si="20"/>
        <v/>
      </c>
    </row>
    <row r="149" spans="1:13">
      <c r="A149" t="s">
        <v>162</v>
      </c>
      <c r="B149" t="str" cm="1">
        <f t="array" aca="1" ref="B149" ca="1">INDEX($B$2:$B$3,RANDBETWEEN(1,ROWS($B$2:$B$3)),1)</f>
        <v>Saving</v>
      </c>
      <c r="C149" t="str" cm="1">
        <f t="array" aca="1" ref="C149" ca="1">INDEX('Loan Type'!$C$2:$C$9,RANDBETWEEN(1,ROWS('Loan Type'!$C$2:$C$9)),1)</f>
        <v>China</v>
      </c>
      <c r="D149">
        <v>9002211148</v>
      </c>
      <c r="E149" s="1">
        <f t="shared" ca="1" si="14"/>
        <v>43755</v>
      </c>
      <c r="F149" t="str">
        <f t="shared" ca="1" si="15"/>
        <v>Oct</v>
      </c>
      <c r="G149">
        <f t="shared" ca="1" si="16"/>
        <v>2019</v>
      </c>
      <c r="H149" t="str">
        <f t="shared" ca="1" si="17"/>
        <v>17</v>
      </c>
      <c r="I149" t="str" cm="1">
        <f t="array" aca="1" ref="I149" ca="1">IF(B149="Loan",INDEX('Loan Type'!$A$2:$A$7,RANDBETWEEN(1,ROWS('Loan Type'!$A$2:$A$7)),1),"")</f>
        <v/>
      </c>
      <c r="J149" t="str" cm="1">
        <f t="array" aca="1" ref="J149" ca="1">IF(B149="Loan",INDEX('Loan Type'!$B$2:$B$3,RANDBETWEEN(1,ROWS('Loan Type'!$B$2:$B$3)),1),"")</f>
        <v/>
      </c>
      <c r="K149">
        <f t="shared" ca="1" si="18"/>
        <v>629028</v>
      </c>
      <c r="L149" t="str">
        <f t="shared" ca="1" si="19"/>
        <v/>
      </c>
      <c r="M149" t="str">
        <f t="shared" ca="1" si="20"/>
        <v/>
      </c>
    </row>
    <row r="150" spans="1:13">
      <c r="A150" t="s">
        <v>163</v>
      </c>
      <c r="B150" t="str" cm="1">
        <f t="array" aca="1" ref="B150" ca="1">INDEX($B$2:$B$3,RANDBETWEEN(1,ROWS($B$2:$B$3)),1)</f>
        <v>Loan</v>
      </c>
      <c r="C150" t="str" cm="1">
        <f t="array" aca="1" ref="C150" ca="1">INDEX('Loan Type'!$C$2:$C$9,RANDBETWEEN(1,ROWS('Loan Type'!$C$2:$C$9)),1)</f>
        <v>Canada</v>
      </c>
      <c r="D150">
        <v>9002211149</v>
      </c>
      <c r="E150" s="1">
        <f t="shared" ca="1" si="14"/>
        <v>44152</v>
      </c>
      <c r="F150" t="str">
        <f t="shared" ca="1" si="15"/>
        <v>Nov</v>
      </c>
      <c r="G150">
        <f t="shared" ca="1" si="16"/>
        <v>2020</v>
      </c>
      <c r="H150" t="str">
        <f t="shared" ca="1" si="17"/>
        <v>17</v>
      </c>
      <c r="I150" t="str" cm="1">
        <f t="array" aca="1" ref="I150" ca="1">IF(B150="Loan",INDEX('Loan Type'!$A$2:$A$7,RANDBETWEEN(1,ROWS('Loan Type'!$A$2:$A$7)),1),"")</f>
        <v>Credit Cards</v>
      </c>
      <c r="J150" t="str" cm="1">
        <f t="array" aca="1" ref="J150" ca="1">IF(B150="Loan",INDEX('Loan Type'!$B$2:$B$3,RANDBETWEEN(1,ROWS('Loan Type'!$B$2:$B$3)),1),"")</f>
        <v>Not Approved</v>
      </c>
      <c r="K150">
        <f t="shared" ca="1" si="18"/>
        <v>2323001</v>
      </c>
      <c r="L150">
        <f t="shared" ca="1" si="19"/>
        <v>1138270.49</v>
      </c>
      <c r="M150">
        <f t="shared" ca="1" si="20"/>
        <v>0.51</v>
      </c>
    </row>
    <row r="151" spans="1:13">
      <c r="A151" t="s">
        <v>164</v>
      </c>
      <c r="B151" t="str" cm="1">
        <f t="array" aca="1" ref="B151" ca="1">INDEX($B$2:$B$3,RANDBETWEEN(1,ROWS($B$2:$B$3)),1)</f>
        <v>Saving</v>
      </c>
      <c r="C151" t="str" cm="1">
        <f t="array" aca="1" ref="C151" ca="1">INDEX('Loan Type'!$C$2:$C$9,RANDBETWEEN(1,ROWS('Loan Type'!$C$2:$C$9)),1)</f>
        <v>Brazil</v>
      </c>
      <c r="D151">
        <v>9002211150</v>
      </c>
      <c r="E151" s="1">
        <f t="shared" ca="1" si="14"/>
        <v>44133</v>
      </c>
      <c r="F151" t="str">
        <f t="shared" ca="1" si="15"/>
        <v>Oct</v>
      </c>
      <c r="G151">
        <f t="shared" ca="1" si="16"/>
        <v>2020</v>
      </c>
      <c r="H151" t="str">
        <f t="shared" ca="1" si="17"/>
        <v>29</v>
      </c>
      <c r="I151" t="str" cm="1">
        <f t="array" aca="1" ref="I151" ca="1">IF(B151="Loan",INDEX('Loan Type'!$A$2:$A$7,RANDBETWEEN(1,ROWS('Loan Type'!$A$2:$A$7)),1),"")</f>
        <v/>
      </c>
      <c r="J151" t="str" cm="1">
        <f t="array" aca="1" ref="J151" ca="1">IF(B151="Loan",INDEX('Loan Type'!$B$2:$B$3,RANDBETWEEN(1,ROWS('Loan Type'!$B$2:$B$3)),1),"")</f>
        <v/>
      </c>
      <c r="K151">
        <f t="shared" ca="1" si="18"/>
        <v>1244085</v>
      </c>
      <c r="L151" t="str">
        <f t="shared" ca="1" si="19"/>
        <v/>
      </c>
      <c r="M151" t="str">
        <f t="shared" ca="1" si="20"/>
        <v/>
      </c>
    </row>
    <row r="152" spans="1:13">
      <c r="A152" t="s">
        <v>165</v>
      </c>
      <c r="B152" t="str" cm="1">
        <f t="array" aca="1" ref="B152" ca="1">INDEX($B$2:$B$3,RANDBETWEEN(1,ROWS($B$2:$B$3)),1)</f>
        <v>Loan</v>
      </c>
      <c r="C152" t="str" cm="1">
        <f t="array" aca="1" ref="C152" ca="1">INDEX('Loan Type'!$C$2:$C$9,RANDBETWEEN(1,ROWS('Loan Type'!$C$2:$C$9)),1)</f>
        <v>Russia</v>
      </c>
      <c r="D152">
        <v>9002211151</v>
      </c>
      <c r="E152" s="1">
        <f t="shared" ca="1" si="14"/>
        <v>43644</v>
      </c>
      <c r="F152" t="str">
        <f t="shared" ca="1" si="15"/>
        <v>Jun</v>
      </c>
      <c r="G152">
        <f t="shared" ca="1" si="16"/>
        <v>2019</v>
      </c>
      <c r="H152" t="str">
        <f t="shared" ca="1" si="17"/>
        <v>28</v>
      </c>
      <c r="I152" t="str" cm="1">
        <f t="array" aca="1" ref="I152" ca="1">IF(B152="Loan",INDEX('Loan Type'!$A$2:$A$7,RANDBETWEEN(1,ROWS('Loan Type'!$A$2:$A$7)),1),"")</f>
        <v>Small Business Loans</v>
      </c>
      <c r="J152" t="str" cm="1">
        <f t="array" aca="1" ref="J152" ca="1">IF(B152="Loan",INDEX('Loan Type'!$B$2:$B$3,RANDBETWEEN(1,ROWS('Loan Type'!$B$2:$B$3)),1),"")</f>
        <v>Not Approved</v>
      </c>
      <c r="K152">
        <f t="shared" ca="1" si="18"/>
        <v>796067</v>
      </c>
      <c r="L152">
        <f t="shared" ca="1" si="19"/>
        <v>461718.86</v>
      </c>
      <c r="M152">
        <f t="shared" ca="1" si="20"/>
        <v>0.42000000000000004</v>
      </c>
    </row>
    <row r="153" spans="1:13">
      <c r="A153" t="s">
        <v>166</v>
      </c>
      <c r="B153" t="str" cm="1">
        <f t="array" aca="1" ref="B153" ca="1">INDEX($B$2:$B$3,RANDBETWEEN(1,ROWS($B$2:$B$3)),1)</f>
        <v>Saving</v>
      </c>
      <c r="C153" t="str" cm="1">
        <f t="array" aca="1" ref="C153" ca="1">INDEX('Loan Type'!$C$2:$C$9,RANDBETWEEN(1,ROWS('Loan Type'!$C$2:$C$9)),1)</f>
        <v>India</v>
      </c>
      <c r="D153">
        <v>9002211152</v>
      </c>
      <c r="E153" s="1">
        <f t="shared" ca="1" si="14"/>
        <v>44013</v>
      </c>
      <c r="F153" t="str">
        <f t="shared" ca="1" si="15"/>
        <v>Jul</v>
      </c>
      <c r="G153">
        <f t="shared" ca="1" si="16"/>
        <v>2020</v>
      </c>
      <c r="H153" t="str">
        <f t="shared" ca="1" si="17"/>
        <v>01</v>
      </c>
      <c r="I153" t="str" cm="1">
        <f t="array" aca="1" ref="I153" ca="1">IF(B153="Loan",INDEX('Loan Type'!$A$2:$A$7,RANDBETWEEN(1,ROWS('Loan Type'!$A$2:$A$7)),1),"")</f>
        <v/>
      </c>
      <c r="J153" t="str" cm="1">
        <f t="array" aca="1" ref="J153" ca="1">IF(B153="Loan",INDEX('Loan Type'!$B$2:$B$3,RANDBETWEEN(1,ROWS('Loan Type'!$B$2:$B$3)),1),"")</f>
        <v/>
      </c>
      <c r="K153">
        <f t="shared" ca="1" si="18"/>
        <v>627604</v>
      </c>
      <c r="L153" t="str">
        <f t="shared" ca="1" si="19"/>
        <v/>
      </c>
      <c r="M153" t="str">
        <f t="shared" ca="1" si="20"/>
        <v/>
      </c>
    </row>
    <row r="154" spans="1:13">
      <c r="A154" t="s">
        <v>167</v>
      </c>
      <c r="B154" t="str" cm="1">
        <f t="array" aca="1" ref="B154" ca="1">INDEX($B$2:$B$3,RANDBETWEEN(1,ROWS($B$2:$B$3)),1)</f>
        <v>Loan</v>
      </c>
      <c r="C154" t="str" cm="1">
        <f t="array" aca="1" ref="C154" ca="1">INDEX('Loan Type'!$C$2:$C$9,RANDBETWEEN(1,ROWS('Loan Type'!$C$2:$C$9)),1)</f>
        <v>Sudan</v>
      </c>
      <c r="D154">
        <v>9002211153</v>
      </c>
      <c r="E154" s="1">
        <f t="shared" ca="1" si="14"/>
        <v>44264</v>
      </c>
      <c r="F154" t="str">
        <f t="shared" ca="1" si="15"/>
        <v>Mar</v>
      </c>
      <c r="G154">
        <f t="shared" ca="1" si="16"/>
        <v>2021</v>
      </c>
      <c r="H154" t="str">
        <f t="shared" ca="1" si="17"/>
        <v>09</v>
      </c>
      <c r="I154" t="str" cm="1">
        <f t="array" aca="1" ref="I154" ca="1">IF(B154="Loan",INDEX('Loan Type'!$A$2:$A$7,RANDBETWEEN(1,ROWS('Loan Type'!$A$2:$A$7)),1),"")</f>
        <v>Credit Cards</v>
      </c>
      <c r="J154" t="str" cm="1">
        <f t="array" aca="1" ref="J154" ca="1">IF(B154="Loan",INDEX('Loan Type'!$B$2:$B$3,RANDBETWEEN(1,ROWS('Loan Type'!$B$2:$B$3)),1),"")</f>
        <v>Not Approved</v>
      </c>
      <c r="K154">
        <f t="shared" ca="1" si="18"/>
        <v>2216746</v>
      </c>
      <c r="L154">
        <f t="shared" ca="1" si="19"/>
        <v>465516.66</v>
      </c>
      <c r="M154">
        <f t="shared" ca="1" si="20"/>
        <v>0.79</v>
      </c>
    </row>
    <row r="155" spans="1:13">
      <c r="A155" t="s">
        <v>168</v>
      </c>
      <c r="B155" t="str" cm="1">
        <f t="array" aca="1" ref="B155" ca="1">INDEX($B$2:$B$3,RANDBETWEEN(1,ROWS($B$2:$B$3)),1)</f>
        <v>Saving</v>
      </c>
      <c r="C155" t="str" cm="1">
        <f t="array" aca="1" ref="C155" ca="1">INDEX('Loan Type'!$C$2:$C$9,RANDBETWEEN(1,ROWS('Loan Type'!$C$2:$C$9)),1)</f>
        <v>China</v>
      </c>
      <c r="D155">
        <v>9002211154</v>
      </c>
      <c r="E155" s="1">
        <f t="shared" ca="1" si="14"/>
        <v>44213</v>
      </c>
      <c r="F155" t="str">
        <f t="shared" ca="1" si="15"/>
        <v>Jan</v>
      </c>
      <c r="G155">
        <f t="shared" ca="1" si="16"/>
        <v>2021</v>
      </c>
      <c r="H155" t="str">
        <f t="shared" ca="1" si="17"/>
        <v>17</v>
      </c>
      <c r="I155" t="str" cm="1">
        <f t="array" aca="1" ref="I155" ca="1">IF(B155="Loan",INDEX('Loan Type'!$A$2:$A$7,RANDBETWEEN(1,ROWS('Loan Type'!$A$2:$A$7)),1),"")</f>
        <v/>
      </c>
      <c r="J155" t="str" cm="1">
        <f t="array" aca="1" ref="J155" ca="1">IF(B155="Loan",INDEX('Loan Type'!$B$2:$B$3,RANDBETWEEN(1,ROWS('Loan Type'!$B$2:$B$3)),1),"")</f>
        <v/>
      </c>
      <c r="K155">
        <f t="shared" ca="1" si="18"/>
        <v>563346</v>
      </c>
      <c r="L155" t="str">
        <f t="shared" ca="1" si="19"/>
        <v/>
      </c>
      <c r="M155" t="str">
        <f t="shared" ca="1" si="20"/>
        <v/>
      </c>
    </row>
    <row r="156" spans="1:13">
      <c r="A156" t="s">
        <v>169</v>
      </c>
      <c r="B156" t="str" cm="1">
        <f t="array" aca="1" ref="B156" ca="1">INDEX($B$2:$B$3,RANDBETWEEN(1,ROWS($B$2:$B$3)),1)</f>
        <v>Saving</v>
      </c>
      <c r="C156" t="str" cm="1">
        <f t="array" aca="1" ref="C156" ca="1">INDEX('Loan Type'!$C$2:$C$9,RANDBETWEEN(1,ROWS('Loan Type'!$C$2:$C$9)),1)</f>
        <v>United States</v>
      </c>
      <c r="D156">
        <v>9002211155</v>
      </c>
      <c r="E156" s="1">
        <f t="shared" ca="1" si="14"/>
        <v>43982</v>
      </c>
      <c r="F156" t="str">
        <f t="shared" ca="1" si="15"/>
        <v>May</v>
      </c>
      <c r="G156">
        <f t="shared" ca="1" si="16"/>
        <v>2020</v>
      </c>
      <c r="H156" t="str">
        <f t="shared" ca="1" si="17"/>
        <v>31</v>
      </c>
      <c r="I156" t="str" cm="1">
        <f t="array" aca="1" ref="I156" ca="1">IF(B156="Loan",INDEX('Loan Type'!$A$2:$A$7,RANDBETWEEN(1,ROWS('Loan Type'!$A$2:$A$7)),1),"")</f>
        <v/>
      </c>
      <c r="J156" t="str" cm="1">
        <f t="array" aca="1" ref="J156" ca="1">IF(B156="Loan",INDEX('Loan Type'!$B$2:$B$3,RANDBETWEEN(1,ROWS('Loan Type'!$B$2:$B$3)),1),"")</f>
        <v/>
      </c>
      <c r="K156">
        <f t="shared" ca="1" si="18"/>
        <v>977298</v>
      </c>
      <c r="L156" t="str">
        <f t="shared" ca="1" si="19"/>
        <v/>
      </c>
      <c r="M156" t="str">
        <f t="shared" ca="1" si="20"/>
        <v/>
      </c>
    </row>
    <row r="157" spans="1:13">
      <c r="A157" t="s">
        <v>170</v>
      </c>
      <c r="B157" t="str" cm="1">
        <f t="array" aca="1" ref="B157" ca="1">INDEX($B$2:$B$3,RANDBETWEEN(1,ROWS($B$2:$B$3)),1)</f>
        <v>Saving</v>
      </c>
      <c r="C157" t="str" cm="1">
        <f t="array" aca="1" ref="C157" ca="1">INDEX('Loan Type'!$C$2:$C$9,RANDBETWEEN(1,ROWS('Loan Type'!$C$2:$C$9)),1)</f>
        <v>China</v>
      </c>
      <c r="D157">
        <v>9002211156</v>
      </c>
      <c r="E157" s="1">
        <f t="shared" ca="1" si="14"/>
        <v>43703</v>
      </c>
      <c r="F157" t="str">
        <f t="shared" ca="1" si="15"/>
        <v>Aug</v>
      </c>
      <c r="G157">
        <f t="shared" ca="1" si="16"/>
        <v>2019</v>
      </c>
      <c r="H157" t="str">
        <f t="shared" ca="1" si="17"/>
        <v>26</v>
      </c>
      <c r="I157" t="str" cm="1">
        <f t="array" aca="1" ref="I157" ca="1">IF(B157="Loan",INDEX('Loan Type'!$A$2:$A$7,RANDBETWEEN(1,ROWS('Loan Type'!$A$2:$A$7)),1),"")</f>
        <v/>
      </c>
      <c r="J157" t="str" cm="1">
        <f t="array" aca="1" ref="J157" ca="1">IF(B157="Loan",INDEX('Loan Type'!$B$2:$B$3,RANDBETWEEN(1,ROWS('Loan Type'!$B$2:$B$3)),1),"")</f>
        <v/>
      </c>
      <c r="K157">
        <f t="shared" ca="1" si="18"/>
        <v>2097261</v>
      </c>
      <c r="L157" t="str">
        <f t="shared" ca="1" si="19"/>
        <v/>
      </c>
      <c r="M157" t="str">
        <f t="shared" ca="1" si="20"/>
        <v/>
      </c>
    </row>
    <row r="158" spans="1:13">
      <c r="A158" t="s">
        <v>171</v>
      </c>
      <c r="B158" t="str" cm="1">
        <f t="array" aca="1" ref="B158" ca="1">INDEX($B$2:$B$3,RANDBETWEEN(1,ROWS($B$2:$B$3)),1)</f>
        <v>Loan</v>
      </c>
      <c r="C158" t="str" cm="1">
        <f t="array" aca="1" ref="C158" ca="1">INDEX('Loan Type'!$C$2:$C$9,RANDBETWEEN(1,ROWS('Loan Type'!$C$2:$C$9)),1)</f>
        <v>Brazil</v>
      </c>
      <c r="D158">
        <v>9002211157</v>
      </c>
      <c r="E158" s="1">
        <f t="shared" ca="1" si="14"/>
        <v>43694</v>
      </c>
      <c r="F158" t="str">
        <f t="shared" ca="1" si="15"/>
        <v>Aug</v>
      </c>
      <c r="G158">
        <f t="shared" ca="1" si="16"/>
        <v>2019</v>
      </c>
      <c r="H158" t="str">
        <f t="shared" ca="1" si="17"/>
        <v>17</v>
      </c>
      <c r="I158" t="str" cm="1">
        <f t="array" aca="1" ref="I158" ca="1">IF(B158="Loan",INDEX('Loan Type'!$A$2:$A$7,RANDBETWEEN(1,ROWS('Loan Type'!$A$2:$A$7)),1),"")</f>
        <v>Home-Equity Loans</v>
      </c>
      <c r="J158" t="str" cm="1">
        <f t="array" aca="1" ref="J158" ca="1">IF(B158="Loan",INDEX('Loan Type'!$B$2:$B$3,RANDBETWEEN(1,ROWS('Loan Type'!$B$2:$B$3)),1),"")</f>
        <v>Approved</v>
      </c>
      <c r="K158">
        <f t="shared" ca="1" si="18"/>
        <v>1749053</v>
      </c>
      <c r="L158">
        <f t="shared" ca="1" si="19"/>
        <v>857035.97</v>
      </c>
      <c r="M158">
        <f t="shared" ca="1" si="20"/>
        <v>0.51</v>
      </c>
    </row>
    <row r="159" spans="1:13">
      <c r="A159" t="s">
        <v>172</v>
      </c>
      <c r="B159" t="str" cm="1">
        <f t="array" aca="1" ref="B159" ca="1">INDEX($B$2:$B$3,RANDBETWEEN(1,ROWS($B$2:$B$3)),1)</f>
        <v>Loan</v>
      </c>
      <c r="C159" t="str" cm="1">
        <f t="array" aca="1" ref="C159" ca="1">INDEX('Loan Type'!$C$2:$C$9,RANDBETWEEN(1,ROWS('Loan Type'!$C$2:$C$9)),1)</f>
        <v>Russia</v>
      </c>
      <c r="D159">
        <v>9002211158</v>
      </c>
      <c r="E159" s="1">
        <f t="shared" ca="1" si="14"/>
        <v>43650</v>
      </c>
      <c r="F159" t="str">
        <f t="shared" ca="1" si="15"/>
        <v>Jul</v>
      </c>
      <c r="G159">
        <f t="shared" ca="1" si="16"/>
        <v>2019</v>
      </c>
      <c r="H159" t="str">
        <f t="shared" ca="1" si="17"/>
        <v>04</v>
      </c>
      <c r="I159" t="str" cm="1">
        <f t="array" aca="1" ref="I159" ca="1">IF(B159="Loan",INDEX('Loan Type'!$A$2:$A$7,RANDBETWEEN(1,ROWS('Loan Type'!$A$2:$A$7)),1),"")</f>
        <v>Small Business Loans</v>
      </c>
      <c r="J159" t="str" cm="1">
        <f t="array" aca="1" ref="J159" ca="1">IF(B159="Loan",INDEX('Loan Type'!$B$2:$B$3,RANDBETWEEN(1,ROWS('Loan Type'!$B$2:$B$3)),1),"")</f>
        <v>Approved</v>
      </c>
      <c r="K159">
        <f t="shared" ca="1" si="18"/>
        <v>2324213</v>
      </c>
      <c r="L159">
        <f t="shared" ca="1" si="19"/>
        <v>1394527.8</v>
      </c>
      <c r="M159">
        <f t="shared" ca="1" si="20"/>
        <v>0.39999999999999997</v>
      </c>
    </row>
    <row r="160" spans="1:13">
      <c r="A160" t="s">
        <v>173</v>
      </c>
      <c r="B160" t="str" cm="1">
        <f t="array" aca="1" ref="B160" ca="1">INDEX($B$2:$B$3,RANDBETWEEN(1,ROWS($B$2:$B$3)),1)</f>
        <v>Saving</v>
      </c>
      <c r="C160" t="str" cm="1">
        <f t="array" aca="1" ref="C160" ca="1">INDEX('Loan Type'!$C$2:$C$9,RANDBETWEEN(1,ROWS('Loan Type'!$C$2:$C$9)),1)</f>
        <v>Argentina</v>
      </c>
      <c r="D160">
        <v>9002211159</v>
      </c>
      <c r="E160" s="1">
        <f t="shared" ca="1" si="14"/>
        <v>44029</v>
      </c>
      <c r="F160" t="str">
        <f t="shared" ca="1" si="15"/>
        <v>Jul</v>
      </c>
      <c r="G160">
        <f t="shared" ca="1" si="16"/>
        <v>2020</v>
      </c>
      <c r="H160" t="str">
        <f t="shared" ca="1" si="17"/>
        <v>17</v>
      </c>
      <c r="I160" t="str" cm="1">
        <f t="array" aca="1" ref="I160" ca="1">IF(B160="Loan",INDEX('Loan Type'!$A$2:$A$7,RANDBETWEEN(1,ROWS('Loan Type'!$A$2:$A$7)),1),"")</f>
        <v/>
      </c>
      <c r="J160" t="str" cm="1">
        <f t="array" aca="1" ref="J160" ca="1">IF(B160="Loan",INDEX('Loan Type'!$B$2:$B$3,RANDBETWEEN(1,ROWS('Loan Type'!$B$2:$B$3)),1),"")</f>
        <v/>
      </c>
      <c r="K160">
        <f t="shared" ca="1" si="18"/>
        <v>1239347</v>
      </c>
      <c r="L160" t="str">
        <f t="shared" ca="1" si="19"/>
        <v/>
      </c>
      <c r="M160" t="str">
        <f t="shared" ca="1" si="20"/>
        <v/>
      </c>
    </row>
    <row r="161" spans="1:13">
      <c r="A161" t="s">
        <v>174</v>
      </c>
      <c r="B161" t="str" cm="1">
        <f t="array" aca="1" ref="B161" ca="1">INDEX($B$2:$B$3,RANDBETWEEN(1,ROWS($B$2:$B$3)),1)</f>
        <v>Saving</v>
      </c>
      <c r="C161" t="str" cm="1">
        <f t="array" aca="1" ref="C161" ca="1">INDEX('Loan Type'!$C$2:$C$9,RANDBETWEEN(1,ROWS('Loan Type'!$C$2:$C$9)),1)</f>
        <v>Argentina</v>
      </c>
      <c r="D161">
        <v>9002211160</v>
      </c>
      <c r="E161" s="1">
        <f t="shared" ca="1" si="14"/>
        <v>43844</v>
      </c>
      <c r="F161" t="str">
        <f t="shared" ca="1" si="15"/>
        <v>Jan</v>
      </c>
      <c r="G161">
        <f t="shared" ca="1" si="16"/>
        <v>2020</v>
      </c>
      <c r="H161" t="str">
        <f t="shared" ca="1" si="17"/>
        <v>14</v>
      </c>
      <c r="I161" t="str" cm="1">
        <f t="array" aca="1" ref="I161" ca="1">IF(B161="Loan",INDEX('Loan Type'!$A$2:$A$7,RANDBETWEEN(1,ROWS('Loan Type'!$A$2:$A$7)),1),"")</f>
        <v/>
      </c>
      <c r="J161" t="str" cm="1">
        <f t="array" aca="1" ref="J161" ca="1">IF(B161="Loan",INDEX('Loan Type'!$B$2:$B$3,RANDBETWEEN(1,ROWS('Loan Type'!$B$2:$B$3)),1),"")</f>
        <v/>
      </c>
      <c r="K161">
        <f t="shared" ca="1" si="18"/>
        <v>1325601</v>
      </c>
      <c r="L161" t="str">
        <f t="shared" ca="1" si="19"/>
        <v/>
      </c>
      <c r="M161" t="str">
        <f t="shared" ca="1" si="20"/>
        <v/>
      </c>
    </row>
    <row r="162" spans="1:13">
      <c r="A162" t="s">
        <v>175</v>
      </c>
      <c r="B162" t="str" cm="1">
        <f t="array" aca="1" ref="B162" ca="1">INDEX($B$2:$B$3,RANDBETWEEN(1,ROWS($B$2:$B$3)),1)</f>
        <v>Loan</v>
      </c>
      <c r="C162" t="str" cm="1">
        <f t="array" aca="1" ref="C162" ca="1">INDEX('Loan Type'!$C$2:$C$9,RANDBETWEEN(1,ROWS('Loan Type'!$C$2:$C$9)),1)</f>
        <v>Brazil</v>
      </c>
      <c r="D162">
        <v>9002211161</v>
      </c>
      <c r="E162" s="1">
        <f t="shared" ca="1" si="14"/>
        <v>44372</v>
      </c>
      <c r="F162" t="str">
        <f t="shared" ca="1" si="15"/>
        <v>Jun</v>
      </c>
      <c r="G162">
        <f t="shared" ca="1" si="16"/>
        <v>2021</v>
      </c>
      <c r="H162" t="str">
        <f t="shared" ca="1" si="17"/>
        <v>25</v>
      </c>
      <c r="I162" t="str" cm="1">
        <f t="array" aca="1" ref="I162" ca="1">IF(B162="Loan",INDEX('Loan Type'!$A$2:$A$7,RANDBETWEEN(1,ROWS('Loan Type'!$A$2:$A$7)),1),"")</f>
        <v>Personal Loans</v>
      </c>
      <c r="J162" t="str" cm="1">
        <f t="array" aca="1" ref="J162" ca="1">IF(B162="Loan",INDEX('Loan Type'!$B$2:$B$3,RANDBETWEEN(1,ROWS('Loan Type'!$B$2:$B$3)),1),"")</f>
        <v>Approved</v>
      </c>
      <c r="K162">
        <f t="shared" ca="1" si="18"/>
        <v>1694087</v>
      </c>
      <c r="L162">
        <f t="shared" ca="1" si="19"/>
        <v>592930.44999999995</v>
      </c>
      <c r="M162">
        <f t="shared" ca="1" si="20"/>
        <v>0.65</v>
      </c>
    </row>
    <row r="163" spans="1:13">
      <c r="A163" t="s">
        <v>176</v>
      </c>
      <c r="B163" t="str" cm="1">
        <f t="array" aca="1" ref="B163" ca="1">INDEX($B$2:$B$3,RANDBETWEEN(1,ROWS($B$2:$B$3)),1)</f>
        <v>Loan</v>
      </c>
      <c r="C163" t="str" cm="1">
        <f t="array" aca="1" ref="C163" ca="1">INDEX('Loan Type'!$C$2:$C$9,RANDBETWEEN(1,ROWS('Loan Type'!$C$2:$C$9)),1)</f>
        <v>India</v>
      </c>
      <c r="D163">
        <v>9002211162</v>
      </c>
      <c r="E163" s="1">
        <f t="shared" ca="1" si="14"/>
        <v>43995</v>
      </c>
      <c r="F163" t="str">
        <f t="shared" ca="1" si="15"/>
        <v>Jun</v>
      </c>
      <c r="G163">
        <f t="shared" ca="1" si="16"/>
        <v>2020</v>
      </c>
      <c r="H163" t="str">
        <f t="shared" ca="1" si="17"/>
        <v>13</v>
      </c>
      <c r="I163" t="str" cm="1">
        <f t="array" aca="1" ref="I163" ca="1">IF(B163="Loan",INDEX('Loan Type'!$A$2:$A$7,RANDBETWEEN(1,ROWS('Loan Type'!$A$2:$A$7)),1),"")</f>
        <v>Credit Cards</v>
      </c>
      <c r="J163" t="str" cm="1">
        <f t="array" aca="1" ref="J163" ca="1">IF(B163="Loan",INDEX('Loan Type'!$B$2:$B$3,RANDBETWEEN(1,ROWS('Loan Type'!$B$2:$B$3)),1),"")</f>
        <v>Not Approved</v>
      </c>
      <c r="K163">
        <f t="shared" ca="1" si="18"/>
        <v>784043</v>
      </c>
      <c r="L163">
        <f t="shared" ca="1" si="19"/>
        <v>431223.65</v>
      </c>
      <c r="M163">
        <f t="shared" ca="1" si="20"/>
        <v>0.44999999999999996</v>
      </c>
    </row>
    <row r="164" spans="1:13">
      <c r="A164" t="s">
        <v>177</v>
      </c>
      <c r="B164" t="str" cm="1">
        <f t="array" aca="1" ref="B164" ca="1">INDEX($B$2:$B$3,RANDBETWEEN(1,ROWS($B$2:$B$3)),1)</f>
        <v>Loan</v>
      </c>
      <c r="C164" t="str" cm="1">
        <f t="array" aca="1" ref="C164" ca="1">INDEX('Loan Type'!$C$2:$C$9,RANDBETWEEN(1,ROWS('Loan Type'!$C$2:$C$9)),1)</f>
        <v>Canada</v>
      </c>
      <c r="D164">
        <v>9002211163</v>
      </c>
      <c r="E164" s="1">
        <f t="shared" ca="1" si="14"/>
        <v>43979</v>
      </c>
      <c r="F164" t="str">
        <f t="shared" ca="1" si="15"/>
        <v>May</v>
      </c>
      <c r="G164">
        <f t="shared" ca="1" si="16"/>
        <v>2020</v>
      </c>
      <c r="H164" t="str">
        <f t="shared" ca="1" si="17"/>
        <v>28</v>
      </c>
      <c r="I164" t="str" cm="1">
        <f t="array" aca="1" ref="I164" ca="1">IF(B164="Loan",INDEX('Loan Type'!$A$2:$A$7,RANDBETWEEN(1,ROWS('Loan Type'!$A$2:$A$7)),1),"")</f>
        <v>Personal Loans</v>
      </c>
      <c r="J164" t="str" cm="1">
        <f t="array" aca="1" ref="J164" ca="1">IF(B164="Loan",INDEX('Loan Type'!$B$2:$B$3,RANDBETWEEN(1,ROWS('Loan Type'!$B$2:$B$3)),1),"")</f>
        <v>Approved</v>
      </c>
      <c r="K164">
        <f t="shared" ca="1" si="18"/>
        <v>1383888</v>
      </c>
      <c r="L164">
        <f t="shared" ca="1" si="19"/>
        <v>650427.36</v>
      </c>
      <c r="M164">
        <f t="shared" ca="1" si="20"/>
        <v>0.53</v>
      </c>
    </row>
    <row r="165" spans="1:13">
      <c r="A165" t="s">
        <v>178</v>
      </c>
      <c r="B165" t="str" cm="1">
        <f t="array" aca="1" ref="B165" ca="1">INDEX($B$2:$B$3,RANDBETWEEN(1,ROWS($B$2:$B$3)),1)</f>
        <v>Saving</v>
      </c>
      <c r="C165" t="str" cm="1">
        <f t="array" aca="1" ref="C165" ca="1">INDEX('Loan Type'!$C$2:$C$9,RANDBETWEEN(1,ROWS('Loan Type'!$C$2:$C$9)),1)</f>
        <v>Sudan</v>
      </c>
      <c r="D165">
        <v>9002211164</v>
      </c>
      <c r="E165" s="1">
        <f t="shared" ca="1" si="14"/>
        <v>44070</v>
      </c>
      <c r="F165" t="str">
        <f t="shared" ca="1" si="15"/>
        <v>Aug</v>
      </c>
      <c r="G165">
        <f t="shared" ca="1" si="16"/>
        <v>2020</v>
      </c>
      <c r="H165" t="str">
        <f t="shared" ca="1" si="17"/>
        <v>27</v>
      </c>
      <c r="I165" t="str" cm="1">
        <f t="array" aca="1" ref="I165" ca="1">IF(B165="Loan",INDEX('Loan Type'!$A$2:$A$7,RANDBETWEEN(1,ROWS('Loan Type'!$A$2:$A$7)),1),"")</f>
        <v/>
      </c>
      <c r="J165" t="str" cm="1">
        <f t="array" aca="1" ref="J165" ca="1">IF(B165="Loan",INDEX('Loan Type'!$B$2:$B$3,RANDBETWEEN(1,ROWS('Loan Type'!$B$2:$B$3)),1),"")</f>
        <v/>
      </c>
      <c r="K165">
        <f t="shared" ca="1" si="18"/>
        <v>2293783</v>
      </c>
      <c r="L165" t="str">
        <f t="shared" ca="1" si="19"/>
        <v/>
      </c>
      <c r="M165" t="str">
        <f t="shared" ca="1" si="20"/>
        <v/>
      </c>
    </row>
    <row r="166" spans="1:13">
      <c r="A166" t="s">
        <v>179</v>
      </c>
      <c r="B166" t="str" cm="1">
        <f t="array" aca="1" ref="B166" ca="1">INDEX($B$2:$B$3,RANDBETWEEN(1,ROWS($B$2:$B$3)),1)</f>
        <v>Loan</v>
      </c>
      <c r="C166" t="str" cm="1">
        <f t="array" aca="1" ref="C166" ca="1">INDEX('Loan Type'!$C$2:$C$9,RANDBETWEEN(1,ROWS('Loan Type'!$C$2:$C$9)),1)</f>
        <v>United States</v>
      </c>
      <c r="D166">
        <v>9002211165</v>
      </c>
      <c r="E166" s="1">
        <f t="shared" ca="1" si="14"/>
        <v>43802</v>
      </c>
      <c r="F166" t="str">
        <f t="shared" ca="1" si="15"/>
        <v>Dec</v>
      </c>
      <c r="G166">
        <f t="shared" ca="1" si="16"/>
        <v>2019</v>
      </c>
      <c r="H166" t="str">
        <f t="shared" ca="1" si="17"/>
        <v>03</v>
      </c>
      <c r="I166" t="str" cm="1">
        <f t="array" aca="1" ref="I166" ca="1">IF(B166="Loan",INDEX('Loan Type'!$A$2:$A$7,RANDBETWEEN(1,ROWS('Loan Type'!$A$2:$A$7)),1),"")</f>
        <v>Personal Loans</v>
      </c>
      <c r="J166" t="str" cm="1">
        <f t="array" aca="1" ref="J166" ca="1">IF(B166="Loan",INDEX('Loan Type'!$B$2:$B$3,RANDBETWEEN(1,ROWS('Loan Type'!$B$2:$B$3)),1),"")</f>
        <v>Not Approved</v>
      </c>
      <c r="K166">
        <f t="shared" ca="1" si="18"/>
        <v>1385961</v>
      </c>
      <c r="L166">
        <f t="shared" ca="1" si="19"/>
        <v>692980.5</v>
      </c>
      <c r="M166">
        <f t="shared" ca="1" si="20"/>
        <v>0.5</v>
      </c>
    </row>
    <row r="167" spans="1:13">
      <c r="A167" t="s">
        <v>180</v>
      </c>
      <c r="B167" t="str" cm="1">
        <f t="array" aca="1" ref="B167" ca="1">INDEX($B$2:$B$3,RANDBETWEEN(1,ROWS($B$2:$B$3)),1)</f>
        <v>Saving</v>
      </c>
      <c r="C167" t="str" cm="1">
        <f t="array" aca="1" ref="C167" ca="1">INDEX('Loan Type'!$C$2:$C$9,RANDBETWEEN(1,ROWS('Loan Type'!$C$2:$C$9)),1)</f>
        <v>Russia</v>
      </c>
      <c r="D167">
        <v>9002211166</v>
      </c>
      <c r="E167" s="1">
        <f t="shared" ca="1" si="14"/>
        <v>43846</v>
      </c>
      <c r="F167" t="str">
        <f t="shared" ca="1" si="15"/>
        <v>Jan</v>
      </c>
      <c r="G167">
        <f t="shared" ca="1" si="16"/>
        <v>2020</v>
      </c>
      <c r="H167" t="str">
        <f t="shared" ca="1" si="17"/>
        <v>16</v>
      </c>
      <c r="I167" t="str" cm="1">
        <f t="array" aca="1" ref="I167" ca="1">IF(B167="Loan",INDEX('Loan Type'!$A$2:$A$7,RANDBETWEEN(1,ROWS('Loan Type'!$A$2:$A$7)),1),"")</f>
        <v/>
      </c>
      <c r="J167" t="str" cm="1">
        <f t="array" aca="1" ref="J167" ca="1">IF(B167="Loan",INDEX('Loan Type'!$B$2:$B$3,RANDBETWEEN(1,ROWS('Loan Type'!$B$2:$B$3)),1),"")</f>
        <v/>
      </c>
      <c r="K167">
        <f t="shared" ca="1" si="18"/>
        <v>770181</v>
      </c>
      <c r="L167" t="str">
        <f t="shared" ca="1" si="19"/>
        <v/>
      </c>
      <c r="M167" t="str">
        <f t="shared" ca="1" si="20"/>
        <v/>
      </c>
    </row>
    <row r="168" spans="1:13">
      <c r="A168" t="s">
        <v>181</v>
      </c>
      <c r="B168" t="str" cm="1">
        <f t="array" aca="1" ref="B168" ca="1">INDEX($B$2:$B$3,RANDBETWEEN(1,ROWS($B$2:$B$3)),1)</f>
        <v>Saving</v>
      </c>
      <c r="C168" t="str" cm="1">
        <f t="array" aca="1" ref="C168" ca="1">INDEX('Loan Type'!$C$2:$C$9,RANDBETWEEN(1,ROWS('Loan Type'!$C$2:$C$9)),1)</f>
        <v>Canada</v>
      </c>
      <c r="D168">
        <v>9002211167</v>
      </c>
      <c r="E168" s="1">
        <f t="shared" ca="1" si="14"/>
        <v>44032</v>
      </c>
      <c r="F168" t="str">
        <f t="shared" ca="1" si="15"/>
        <v>Jul</v>
      </c>
      <c r="G168">
        <f t="shared" ca="1" si="16"/>
        <v>2020</v>
      </c>
      <c r="H168" t="str">
        <f t="shared" ca="1" si="17"/>
        <v>20</v>
      </c>
      <c r="I168" t="str" cm="1">
        <f t="array" aca="1" ref="I168" ca="1">IF(B168="Loan",INDEX('Loan Type'!$A$2:$A$7,RANDBETWEEN(1,ROWS('Loan Type'!$A$2:$A$7)),1),"")</f>
        <v/>
      </c>
      <c r="J168" t="str" cm="1">
        <f t="array" aca="1" ref="J168" ca="1">IF(B168="Loan",INDEX('Loan Type'!$B$2:$B$3,RANDBETWEEN(1,ROWS('Loan Type'!$B$2:$B$3)),1),"")</f>
        <v/>
      </c>
      <c r="K168">
        <f t="shared" ca="1" si="18"/>
        <v>1704779</v>
      </c>
      <c r="L168" t="str">
        <f t="shared" ca="1" si="19"/>
        <v/>
      </c>
      <c r="M168" t="str">
        <f t="shared" ca="1" si="20"/>
        <v/>
      </c>
    </row>
    <row r="169" spans="1:13">
      <c r="A169" t="s">
        <v>182</v>
      </c>
      <c r="B169" t="str" cm="1">
        <f t="array" aca="1" ref="B169" ca="1">INDEX($B$2:$B$3,RANDBETWEEN(1,ROWS($B$2:$B$3)),1)</f>
        <v>Saving</v>
      </c>
      <c r="C169" t="str" cm="1">
        <f t="array" aca="1" ref="C169" ca="1">INDEX('Loan Type'!$C$2:$C$9,RANDBETWEEN(1,ROWS('Loan Type'!$C$2:$C$9)),1)</f>
        <v>China</v>
      </c>
      <c r="D169">
        <v>9002211168</v>
      </c>
      <c r="E169" s="1">
        <f t="shared" ca="1" si="14"/>
        <v>44079</v>
      </c>
      <c r="F169" t="str">
        <f t="shared" ca="1" si="15"/>
        <v>Sep</v>
      </c>
      <c r="G169">
        <f t="shared" ca="1" si="16"/>
        <v>2020</v>
      </c>
      <c r="H169" t="str">
        <f t="shared" ca="1" si="17"/>
        <v>05</v>
      </c>
      <c r="I169" t="str" cm="1">
        <f t="array" aca="1" ref="I169" ca="1">IF(B169="Loan",INDEX('Loan Type'!$A$2:$A$7,RANDBETWEEN(1,ROWS('Loan Type'!$A$2:$A$7)),1),"")</f>
        <v/>
      </c>
      <c r="J169" t="str" cm="1">
        <f t="array" aca="1" ref="J169" ca="1">IF(B169="Loan",INDEX('Loan Type'!$B$2:$B$3,RANDBETWEEN(1,ROWS('Loan Type'!$B$2:$B$3)),1),"")</f>
        <v/>
      </c>
      <c r="K169">
        <f t="shared" ca="1" si="18"/>
        <v>1976485</v>
      </c>
      <c r="L169" t="str">
        <f t="shared" ca="1" si="19"/>
        <v/>
      </c>
      <c r="M169" t="str">
        <f t="shared" ca="1" si="20"/>
        <v/>
      </c>
    </row>
    <row r="170" spans="1:13">
      <c r="A170" t="s">
        <v>183</v>
      </c>
      <c r="B170" t="str" cm="1">
        <f t="array" aca="1" ref="B170" ca="1">INDEX($B$2:$B$3,RANDBETWEEN(1,ROWS($B$2:$B$3)),1)</f>
        <v>Saving</v>
      </c>
      <c r="C170" t="str" cm="1">
        <f t="array" aca="1" ref="C170" ca="1">INDEX('Loan Type'!$C$2:$C$9,RANDBETWEEN(1,ROWS('Loan Type'!$C$2:$C$9)),1)</f>
        <v>Argentina</v>
      </c>
      <c r="D170">
        <v>9002211169</v>
      </c>
      <c r="E170" s="1">
        <f t="shared" ca="1" si="14"/>
        <v>44009</v>
      </c>
      <c r="F170" t="str">
        <f t="shared" ca="1" si="15"/>
        <v>Jun</v>
      </c>
      <c r="G170">
        <f t="shared" ca="1" si="16"/>
        <v>2020</v>
      </c>
      <c r="H170" t="str">
        <f t="shared" ca="1" si="17"/>
        <v>27</v>
      </c>
      <c r="I170" t="str" cm="1">
        <f t="array" aca="1" ref="I170" ca="1">IF(B170="Loan",INDEX('Loan Type'!$A$2:$A$7,RANDBETWEEN(1,ROWS('Loan Type'!$A$2:$A$7)),1),"")</f>
        <v/>
      </c>
      <c r="J170" t="str" cm="1">
        <f t="array" aca="1" ref="J170" ca="1">IF(B170="Loan",INDEX('Loan Type'!$B$2:$B$3,RANDBETWEEN(1,ROWS('Loan Type'!$B$2:$B$3)),1),"")</f>
        <v/>
      </c>
      <c r="K170">
        <f t="shared" ca="1" si="18"/>
        <v>507209</v>
      </c>
      <c r="L170" t="str">
        <f t="shared" ca="1" si="19"/>
        <v/>
      </c>
      <c r="M170" t="str">
        <f t="shared" ca="1" si="20"/>
        <v/>
      </c>
    </row>
    <row r="171" spans="1:13">
      <c r="A171" t="s">
        <v>184</v>
      </c>
      <c r="B171" t="str" cm="1">
        <f t="array" aca="1" ref="B171" ca="1">INDEX($B$2:$B$3,RANDBETWEEN(1,ROWS($B$2:$B$3)),1)</f>
        <v>Loan</v>
      </c>
      <c r="C171" t="str" cm="1">
        <f t="array" aca="1" ref="C171" ca="1">INDEX('Loan Type'!$C$2:$C$9,RANDBETWEEN(1,ROWS('Loan Type'!$C$2:$C$9)),1)</f>
        <v>Brazil</v>
      </c>
      <c r="D171">
        <v>9002211170</v>
      </c>
      <c r="E171" s="1">
        <f t="shared" ca="1" si="14"/>
        <v>43708</v>
      </c>
      <c r="F171" t="str">
        <f t="shared" ca="1" si="15"/>
        <v>Aug</v>
      </c>
      <c r="G171">
        <f t="shared" ca="1" si="16"/>
        <v>2019</v>
      </c>
      <c r="H171" t="str">
        <f t="shared" ca="1" si="17"/>
        <v>31</v>
      </c>
      <c r="I171" t="str" cm="1">
        <f t="array" aca="1" ref="I171" ca="1">IF(B171="Loan",INDEX('Loan Type'!$A$2:$A$7,RANDBETWEEN(1,ROWS('Loan Type'!$A$2:$A$7)),1),"")</f>
        <v>Credit Card Cash Advances</v>
      </c>
      <c r="J171" t="str" cm="1">
        <f t="array" aca="1" ref="J171" ca="1">IF(B171="Loan",INDEX('Loan Type'!$B$2:$B$3,RANDBETWEEN(1,ROWS('Loan Type'!$B$2:$B$3)),1),"")</f>
        <v>Approved</v>
      </c>
      <c r="K171">
        <f t="shared" ca="1" si="18"/>
        <v>2387083</v>
      </c>
      <c r="L171">
        <f t="shared" ca="1" si="19"/>
        <v>763866.56</v>
      </c>
      <c r="M171">
        <f t="shared" ca="1" si="20"/>
        <v>0.67999999999999994</v>
      </c>
    </row>
    <row r="172" spans="1:13">
      <c r="A172" t="s">
        <v>185</v>
      </c>
      <c r="B172" t="str" cm="1">
        <f t="array" aca="1" ref="B172" ca="1">INDEX($B$2:$B$3,RANDBETWEEN(1,ROWS($B$2:$B$3)),1)</f>
        <v>Loan</v>
      </c>
      <c r="C172" t="str" cm="1">
        <f t="array" aca="1" ref="C172" ca="1">INDEX('Loan Type'!$C$2:$C$9,RANDBETWEEN(1,ROWS('Loan Type'!$C$2:$C$9)),1)</f>
        <v>Argentina</v>
      </c>
      <c r="D172">
        <v>9002211171</v>
      </c>
      <c r="E172" s="1">
        <f t="shared" ca="1" si="14"/>
        <v>43725</v>
      </c>
      <c r="F172" t="str">
        <f t="shared" ca="1" si="15"/>
        <v>Sep</v>
      </c>
      <c r="G172">
        <f t="shared" ca="1" si="16"/>
        <v>2019</v>
      </c>
      <c r="H172" t="str">
        <f t="shared" ca="1" si="17"/>
        <v>17</v>
      </c>
      <c r="I172" t="str" cm="1">
        <f t="array" aca="1" ref="I172" ca="1">IF(B172="Loan",INDEX('Loan Type'!$A$2:$A$7,RANDBETWEEN(1,ROWS('Loan Type'!$A$2:$A$7)),1),"")</f>
        <v>Personal Loans</v>
      </c>
      <c r="J172" t="str" cm="1">
        <f t="array" aca="1" ref="J172" ca="1">IF(B172="Loan",INDEX('Loan Type'!$B$2:$B$3,RANDBETWEEN(1,ROWS('Loan Type'!$B$2:$B$3)),1),"")</f>
        <v>Not Approved</v>
      </c>
      <c r="K172">
        <f t="shared" ca="1" si="18"/>
        <v>1515354</v>
      </c>
      <c r="L172">
        <f t="shared" ca="1" si="19"/>
        <v>787984.08000000007</v>
      </c>
      <c r="M172">
        <f t="shared" ca="1" si="20"/>
        <v>0.47999999999999993</v>
      </c>
    </row>
    <row r="173" spans="1:13">
      <c r="A173" t="s">
        <v>186</v>
      </c>
      <c r="B173" t="str" cm="1">
        <f t="array" aca="1" ref="B173" ca="1">INDEX($B$2:$B$3,RANDBETWEEN(1,ROWS($B$2:$B$3)),1)</f>
        <v>Saving</v>
      </c>
      <c r="C173" t="str" cm="1">
        <f t="array" aca="1" ref="C173" ca="1">INDEX('Loan Type'!$C$2:$C$9,RANDBETWEEN(1,ROWS('Loan Type'!$C$2:$C$9)),1)</f>
        <v>China</v>
      </c>
      <c r="D173">
        <v>9002211172</v>
      </c>
      <c r="E173" s="1">
        <f t="shared" ca="1" si="14"/>
        <v>43887</v>
      </c>
      <c r="F173" t="str">
        <f t="shared" ca="1" si="15"/>
        <v>Feb</v>
      </c>
      <c r="G173">
        <f t="shared" ca="1" si="16"/>
        <v>2020</v>
      </c>
      <c r="H173" t="str">
        <f t="shared" ca="1" si="17"/>
        <v>26</v>
      </c>
      <c r="I173" t="str" cm="1">
        <f t="array" aca="1" ref="I173" ca="1">IF(B173="Loan",INDEX('Loan Type'!$A$2:$A$7,RANDBETWEEN(1,ROWS('Loan Type'!$A$2:$A$7)),1),"")</f>
        <v/>
      </c>
      <c r="J173" t="str" cm="1">
        <f t="array" aca="1" ref="J173" ca="1">IF(B173="Loan",INDEX('Loan Type'!$B$2:$B$3,RANDBETWEEN(1,ROWS('Loan Type'!$B$2:$B$3)),1),"")</f>
        <v/>
      </c>
      <c r="K173">
        <f t="shared" ca="1" si="18"/>
        <v>895574</v>
      </c>
      <c r="L173" t="str">
        <f t="shared" ca="1" si="19"/>
        <v/>
      </c>
      <c r="M173" t="str">
        <f t="shared" ca="1" si="20"/>
        <v/>
      </c>
    </row>
    <row r="174" spans="1:13">
      <c r="A174" t="s">
        <v>187</v>
      </c>
      <c r="B174" t="str" cm="1">
        <f t="array" aca="1" ref="B174" ca="1">INDEX($B$2:$B$3,RANDBETWEEN(1,ROWS($B$2:$B$3)),1)</f>
        <v>Saving</v>
      </c>
      <c r="C174" t="str" cm="1">
        <f t="array" aca="1" ref="C174" ca="1">INDEX('Loan Type'!$C$2:$C$9,RANDBETWEEN(1,ROWS('Loan Type'!$C$2:$C$9)),1)</f>
        <v>Brazil</v>
      </c>
      <c r="D174">
        <v>9002211173</v>
      </c>
      <c r="E174" s="1">
        <f t="shared" ca="1" si="14"/>
        <v>44038</v>
      </c>
      <c r="F174" t="str">
        <f t="shared" ca="1" si="15"/>
        <v>Jul</v>
      </c>
      <c r="G174">
        <f t="shared" ca="1" si="16"/>
        <v>2020</v>
      </c>
      <c r="H174" t="str">
        <f t="shared" ca="1" si="17"/>
        <v>26</v>
      </c>
      <c r="I174" t="str" cm="1">
        <f t="array" aca="1" ref="I174" ca="1">IF(B174="Loan",INDEX('Loan Type'!$A$2:$A$7,RANDBETWEEN(1,ROWS('Loan Type'!$A$2:$A$7)),1),"")</f>
        <v/>
      </c>
      <c r="J174" t="str" cm="1">
        <f t="array" aca="1" ref="J174" ca="1">IF(B174="Loan",INDEX('Loan Type'!$B$2:$B$3,RANDBETWEEN(1,ROWS('Loan Type'!$B$2:$B$3)),1),"")</f>
        <v/>
      </c>
      <c r="K174">
        <f t="shared" ca="1" si="18"/>
        <v>1866952</v>
      </c>
      <c r="L174" t="str">
        <f t="shared" ca="1" si="19"/>
        <v/>
      </c>
      <c r="M174" t="str">
        <f t="shared" ca="1" si="20"/>
        <v/>
      </c>
    </row>
    <row r="175" spans="1:13">
      <c r="A175" t="s">
        <v>188</v>
      </c>
      <c r="B175" t="str" cm="1">
        <f t="array" aca="1" ref="B175" ca="1">INDEX($B$2:$B$3,RANDBETWEEN(1,ROWS($B$2:$B$3)),1)</f>
        <v>Saving</v>
      </c>
      <c r="C175" t="str" cm="1">
        <f t="array" aca="1" ref="C175" ca="1">INDEX('Loan Type'!$C$2:$C$9,RANDBETWEEN(1,ROWS('Loan Type'!$C$2:$C$9)),1)</f>
        <v>United States</v>
      </c>
      <c r="D175">
        <v>9002211174</v>
      </c>
      <c r="E175" s="1">
        <f t="shared" ca="1" si="14"/>
        <v>43767</v>
      </c>
      <c r="F175" t="str">
        <f t="shared" ca="1" si="15"/>
        <v>Oct</v>
      </c>
      <c r="G175">
        <f t="shared" ca="1" si="16"/>
        <v>2019</v>
      </c>
      <c r="H175" t="str">
        <f t="shared" ca="1" si="17"/>
        <v>29</v>
      </c>
      <c r="I175" t="str" cm="1">
        <f t="array" aca="1" ref="I175" ca="1">IF(B175="Loan",INDEX('Loan Type'!$A$2:$A$7,RANDBETWEEN(1,ROWS('Loan Type'!$A$2:$A$7)),1),"")</f>
        <v/>
      </c>
      <c r="J175" t="str" cm="1">
        <f t="array" aca="1" ref="J175" ca="1">IF(B175="Loan",INDEX('Loan Type'!$B$2:$B$3,RANDBETWEEN(1,ROWS('Loan Type'!$B$2:$B$3)),1),"")</f>
        <v/>
      </c>
      <c r="K175">
        <f t="shared" ca="1" si="18"/>
        <v>2344209</v>
      </c>
      <c r="L175" t="str">
        <f t="shared" ca="1" si="19"/>
        <v/>
      </c>
      <c r="M175" t="str">
        <f t="shared" ca="1" si="20"/>
        <v/>
      </c>
    </row>
    <row r="176" spans="1:13">
      <c r="A176" t="s">
        <v>189</v>
      </c>
      <c r="B176" t="str" cm="1">
        <f t="array" aca="1" ref="B176" ca="1">INDEX($B$2:$B$3,RANDBETWEEN(1,ROWS($B$2:$B$3)),1)</f>
        <v>Loan</v>
      </c>
      <c r="C176" t="str" cm="1">
        <f t="array" aca="1" ref="C176" ca="1">INDEX('Loan Type'!$C$2:$C$9,RANDBETWEEN(1,ROWS('Loan Type'!$C$2:$C$9)),1)</f>
        <v>Sudan</v>
      </c>
      <c r="D176">
        <v>9002211175</v>
      </c>
      <c r="E176" s="1">
        <f t="shared" ca="1" si="14"/>
        <v>44211</v>
      </c>
      <c r="F176" t="str">
        <f t="shared" ca="1" si="15"/>
        <v>Jan</v>
      </c>
      <c r="G176">
        <f t="shared" ca="1" si="16"/>
        <v>2021</v>
      </c>
      <c r="H176" t="str">
        <f t="shared" ca="1" si="17"/>
        <v>15</v>
      </c>
      <c r="I176" t="str" cm="1">
        <f t="array" aca="1" ref="I176" ca="1">IF(B176="Loan",INDEX('Loan Type'!$A$2:$A$7,RANDBETWEEN(1,ROWS('Loan Type'!$A$2:$A$7)),1),"")</f>
        <v>Credit Card Cash Advances</v>
      </c>
      <c r="J176" t="str" cm="1">
        <f t="array" aca="1" ref="J176" ca="1">IF(B176="Loan",INDEX('Loan Type'!$B$2:$B$3,RANDBETWEEN(1,ROWS('Loan Type'!$B$2:$B$3)),1),"")</f>
        <v>Approved</v>
      </c>
      <c r="K176">
        <f t="shared" ca="1" si="18"/>
        <v>1298711</v>
      </c>
      <c r="L176">
        <f t="shared" ca="1" si="19"/>
        <v>337664.86</v>
      </c>
      <c r="M176">
        <f t="shared" ca="1" si="20"/>
        <v>0.74</v>
      </c>
    </row>
    <row r="177" spans="1:13">
      <c r="A177" t="s">
        <v>190</v>
      </c>
      <c r="B177" t="str" cm="1">
        <f t="array" aca="1" ref="B177" ca="1">INDEX($B$2:$B$3,RANDBETWEEN(1,ROWS($B$2:$B$3)),1)</f>
        <v>Loan</v>
      </c>
      <c r="C177" t="str" cm="1">
        <f t="array" aca="1" ref="C177" ca="1">INDEX('Loan Type'!$C$2:$C$9,RANDBETWEEN(1,ROWS('Loan Type'!$C$2:$C$9)),1)</f>
        <v>Sudan</v>
      </c>
      <c r="D177">
        <v>9002211176</v>
      </c>
      <c r="E177" s="1">
        <f t="shared" ca="1" si="14"/>
        <v>43900</v>
      </c>
      <c r="F177" t="str">
        <f t="shared" ca="1" si="15"/>
        <v>Mar</v>
      </c>
      <c r="G177">
        <f t="shared" ca="1" si="16"/>
        <v>2020</v>
      </c>
      <c r="H177" t="str">
        <f t="shared" ca="1" si="17"/>
        <v>10</v>
      </c>
      <c r="I177" t="str" cm="1">
        <f t="array" aca="1" ref="I177" ca="1">IF(B177="Loan",INDEX('Loan Type'!$A$2:$A$7,RANDBETWEEN(1,ROWS('Loan Type'!$A$2:$A$7)),1),"")</f>
        <v>Credit Cards</v>
      </c>
      <c r="J177" t="str" cm="1">
        <f t="array" aca="1" ref="J177" ca="1">IF(B177="Loan",INDEX('Loan Type'!$B$2:$B$3,RANDBETWEEN(1,ROWS('Loan Type'!$B$2:$B$3)),1),"")</f>
        <v>Approved</v>
      </c>
      <c r="K177">
        <f t="shared" ca="1" si="18"/>
        <v>2143198</v>
      </c>
      <c r="L177">
        <f t="shared" ca="1" si="19"/>
        <v>835847.22</v>
      </c>
      <c r="M177">
        <f t="shared" ca="1" si="20"/>
        <v>0.61</v>
      </c>
    </row>
    <row r="178" spans="1:13">
      <c r="A178" t="s">
        <v>191</v>
      </c>
      <c r="B178" t="str" cm="1">
        <f t="array" aca="1" ref="B178" ca="1">INDEX($B$2:$B$3,RANDBETWEEN(1,ROWS($B$2:$B$3)),1)</f>
        <v>Saving</v>
      </c>
      <c r="C178" t="str" cm="1">
        <f t="array" aca="1" ref="C178" ca="1">INDEX('Loan Type'!$C$2:$C$9,RANDBETWEEN(1,ROWS('Loan Type'!$C$2:$C$9)),1)</f>
        <v>Sudan</v>
      </c>
      <c r="D178">
        <v>9002211177</v>
      </c>
      <c r="E178" s="1">
        <f t="shared" ca="1" si="14"/>
        <v>43618</v>
      </c>
      <c r="F178" t="str">
        <f t="shared" ca="1" si="15"/>
        <v>Jun</v>
      </c>
      <c r="G178">
        <f t="shared" ca="1" si="16"/>
        <v>2019</v>
      </c>
      <c r="H178" t="str">
        <f t="shared" ca="1" si="17"/>
        <v>02</v>
      </c>
      <c r="I178" t="str" cm="1">
        <f t="array" aca="1" ref="I178" ca="1">IF(B178="Loan",INDEX('Loan Type'!$A$2:$A$7,RANDBETWEEN(1,ROWS('Loan Type'!$A$2:$A$7)),1),"")</f>
        <v/>
      </c>
      <c r="J178" t="str" cm="1">
        <f t="array" aca="1" ref="J178" ca="1">IF(B178="Loan",INDEX('Loan Type'!$B$2:$B$3,RANDBETWEEN(1,ROWS('Loan Type'!$B$2:$B$3)),1),"")</f>
        <v/>
      </c>
      <c r="K178">
        <f t="shared" ca="1" si="18"/>
        <v>2032532</v>
      </c>
      <c r="L178" t="str">
        <f t="shared" ca="1" si="19"/>
        <v/>
      </c>
      <c r="M178" t="str">
        <f t="shared" ca="1" si="20"/>
        <v/>
      </c>
    </row>
    <row r="179" spans="1:13">
      <c r="A179" t="s">
        <v>192</v>
      </c>
      <c r="B179" t="str" cm="1">
        <f t="array" aca="1" ref="B179" ca="1">INDEX($B$2:$B$3,RANDBETWEEN(1,ROWS($B$2:$B$3)),1)</f>
        <v>Loan</v>
      </c>
      <c r="C179" t="str" cm="1">
        <f t="array" aca="1" ref="C179" ca="1">INDEX('Loan Type'!$C$2:$C$9,RANDBETWEEN(1,ROWS('Loan Type'!$C$2:$C$9)),1)</f>
        <v>Sudan</v>
      </c>
      <c r="D179">
        <v>9002211178</v>
      </c>
      <c r="E179" s="1">
        <f t="shared" ca="1" si="14"/>
        <v>44013</v>
      </c>
      <c r="F179" t="str">
        <f t="shared" ca="1" si="15"/>
        <v>Jul</v>
      </c>
      <c r="G179">
        <f t="shared" ca="1" si="16"/>
        <v>2020</v>
      </c>
      <c r="H179" t="str">
        <f t="shared" ca="1" si="17"/>
        <v>01</v>
      </c>
      <c r="I179" t="str" cm="1">
        <f t="array" aca="1" ref="I179" ca="1">IF(B179="Loan",INDEX('Loan Type'!$A$2:$A$7,RANDBETWEEN(1,ROWS('Loan Type'!$A$2:$A$7)),1),"")</f>
        <v>Home-Equity Loans</v>
      </c>
      <c r="J179" t="str" cm="1">
        <f t="array" aca="1" ref="J179" ca="1">IF(B179="Loan",INDEX('Loan Type'!$B$2:$B$3,RANDBETWEEN(1,ROWS('Loan Type'!$B$2:$B$3)),1),"")</f>
        <v>Approved</v>
      </c>
      <c r="K179">
        <f t="shared" ca="1" si="18"/>
        <v>1111971</v>
      </c>
      <c r="L179">
        <f t="shared" ca="1" si="19"/>
        <v>489267.24</v>
      </c>
      <c r="M179">
        <f t="shared" ca="1" si="20"/>
        <v>0.56000000000000005</v>
      </c>
    </row>
    <row r="180" spans="1:13">
      <c r="A180" t="s">
        <v>193</v>
      </c>
      <c r="B180" t="str" cm="1">
        <f t="array" aca="1" ref="B180" ca="1">INDEX($B$2:$B$3,RANDBETWEEN(1,ROWS($B$2:$B$3)),1)</f>
        <v>Saving</v>
      </c>
      <c r="C180" t="str" cm="1">
        <f t="array" aca="1" ref="C180" ca="1">INDEX('Loan Type'!$C$2:$C$9,RANDBETWEEN(1,ROWS('Loan Type'!$C$2:$C$9)),1)</f>
        <v>Argentina</v>
      </c>
      <c r="D180">
        <v>9002211179</v>
      </c>
      <c r="E180" s="1">
        <f t="shared" ca="1" si="14"/>
        <v>44048</v>
      </c>
      <c r="F180" t="str">
        <f t="shared" ca="1" si="15"/>
        <v>Aug</v>
      </c>
      <c r="G180">
        <f t="shared" ca="1" si="16"/>
        <v>2020</v>
      </c>
      <c r="H180" t="str">
        <f t="shared" ca="1" si="17"/>
        <v>05</v>
      </c>
      <c r="I180" t="str" cm="1">
        <f t="array" aca="1" ref="I180" ca="1">IF(B180="Loan",INDEX('Loan Type'!$A$2:$A$7,RANDBETWEEN(1,ROWS('Loan Type'!$A$2:$A$7)),1),"")</f>
        <v/>
      </c>
      <c r="J180" t="str" cm="1">
        <f t="array" aca="1" ref="J180" ca="1">IF(B180="Loan",INDEX('Loan Type'!$B$2:$B$3,RANDBETWEEN(1,ROWS('Loan Type'!$B$2:$B$3)),1),"")</f>
        <v/>
      </c>
      <c r="K180">
        <f t="shared" ca="1" si="18"/>
        <v>717494</v>
      </c>
      <c r="L180" t="str">
        <f t="shared" ca="1" si="19"/>
        <v/>
      </c>
      <c r="M180" t="str">
        <f t="shared" ca="1" si="20"/>
        <v/>
      </c>
    </row>
    <row r="181" spans="1:13">
      <c r="A181" t="s">
        <v>194</v>
      </c>
      <c r="B181" t="str" cm="1">
        <f t="array" aca="1" ref="B181" ca="1">INDEX($B$2:$B$3,RANDBETWEEN(1,ROWS($B$2:$B$3)),1)</f>
        <v>Loan</v>
      </c>
      <c r="C181" t="str" cm="1">
        <f t="array" aca="1" ref="C181" ca="1">INDEX('Loan Type'!$C$2:$C$9,RANDBETWEEN(1,ROWS('Loan Type'!$C$2:$C$9)),1)</f>
        <v>China</v>
      </c>
      <c r="D181">
        <v>9002211180</v>
      </c>
      <c r="E181" s="1">
        <f t="shared" ca="1" si="14"/>
        <v>44137</v>
      </c>
      <c r="F181" t="str">
        <f t="shared" ca="1" si="15"/>
        <v>Nov</v>
      </c>
      <c r="G181">
        <f t="shared" ca="1" si="16"/>
        <v>2020</v>
      </c>
      <c r="H181" t="str">
        <f t="shared" ca="1" si="17"/>
        <v>02</v>
      </c>
      <c r="I181" t="str" cm="1">
        <f t="array" aca="1" ref="I181" ca="1">IF(B181="Loan",INDEX('Loan Type'!$A$2:$A$7,RANDBETWEEN(1,ROWS('Loan Type'!$A$2:$A$7)),1),"")</f>
        <v>Personal Loans</v>
      </c>
      <c r="J181" t="str" cm="1">
        <f t="array" aca="1" ref="J181" ca="1">IF(B181="Loan",INDEX('Loan Type'!$B$2:$B$3,RANDBETWEEN(1,ROWS('Loan Type'!$B$2:$B$3)),1),"")</f>
        <v>Not Approved</v>
      </c>
      <c r="K181">
        <f t="shared" ca="1" si="18"/>
        <v>517157</v>
      </c>
      <c r="L181">
        <f t="shared" ca="1" si="19"/>
        <v>170661.81</v>
      </c>
      <c r="M181">
        <f t="shared" ca="1" si="20"/>
        <v>0.67</v>
      </c>
    </row>
    <row r="182" spans="1:13">
      <c r="A182" t="s">
        <v>195</v>
      </c>
      <c r="B182" t="str" cm="1">
        <f t="array" aca="1" ref="B182" ca="1">INDEX($B$2:$B$3,RANDBETWEEN(1,ROWS($B$2:$B$3)),1)</f>
        <v>Loan</v>
      </c>
      <c r="C182" t="str" cm="1">
        <f t="array" aca="1" ref="C182" ca="1">INDEX('Loan Type'!$C$2:$C$9,RANDBETWEEN(1,ROWS('Loan Type'!$C$2:$C$9)),1)</f>
        <v>Brazil</v>
      </c>
      <c r="D182">
        <v>9002211181</v>
      </c>
      <c r="E182" s="1">
        <f t="shared" ca="1" si="14"/>
        <v>44184</v>
      </c>
      <c r="F182" t="str">
        <f t="shared" ca="1" si="15"/>
        <v>Dec</v>
      </c>
      <c r="G182">
        <f t="shared" ca="1" si="16"/>
        <v>2020</v>
      </c>
      <c r="H182" t="str">
        <f t="shared" ca="1" si="17"/>
        <v>19</v>
      </c>
      <c r="I182" t="str" cm="1">
        <f t="array" aca="1" ref="I182" ca="1">IF(B182="Loan",INDEX('Loan Type'!$A$2:$A$7,RANDBETWEEN(1,ROWS('Loan Type'!$A$2:$A$7)),1),"")</f>
        <v>Home-Equity Loans</v>
      </c>
      <c r="J182" t="str" cm="1">
        <f t="array" aca="1" ref="J182" ca="1">IF(B182="Loan",INDEX('Loan Type'!$B$2:$B$3,RANDBETWEEN(1,ROWS('Loan Type'!$B$2:$B$3)),1),"")</f>
        <v>Not Approved</v>
      </c>
      <c r="K182">
        <f t="shared" ca="1" si="18"/>
        <v>2409601</v>
      </c>
      <c r="L182">
        <f t="shared" ca="1" si="19"/>
        <v>1277088.53</v>
      </c>
      <c r="M182">
        <f t="shared" ca="1" si="20"/>
        <v>0.47</v>
      </c>
    </row>
    <row r="183" spans="1:13">
      <c r="A183" t="s">
        <v>196</v>
      </c>
      <c r="B183" t="str" cm="1">
        <f t="array" aca="1" ref="B183" ca="1">INDEX($B$2:$B$3,RANDBETWEEN(1,ROWS($B$2:$B$3)),1)</f>
        <v>Saving</v>
      </c>
      <c r="C183" t="str" cm="1">
        <f t="array" aca="1" ref="C183" ca="1">INDEX('Loan Type'!$C$2:$C$9,RANDBETWEEN(1,ROWS('Loan Type'!$C$2:$C$9)),1)</f>
        <v>Brazil</v>
      </c>
      <c r="D183">
        <v>9002211182</v>
      </c>
      <c r="E183" s="1">
        <f t="shared" ca="1" si="14"/>
        <v>44238</v>
      </c>
      <c r="F183" t="str">
        <f t="shared" ca="1" si="15"/>
        <v>Feb</v>
      </c>
      <c r="G183">
        <f t="shared" ca="1" si="16"/>
        <v>2021</v>
      </c>
      <c r="H183" t="str">
        <f t="shared" ca="1" si="17"/>
        <v>11</v>
      </c>
      <c r="I183" t="str" cm="1">
        <f t="array" aca="1" ref="I183" ca="1">IF(B183="Loan",INDEX('Loan Type'!$A$2:$A$7,RANDBETWEEN(1,ROWS('Loan Type'!$A$2:$A$7)),1),"")</f>
        <v/>
      </c>
      <c r="J183" t="str" cm="1">
        <f t="array" aca="1" ref="J183" ca="1">IF(B183="Loan",INDEX('Loan Type'!$B$2:$B$3,RANDBETWEEN(1,ROWS('Loan Type'!$B$2:$B$3)),1),"")</f>
        <v/>
      </c>
      <c r="K183">
        <f t="shared" ca="1" si="18"/>
        <v>2123687</v>
      </c>
      <c r="L183" t="str">
        <f t="shared" ca="1" si="19"/>
        <v/>
      </c>
      <c r="M183" t="str">
        <f t="shared" ca="1" si="20"/>
        <v/>
      </c>
    </row>
    <row r="184" spans="1:13">
      <c r="A184" t="s">
        <v>197</v>
      </c>
      <c r="B184" t="str" cm="1">
        <f t="array" aca="1" ref="B184" ca="1">INDEX($B$2:$B$3,RANDBETWEEN(1,ROWS($B$2:$B$3)),1)</f>
        <v>Loan</v>
      </c>
      <c r="C184" t="str" cm="1">
        <f t="array" aca="1" ref="C184" ca="1">INDEX('Loan Type'!$C$2:$C$9,RANDBETWEEN(1,ROWS('Loan Type'!$C$2:$C$9)),1)</f>
        <v>United States</v>
      </c>
      <c r="D184">
        <v>9002211183</v>
      </c>
      <c r="E184" s="1">
        <f t="shared" ca="1" si="14"/>
        <v>44031</v>
      </c>
      <c r="F184" t="str">
        <f t="shared" ca="1" si="15"/>
        <v>Jul</v>
      </c>
      <c r="G184">
        <f t="shared" ca="1" si="16"/>
        <v>2020</v>
      </c>
      <c r="H184" t="str">
        <f t="shared" ca="1" si="17"/>
        <v>19</v>
      </c>
      <c r="I184" t="str" cm="1">
        <f t="array" aca="1" ref="I184" ca="1">IF(B184="Loan",INDEX('Loan Type'!$A$2:$A$7,RANDBETWEEN(1,ROWS('Loan Type'!$A$2:$A$7)),1),"")</f>
        <v>Personal Loans</v>
      </c>
      <c r="J184" t="str" cm="1">
        <f t="array" aca="1" ref="J184" ca="1">IF(B184="Loan",INDEX('Loan Type'!$B$2:$B$3,RANDBETWEEN(1,ROWS('Loan Type'!$B$2:$B$3)),1),"")</f>
        <v>Not Approved</v>
      </c>
      <c r="K184">
        <f t="shared" ca="1" si="18"/>
        <v>1339953</v>
      </c>
      <c r="L184">
        <f t="shared" ca="1" si="19"/>
        <v>656576.97</v>
      </c>
      <c r="M184">
        <f t="shared" ca="1" si="20"/>
        <v>0.51</v>
      </c>
    </row>
    <row r="185" spans="1:13">
      <c r="A185" t="s">
        <v>198</v>
      </c>
      <c r="B185" t="str" cm="1">
        <f t="array" aca="1" ref="B185" ca="1">INDEX($B$2:$B$3,RANDBETWEEN(1,ROWS($B$2:$B$3)),1)</f>
        <v>Loan</v>
      </c>
      <c r="C185" t="str" cm="1">
        <f t="array" aca="1" ref="C185" ca="1">INDEX('Loan Type'!$C$2:$C$9,RANDBETWEEN(1,ROWS('Loan Type'!$C$2:$C$9)),1)</f>
        <v>India</v>
      </c>
      <c r="D185">
        <v>9002211184</v>
      </c>
      <c r="E185" s="1">
        <f t="shared" ca="1" si="14"/>
        <v>44087</v>
      </c>
      <c r="F185" t="str">
        <f t="shared" ca="1" si="15"/>
        <v>Sep</v>
      </c>
      <c r="G185">
        <f t="shared" ca="1" si="16"/>
        <v>2020</v>
      </c>
      <c r="H185" t="str">
        <f t="shared" ca="1" si="17"/>
        <v>13</v>
      </c>
      <c r="I185" t="str" cm="1">
        <f t="array" aca="1" ref="I185" ca="1">IF(B185="Loan",INDEX('Loan Type'!$A$2:$A$7,RANDBETWEEN(1,ROWS('Loan Type'!$A$2:$A$7)),1),"")</f>
        <v>Small Business Loans</v>
      </c>
      <c r="J185" t="str" cm="1">
        <f t="array" aca="1" ref="J185" ca="1">IF(B185="Loan",INDEX('Loan Type'!$B$2:$B$3,RANDBETWEEN(1,ROWS('Loan Type'!$B$2:$B$3)),1),"")</f>
        <v>Approved</v>
      </c>
      <c r="K185">
        <f t="shared" ca="1" si="18"/>
        <v>2005061</v>
      </c>
      <c r="L185">
        <f t="shared" ca="1" si="19"/>
        <v>521315.86000000004</v>
      </c>
      <c r="M185">
        <f t="shared" ca="1" si="20"/>
        <v>0.74</v>
      </c>
    </row>
    <row r="186" spans="1:13">
      <c r="A186" t="s">
        <v>199</v>
      </c>
      <c r="B186" t="str" cm="1">
        <f t="array" aca="1" ref="B186" ca="1">INDEX($B$2:$B$3,RANDBETWEEN(1,ROWS($B$2:$B$3)),1)</f>
        <v>Saving</v>
      </c>
      <c r="C186" t="str" cm="1">
        <f t="array" aca="1" ref="C186" ca="1">INDEX('Loan Type'!$C$2:$C$9,RANDBETWEEN(1,ROWS('Loan Type'!$C$2:$C$9)),1)</f>
        <v>Brazil</v>
      </c>
      <c r="D186">
        <v>9002211185</v>
      </c>
      <c r="E186" s="1">
        <f t="shared" ca="1" si="14"/>
        <v>43812</v>
      </c>
      <c r="F186" t="str">
        <f t="shared" ca="1" si="15"/>
        <v>Dec</v>
      </c>
      <c r="G186">
        <f t="shared" ca="1" si="16"/>
        <v>2019</v>
      </c>
      <c r="H186" t="str">
        <f t="shared" ca="1" si="17"/>
        <v>13</v>
      </c>
      <c r="I186" t="str" cm="1">
        <f t="array" aca="1" ref="I186" ca="1">IF(B186="Loan",INDEX('Loan Type'!$A$2:$A$7,RANDBETWEEN(1,ROWS('Loan Type'!$A$2:$A$7)),1),"")</f>
        <v/>
      </c>
      <c r="J186" t="str" cm="1">
        <f t="array" aca="1" ref="J186" ca="1">IF(B186="Loan",INDEX('Loan Type'!$B$2:$B$3,RANDBETWEEN(1,ROWS('Loan Type'!$B$2:$B$3)),1),"")</f>
        <v/>
      </c>
      <c r="K186">
        <f t="shared" ca="1" si="18"/>
        <v>530467</v>
      </c>
      <c r="L186" t="str">
        <f t="shared" ca="1" si="19"/>
        <v/>
      </c>
      <c r="M186" t="str">
        <f t="shared" ca="1" si="20"/>
        <v/>
      </c>
    </row>
    <row r="187" spans="1:13">
      <c r="A187" t="s">
        <v>200</v>
      </c>
      <c r="B187" t="str" cm="1">
        <f t="array" aca="1" ref="B187" ca="1">INDEX($B$2:$B$3,RANDBETWEEN(1,ROWS($B$2:$B$3)),1)</f>
        <v>Loan</v>
      </c>
      <c r="C187" t="str" cm="1">
        <f t="array" aca="1" ref="C187" ca="1">INDEX('Loan Type'!$C$2:$C$9,RANDBETWEEN(1,ROWS('Loan Type'!$C$2:$C$9)),1)</f>
        <v>Brazil</v>
      </c>
      <c r="D187">
        <v>9002211186</v>
      </c>
      <c r="E187" s="1">
        <f t="shared" ca="1" si="14"/>
        <v>43749</v>
      </c>
      <c r="F187" t="str">
        <f t="shared" ca="1" si="15"/>
        <v>Oct</v>
      </c>
      <c r="G187">
        <f t="shared" ca="1" si="16"/>
        <v>2019</v>
      </c>
      <c r="H187" t="str">
        <f t="shared" ca="1" si="17"/>
        <v>11</v>
      </c>
      <c r="I187" t="str" cm="1">
        <f t="array" aca="1" ref="I187" ca="1">IF(B187="Loan",INDEX('Loan Type'!$A$2:$A$7,RANDBETWEEN(1,ROWS('Loan Type'!$A$2:$A$7)),1),"")</f>
        <v>Credit Card Cash Advances</v>
      </c>
      <c r="J187" t="str" cm="1">
        <f t="array" aca="1" ref="J187" ca="1">IF(B187="Loan",INDEX('Loan Type'!$B$2:$B$3,RANDBETWEEN(1,ROWS('Loan Type'!$B$2:$B$3)),1),"")</f>
        <v>Approved</v>
      </c>
      <c r="K187">
        <f t="shared" ca="1" si="18"/>
        <v>976969</v>
      </c>
      <c r="L187">
        <f t="shared" ca="1" si="19"/>
        <v>508023.88</v>
      </c>
      <c r="M187">
        <f t="shared" ca="1" si="20"/>
        <v>0.48</v>
      </c>
    </row>
    <row r="188" spans="1:13">
      <c r="A188" t="s">
        <v>201</v>
      </c>
      <c r="B188" t="str" cm="1">
        <f t="array" aca="1" ref="B188" ca="1">INDEX($B$2:$B$3,RANDBETWEEN(1,ROWS($B$2:$B$3)),1)</f>
        <v>Loan</v>
      </c>
      <c r="C188" t="str" cm="1">
        <f t="array" aca="1" ref="C188" ca="1">INDEX('Loan Type'!$C$2:$C$9,RANDBETWEEN(1,ROWS('Loan Type'!$C$2:$C$9)),1)</f>
        <v>United States</v>
      </c>
      <c r="D188">
        <v>9002211187</v>
      </c>
      <c r="E188" s="1">
        <f t="shared" ca="1" si="14"/>
        <v>43674</v>
      </c>
      <c r="F188" t="str">
        <f t="shared" ca="1" si="15"/>
        <v>Jul</v>
      </c>
      <c r="G188">
        <f t="shared" ca="1" si="16"/>
        <v>2019</v>
      </c>
      <c r="H188" t="str">
        <f t="shared" ca="1" si="17"/>
        <v>28</v>
      </c>
      <c r="I188" t="str" cm="1">
        <f t="array" aca="1" ref="I188" ca="1">IF(B188="Loan",INDEX('Loan Type'!$A$2:$A$7,RANDBETWEEN(1,ROWS('Loan Type'!$A$2:$A$7)),1),"")</f>
        <v>Credit Card Cash Advances</v>
      </c>
      <c r="J188" t="str" cm="1">
        <f t="array" aca="1" ref="J188" ca="1">IF(B188="Loan",INDEX('Loan Type'!$B$2:$B$3,RANDBETWEEN(1,ROWS('Loan Type'!$B$2:$B$3)),1),"")</f>
        <v>Approved</v>
      </c>
      <c r="K188">
        <f t="shared" ca="1" si="18"/>
        <v>1697296</v>
      </c>
      <c r="L188">
        <f t="shared" ca="1" si="19"/>
        <v>560107.68000000005</v>
      </c>
      <c r="M188">
        <f t="shared" ca="1" si="20"/>
        <v>0.66999999999999993</v>
      </c>
    </row>
    <row r="189" spans="1:13">
      <c r="A189" t="s">
        <v>202</v>
      </c>
      <c r="B189" t="str" cm="1">
        <f t="array" aca="1" ref="B189" ca="1">INDEX($B$2:$B$3,RANDBETWEEN(1,ROWS($B$2:$B$3)),1)</f>
        <v>Saving</v>
      </c>
      <c r="C189" t="str" cm="1">
        <f t="array" aca="1" ref="C189" ca="1">INDEX('Loan Type'!$C$2:$C$9,RANDBETWEEN(1,ROWS('Loan Type'!$C$2:$C$9)),1)</f>
        <v>Argentina</v>
      </c>
      <c r="D189">
        <v>9002211188</v>
      </c>
      <c r="E189" s="1">
        <f t="shared" ca="1" si="14"/>
        <v>44019</v>
      </c>
      <c r="F189" t="str">
        <f t="shared" ca="1" si="15"/>
        <v>Jul</v>
      </c>
      <c r="G189">
        <f t="shared" ca="1" si="16"/>
        <v>2020</v>
      </c>
      <c r="H189" t="str">
        <f t="shared" ca="1" si="17"/>
        <v>07</v>
      </c>
      <c r="I189" t="str" cm="1">
        <f t="array" aca="1" ref="I189" ca="1">IF(B189="Loan",INDEX('Loan Type'!$A$2:$A$7,RANDBETWEEN(1,ROWS('Loan Type'!$A$2:$A$7)),1),"")</f>
        <v/>
      </c>
      <c r="J189" t="str" cm="1">
        <f t="array" aca="1" ref="J189" ca="1">IF(B189="Loan",INDEX('Loan Type'!$B$2:$B$3,RANDBETWEEN(1,ROWS('Loan Type'!$B$2:$B$3)),1),"")</f>
        <v/>
      </c>
      <c r="K189">
        <f t="shared" ca="1" si="18"/>
        <v>1223371</v>
      </c>
      <c r="L189" t="str">
        <f t="shared" ca="1" si="19"/>
        <v/>
      </c>
      <c r="M189" t="str">
        <f t="shared" ca="1" si="20"/>
        <v/>
      </c>
    </row>
    <row r="190" spans="1:13">
      <c r="A190" t="s">
        <v>203</v>
      </c>
      <c r="B190" t="str" cm="1">
        <f t="array" aca="1" ref="B190" ca="1">INDEX($B$2:$B$3,RANDBETWEEN(1,ROWS($B$2:$B$3)),1)</f>
        <v>Loan</v>
      </c>
      <c r="C190" t="str" cm="1">
        <f t="array" aca="1" ref="C190" ca="1">INDEX('Loan Type'!$C$2:$C$9,RANDBETWEEN(1,ROWS('Loan Type'!$C$2:$C$9)),1)</f>
        <v>Russia</v>
      </c>
      <c r="D190">
        <v>9002211189</v>
      </c>
      <c r="E190" s="1">
        <f t="shared" ca="1" si="14"/>
        <v>43827</v>
      </c>
      <c r="F190" t="str">
        <f t="shared" ca="1" si="15"/>
        <v>Dec</v>
      </c>
      <c r="G190">
        <f t="shared" ca="1" si="16"/>
        <v>2019</v>
      </c>
      <c r="H190" t="str">
        <f t="shared" ca="1" si="17"/>
        <v>28</v>
      </c>
      <c r="I190" t="str" cm="1">
        <f t="array" aca="1" ref="I190" ca="1">IF(B190="Loan",INDEX('Loan Type'!$A$2:$A$7,RANDBETWEEN(1,ROWS('Loan Type'!$A$2:$A$7)),1),"")</f>
        <v>Personal Loans</v>
      </c>
      <c r="J190" t="str" cm="1">
        <f t="array" aca="1" ref="J190" ca="1">IF(B190="Loan",INDEX('Loan Type'!$B$2:$B$3,RANDBETWEEN(1,ROWS('Loan Type'!$B$2:$B$3)),1),"")</f>
        <v>Not Approved</v>
      </c>
      <c r="K190">
        <f t="shared" ca="1" si="18"/>
        <v>1780711</v>
      </c>
      <c r="L190">
        <f t="shared" ca="1" si="19"/>
        <v>462984.86000000004</v>
      </c>
      <c r="M190">
        <f t="shared" ca="1" si="20"/>
        <v>0.74</v>
      </c>
    </row>
    <row r="191" spans="1:13">
      <c r="A191" t="s">
        <v>204</v>
      </c>
      <c r="B191" t="str" cm="1">
        <f t="array" aca="1" ref="B191" ca="1">INDEX($B$2:$B$3,RANDBETWEEN(1,ROWS($B$2:$B$3)),1)</f>
        <v>Saving</v>
      </c>
      <c r="C191" t="str" cm="1">
        <f t="array" aca="1" ref="C191" ca="1">INDEX('Loan Type'!$C$2:$C$9,RANDBETWEEN(1,ROWS('Loan Type'!$C$2:$C$9)),1)</f>
        <v>China</v>
      </c>
      <c r="D191">
        <v>9002211190</v>
      </c>
      <c r="E191" s="1">
        <f t="shared" ca="1" si="14"/>
        <v>44361</v>
      </c>
      <c r="F191" t="str">
        <f t="shared" ca="1" si="15"/>
        <v>Jun</v>
      </c>
      <c r="G191">
        <f t="shared" ca="1" si="16"/>
        <v>2021</v>
      </c>
      <c r="H191" t="str">
        <f t="shared" ca="1" si="17"/>
        <v>14</v>
      </c>
      <c r="I191" t="str" cm="1">
        <f t="array" aca="1" ref="I191" ca="1">IF(B191="Loan",INDEX('Loan Type'!$A$2:$A$7,RANDBETWEEN(1,ROWS('Loan Type'!$A$2:$A$7)),1),"")</f>
        <v/>
      </c>
      <c r="J191" t="str" cm="1">
        <f t="array" aca="1" ref="J191" ca="1">IF(B191="Loan",INDEX('Loan Type'!$B$2:$B$3,RANDBETWEEN(1,ROWS('Loan Type'!$B$2:$B$3)),1),"")</f>
        <v/>
      </c>
      <c r="K191">
        <f t="shared" ca="1" si="18"/>
        <v>878345</v>
      </c>
      <c r="L191" t="str">
        <f t="shared" ca="1" si="19"/>
        <v/>
      </c>
      <c r="M191" t="str">
        <f t="shared" ca="1" si="20"/>
        <v/>
      </c>
    </row>
    <row r="192" spans="1:13">
      <c r="A192" t="s">
        <v>205</v>
      </c>
      <c r="B192" t="str" cm="1">
        <f t="array" aca="1" ref="B192" ca="1">INDEX($B$2:$B$3,RANDBETWEEN(1,ROWS($B$2:$B$3)),1)</f>
        <v>Loan</v>
      </c>
      <c r="C192" t="str" cm="1">
        <f t="array" aca="1" ref="C192" ca="1">INDEX('Loan Type'!$C$2:$C$9,RANDBETWEEN(1,ROWS('Loan Type'!$C$2:$C$9)),1)</f>
        <v>United States</v>
      </c>
      <c r="D192">
        <v>9002211191</v>
      </c>
      <c r="E192" s="1">
        <f t="shared" ca="1" si="14"/>
        <v>44196</v>
      </c>
      <c r="F192" t="str">
        <f t="shared" ca="1" si="15"/>
        <v>Dec</v>
      </c>
      <c r="G192">
        <f t="shared" ca="1" si="16"/>
        <v>2020</v>
      </c>
      <c r="H192" t="str">
        <f t="shared" ca="1" si="17"/>
        <v>31</v>
      </c>
      <c r="I192" t="str" cm="1">
        <f t="array" aca="1" ref="I192" ca="1">IF(B192="Loan",INDEX('Loan Type'!$A$2:$A$7,RANDBETWEEN(1,ROWS('Loan Type'!$A$2:$A$7)),1),"")</f>
        <v>Credit Cards</v>
      </c>
      <c r="J192" t="str" cm="1">
        <f t="array" aca="1" ref="J192" ca="1">IF(B192="Loan",INDEX('Loan Type'!$B$2:$B$3,RANDBETWEEN(1,ROWS('Loan Type'!$B$2:$B$3)),1),"")</f>
        <v>Approved</v>
      </c>
      <c r="K192">
        <f t="shared" ca="1" si="18"/>
        <v>1085014</v>
      </c>
      <c r="L192">
        <f t="shared" ca="1" si="19"/>
        <v>466556.02</v>
      </c>
      <c r="M192">
        <f t="shared" ca="1" si="20"/>
        <v>0.56999999999999995</v>
      </c>
    </row>
    <row r="193" spans="1:13">
      <c r="A193" t="s">
        <v>206</v>
      </c>
      <c r="B193" t="str" cm="1">
        <f t="array" aca="1" ref="B193" ca="1">INDEX($B$2:$B$3,RANDBETWEEN(1,ROWS($B$2:$B$3)),1)</f>
        <v>Loan</v>
      </c>
      <c r="C193" t="str" cm="1">
        <f t="array" aca="1" ref="C193" ca="1">INDEX('Loan Type'!$C$2:$C$9,RANDBETWEEN(1,ROWS('Loan Type'!$C$2:$C$9)),1)</f>
        <v>India</v>
      </c>
      <c r="D193">
        <v>9002211192</v>
      </c>
      <c r="E193" s="1">
        <f t="shared" ca="1" si="14"/>
        <v>43820</v>
      </c>
      <c r="F193" t="str">
        <f t="shared" ca="1" si="15"/>
        <v>Dec</v>
      </c>
      <c r="G193">
        <f t="shared" ca="1" si="16"/>
        <v>2019</v>
      </c>
      <c r="H193" t="str">
        <f t="shared" ca="1" si="17"/>
        <v>21</v>
      </c>
      <c r="I193" t="str" cm="1">
        <f t="array" aca="1" ref="I193" ca="1">IF(B193="Loan",INDEX('Loan Type'!$A$2:$A$7,RANDBETWEEN(1,ROWS('Loan Type'!$A$2:$A$7)),1),"")</f>
        <v>Small Business Loans</v>
      </c>
      <c r="J193" t="str" cm="1">
        <f t="array" aca="1" ref="J193" ca="1">IF(B193="Loan",INDEX('Loan Type'!$B$2:$B$3,RANDBETWEEN(1,ROWS('Loan Type'!$B$2:$B$3)),1),"")</f>
        <v>Approved</v>
      </c>
      <c r="K193">
        <f t="shared" ca="1" si="18"/>
        <v>1014378</v>
      </c>
      <c r="L193">
        <f t="shared" ca="1" si="19"/>
        <v>405751.2</v>
      </c>
      <c r="M193">
        <f t="shared" ca="1" si="20"/>
        <v>0.60000000000000009</v>
      </c>
    </row>
    <row r="194" spans="1:13">
      <c r="A194" t="s">
        <v>207</v>
      </c>
      <c r="B194" t="str" cm="1">
        <f t="array" aca="1" ref="B194" ca="1">INDEX($B$2:$B$3,RANDBETWEEN(1,ROWS($B$2:$B$3)),1)</f>
        <v>Saving</v>
      </c>
      <c r="C194" t="str" cm="1">
        <f t="array" aca="1" ref="C194" ca="1">INDEX('Loan Type'!$C$2:$C$9,RANDBETWEEN(1,ROWS('Loan Type'!$C$2:$C$9)),1)</f>
        <v>Sudan</v>
      </c>
      <c r="D194">
        <v>9002211193</v>
      </c>
      <c r="E194" s="1">
        <f t="shared" ca="1" si="14"/>
        <v>43832</v>
      </c>
      <c r="F194" t="str">
        <f t="shared" ca="1" si="15"/>
        <v>Jan</v>
      </c>
      <c r="G194">
        <f t="shared" ca="1" si="16"/>
        <v>2020</v>
      </c>
      <c r="H194" t="str">
        <f t="shared" ca="1" si="17"/>
        <v>02</v>
      </c>
      <c r="I194" t="str" cm="1">
        <f t="array" aca="1" ref="I194" ca="1">IF(B194="Loan",INDEX('Loan Type'!$A$2:$A$7,RANDBETWEEN(1,ROWS('Loan Type'!$A$2:$A$7)),1),"")</f>
        <v/>
      </c>
      <c r="J194" t="str" cm="1">
        <f t="array" aca="1" ref="J194" ca="1">IF(B194="Loan",INDEX('Loan Type'!$B$2:$B$3,RANDBETWEEN(1,ROWS('Loan Type'!$B$2:$B$3)),1),"")</f>
        <v/>
      </c>
      <c r="K194">
        <f t="shared" ca="1" si="18"/>
        <v>1402171</v>
      </c>
      <c r="L194" t="str">
        <f t="shared" ca="1" si="19"/>
        <v/>
      </c>
      <c r="M194" t="str">
        <f t="shared" ca="1" si="20"/>
        <v/>
      </c>
    </row>
    <row r="195" spans="1:13">
      <c r="A195" t="s">
        <v>208</v>
      </c>
      <c r="B195" t="str" cm="1">
        <f t="array" aca="1" ref="B195" ca="1">INDEX($B$2:$B$3,RANDBETWEEN(1,ROWS($B$2:$B$3)),1)</f>
        <v>Loan</v>
      </c>
      <c r="C195" t="str" cm="1">
        <f t="array" aca="1" ref="C195" ca="1">INDEX('Loan Type'!$C$2:$C$9,RANDBETWEEN(1,ROWS('Loan Type'!$C$2:$C$9)),1)</f>
        <v>Russia</v>
      </c>
      <c r="D195">
        <v>9002211194</v>
      </c>
      <c r="E195" s="1">
        <f t="shared" ref="E195:E258" ca="1" si="21">RANDBETWEEN(DATE(2019,6,1),DATE(2021,6,30))</f>
        <v>44142</v>
      </c>
      <c r="F195" t="str">
        <f t="shared" ref="F195:F258" ca="1" si="22">TEXT(E195,"MMM")</f>
        <v>Nov</v>
      </c>
      <c r="G195">
        <f t="shared" ref="G195:G258" ca="1" si="23">YEAR(E195)</f>
        <v>2020</v>
      </c>
      <c r="H195" t="str">
        <f t="shared" ref="H195:H258" ca="1" si="24">TEXT(E195,"DD")</f>
        <v>07</v>
      </c>
      <c r="I195" t="str" cm="1">
        <f t="array" aca="1" ref="I195" ca="1">IF(B195="Loan",INDEX('Loan Type'!$A$2:$A$7,RANDBETWEEN(1,ROWS('Loan Type'!$A$2:$A$7)),1),"")</f>
        <v>Credit Card Cash Advances</v>
      </c>
      <c r="J195" t="str" cm="1">
        <f t="array" aca="1" ref="J195" ca="1">IF(B195="Loan",INDEX('Loan Type'!$B$2:$B$3,RANDBETWEEN(1,ROWS('Loan Type'!$B$2:$B$3)),1),"")</f>
        <v>Approved</v>
      </c>
      <c r="K195">
        <f t="shared" ref="K195:K258" ca="1" si="25">RANDBETWEEN(500000,2500000)</f>
        <v>632134</v>
      </c>
      <c r="L195">
        <f t="shared" ref="L195:L258" ca="1" si="26">IF(B195="Loan",K195*(RANDBETWEEN(20,60)/100),"")</f>
        <v>195961.54</v>
      </c>
      <c r="M195">
        <f t="shared" ref="M195:M258" ca="1" si="27">IF(L195="","",(K195-L195)/K195)</f>
        <v>0.69</v>
      </c>
    </row>
    <row r="196" spans="1:13">
      <c r="A196" t="s">
        <v>209</v>
      </c>
      <c r="B196" t="str" cm="1">
        <f t="array" aca="1" ref="B196" ca="1">INDEX($B$2:$B$3,RANDBETWEEN(1,ROWS($B$2:$B$3)),1)</f>
        <v>Saving</v>
      </c>
      <c r="C196" t="str" cm="1">
        <f t="array" aca="1" ref="C196" ca="1">INDEX('Loan Type'!$C$2:$C$9,RANDBETWEEN(1,ROWS('Loan Type'!$C$2:$C$9)),1)</f>
        <v>United States</v>
      </c>
      <c r="D196">
        <v>9002211195</v>
      </c>
      <c r="E196" s="1">
        <f t="shared" ca="1" si="21"/>
        <v>43874</v>
      </c>
      <c r="F196" t="str">
        <f t="shared" ca="1" si="22"/>
        <v>Feb</v>
      </c>
      <c r="G196">
        <f t="shared" ca="1" si="23"/>
        <v>2020</v>
      </c>
      <c r="H196" t="str">
        <f t="shared" ca="1" si="24"/>
        <v>13</v>
      </c>
      <c r="I196" t="str" cm="1">
        <f t="array" aca="1" ref="I196" ca="1">IF(B196="Loan",INDEX('Loan Type'!$A$2:$A$7,RANDBETWEEN(1,ROWS('Loan Type'!$A$2:$A$7)),1),"")</f>
        <v/>
      </c>
      <c r="J196" t="str" cm="1">
        <f t="array" aca="1" ref="J196" ca="1">IF(B196="Loan",INDEX('Loan Type'!$B$2:$B$3,RANDBETWEEN(1,ROWS('Loan Type'!$B$2:$B$3)),1),"")</f>
        <v/>
      </c>
      <c r="K196">
        <f t="shared" ca="1" si="25"/>
        <v>1456937</v>
      </c>
      <c r="L196" t="str">
        <f t="shared" ca="1" si="26"/>
        <v/>
      </c>
      <c r="M196" t="str">
        <f t="shared" ca="1" si="27"/>
        <v/>
      </c>
    </row>
    <row r="197" spans="1:13">
      <c r="A197" t="s">
        <v>210</v>
      </c>
      <c r="B197" t="str" cm="1">
        <f t="array" aca="1" ref="B197" ca="1">INDEX($B$2:$B$3,RANDBETWEEN(1,ROWS($B$2:$B$3)),1)</f>
        <v>Loan</v>
      </c>
      <c r="C197" t="str" cm="1">
        <f t="array" aca="1" ref="C197" ca="1">INDEX('Loan Type'!$C$2:$C$9,RANDBETWEEN(1,ROWS('Loan Type'!$C$2:$C$9)),1)</f>
        <v>Canada</v>
      </c>
      <c r="D197">
        <v>9002211196</v>
      </c>
      <c r="E197" s="1">
        <f t="shared" ca="1" si="21"/>
        <v>44190</v>
      </c>
      <c r="F197" t="str">
        <f t="shared" ca="1" si="22"/>
        <v>Dec</v>
      </c>
      <c r="G197">
        <f t="shared" ca="1" si="23"/>
        <v>2020</v>
      </c>
      <c r="H197" t="str">
        <f t="shared" ca="1" si="24"/>
        <v>25</v>
      </c>
      <c r="I197" t="str" cm="1">
        <f t="array" aca="1" ref="I197" ca="1">IF(B197="Loan",INDEX('Loan Type'!$A$2:$A$7,RANDBETWEEN(1,ROWS('Loan Type'!$A$2:$A$7)),1),"")</f>
        <v>Small Business Loans</v>
      </c>
      <c r="J197" t="str" cm="1">
        <f t="array" aca="1" ref="J197" ca="1">IF(B197="Loan",INDEX('Loan Type'!$B$2:$B$3,RANDBETWEEN(1,ROWS('Loan Type'!$B$2:$B$3)),1),"")</f>
        <v>Not Approved</v>
      </c>
      <c r="K197">
        <f t="shared" ca="1" si="25"/>
        <v>1548050</v>
      </c>
      <c r="L197">
        <f t="shared" ca="1" si="26"/>
        <v>619220</v>
      </c>
      <c r="M197">
        <f t="shared" ca="1" si="27"/>
        <v>0.6</v>
      </c>
    </row>
    <row r="198" spans="1:13">
      <c r="A198" t="s">
        <v>211</v>
      </c>
      <c r="B198" t="str" cm="1">
        <f t="array" aca="1" ref="B198" ca="1">INDEX($B$2:$B$3,RANDBETWEEN(1,ROWS($B$2:$B$3)),1)</f>
        <v>Loan</v>
      </c>
      <c r="C198" t="str" cm="1">
        <f t="array" aca="1" ref="C198" ca="1">INDEX('Loan Type'!$C$2:$C$9,RANDBETWEEN(1,ROWS('Loan Type'!$C$2:$C$9)),1)</f>
        <v>United States</v>
      </c>
      <c r="D198">
        <v>9002211197</v>
      </c>
      <c r="E198" s="1">
        <f t="shared" ca="1" si="21"/>
        <v>44169</v>
      </c>
      <c r="F198" t="str">
        <f t="shared" ca="1" si="22"/>
        <v>Dec</v>
      </c>
      <c r="G198">
        <f t="shared" ca="1" si="23"/>
        <v>2020</v>
      </c>
      <c r="H198" t="str">
        <f t="shared" ca="1" si="24"/>
        <v>04</v>
      </c>
      <c r="I198" t="str" cm="1">
        <f t="array" aca="1" ref="I198" ca="1">IF(B198="Loan",INDEX('Loan Type'!$A$2:$A$7,RANDBETWEEN(1,ROWS('Loan Type'!$A$2:$A$7)),1),"")</f>
        <v>Home-Equity Lines of Credit</v>
      </c>
      <c r="J198" t="str" cm="1">
        <f t="array" aca="1" ref="J198" ca="1">IF(B198="Loan",INDEX('Loan Type'!$B$2:$B$3,RANDBETWEEN(1,ROWS('Loan Type'!$B$2:$B$3)),1),"")</f>
        <v>Approved</v>
      </c>
      <c r="K198">
        <f t="shared" ca="1" si="25"/>
        <v>2331425</v>
      </c>
      <c r="L198">
        <f t="shared" ca="1" si="26"/>
        <v>676113.25</v>
      </c>
      <c r="M198">
        <f t="shared" ca="1" si="27"/>
        <v>0.71</v>
      </c>
    </row>
    <row r="199" spans="1:13">
      <c r="A199" t="s">
        <v>212</v>
      </c>
      <c r="B199" t="str" cm="1">
        <f t="array" aca="1" ref="B199" ca="1">INDEX($B$2:$B$3,RANDBETWEEN(1,ROWS($B$2:$B$3)),1)</f>
        <v>Loan</v>
      </c>
      <c r="C199" t="str" cm="1">
        <f t="array" aca="1" ref="C199" ca="1">INDEX('Loan Type'!$C$2:$C$9,RANDBETWEEN(1,ROWS('Loan Type'!$C$2:$C$9)),1)</f>
        <v>China</v>
      </c>
      <c r="D199">
        <v>9002211198</v>
      </c>
      <c r="E199" s="1">
        <f t="shared" ca="1" si="21"/>
        <v>44140</v>
      </c>
      <c r="F199" t="str">
        <f t="shared" ca="1" si="22"/>
        <v>Nov</v>
      </c>
      <c r="G199">
        <f t="shared" ca="1" si="23"/>
        <v>2020</v>
      </c>
      <c r="H199" t="str">
        <f t="shared" ca="1" si="24"/>
        <v>05</v>
      </c>
      <c r="I199" t="str" cm="1">
        <f t="array" aca="1" ref="I199" ca="1">IF(B199="Loan",INDEX('Loan Type'!$A$2:$A$7,RANDBETWEEN(1,ROWS('Loan Type'!$A$2:$A$7)),1),"")</f>
        <v>Home-Equity Lines of Credit</v>
      </c>
      <c r="J199" t="str" cm="1">
        <f t="array" aca="1" ref="J199" ca="1">IF(B199="Loan",INDEX('Loan Type'!$B$2:$B$3,RANDBETWEEN(1,ROWS('Loan Type'!$B$2:$B$3)),1),"")</f>
        <v>Not Approved</v>
      </c>
      <c r="K199">
        <f t="shared" ca="1" si="25"/>
        <v>655393</v>
      </c>
      <c r="L199">
        <f t="shared" ca="1" si="26"/>
        <v>163848.25</v>
      </c>
      <c r="M199">
        <f t="shared" ca="1" si="27"/>
        <v>0.75</v>
      </c>
    </row>
    <row r="200" spans="1:13">
      <c r="A200" t="s">
        <v>213</v>
      </c>
      <c r="B200" t="str" cm="1">
        <f t="array" aca="1" ref="B200" ca="1">INDEX($B$2:$B$3,RANDBETWEEN(1,ROWS($B$2:$B$3)),1)</f>
        <v>Loan</v>
      </c>
      <c r="C200" t="str" cm="1">
        <f t="array" aca="1" ref="C200" ca="1">INDEX('Loan Type'!$C$2:$C$9,RANDBETWEEN(1,ROWS('Loan Type'!$C$2:$C$9)),1)</f>
        <v>Russia</v>
      </c>
      <c r="D200">
        <v>9002211199</v>
      </c>
      <c r="E200" s="1">
        <f t="shared" ca="1" si="21"/>
        <v>44001</v>
      </c>
      <c r="F200" t="str">
        <f t="shared" ca="1" si="22"/>
        <v>Jun</v>
      </c>
      <c r="G200">
        <f t="shared" ca="1" si="23"/>
        <v>2020</v>
      </c>
      <c r="H200" t="str">
        <f t="shared" ca="1" si="24"/>
        <v>19</v>
      </c>
      <c r="I200" t="str" cm="1">
        <f t="array" aca="1" ref="I200" ca="1">IF(B200="Loan",INDEX('Loan Type'!$A$2:$A$7,RANDBETWEEN(1,ROWS('Loan Type'!$A$2:$A$7)),1),"")</f>
        <v>Home-Equity Lines of Credit</v>
      </c>
      <c r="J200" t="str" cm="1">
        <f t="array" aca="1" ref="J200" ca="1">IF(B200="Loan",INDEX('Loan Type'!$B$2:$B$3,RANDBETWEEN(1,ROWS('Loan Type'!$B$2:$B$3)),1),"")</f>
        <v>Approved</v>
      </c>
      <c r="K200">
        <f t="shared" ca="1" si="25"/>
        <v>1320551</v>
      </c>
      <c r="L200">
        <f t="shared" ca="1" si="26"/>
        <v>330137.75</v>
      </c>
      <c r="M200">
        <f t="shared" ca="1" si="27"/>
        <v>0.75</v>
      </c>
    </row>
    <row r="201" spans="1:13">
      <c r="A201" t="s">
        <v>214</v>
      </c>
      <c r="B201" t="str" cm="1">
        <f t="array" aca="1" ref="B201" ca="1">INDEX($B$2:$B$3,RANDBETWEEN(1,ROWS($B$2:$B$3)),1)</f>
        <v>Saving</v>
      </c>
      <c r="C201" t="str" cm="1">
        <f t="array" aca="1" ref="C201" ca="1">INDEX('Loan Type'!$C$2:$C$9,RANDBETWEEN(1,ROWS('Loan Type'!$C$2:$C$9)),1)</f>
        <v>India</v>
      </c>
      <c r="D201">
        <v>9002211200</v>
      </c>
      <c r="E201" s="1">
        <f t="shared" ca="1" si="21"/>
        <v>43966</v>
      </c>
      <c r="F201" t="str">
        <f t="shared" ca="1" si="22"/>
        <v>May</v>
      </c>
      <c r="G201">
        <f t="shared" ca="1" si="23"/>
        <v>2020</v>
      </c>
      <c r="H201" t="str">
        <f t="shared" ca="1" si="24"/>
        <v>15</v>
      </c>
      <c r="I201" t="str" cm="1">
        <f t="array" aca="1" ref="I201" ca="1">IF(B201="Loan",INDEX('Loan Type'!$A$2:$A$7,RANDBETWEEN(1,ROWS('Loan Type'!$A$2:$A$7)),1),"")</f>
        <v/>
      </c>
      <c r="J201" t="str" cm="1">
        <f t="array" aca="1" ref="J201" ca="1">IF(B201="Loan",INDEX('Loan Type'!$B$2:$B$3,RANDBETWEEN(1,ROWS('Loan Type'!$B$2:$B$3)),1),"")</f>
        <v/>
      </c>
      <c r="K201">
        <f t="shared" ca="1" si="25"/>
        <v>582904</v>
      </c>
      <c r="L201" t="str">
        <f t="shared" ca="1" si="26"/>
        <v/>
      </c>
      <c r="M201" t="str">
        <f t="shared" ca="1" si="27"/>
        <v/>
      </c>
    </row>
    <row r="202" spans="1:13">
      <c r="A202" t="s">
        <v>215</v>
      </c>
      <c r="B202" t="str" cm="1">
        <f t="array" aca="1" ref="B202" ca="1">INDEX($B$2:$B$3,RANDBETWEEN(1,ROWS($B$2:$B$3)),1)</f>
        <v>Loan</v>
      </c>
      <c r="C202" t="str" cm="1">
        <f t="array" aca="1" ref="C202" ca="1">INDEX('Loan Type'!$C$2:$C$9,RANDBETWEEN(1,ROWS('Loan Type'!$C$2:$C$9)),1)</f>
        <v>Russia</v>
      </c>
      <c r="D202">
        <v>9002211201</v>
      </c>
      <c r="E202" s="1">
        <f t="shared" ca="1" si="21"/>
        <v>44004</v>
      </c>
      <c r="F202" t="str">
        <f t="shared" ca="1" si="22"/>
        <v>Jun</v>
      </c>
      <c r="G202">
        <f t="shared" ca="1" si="23"/>
        <v>2020</v>
      </c>
      <c r="H202" t="str">
        <f t="shared" ca="1" si="24"/>
        <v>22</v>
      </c>
      <c r="I202" t="str" cm="1">
        <f t="array" aca="1" ref="I202" ca="1">IF(B202="Loan",INDEX('Loan Type'!$A$2:$A$7,RANDBETWEEN(1,ROWS('Loan Type'!$A$2:$A$7)),1),"")</f>
        <v>Small Business Loans</v>
      </c>
      <c r="J202" t="str" cm="1">
        <f t="array" aca="1" ref="J202" ca="1">IF(B202="Loan",INDEX('Loan Type'!$B$2:$B$3,RANDBETWEEN(1,ROWS('Loan Type'!$B$2:$B$3)),1),"")</f>
        <v>Approved</v>
      </c>
      <c r="K202">
        <f t="shared" ca="1" si="25"/>
        <v>760834</v>
      </c>
      <c r="L202">
        <f t="shared" ca="1" si="26"/>
        <v>395633.68</v>
      </c>
      <c r="M202">
        <f t="shared" ca="1" si="27"/>
        <v>0.48</v>
      </c>
    </row>
    <row r="203" spans="1:13">
      <c r="A203" t="s">
        <v>216</v>
      </c>
      <c r="B203" t="str" cm="1">
        <f t="array" aca="1" ref="B203" ca="1">INDEX($B$2:$B$3,RANDBETWEEN(1,ROWS($B$2:$B$3)),1)</f>
        <v>Saving</v>
      </c>
      <c r="C203" t="str" cm="1">
        <f t="array" aca="1" ref="C203" ca="1">INDEX('Loan Type'!$C$2:$C$9,RANDBETWEEN(1,ROWS('Loan Type'!$C$2:$C$9)),1)</f>
        <v>India</v>
      </c>
      <c r="D203">
        <v>9002211202</v>
      </c>
      <c r="E203" s="1">
        <f t="shared" ca="1" si="21"/>
        <v>43712</v>
      </c>
      <c r="F203" t="str">
        <f t="shared" ca="1" si="22"/>
        <v>Sep</v>
      </c>
      <c r="G203">
        <f t="shared" ca="1" si="23"/>
        <v>2019</v>
      </c>
      <c r="H203" t="str">
        <f t="shared" ca="1" si="24"/>
        <v>04</v>
      </c>
      <c r="I203" t="str" cm="1">
        <f t="array" aca="1" ref="I203" ca="1">IF(B203="Loan",INDEX('Loan Type'!$A$2:$A$7,RANDBETWEEN(1,ROWS('Loan Type'!$A$2:$A$7)),1),"")</f>
        <v/>
      </c>
      <c r="J203" t="str" cm="1">
        <f t="array" aca="1" ref="J203" ca="1">IF(B203="Loan",INDEX('Loan Type'!$B$2:$B$3,RANDBETWEEN(1,ROWS('Loan Type'!$B$2:$B$3)),1),"")</f>
        <v/>
      </c>
      <c r="K203">
        <f t="shared" ca="1" si="25"/>
        <v>1109837</v>
      </c>
      <c r="L203" t="str">
        <f t="shared" ca="1" si="26"/>
        <v/>
      </c>
      <c r="M203" t="str">
        <f t="shared" ca="1" si="27"/>
        <v/>
      </c>
    </row>
    <row r="204" spans="1:13">
      <c r="A204" t="s">
        <v>217</v>
      </c>
      <c r="B204" t="str" cm="1">
        <f t="array" aca="1" ref="B204" ca="1">INDEX($B$2:$B$3,RANDBETWEEN(1,ROWS($B$2:$B$3)),1)</f>
        <v>Loan</v>
      </c>
      <c r="C204" t="str" cm="1">
        <f t="array" aca="1" ref="C204" ca="1">INDEX('Loan Type'!$C$2:$C$9,RANDBETWEEN(1,ROWS('Loan Type'!$C$2:$C$9)),1)</f>
        <v>Canada</v>
      </c>
      <c r="D204">
        <v>9002211203</v>
      </c>
      <c r="E204" s="1">
        <f t="shared" ca="1" si="21"/>
        <v>43874</v>
      </c>
      <c r="F204" t="str">
        <f t="shared" ca="1" si="22"/>
        <v>Feb</v>
      </c>
      <c r="G204">
        <f t="shared" ca="1" si="23"/>
        <v>2020</v>
      </c>
      <c r="H204" t="str">
        <f t="shared" ca="1" si="24"/>
        <v>13</v>
      </c>
      <c r="I204" t="str" cm="1">
        <f t="array" aca="1" ref="I204" ca="1">IF(B204="Loan",INDEX('Loan Type'!$A$2:$A$7,RANDBETWEEN(1,ROWS('Loan Type'!$A$2:$A$7)),1),"")</f>
        <v>Credit Cards</v>
      </c>
      <c r="J204" t="str" cm="1">
        <f t="array" aca="1" ref="J204" ca="1">IF(B204="Loan",INDEX('Loan Type'!$B$2:$B$3,RANDBETWEEN(1,ROWS('Loan Type'!$B$2:$B$3)),1),"")</f>
        <v>Approved</v>
      </c>
      <c r="K204">
        <f t="shared" ca="1" si="25"/>
        <v>2222439</v>
      </c>
      <c r="L204">
        <f t="shared" ca="1" si="26"/>
        <v>511160.97000000003</v>
      </c>
      <c r="M204">
        <f t="shared" ca="1" si="27"/>
        <v>0.77</v>
      </c>
    </row>
    <row r="205" spans="1:13">
      <c r="A205" t="s">
        <v>218</v>
      </c>
      <c r="B205" t="str" cm="1">
        <f t="array" aca="1" ref="B205" ca="1">INDEX($B$2:$B$3,RANDBETWEEN(1,ROWS($B$2:$B$3)),1)</f>
        <v>Saving</v>
      </c>
      <c r="C205" t="str" cm="1">
        <f t="array" aca="1" ref="C205" ca="1">INDEX('Loan Type'!$C$2:$C$9,RANDBETWEEN(1,ROWS('Loan Type'!$C$2:$C$9)),1)</f>
        <v>India</v>
      </c>
      <c r="D205">
        <v>9002211204</v>
      </c>
      <c r="E205" s="1">
        <f t="shared" ca="1" si="21"/>
        <v>44319</v>
      </c>
      <c r="F205" t="str">
        <f t="shared" ca="1" si="22"/>
        <v>May</v>
      </c>
      <c r="G205">
        <f t="shared" ca="1" si="23"/>
        <v>2021</v>
      </c>
      <c r="H205" t="str">
        <f t="shared" ca="1" si="24"/>
        <v>03</v>
      </c>
      <c r="I205" t="str" cm="1">
        <f t="array" aca="1" ref="I205" ca="1">IF(B205="Loan",INDEX('Loan Type'!$A$2:$A$7,RANDBETWEEN(1,ROWS('Loan Type'!$A$2:$A$7)),1),"")</f>
        <v/>
      </c>
      <c r="J205" t="str" cm="1">
        <f t="array" aca="1" ref="J205" ca="1">IF(B205="Loan",INDEX('Loan Type'!$B$2:$B$3,RANDBETWEEN(1,ROWS('Loan Type'!$B$2:$B$3)),1),"")</f>
        <v/>
      </c>
      <c r="K205">
        <f t="shared" ca="1" si="25"/>
        <v>808181</v>
      </c>
      <c r="L205" t="str">
        <f t="shared" ca="1" si="26"/>
        <v/>
      </c>
      <c r="M205" t="str">
        <f t="shared" ca="1" si="27"/>
        <v/>
      </c>
    </row>
    <row r="206" spans="1:13">
      <c r="A206" t="s">
        <v>219</v>
      </c>
      <c r="B206" t="str" cm="1">
        <f t="array" aca="1" ref="B206" ca="1">INDEX($B$2:$B$3,RANDBETWEEN(1,ROWS($B$2:$B$3)),1)</f>
        <v>Loan</v>
      </c>
      <c r="C206" t="str" cm="1">
        <f t="array" aca="1" ref="C206" ca="1">INDEX('Loan Type'!$C$2:$C$9,RANDBETWEEN(1,ROWS('Loan Type'!$C$2:$C$9)),1)</f>
        <v>United States</v>
      </c>
      <c r="D206">
        <v>9002211205</v>
      </c>
      <c r="E206" s="1">
        <f t="shared" ca="1" si="21"/>
        <v>43692</v>
      </c>
      <c r="F206" t="str">
        <f t="shared" ca="1" si="22"/>
        <v>Aug</v>
      </c>
      <c r="G206">
        <f t="shared" ca="1" si="23"/>
        <v>2019</v>
      </c>
      <c r="H206" t="str">
        <f t="shared" ca="1" si="24"/>
        <v>15</v>
      </c>
      <c r="I206" t="str" cm="1">
        <f t="array" aca="1" ref="I206" ca="1">IF(B206="Loan",INDEX('Loan Type'!$A$2:$A$7,RANDBETWEEN(1,ROWS('Loan Type'!$A$2:$A$7)),1),"")</f>
        <v>Home-Equity Lines of Credit</v>
      </c>
      <c r="J206" t="str" cm="1">
        <f t="array" aca="1" ref="J206" ca="1">IF(B206="Loan",INDEX('Loan Type'!$B$2:$B$3,RANDBETWEEN(1,ROWS('Loan Type'!$B$2:$B$3)),1),"")</f>
        <v>Not Approved</v>
      </c>
      <c r="K206">
        <f t="shared" ca="1" si="25"/>
        <v>2329806</v>
      </c>
      <c r="L206">
        <f t="shared" ca="1" si="26"/>
        <v>1281393.3</v>
      </c>
      <c r="M206">
        <f t="shared" ca="1" si="27"/>
        <v>0.44999999999999996</v>
      </c>
    </row>
    <row r="207" spans="1:13">
      <c r="A207" t="s">
        <v>220</v>
      </c>
      <c r="B207" t="str" cm="1">
        <f t="array" aca="1" ref="B207" ca="1">INDEX($B$2:$B$3,RANDBETWEEN(1,ROWS($B$2:$B$3)),1)</f>
        <v>Saving</v>
      </c>
      <c r="C207" t="str" cm="1">
        <f t="array" aca="1" ref="C207" ca="1">INDEX('Loan Type'!$C$2:$C$9,RANDBETWEEN(1,ROWS('Loan Type'!$C$2:$C$9)),1)</f>
        <v>China</v>
      </c>
      <c r="D207">
        <v>9002211206</v>
      </c>
      <c r="E207" s="1">
        <f t="shared" ca="1" si="21"/>
        <v>43916</v>
      </c>
      <c r="F207" t="str">
        <f t="shared" ca="1" si="22"/>
        <v>Mar</v>
      </c>
      <c r="G207">
        <f t="shared" ca="1" si="23"/>
        <v>2020</v>
      </c>
      <c r="H207" t="str">
        <f t="shared" ca="1" si="24"/>
        <v>26</v>
      </c>
      <c r="I207" t="str" cm="1">
        <f t="array" aca="1" ref="I207" ca="1">IF(B207="Loan",INDEX('Loan Type'!$A$2:$A$7,RANDBETWEEN(1,ROWS('Loan Type'!$A$2:$A$7)),1),"")</f>
        <v/>
      </c>
      <c r="J207" t="str" cm="1">
        <f t="array" aca="1" ref="J207" ca="1">IF(B207="Loan",INDEX('Loan Type'!$B$2:$B$3,RANDBETWEEN(1,ROWS('Loan Type'!$B$2:$B$3)),1),"")</f>
        <v/>
      </c>
      <c r="K207">
        <f t="shared" ca="1" si="25"/>
        <v>932012</v>
      </c>
      <c r="L207" t="str">
        <f t="shared" ca="1" si="26"/>
        <v/>
      </c>
      <c r="M207" t="str">
        <f t="shared" ca="1" si="27"/>
        <v/>
      </c>
    </row>
    <row r="208" spans="1:13">
      <c r="A208" t="s">
        <v>221</v>
      </c>
      <c r="B208" t="str" cm="1">
        <f t="array" aca="1" ref="B208" ca="1">INDEX($B$2:$B$3,RANDBETWEEN(1,ROWS($B$2:$B$3)),1)</f>
        <v>Saving</v>
      </c>
      <c r="C208" t="str" cm="1">
        <f t="array" aca="1" ref="C208" ca="1">INDEX('Loan Type'!$C$2:$C$9,RANDBETWEEN(1,ROWS('Loan Type'!$C$2:$C$9)),1)</f>
        <v>United States</v>
      </c>
      <c r="D208">
        <v>9002211207</v>
      </c>
      <c r="E208" s="1">
        <f t="shared" ca="1" si="21"/>
        <v>44045</v>
      </c>
      <c r="F208" t="str">
        <f t="shared" ca="1" si="22"/>
        <v>Aug</v>
      </c>
      <c r="G208">
        <f t="shared" ca="1" si="23"/>
        <v>2020</v>
      </c>
      <c r="H208" t="str">
        <f t="shared" ca="1" si="24"/>
        <v>02</v>
      </c>
      <c r="I208" t="str" cm="1">
        <f t="array" aca="1" ref="I208" ca="1">IF(B208="Loan",INDEX('Loan Type'!$A$2:$A$7,RANDBETWEEN(1,ROWS('Loan Type'!$A$2:$A$7)),1),"")</f>
        <v/>
      </c>
      <c r="J208" t="str" cm="1">
        <f t="array" aca="1" ref="J208" ca="1">IF(B208="Loan",INDEX('Loan Type'!$B$2:$B$3,RANDBETWEEN(1,ROWS('Loan Type'!$B$2:$B$3)),1),"")</f>
        <v/>
      </c>
      <c r="K208">
        <f t="shared" ca="1" si="25"/>
        <v>785115</v>
      </c>
      <c r="L208" t="str">
        <f t="shared" ca="1" si="26"/>
        <v/>
      </c>
      <c r="M208" t="str">
        <f t="shared" ca="1" si="27"/>
        <v/>
      </c>
    </row>
    <row r="209" spans="1:13">
      <c r="A209" t="s">
        <v>222</v>
      </c>
      <c r="B209" t="str" cm="1">
        <f t="array" aca="1" ref="B209" ca="1">INDEX($B$2:$B$3,RANDBETWEEN(1,ROWS($B$2:$B$3)),1)</f>
        <v>Loan</v>
      </c>
      <c r="C209" t="str" cm="1">
        <f t="array" aca="1" ref="C209" ca="1">INDEX('Loan Type'!$C$2:$C$9,RANDBETWEEN(1,ROWS('Loan Type'!$C$2:$C$9)),1)</f>
        <v>Argentina</v>
      </c>
      <c r="D209">
        <v>9002211208</v>
      </c>
      <c r="E209" s="1">
        <f t="shared" ca="1" si="21"/>
        <v>43654</v>
      </c>
      <c r="F209" t="str">
        <f t="shared" ca="1" si="22"/>
        <v>Jul</v>
      </c>
      <c r="G209">
        <f t="shared" ca="1" si="23"/>
        <v>2019</v>
      </c>
      <c r="H209" t="str">
        <f t="shared" ca="1" si="24"/>
        <v>08</v>
      </c>
      <c r="I209" t="str" cm="1">
        <f t="array" aca="1" ref="I209" ca="1">IF(B209="Loan",INDEX('Loan Type'!$A$2:$A$7,RANDBETWEEN(1,ROWS('Loan Type'!$A$2:$A$7)),1),"")</f>
        <v>Credit Cards</v>
      </c>
      <c r="J209" t="str" cm="1">
        <f t="array" aca="1" ref="J209" ca="1">IF(B209="Loan",INDEX('Loan Type'!$B$2:$B$3,RANDBETWEEN(1,ROWS('Loan Type'!$B$2:$B$3)),1),"")</f>
        <v>Not Approved</v>
      </c>
      <c r="K209">
        <f t="shared" ca="1" si="25"/>
        <v>1785565</v>
      </c>
      <c r="L209">
        <f t="shared" ca="1" si="26"/>
        <v>428535.6</v>
      </c>
      <c r="M209">
        <f t="shared" ca="1" si="27"/>
        <v>0.7599999999999999</v>
      </c>
    </row>
    <row r="210" spans="1:13">
      <c r="A210" t="s">
        <v>223</v>
      </c>
      <c r="B210" t="str" cm="1">
        <f t="array" aca="1" ref="B210" ca="1">INDEX($B$2:$B$3,RANDBETWEEN(1,ROWS($B$2:$B$3)),1)</f>
        <v>Loan</v>
      </c>
      <c r="C210" t="str" cm="1">
        <f t="array" aca="1" ref="C210" ca="1">INDEX('Loan Type'!$C$2:$C$9,RANDBETWEEN(1,ROWS('Loan Type'!$C$2:$C$9)),1)</f>
        <v>Brazil</v>
      </c>
      <c r="D210">
        <v>9002211209</v>
      </c>
      <c r="E210" s="1">
        <f t="shared" ca="1" si="21"/>
        <v>43757</v>
      </c>
      <c r="F210" t="str">
        <f t="shared" ca="1" si="22"/>
        <v>Oct</v>
      </c>
      <c r="G210">
        <f t="shared" ca="1" si="23"/>
        <v>2019</v>
      </c>
      <c r="H210" t="str">
        <f t="shared" ca="1" si="24"/>
        <v>19</v>
      </c>
      <c r="I210" t="str" cm="1">
        <f t="array" aca="1" ref="I210" ca="1">IF(B210="Loan",INDEX('Loan Type'!$A$2:$A$7,RANDBETWEEN(1,ROWS('Loan Type'!$A$2:$A$7)),1),"")</f>
        <v>Home-Equity Lines of Credit</v>
      </c>
      <c r="J210" t="str" cm="1">
        <f t="array" aca="1" ref="J210" ca="1">IF(B210="Loan",INDEX('Loan Type'!$B$2:$B$3,RANDBETWEEN(1,ROWS('Loan Type'!$B$2:$B$3)),1),"")</f>
        <v>Approved</v>
      </c>
      <c r="K210">
        <f t="shared" ca="1" si="25"/>
        <v>1698595</v>
      </c>
      <c r="L210">
        <f t="shared" ca="1" si="26"/>
        <v>492592.55</v>
      </c>
      <c r="M210">
        <f t="shared" ca="1" si="27"/>
        <v>0.71</v>
      </c>
    </row>
    <row r="211" spans="1:13">
      <c r="A211" t="s">
        <v>224</v>
      </c>
      <c r="B211" t="str" cm="1">
        <f t="array" aca="1" ref="B211" ca="1">INDEX($B$2:$B$3,RANDBETWEEN(1,ROWS($B$2:$B$3)),1)</f>
        <v>Saving</v>
      </c>
      <c r="C211" t="str" cm="1">
        <f t="array" aca="1" ref="C211" ca="1">INDEX('Loan Type'!$C$2:$C$9,RANDBETWEEN(1,ROWS('Loan Type'!$C$2:$C$9)),1)</f>
        <v>Russia</v>
      </c>
      <c r="D211">
        <v>9002211210</v>
      </c>
      <c r="E211" s="1">
        <f t="shared" ca="1" si="21"/>
        <v>43691</v>
      </c>
      <c r="F211" t="str">
        <f t="shared" ca="1" si="22"/>
        <v>Aug</v>
      </c>
      <c r="G211">
        <f t="shared" ca="1" si="23"/>
        <v>2019</v>
      </c>
      <c r="H211" t="str">
        <f t="shared" ca="1" si="24"/>
        <v>14</v>
      </c>
      <c r="I211" t="str" cm="1">
        <f t="array" aca="1" ref="I211" ca="1">IF(B211="Loan",INDEX('Loan Type'!$A$2:$A$7,RANDBETWEEN(1,ROWS('Loan Type'!$A$2:$A$7)),1),"")</f>
        <v/>
      </c>
      <c r="J211" t="str" cm="1">
        <f t="array" aca="1" ref="J211" ca="1">IF(B211="Loan",INDEX('Loan Type'!$B$2:$B$3,RANDBETWEEN(1,ROWS('Loan Type'!$B$2:$B$3)),1),"")</f>
        <v/>
      </c>
      <c r="K211">
        <f t="shared" ca="1" si="25"/>
        <v>527199</v>
      </c>
      <c r="L211" t="str">
        <f t="shared" ca="1" si="26"/>
        <v/>
      </c>
      <c r="M211" t="str">
        <f t="shared" ca="1" si="27"/>
        <v/>
      </c>
    </row>
    <row r="212" spans="1:13">
      <c r="A212" t="s">
        <v>225</v>
      </c>
      <c r="B212" t="str" cm="1">
        <f t="array" aca="1" ref="B212" ca="1">INDEX($B$2:$B$3,RANDBETWEEN(1,ROWS($B$2:$B$3)),1)</f>
        <v>Loan</v>
      </c>
      <c r="C212" t="str" cm="1">
        <f t="array" aca="1" ref="C212" ca="1">INDEX('Loan Type'!$C$2:$C$9,RANDBETWEEN(1,ROWS('Loan Type'!$C$2:$C$9)),1)</f>
        <v>Sudan</v>
      </c>
      <c r="D212">
        <v>9002211211</v>
      </c>
      <c r="E212" s="1">
        <f t="shared" ca="1" si="21"/>
        <v>43696</v>
      </c>
      <c r="F212" t="str">
        <f t="shared" ca="1" si="22"/>
        <v>Aug</v>
      </c>
      <c r="G212">
        <f t="shared" ca="1" si="23"/>
        <v>2019</v>
      </c>
      <c r="H212" t="str">
        <f t="shared" ca="1" si="24"/>
        <v>19</v>
      </c>
      <c r="I212" t="str" cm="1">
        <f t="array" aca="1" ref="I212" ca="1">IF(B212="Loan",INDEX('Loan Type'!$A$2:$A$7,RANDBETWEEN(1,ROWS('Loan Type'!$A$2:$A$7)),1),"")</f>
        <v>Home-Equity Loans</v>
      </c>
      <c r="J212" t="str" cm="1">
        <f t="array" aca="1" ref="J212" ca="1">IF(B212="Loan",INDEX('Loan Type'!$B$2:$B$3,RANDBETWEEN(1,ROWS('Loan Type'!$B$2:$B$3)),1),"")</f>
        <v>Not Approved</v>
      </c>
      <c r="K212">
        <f t="shared" ca="1" si="25"/>
        <v>1317320</v>
      </c>
      <c r="L212">
        <f t="shared" ca="1" si="26"/>
        <v>395196</v>
      </c>
      <c r="M212">
        <f t="shared" ca="1" si="27"/>
        <v>0.7</v>
      </c>
    </row>
    <row r="213" spans="1:13">
      <c r="A213" t="s">
        <v>226</v>
      </c>
      <c r="B213" t="str" cm="1">
        <f t="array" aca="1" ref="B213" ca="1">INDEX($B$2:$B$3,RANDBETWEEN(1,ROWS($B$2:$B$3)),1)</f>
        <v>Loan</v>
      </c>
      <c r="C213" t="str" cm="1">
        <f t="array" aca="1" ref="C213" ca="1">INDEX('Loan Type'!$C$2:$C$9,RANDBETWEEN(1,ROWS('Loan Type'!$C$2:$C$9)),1)</f>
        <v>Canada</v>
      </c>
      <c r="D213">
        <v>9002211212</v>
      </c>
      <c r="E213" s="1">
        <f t="shared" ca="1" si="21"/>
        <v>44201</v>
      </c>
      <c r="F213" t="str">
        <f t="shared" ca="1" si="22"/>
        <v>Jan</v>
      </c>
      <c r="G213">
        <f t="shared" ca="1" si="23"/>
        <v>2021</v>
      </c>
      <c r="H213" t="str">
        <f t="shared" ca="1" si="24"/>
        <v>05</v>
      </c>
      <c r="I213" t="str" cm="1">
        <f t="array" aca="1" ref="I213" ca="1">IF(B213="Loan",INDEX('Loan Type'!$A$2:$A$7,RANDBETWEEN(1,ROWS('Loan Type'!$A$2:$A$7)),1),"")</f>
        <v>Small Business Loans</v>
      </c>
      <c r="J213" t="str" cm="1">
        <f t="array" aca="1" ref="J213" ca="1">IF(B213="Loan",INDEX('Loan Type'!$B$2:$B$3,RANDBETWEEN(1,ROWS('Loan Type'!$B$2:$B$3)),1),"")</f>
        <v>Not Approved</v>
      </c>
      <c r="K213">
        <f t="shared" ca="1" si="25"/>
        <v>2348439</v>
      </c>
      <c r="L213">
        <f t="shared" ca="1" si="26"/>
        <v>1244672.6700000002</v>
      </c>
      <c r="M213">
        <f t="shared" ca="1" si="27"/>
        <v>0.46999999999999992</v>
      </c>
    </row>
    <row r="214" spans="1:13">
      <c r="A214" t="s">
        <v>227</v>
      </c>
      <c r="B214" t="str" cm="1">
        <f t="array" aca="1" ref="B214" ca="1">INDEX($B$2:$B$3,RANDBETWEEN(1,ROWS($B$2:$B$3)),1)</f>
        <v>Loan</v>
      </c>
      <c r="C214" t="str" cm="1">
        <f t="array" aca="1" ref="C214" ca="1">INDEX('Loan Type'!$C$2:$C$9,RANDBETWEEN(1,ROWS('Loan Type'!$C$2:$C$9)),1)</f>
        <v>Brazil</v>
      </c>
      <c r="D214">
        <v>9002211213</v>
      </c>
      <c r="E214" s="1">
        <f t="shared" ca="1" si="21"/>
        <v>44199</v>
      </c>
      <c r="F214" t="str">
        <f t="shared" ca="1" si="22"/>
        <v>Jan</v>
      </c>
      <c r="G214">
        <f t="shared" ca="1" si="23"/>
        <v>2021</v>
      </c>
      <c r="H214" t="str">
        <f t="shared" ca="1" si="24"/>
        <v>03</v>
      </c>
      <c r="I214" t="str" cm="1">
        <f t="array" aca="1" ref="I214" ca="1">IF(B214="Loan",INDEX('Loan Type'!$A$2:$A$7,RANDBETWEEN(1,ROWS('Loan Type'!$A$2:$A$7)),1),"")</f>
        <v>Home-Equity Loans</v>
      </c>
      <c r="J214" t="str" cm="1">
        <f t="array" aca="1" ref="J214" ca="1">IF(B214="Loan",INDEX('Loan Type'!$B$2:$B$3,RANDBETWEEN(1,ROWS('Loan Type'!$B$2:$B$3)),1),"")</f>
        <v>Not Approved</v>
      </c>
      <c r="K214">
        <f t="shared" ca="1" si="25"/>
        <v>2293190</v>
      </c>
      <c r="L214">
        <f t="shared" ca="1" si="26"/>
        <v>963139.79999999993</v>
      </c>
      <c r="M214">
        <f t="shared" ca="1" si="27"/>
        <v>0.58000000000000007</v>
      </c>
    </row>
    <row r="215" spans="1:13">
      <c r="A215" t="s">
        <v>228</v>
      </c>
      <c r="B215" t="str" cm="1">
        <f t="array" aca="1" ref="B215" ca="1">INDEX($B$2:$B$3,RANDBETWEEN(1,ROWS($B$2:$B$3)),1)</f>
        <v>Loan</v>
      </c>
      <c r="C215" t="str" cm="1">
        <f t="array" aca="1" ref="C215" ca="1">INDEX('Loan Type'!$C$2:$C$9,RANDBETWEEN(1,ROWS('Loan Type'!$C$2:$C$9)),1)</f>
        <v>China</v>
      </c>
      <c r="D215">
        <v>9002211214</v>
      </c>
      <c r="E215" s="1">
        <f t="shared" ca="1" si="21"/>
        <v>44235</v>
      </c>
      <c r="F215" t="str">
        <f t="shared" ca="1" si="22"/>
        <v>Feb</v>
      </c>
      <c r="G215">
        <f t="shared" ca="1" si="23"/>
        <v>2021</v>
      </c>
      <c r="H215" t="str">
        <f t="shared" ca="1" si="24"/>
        <v>08</v>
      </c>
      <c r="I215" t="str" cm="1">
        <f t="array" aca="1" ref="I215" ca="1">IF(B215="Loan",INDEX('Loan Type'!$A$2:$A$7,RANDBETWEEN(1,ROWS('Loan Type'!$A$2:$A$7)),1),"")</f>
        <v>Home-Equity Lines of Credit</v>
      </c>
      <c r="J215" t="str" cm="1">
        <f t="array" aca="1" ref="J215" ca="1">IF(B215="Loan",INDEX('Loan Type'!$B$2:$B$3,RANDBETWEEN(1,ROWS('Loan Type'!$B$2:$B$3)),1),"")</f>
        <v>Not Approved</v>
      </c>
      <c r="K215">
        <f t="shared" ca="1" si="25"/>
        <v>1365911</v>
      </c>
      <c r="L215">
        <f t="shared" ca="1" si="26"/>
        <v>478068.85</v>
      </c>
      <c r="M215">
        <f t="shared" ca="1" si="27"/>
        <v>0.65</v>
      </c>
    </row>
    <row r="216" spans="1:13">
      <c r="A216" t="s">
        <v>229</v>
      </c>
      <c r="B216" t="str" cm="1">
        <f t="array" aca="1" ref="B216" ca="1">INDEX($B$2:$B$3,RANDBETWEEN(1,ROWS($B$2:$B$3)),1)</f>
        <v>Loan</v>
      </c>
      <c r="C216" t="str" cm="1">
        <f t="array" aca="1" ref="C216" ca="1">INDEX('Loan Type'!$C$2:$C$9,RANDBETWEEN(1,ROWS('Loan Type'!$C$2:$C$9)),1)</f>
        <v>Brazil</v>
      </c>
      <c r="D216">
        <v>9002211215</v>
      </c>
      <c r="E216" s="1">
        <f t="shared" ca="1" si="21"/>
        <v>44196</v>
      </c>
      <c r="F216" t="str">
        <f t="shared" ca="1" si="22"/>
        <v>Dec</v>
      </c>
      <c r="G216">
        <f t="shared" ca="1" si="23"/>
        <v>2020</v>
      </c>
      <c r="H216" t="str">
        <f t="shared" ca="1" si="24"/>
        <v>31</v>
      </c>
      <c r="I216" t="str" cm="1">
        <f t="array" aca="1" ref="I216" ca="1">IF(B216="Loan",INDEX('Loan Type'!$A$2:$A$7,RANDBETWEEN(1,ROWS('Loan Type'!$A$2:$A$7)),1),"")</f>
        <v>Personal Loans</v>
      </c>
      <c r="J216" t="str" cm="1">
        <f t="array" aca="1" ref="J216" ca="1">IF(B216="Loan",INDEX('Loan Type'!$B$2:$B$3,RANDBETWEEN(1,ROWS('Loan Type'!$B$2:$B$3)),1),"")</f>
        <v>Not Approved</v>
      </c>
      <c r="K216">
        <f t="shared" ca="1" si="25"/>
        <v>2093409</v>
      </c>
      <c r="L216">
        <f t="shared" ca="1" si="26"/>
        <v>1067638.5900000001</v>
      </c>
      <c r="M216">
        <f t="shared" ca="1" si="27"/>
        <v>0.48999999999999994</v>
      </c>
    </row>
    <row r="217" spans="1:13">
      <c r="A217" t="s">
        <v>230</v>
      </c>
      <c r="B217" t="str" cm="1">
        <f t="array" aca="1" ref="B217" ca="1">INDEX($B$2:$B$3,RANDBETWEEN(1,ROWS($B$2:$B$3)),1)</f>
        <v>Loan</v>
      </c>
      <c r="C217" t="str" cm="1">
        <f t="array" aca="1" ref="C217" ca="1">INDEX('Loan Type'!$C$2:$C$9,RANDBETWEEN(1,ROWS('Loan Type'!$C$2:$C$9)),1)</f>
        <v>Sudan</v>
      </c>
      <c r="D217">
        <v>9002211216</v>
      </c>
      <c r="E217" s="1">
        <f t="shared" ca="1" si="21"/>
        <v>44314</v>
      </c>
      <c r="F217" t="str">
        <f t="shared" ca="1" si="22"/>
        <v>Apr</v>
      </c>
      <c r="G217">
        <f t="shared" ca="1" si="23"/>
        <v>2021</v>
      </c>
      <c r="H217" t="str">
        <f t="shared" ca="1" si="24"/>
        <v>28</v>
      </c>
      <c r="I217" t="str" cm="1">
        <f t="array" aca="1" ref="I217" ca="1">IF(B217="Loan",INDEX('Loan Type'!$A$2:$A$7,RANDBETWEEN(1,ROWS('Loan Type'!$A$2:$A$7)),1),"")</f>
        <v>Home-Equity Lines of Credit</v>
      </c>
      <c r="J217" t="str" cm="1">
        <f t="array" aca="1" ref="J217" ca="1">IF(B217="Loan",INDEX('Loan Type'!$B$2:$B$3,RANDBETWEEN(1,ROWS('Loan Type'!$B$2:$B$3)),1),"")</f>
        <v>Approved</v>
      </c>
      <c r="K217">
        <f t="shared" ca="1" si="25"/>
        <v>529018</v>
      </c>
      <c r="L217">
        <f t="shared" ca="1" si="26"/>
        <v>132254.5</v>
      </c>
      <c r="M217">
        <f t="shared" ca="1" si="27"/>
        <v>0.75</v>
      </c>
    </row>
    <row r="218" spans="1:13">
      <c r="A218" t="s">
        <v>231</v>
      </c>
      <c r="B218" t="str" cm="1">
        <f t="array" aca="1" ref="B218" ca="1">INDEX($B$2:$B$3,RANDBETWEEN(1,ROWS($B$2:$B$3)),1)</f>
        <v>Saving</v>
      </c>
      <c r="C218" t="str" cm="1">
        <f t="array" aca="1" ref="C218" ca="1">INDEX('Loan Type'!$C$2:$C$9,RANDBETWEEN(1,ROWS('Loan Type'!$C$2:$C$9)),1)</f>
        <v>Sudan</v>
      </c>
      <c r="D218">
        <v>9002211217</v>
      </c>
      <c r="E218" s="1">
        <f t="shared" ca="1" si="21"/>
        <v>43835</v>
      </c>
      <c r="F218" t="str">
        <f t="shared" ca="1" si="22"/>
        <v>Jan</v>
      </c>
      <c r="G218">
        <f t="shared" ca="1" si="23"/>
        <v>2020</v>
      </c>
      <c r="H218" t="str">
        <f t="shared" ca="1" si="24"/>
        <v>05</v>
      </c>
      <c r="I218" t="str" cm="1">
        <f t="array" aca="1" ref="I218" ca="1">IF(B218="Loan",INDEX('Loan Type'!$A$2:$A$7,RANDBETWEEN(1,ROWS('Loan Type'!$A$2:$A$7)),1),"")</f>
        <v/>
      </c>
      <c r="J218" t="str" cm="1">
        <f t="array" aca="1" ref="J218" ca="1">IF(B218="Loan",INDEX('Loan Type'!$B$2:$B$3,RANDBETWEEN(1,ROWS('Loan Type'!$B$2:$B$3)),1),"")</f>
        <v/>
      </c>
      <c r="K218">
        <f t="shared" ca="1" si="25"/>
        <v>1219682</v>
      </c>
      <c r="L218" t="str">
        <f t="shared" ca="1" si="26"/>
        <v/>
      </c>
      <c r="M218" t="str">
        <f t="shared" ca="1" si="27"/>
        <v/>
      </c>
    </row>
    <row r="219" spans="1:13">
      <c r="A219" t="s">
        <v>232</v>
      </c>
      <c r="B219" t="str" cm="1">
        <f t="array" aca="1" ref="B219" ca="1">INDEX($B$2:$B$3,RANDBETWEEN(1,ROWS($B$2:$B$3)),1)</f>
        <v>Loan</v>
      </c>
      <c r="C219" t="str" cm="1">
        <f t="array" aca="1" ref="C219" ca="1">INDEX('Loan Type'!$C$2:$C$9,RANDBETWEEN(1,ROWS('Loan Type'!$C$2:$C$9)),1)</f>
        <v>Canada</v>
      </c>
      <c r="D219">
        <v>9002211218</v>
      </c>
      <c r="E219" s="1">
        <f t="shared" ca="1" si="21"/>
        <v>43985</v>
      </c>
      <c r="F219" t="str">
        <f t="shared" ca="1" si="22"/>
        <v>Jun</v>
      </c>
      <c r="G219">
        <f t="shared" ca="1" si="23"/>
        <v>2020</v>
      </c>
      <c r="H219" t="str">
        <f t="shared" ca="1" si="24"/>
        <v>03</v>
      </c>
      <c r="I219" t="str" cm="1">
        <f t="array" aca="1" ref="I219" ca="1">IF(B219="Loan",INDEX('Loan Type'!$A$2:$A$7,RANDBETWEEN(1,ROWS('Loan Type'!$A$2:$A$7)),1),"")</f>
        <v>Personal Loans</v>
      </c>
      <c r="J219" t="str" cm="1">
        <f t="array" aca="1" ref="J219" ca="1">IF(B219="Loan",INDEX('Loan Type'!$B$2:$B$3,RANDBETWEEN(1,ROWS('Loan Type'!$B$2:$B$3)),1),"")</f>
        <v>Not Approved</v>
      </c>
      <c r="K219">
        <f t="shared" ca="1" si="25"/>
        <v>569302</v>
      </c>
      <c r="L219">
        <f t="shared" ca="1" si="26"/>
        <v>313116.10000000003</v>
      </c>
      <c r="M219">
        <f t="shared" ca="1" si="27"/>
        <v>0.44999999999999996</v>
      </c>
    </row>
    <row r="220" spans="1:13">
      <c r="A220" t="s">
        <v>233</v>
      </c>
      <c r="B220" t="str" cm="1">
        <f t="array" aca="1" ref="B220" ca="1">INDEX($B$2:$B$3,RANDBETWEEN(1,ROWS($B$2:$B$3)),1)</f>
        <v>Saving</v>
      </c>
      <c r="C220" t="str" cm="1">
        <f t="array" aca="1" ref="C220" ca="1">INDEX('Loan Type'!$C$2:$C$9,RANDBETWEEN(1,ROWS('Loan Type'!$C$2:$C$9)),1)</f>
        <v>China</v>
      </c>
      <c r="D220">
        <v>9002211219</v>
      </c>
      <c r="E220" s="1">
        <f t="shared" ca="1" si="21"/>
        <v>44291</v>
      </c>
      <c r="F220" t="str">
        <f t="shared" ca="1" si="22"/>
        <v>Apr</v>
      </c>
      <c r="G220">
        <f t="shared" ca="1" si="23"/>
        <v>2021</v>
      </c>
      <c r="H220" t="str">
        <f t="shared" ca="1" si="24"/>
        <v>05</v>
      </c>
      <c r="I220" t="str" cm="1">
        <f t="array" aca="1" ref="I220" ca="1">IF(B220="Loan",INDEX('Loan Type'!$A$2:$A$7,RANDBETWEEN(1,ROWS('Loan Type'!$A$2:$A$7)),1),"")</f>
        <v/>
      </c>
      <c r="J220" t="str" cm="1">
        <f t="array" aca="1" ref="J220" ca="1">IF(B220="Loan",INDEX('Loan Type'!$B$2:$B$3,RANDBETWEEN(1,ROWS('Loan Type'!$B$2:$B$3)),1),"")</f>
        <v/>
      </c>
      <c r="K220">
        <f t="shared" ca="1" si="25"/>
        <v>1911179</v>
      </c>
      <c r="L220" t="str">
        <f t="shared" ca="1" si="26"/>
        <v/>
      </c>
      <c r="M220" t="str">
        <f t="shared" ca="1" si="27"/>
        <v/>
      </c>
    </row>
    <row r="221" spans="1:13">
      <c r="A221" t="s">
        <v>234</v>
      </c>
      <c r="B221" t="str" cm="1">
        <f t="array" aca="1" ref="B221" ca="1">INDEX($B$2:$B$3,RANDBETWEEN(1,ROWS($B$2:$B$3)),1)</f>
        <v>Loan</v>
      </c>
      <c r="C221" t="str" cm="1">
        <f t="array" aca="1" ref="C221" ca="1">INDEX('Loan Type'!$C$2:$C$9,RANDBETWEEN(1,ROWS('Loan Type'!$C$2:$C$9)),1)</f>
        <v>China</v>
      </c>
      <c r="D221">
        <v>9002211220</v>
      </c>
      <c r="E221" s="1">
        <f t="shared" ca="1" si="21"/>
        <v>44099</v>
      </c>
      <c r="F221" t="str">
        <f t="shared" ca="1" si="22"/>
        <v>Sep</v>
      </c>
      <c r="G221">
        <f t="shared" ca="1" si="23"/>
        <v>2020</v>
      </c>
      <c r="H221" t="str">
        <f t="shared" ca="1" si="24"/>
        <v>25</v>
      </c>
      <c r="I221" t="str" cm="1">
        <f t="array" aca="1" ref="I221" ca="1">IF(B221="Loan",INDEX('Loan Type'!$A$2:$A$7,RANDBETWEEN(1,ROWS('Loan Type'!$A$2:$A$7)),1),"")</f>
        <v>Small Business Loans</v>
      </c>
      <c r="J221" t="str" cm="1">
        <f t="array" aca="1" ref="J221" ca="1">IF(B221="Loan",INDEX('Loan Type'!$B$2:$B$3,RANDBETWEEN(1,ROWS('Loan Type'!$B$2:$B$3)),1),"")</f>
        <v>Not Approved</v>
      </c>
      <c r="K221">
        <f t="shared" ca="1" si="25"/>
        <v>2109070</v>
      </c>
      <c r="L221">
        <f t="shared" ca="1" si="26"/>
        <v>864718.7</v>
      </c>
      <c r="M221">
        <f t="shared" ca="1" si="27"/>
        <v>0.59</v>
      </c>
    </row>
    <row r="222" spans="1:13">
      <c r="A222" t="s">
        <v>235</v>
      </c>
      <c r="B222" t="str" cm="1">
        <f t="array" aca="1" ref="B222" ca="1">INDEX($B$2:$B$3,RANDBETWEEN(1,ROWS($B$2:$B$3)),1)</f>
        <v>Saving</v>
      </c>
      <c r="C222" t="str" cm="1">
        <f t="array" aca="1" ref="C222" ca="1">INDEX('Loan Type'!$C$2:$C$9,RANDBETWEEN(1,ROWS('Loan Type'!$C$2:$C$9)),1)</f>
        <v>Brazil</v>
      </c>
      <c r="D222">
        <v>9002211221</v>
      </c>
      <c r="E222" s="1">
        <f t="shared" ca="1" si="21"/>
        <v>43647</v>
      </c>
      <c r="F222" t="str">
        <f t="shared" ca="1" si="22"/>
        <v>Jul</v>
      </c>
      <c r="G222">
        <f t="shared" ca="1" si="23"/>
        <v>2019</v>
      </c>
      <c r="H222" t="str">
        <f t="shared" ca="1" si="24"/>
        <v>01</v>
      </c>
      <c r="I222" t="str" cm="1">
        <f t="array" aca="1" ref="I222" ca="1">IF(B222="Loan",INDEX('Loan Type'!$A$2:$A$7,RANDBETWEEN(1,ROWS('Loan Type'!$A$2:$A$7)),1),"")</f>
        <v/>
      </c>
      <c r="J222" t="str" cm="1">
        <f t="array" aca="1" ref="J222" ca="1">IF(B222="Loan",INDEX('Loan Type'!$B$2:$B$3,RANDBETWEEN(1,ROWS('Loan Type'!$B$2:$B$3)),1),"")</f>
        <v/>
      </c>
      <c r="K222">
        <f t="shared" ca="1" si="25"/>
        <v>1838180</v>
      </c>
      <c r="L222" t="str">
        <f t="shared" ca="1" si="26"/>
        <v/>
      </c>
      <c r="M222" t="str">
        <f t="shared" ca="1" si="27"/>
        <v/>
      </c>
    </row>
    <row r="223" spans="1:13">
      <c r="A223" t="s">
        <v>236</v>
      </c>
      <c r="B223" t="str" cm="1">
        <f t="array" aca="1" ref="B223" ca="1">INDEX($B$2:$B$3,RANDBETWEEN(1,ROWS($B$2:$B$3)),1)</f>
        <v>Saving</v>
      </c>
      <c r="C223" t="str" cm="1">
        <f t="array" aca="1" ref="C223" ca="1">INDEX('Loan Type'!$C$2:$C$9,RANDBETWEEN(1,ROWS('Loan Type'!$C$2:$C$9)),1)</f>
        <v>Argentina</v>
      </c>
      <c r="D223">
        <v>9002211222</v>
      </c>
      <c r="E223" s="1">
        <f t="shared" ca="1" si="21"/>
        <v>44058</v>
      </c>
      <c r="F223" t="str">
        <f t="shared" ca="1" si="22"/>
        <v>Aug</v>
      </c>
      <c r="G223">
        <f t="shared" ca="1" si="23"/>
        <v>2020</v>
      </c>
      <c r="H223" t="str">
        <f t="shared" ca="1" si="24"/>
        <v>15</v>
      </c>
      <c r="I223" t="str" cm="1">
        <f t="array" aca="1" ref="I223" ca="1">IF(B223="Loan",INDEX('Loan Type'!$A$2:$A$7,RANDBETWEEN(1,ROWS('Loan Type'!$A$2:$A$7)),1),"")</f>
        <v/>
      </c>
      <c r="J223" t="str" cm="1">
        <f t="array" aca="1" ref="J223" ca="1">IF(B223="Loan",INDEX('Loan Type'!$B$2:$B$3,RANDBETWEEN(1,ROWS('Loan Type'!$B$2:$B$3)),1),"")</f>
        <v/>
      </c>
      <c r="K223">
        <f t="shared" ca="1" si="25"/>
        <v>2318498</v>
      </c>
      <c r="L223" t="str">
        <f t="shared" ca="1" si="26"/>
        <v/>
      </c>
      <c r="M223" t="str">
        <f t="shared" ca="1" si="27"/>
        <v/>
      </c>
    </row>
    <row r="224" spans="1:13">
      <c r="A224" t="s">
        <v>237</v>
      </c>
      <c r="B224" t="str" cm="1">
        <f t="array" aca="1" ref="B224" ca="1">INDEX($B$2:$B$3,RANDBETWEEN(1,ROWS($B$2:$B$3)),1)</f>
        <v>Loan</v>
      </c>
      <c r="C224" t="str" cm="1">
        <f t="array" aca="1" ref="C224" ca="1">INDEX('Loan Type'!$C$2:$C$9,RANDBETWEEN(1,ROWS('Loan Type'!$C$2:$C$9)),1)</f>
        <v>China</v>
      </c>
      <c r="D224">
        <v>9002211223</v>
      </c>
      <c r="E224" s="1">
        <f t="shared" ca="1" si="21"/>
        <v>43977</v>
      </c>
      <c r="F224" t="str">
        <f t="shared" ca="1" si="22"/>
        <v>May</v>
      </c>
      <c r="G224">
        <f t="shared" ca="1" si="23"/>
        <v>2020</v>
      </c>
      <c r="H224" t="str">
        <f t="shared" ca="1" si="24"/>
        <v>26</v>
      </c>
      <c r="I224" t="str" cm="1">
        <f t="array" aca="1" ref="I224" ca="1">IF(B224="Loan",INDEX('Loan Type'!$A$2:$A$7,RANDBETWEEN(1,ROWS('Loan Type'!$A$2:$A$7)),1),"")</f>
        <v>Credit Card Cash Advances</v>
      </c>
      <c r="J224" t="str" cm="1">
        <f t="array" aca="1" ref="J224" ca="1">IF(B224="Loan",INDEX('Loan Type'!$B$2:$B$3,RANDBETWEEN(1,ROWS('Loan Type'!$B$2:$B$3)),1),"")</f>
        <v>Not Approved</v>
      </c>
      <c r="K224">
        <f t="shared" ca="1" si="25"/>
        <v>1390389</v>
      </c>
      <c r="L224">
        <f t="shared" ca="1" si="26"/>
        <v>278077.8</v>
      </c>
      <c r="M224">
        <f t="shared" ca="1" si="27"/>
        <v>0.79999999999999993</v>
      </c>
    </row>
    <row r="225" spans="1:13">
      <c r="A225" t="s">
        <v>238</v>
      </c>
      <c r="B225" t="str" cm="1">
        <f t="array" aca="1" ref="B225" ca="1">INDEX($B$2:$B$3,RANDBETWEEN(1,ROWS($B$2:$B$3)),1)</f>
        <v>Loan</v>
      </c>
      <c r="C225" t="str" cm="1">
        <f t="array" aca="1" ref="C225" ca="1">INDEX('Loan Type'!$C$2:$C$9,RANDBETWEEN(1,ROWS('Loan Type'!$C$2:$C$9)),1)</f>
        <v>Russia</v>
      </c>
      <c r="D225">
        <v>9002211224</v>
      </c>
      <c r="E225" s="1">
        <f t="shared" ca="1" si="21"/>
        <v>43896</v>
      </c>
      <c r="F225" t="str">
        <f t="shared" ca="1" si="22"/>
        <v>Mar</v>
      </c>
      <c r="G225">
        <f t="shared" ca="1" si="23"/>
        <v>2020</v>
      </c>
      <c r="H225" t="str">
        <f t="shared" ca="1" si="24"/>
        <v>06</v>
      </c>
      <c r="I225" t="str" cm="1">
        <f t="array" aca="1" ref="I225" ca="1">IF(B225="Loan",INDEX('Loan Type'!$A$2:$A$7,RANDBETWEEN(1,ROWS('Loan Type'!$A$2:$A$7)),1),"")</f>
        <v>Personal Loans</v>
      </c>
      <c r="J225" t="str" cm="1">
        <f t="array" aca="1" ref="J225" ca="1">IF(B225="Loan",INDEX('Loan Type'!$B$2:$B$3,RANDBETWEEN(1,ROWS('Loan Type'!$B$2:$B$3)),1),"")</f>
        <v>Not Approved</v>
      </c>
      <c r="K225">
        <f t="shared" ca="1" si="25"/>
        <v>793218</v>
      </c>
      <c r="L225">
        <f t="shared" ca="1" si="26"/>
        <v>237965.4</v>
      </c>
      <c r="M225">
        <f t="shared" ca="1" si="27"/>
        <v>0.7</v>
      </c>
    </row>
    <row r="226" spans="1:13">
      <c r="A226" t="s">
        <v>239</v>
      </c>
      <c r="B226" t="str" cm="1">
        <f t="array" aca="1" ref="B226" ca="1">INDEX($B$2:$B$3,RANDBETWEEN(1,ROWS($B$2:$B$3)),1)</f>
        <v>Loan</v>
      </c>
      <c r="C226" t="str" cm="1">
        <f t="array" aca="1" ref="C226" ca="1">INDEX('Loan Type'!$C$2:$C$9,RANDBETWEEN(1,ROWS('Loan Type'!$C$2:$C$9)),1)</f>
        <v>Sudan</v>
      </c>
      <c r="D226">
        <v>9002211225</v>
      </c>
      <c r="E226" s="1">
        <f t="shared" ca="1" si="21"/>
        <v>43851</v>
      </c>
      <c r="F226" t="str">
        <f t="shared" ca="1" si="22"/>
        <v>Jan</v>
      </c>
      <c r="G226">
        <f t="shared" ca="1" si="23"/>
        <v>2020</v>
      </c>
      <c r="H226" t="str">
        <f t="shared" ca="1" si="24"/>
        <v>21</v>
      </c>
      <c r="I226" t="str" cm="1">
        <f t="array" aca="1" ref="I226" ca="1">IF(B226="Loan",INDEX('Loan Type'!$A$2:$A$7,RANDBETWEEN(1,ROWS('Loan Type'!$A$2:$A$7)),1),"")</f>
        <v>Home-Equity Loans</v>
      </c>
      <c r="J226" t="str" cm="1">
        <f t="array" aca="1" ref="J226" ca="1">IF(B226="Loan",INDEX('Loan Type'!$B$2:$B$3,RANDBETWEEN(1,ROWS('Loan Type'!$B$2:$B$3)),1),"")</f>
        <v>Not Approved</v>
      </c>
      <c r="K226">
        <f t="shared" ca="1" si="25"/>
        <v>831544</v>
      </c>
      <c r="L226">
        <f t="shared" ca="1" si="26"/>
        <v>349248.48</v>
      </c>
      <c r="M226">
        <f t="shared" ca="1" si="27"/>
        <v>0.58000000000000007</v>
      </c>
    </row>
    <row r="227" spans="1:13">
      <c r="A227" t="s">
        <v>240</v>
      </c>
      <c r="B227" t="str" cm="1">
        <f t="array" aca="1" ref="B227" ca="1">INDEX($B$2:$B$3,RANDBETWEEN(1,ROWS($B$2:$B$3)),1)</f>
        <v>Loan</v>
      </c>
      <c r="C227" t="str" cm="1">
        <f t="array" aca="1" ref="C227" ca="1">INDEX('Loan Type'!$C$2:$C$9,RANDBETWEEN(1,ROWS('Loan Type'!$C$2:$C$9)),1)</f>
        <v>Canada</v>
      </c>
      <c r="D227">
        <v>9002211226</v>
      </c>
      <c r="E227" s="1">
        <f t="shared" ca="1" si="21"/>
        <v>44372</v>
      </c>
      <c r="F227" t="str">
        <f t="shared" ca="1" si="22"/>
        <v>Jun</v>
      </c>
      <c r="G227">
        <f t="shared" ca="1" si="23"/>
        <v>2021</v>
      </c>
      <c r="H227" t="str">
        <f t="shared" ca="1" si="24"/>
        <v>25</v>
      </c>
      <c r="I227" t="str" cm="1">
        <f t="array" aca="1" ref="I227" ca="1">IF(B227="Loan",INDEX('Loan Type'!$A$2:$A$7,RANDBETWEEN(1,ROWS('Loan Type'!$A$2:$A$7)),1),"")</f>
        <v>Home-Equity Lines of Credit</v>
      </c>
      <c r="J227" t="str" cm="1">
        <f t="array" aca="1" ref="J227" ca="1">IF(B227="Loan",INDEX('Loan Type'!$B$2:$B$3,RANDBETWEEN(1,ROWS('Loan Type'!$B$2:$B$3)),1),"")</f>
        <v>Not Approved</v>
      </c>
      <c r="K227">
        <f t="shared" ca="1" si="25"/>
        <v>1231038</v>
      </c>
      <c r="L227">
        <f t="shared" ca="1" si="26"/>
        <v>492415.2</v>
      </c>
      <c r="M227">
        <f t="shared" ca="1" si="27"/>
        <v>0.60000000000000009</v>
      </c>
    </row>
    <row r="228" spans="1:13">
      <c r="A228" t="s">
        <v>241</v>
      </c>
      <c r="B228" t="str" cm="1">
        <f t="array" aca="1" ref="B228" ca="1">INDEX($B$2:$B$3,RANDBETWEEN(1,ROWS($B$2:$B$3)),1)</f>
        <v>Loan</v>
      </c>
      <c r="C228" t="str" cm="1">
        <f t="array" aca="1" ref="C228" ca="1">INDEX('Loan Type'!$C$2:$C$9,RANDBETWEEN(1,ROWS('Loan Type'!$C$2:$C$9)),1)</f>
        <v>Canada</v>
      </c>
      <c r="D228">
        <v>9002211227</v>
      </c>
      <c r="E228" s="1">
        <f t="shared" ca="1" si="21"/>
        <v>44318</v>
      </c>
      <c r="F228" t="str">
        <f t="shared" ca="1" si="22"/>
        <v>May</v>
      </c>
      <c r="G228">
        <f t="shared" ca="1" si="23"/>
        <v>2021</v>
      </c>
      <c r="H228" t="str">
        <f t="shared" ca="1" si="24"/>
        <v>02</v>
      </c>
      <c r="I228" t="str" cm="1">
        <f t="array" aca="1" ref="I228" ca="1">IF(B228="Loan",INDEX('Loan Type'!$A$2:$A$7,RANDBETWEEN(1,ROWS('Loan Type'!$A$2:$A$7)),1),"")</f>
        <v>Personal Loans</v>
      </c>
      <c r="J228" t="str" cm="1">
        <f t="array" aca="1" ref="J228" ca="1">IF(B228="Loan",INDEX('Loan Type'!$B$2:$B$3,RANDBETWEEN(1,ROWS('Loan Type'!$B$2:$B$3)),1),"")</f>
        <v>Not Approved</v>
      </c>
      <c r="K228">
        <f t="shared" ca="1" si="25"/>
        <v>1367652</v>
      </c>
      <c r="L228">
        <f t="shared" ca="1" si="26"/>
        <v>738532.08000000007</v>
      </c>
      <c r="M228">
        <f t="shared" ca="1" si="27"/>
        <v>0.45999999999999996</v>
      </c>
    </row>
    <row r="229" spans="1:13">
      <c r="A229" t="s">
        <v>242</v>
      </c>
      <c r="B229" t="str" cm="1">
        <f t="array" aca="1" ref="B229" ca="1">INDEX($B$2:$B$3,RANDBETWEEN(1,ROWS($B$2:$B$3)),1)</f>
        <v>Saving</v>
      </c>
      <c r="C229" t="str" cm="1">
        <f t="array" aca="1" ref="C229" ca="1">INDEX('Loan Type'!$C$2:$C$9,RANDBETWEEN(1,ROWS('Loan Type'!$C$2:$C$9)),1)</f>
        <v>Brazil</v>
      </c>
      <c r="D229">
        <v>9002211228</v>
      </c>
      <c r="E229" s="1">
        <f t="shared" ca="1" si="21"/>
        <v>43647</v>
      </c>
      <c r="F229" t="str">
        <f t="shared" ca="1" si="22"/>
        <v>Jul</v>
      </c>
      <c r="G229">
        <f t="shared" ca="1" si="23"/>
        <v>2019</v>
      </c>
      <c r="H229" t="str">
        <f t="shared" ca="1" si="24"/>
        <v>01</v>
      </c>
      <c r="I229" t="str" cm="1">
        <f t="array" aca="1" ref="I229" ca="1">IF(B229="Loan",INDEX('Loan Type'!$A$2:$A$7,RANDBETWEEN(1,ROWS('Loan Type'!$A$2:$A$7)),1),"")</f>
        <v/>
      </c>
      <c r="J229" t="str" cm="1">
        <f t="array" aca="1" ref="J229" ca="1">IF(B229="Loan",INDEX('Loan Type'!$B$2:$B$3,RANDBETWEEN(1,ROWS('Loan Type'!$B$2:$B$3)),1),"")</f>
        <v/>
      </c>
      <c r="K229">
        <f t="shared" ca="1" si="25"/>
        <v>2276455</v>
      </c>
      <c r="L229" t="str">
        <f t="shared" ca="1" si="26"/>
        <v/>
      </c>
      <c r="M229" t="str">
        <f t="shared" ca="1" si="27"/>
        <v/>
      </c>
    </row>
    <row r="230" spans="1:13">
      <c r="A230" t="s">
        <v>243</v>
      </c>
      <c r="B230" t="str" cm="1">
        <f t="array" aca="1" ref="B230" ca="1">INDEX($B$2:$B$3,RANDBETWEEN(1,ROWS($B$2:$B$3)),1)</f>
        <v>Saving</v>
      </c>
      <c r="C230" t="str" cm="1">
        <f t="array" aca="1" ref="C230" ca="1">INDEX('Loan Type'!$C$2:$C$9,RANDBETWEEN(1,ROWS('Loan Type'!$C$2:$C$9)),1)</f>
        <v>Russia</v>
      </c>
      <c r="D230">
        <v>9002211229</v>
      </c>
      <c r="E230" s="1">
        <f t="shared" ca="1" si="21"/>
        <v>44316</v>
      </c>
      <c r="F230" t="str">
        <f t="shared" ca="1" si="22"/>
        <v>Apr</v>
      </c>
      <c r="G230">
        <f t="shared" ca="1" si="23"/>
        <v>2021</v>
      </c>
      <c r="H230" t="str">
        <f t="shared" ca="1" si="24"/>
        <v>30</v>
      </c>
      <c r="I230" t="str" cm="1">
        <f t="array" aca="1" ref="I230" ca="1">IF(B230="Loan",INDEX('Loan Type'!$A$2:$A$7,RANDBETWEEN(1,ROWS('Loan Type'!$A$2:$A$7)),1),"")</f>
        <v/>
      </c>
      <c r="J230" t="str" cm="1">
        <f t="array" aca="1" ref="J230" ca="1">IF(B230="Loan",INDEX('Loan Type'!$B$2:$B$3,RANDBETWEEN(1,ROWS('Loan Type'!$B$2:$B$3)),1),"")</f>
        <v/>
      </c>
      <c r="K230">
        <f t="shared" ca="1" si="25"/>
        <v>1099822</v>
      </c>
      <c r="L230" t="str">
        <f t="shared" ca="1" si="26"/>
        <v/>
      </c>
      <c r="M230" t="str">
        <f t="shared" ca="1" si="27"/>
        <v/>
      </c>
    </row>
    <row r="231" spans="1:13">
      <c r="A231" t="s">
        <v>244</v>
      </c>
      <c r="B231" t="str" cm="1">
        <f t="array" aca="1" ref="B231" ca="1">INDEX($B$2:$B$3,RANDBETWEEN(1,ROWS($B$2:$B$3)),1)</f>
        <v>Loan</v>
      </c>
      <c r="C231" t="str" cm="1">
        <f t="array" aca="1" ref="C231" ca="1">INDEX('Loan Type'!$C$2:$C$9,RANDBETWEEN(1,ROWS('Loan Type'!$C$2:$C$9)),1)</f>
        <v>Canada</v>
      </c>
      <c r="D231">
        <v>9002211230</v>
      </c>
      <c r="E231" s="1">
        <f t="shared" ca="1" si="21"/>
        <v>44176</v>
      </c>
      <c r="F231" t="str">
        <f t="shared" ca="1" si="22"/>
        <v>Dec</v>
      </c>
      <c r="G231">
        <f t="shared" ca="1" si="23"/>
        <v>2020</v>
      </c>
      <c r="H231" t="str">
        <f t="shared" ca="1" si="24"/>
        <v>11</v>
      </c>
      <c r="I231" t="str" cm="1">
        <f t="array" aca="1" ref="I231" ca="1">IF(B231="Loan",INDEX('Loan Type'!$A$2:$A$7,RANDBETWEEN(1,ROWS('Loan Type'!$A$2:$A$7)),1),"")</f>
        <v>Home-Equity Lines of Credit</v>
      </c>
      <c r="J231" t="str" cm="1">
        <f t="array" aca="1" ref="J231" ca="1">IF(B231="Loan",INDEX('Loan Type'!$B$2:$B$3,RANDBETWEEN(1,ROWS('Loan Type'!$B$2:$B$3)),1),"")</f>
        <v>Approved</v>
      </c>
      <c r="K231">
        <f t="shared" ca="1" si="25"/>
        <v>1395894</v>
      </c>
      <c r="L231">
        <f t="shared" ca="1" si="26"/>
        <v>418768.2</v>
      </c>
      <c r="M231">
        <f t="shared" ca="1" si="27"/>
        <v>0.70000000000000007</v>
      </c>
    </row>
    <row r="232" spans="1:13">
      <c r="A232" t="s">
        <v>245</v>
      </c>
      <c r="B232" t="str" cm="1">
        <f t="array" aca="1" ref="B232" ca="1">INDEX($B$2:$B$3,RANDBETWEEN(1,ROWS($B$2:$B$3)),1)</f>
        <v>Saving</v>
      </c>
      <c r="C232" t="str" cm="1">
        <f t="array" aca="1" ref="C232" ca="1">INDEX('Loan Type'!$C$2:$C$9,RANDBETWEEN(1,ROWS('Loan Type'!$C$2:$C$9)),1)</f>
        <v>Russia</v>
      </c>
      <c r="D232">
        <v>9002211231</v>
      </c>
      <c r="E232" s="1">
        <f t="shared" ca="1" si="21"/>
        <v>44080</v>
      </c>
      <c r="F232" t="str">
        <f t="shared" ca="1" si="22"/>
        <v>Sep</v>
      </c>
      <c r="G232">
        <f t="shared" ca="1" si="23"/>
        <v>2020</v>
      </c>
      <c r="H232" t="str">
        <f t="shared" ca="1" si="24"/>
        <v>06</v>
      </c>
      <c r="I232" t="str" cm="1">
        <f t="array" aca="1" ref="I232" ca="1">IF(B232="Loan",INDEX('Loan Type'!$A$2:$A$7,RANDBETWEEN(1,ROWS('Loan Type'!$A$2:$A$7)),1),"")</f>
        <v/>
      </c>
      <c r="J232" t="str" cm="1">
        <f t="array" aca="1" ref="J232" ca="1">IF(B232="Loan",INDEX('Loan Type'!$B$2:$B$3,RANDBETWEEN(1,ROWS('Loan Type'!$B$2:$B$3)),1),"")</f>
        <v/>
      </c>
      <c r="K232">
        <f t="shared" ca="1" si="25"/>
        <v>2358313</v>
      </c>
      <c r="L232" t="str">
        <f t="shared" ca="1" si="26"/>
        <v/>
      </c>
      <c r="M232" t="str">
        <f t="shared" ca="1" si="27"/>
        <v/>
      </c>
    </row>
    <row r="233" spans="1:13">
      <c r="A233" t="s">
        <v>246</v>
      </c>
      <c r="B233" t="str" cm="1">
        <f t="array" aca="1" ref="B233" ca="1">INDEX($B$2:$B$3,RANDBETWEEN(1,ROWS($B$2:$B$3)),1)</f>
        <v>Saving</v>
      </c>
      <c r="C233" t="str" cm="1">
        <f t="array" aca="1" ref="C233" ca="1">INDEX('Loan Type'!$C$2:$C$9,RANDBETWEEN(1,ROWS('Loan Type'!$C$2:$C$9)),1)</f>
        <v>Argentina</v>
      </c>
      <c r="D233">
        <v>9002211232</v>
      </c>
      <c r="E233" s="1">
        <f t="shared" ca="1" si="21"/>
        <v>44144</v>
      </c>
      <c r="F233" t="str">
        <f t="shared" ca="1" si="22"/>
        <v>Nov</v>
      </c>
      <c r="G233">
        <f t="shared" ca="1" si="23"/>
        <v>2020</v>
      </c>
      <c r="H233" t="str">
        <f t="shared" ca="1" si="24"/>
        <v>09</v>
      </c>
      <c r="I233" t="str" cm="1">
        <f t="array" aca="1" ref="I233" ca="1">IF(B233="Loan",INDEX('Loan Type'!$A$2:$A$7,RANDBETWEEN(1,ROWS('Loan Type'!$A$2:$A$7)),1),"")</f>
        <v/>
      </c>
      <c r="J233" t="str" cm="1">
        <f t="array" aca="1" ref="J233" ca="1">IF(B233="Loan",INDEX('Loan Type'!$B$2:$B$3,RANDBETWEEN(1,ROWS('Loan Type'!$B$2:$B$3)),1),"")</f>
        <v/>
      </c>
      <c r="K233">
        <f t="shared" ca="1" si="25"/>
        <v>1657144</v>
      </c>
      <c r="L233" t="str">
        <f t="shared" ca="1" si="26"/>
        <v/>
      </c>
      <c r="M233" t="str">
        <f t="shared" ca="1" si="27"/>
        <v/>
      </c>
    </row>
    <row r="234" spans="1:13">
      <c r="A234" t="s">
        <v>247</v>
      </c>
      <c r="B234" t="str" cm="1">
        <f t="array" aca="1" ref="B234" ca="1">INDEX($B$2:$B$3,RANDBETWEEN(1,ROWS($B$2:$B$3)),1)</f>
        <v>Loan</v>
      </c>
      <c r="C234" t="str" cm="1">
        <f t="array" aca="1" ref="C234" ca="1">INDEX('Loan Type'!$C$2:$C$9,RANDBETWEEN(1,ROWS('Loan Type'!$C$2:$C$9)),1)</f>
        <v>India</v>
      </c>
      <c r="D234">
        <v>9002211233</v>
      </c>
      <c r="E234" s="1">
        <f t="shared" ca="1" si="21"/>
        <v>43813</v>
      </c>
      <c r="F234" t="str">
        <f t="shared" ca="1" si="22"/>
        <v>Dec</v>
      </c>
      <c r="G234">
        <f t="shared" ca="1" si="23"/>
        <v>2019</v>
      </c>
      <c r="H234" t="str">
        <f t="shared" ca="1" si="24"/>
        <v>14</v>
      </c>
      <c r="I234" t="str" cm="1">
        <f t="array" aca="1" ref="I234" ca="1">IF(B234="Loan",INDEX('Loan Type'!$A$2:$A$7,RANDBETWEEN(1,ROWS('Loan Type'!$A$2:$A$7)),1),"")</f>
        <v>Home-Equity Loans</v>
      </c>
      <c r="J234" t="str" cm="1">
        <f t="array" aca="1" ref="J234" ca="1">IF(B234="Loan",INDEX('Loan Type'!$B$2:$B$3,RANDBETWEEN(1,ROWS('Loan Type'!$B$2:$B$3)),1),"")</f>
        <v>Not Approved</v>
      </c>
      <c r="K234">
        <f t="shared" ca="1" si="25"/>
        <v>1656949</v>
      </c>
      <c r="L234">
        <f t="shared" ca="1" si="26"/>
        <v>729057.56</v>
      </c>
      <c r="M234">
        <f t="shared" ca="1" si="27"/>
        <v>0.55999999999999994</v>
      </c>
    </row>
    <row r="235" spans="1:13">
      <c r="A235" t="s">
        <v>248</v>
      </c>
      <c r="B235" t="str" cm="1">
        <f t="array" aca="1" ref="B235" ca="1">INDEX($B$2:$B$3,RANDBETWEEN(1,ROWS($B$2:$B$3)),1)</f>
        <v>Saving</v>
      </c>
      <c r="C235" t="str" cm="1">
        <f t="array" aca="1" ref="C235" ca="1">INDEX('Loan Type'!$C$2:$C$9,RANDBETWEEN(1,ROWS('Loan Type'!$C$2:$C$9)),1)</f>
        <v>India</v>
      </c>
      <c r="D235">
        <v>9002211234</v>
      </c>
      <c r="E235" s="1">
        <f t="shared" ca="1" si="21"/>
        <v>44053</v>
      </c>
      <c r="F235" t="str">
        <f t="shared" ca="1" si="22"/>
        <v>Aug</v>
      </c>
      <c r="G235">
        <f t="shared" ca="1" si="23"/>
        <v>2020</v>
      </c>
      <c r="H235" t="str">
        <f t="shared" ca="1" si="24"/>
        <v>10</v>
      </c>
      <c r="I235" t="str" cm="1">
        <f t="array" aca="1" ref="I235" ca="1">IF(B235="Loan",INDEX('Loan Type'!$A$2:$A$7,RANDBETWEEN(1,ROWS('Loan Type'!$A$2:$A$7)),1),"")</f>
        <v/>
      </c>
      <c r="J235" t="str" cm="1">
        <f t="array" aca="1" ref="J235" ca="1">IF(B235="Loan",INDEX('Loan Type'!$B$2:$B$3,RANDBETWEEN(1,ROWS('Loan Type'!$B$2:$B$3)),1),"")</f>
        <v/>
      </c>
      <c r="K235">
        <f t="shared" ca="1" si="25"/>
        <v>665699</v>
      </c>
      <c r="L235" t="str">
        <f t="shared" ca="1" si="26"/>
        <v/>
      </c>
      <c r="M235" t="str">
        <f t="shared" ca="1" si="27"/>
        <v/>
      </c>
    </row>
    <row r="236" spans="1:13">
      <c r="A236" t="s">
        <v>249</v>
      </c>
      <c r="B236" t="str" cm="1">
        <f t="array" aca="1" ref="B236" ca="1">INDEX($B$2:$B$3,RANDBETWEEN(1,ROWS($B$2:$B$3)),1)</f>
        <v>Loan</v>
      </c>
      <c r="C236" t="str" cm="1">
        <f t="array" aca="1" ref="C236" ca="1">INDEX('Loan Type'!$C$2:$C$9,RANDBETWEEN(1,ROWS('Loan Type'!$C$2:$C$9)),1)</f>
        <v>Sudan</v>
      </c>
      <c r="D236">
        <v>9002211235</v>
      </c>
      <c r="E236" s="1">
        <f t="shared" ca="1" si="21"/>
        <v>43977</v>
      </c>
      <c r="F236" t="str">
        <f t="shared" ca="1" si="22"/>
        <v>May</v>
      </c>
      <c r="G236">
        <f t="shared" ca="1" si="23"/>
        <v>2020</v>
      </c>
      <c r="H236" t="str">
        <f t="shared" ca="1" si="24"/>
        <v>26</v>
      </c>
      <c r="I236" t="str" cm="1">
        <f t="array" aca="1" ref="I236" ca="1">IF(B236="Loan",INDEX('Loan Type'!$A$2:$A$7,RANDBETWEEN(1,ROWS('Loan Type'!$A$2:$A$7)),1),"")</f>
        <v>Credit Cards</v>
      </c>
      <c r="J236" t="str" cm="1">
        <f t="array" aca="1" ref="J236" ca="1">IF(B236="Loan",INDEX('Loan Type'!$B$2:$B$3,RANDBETWEEN(1,ROWS('Loan Type'!$B$2:$B$3)),1),"")</f>
        <v>Approved</v>
      </c>
      <c r="K236">
        <f t="shared" ca="1" si="25"/>
        <v>2451112</v>
      </c>
      <c r="L236">
        <f t="shared" ca="1" si="26"/>
        <v>1372622.7200000002</v>
      </c>
      <c r="M236">
        <f t="shared" ca="1" si="27"/>
        <v>0.43999999999999989</v>
      </c>
    </row>
    <row r="237" spans="1:13">
      <c r="A237" t="s">
        <v>250</v>
      </c>
      <c r="B237" t="str" cm="1">
        <f t="array" aca="1" ref="B237" ca="1">INDEX($B$2:$B$3,RANDBETWEEN(1,ROWS($B$2:$B$3)),1)</f>
        <v>Saving</v>
      </c>
      <c r="C237" t="str" cm="1">
        <f t="array" aca="1" ref="C237" ca="1">INDEX('Loan Type'!$C$2:$C$9,RANDBETWEEN(1,ROWS('Loan Type'!$C$2:$C$9)),1)</f>
        <v>China</v>
      </c>
      <c r="D237">
        <v>9002211236</v>
      </c>
      <c r="E237" s="1">
        <f t="shared" ca="1" si="21"/>
        <v>43701</v>
      </c>
      <c r="F237" t="str">
        <f t="shared" ca="1" si="22"/>
        <v>Aug</v>
      </c>
      <c r="G237">
        <f t="shared" ca="1" si="23"/>
        <v>2019</v>
      </c>
      <c r="H237" t="str">
        <f t="shared" ca="1" si="24"/>
        <v>24</v>
      </c>
      <c r="I237" t="str" cm="1">
        <f t="array" aca="1" ref="I237" ca="1">IF(B237="Loan",INDEX('Loan Type'!$A$2:$A$7,RANDBETWEEN(1,ROWS('Loan Type'!$A$2:$A$7)),1),"")</f>
        <v/>
      </c>
      <c r="J237" t="str" cm="1">
        <f t="array" aca="1" ref="J237" ca="1">IF(B237="Loan",INDEX('Loan Type'!$B$2:$B$3,RANDBETWEEN(1,ROWS('Loan Type'!$B$2:$B$3)),1),"")</f>
        <v/>
      </c>
      <c r="K237">
        <f t="shared" ca="1" si="25"/>
        <v>1176479</v>
      </c>
      <c r="L237" t="str">
        <f t="shared" ca="1" si="26"/>
        <v/>
      </c>
      <c r="M237" t="str">
        <f t="shared" ca="1" si="27"/>
        <v/>
      </c>
    </row>
    <row r="238" spans="1:13">
      <c r="A238" t="s">
        <v>251</v>
      </c>
      <c r="B238" t="str" cm="1">
        <f t="array" aca="1" ref="B238" ca="1">INDEX($B$2:$B$3,RANDBETWEEN(1,ROWS($B$2:$B$3)),1)</f>
        <v>Saving</v>
      </c>
      <c r="C238" t="str" cm="1">
        <f t="array" aca="1" ref="C238" ca="1">INDEX('Loan Type'!$C$2:$C$9,RANDBETWEEN(1,ROWS('Loan Type'!$C$2:$C$9)),1)</f>
        <v>Sudan</v>
      </c>
      <c r="D238">
        <v>9002211237</v>
      </c>
      <c r="E238" s="1">
        <f t="shared" ca="1" si="21"/>
        <v>43752</v>
      </c>
      <c r="F238" t="str">
        <f t="shared" ca="1" si="22"/>
        <v>Oct</v>
      </c>
      <c r="G238">
        <f t="shared" ca="1" si="23"/>
        <v>2019</v>
      </c>
      <c r="H238" t="str">
        <f t="shared" ca="1" si="24"/>
        <v>14</v>
      </c>
      <c r="I238" t="str" cm="1">
        <f t="array" aca="1" ref="I238" ca="1">IF(B238="Loan",INDEX('Loan Type'!$A$2:$A$7,RANDBETWEEN(1,ROWS('Loan Type'!$A$2:$A$7)),1),"")</f>
        <v/>
      </c>
      <c r="J238" t="str" cm="1">
        <f t="array" aca="1" ref="J238" ca="1">IF(B238="Loan",INDEX('Loan Type'!$B$2:$B$3,RANDBETWEEN(1,ROWS('Loan Type'!$B$2:$B$3)),1),"")</f>
        <v/>
      </c>
      <c r="K238">
        <f t="shared" ca="1" si="25"/>
        <v>1964752</v>
      </c>
      <c r="L238" t="str">
        <f t="shared" ca="1" si="26"/>
        <v/>
      </c>
      <c r="M238" t="str">
        <f t="shared" ca="1" si="27"/>
        <v/>
      </c>
    </row>
    <row r="239" spans="1:13">
      <c r="A239" t="s">
        <v>252</v>
      </c>
      <c r="B239" t="str" cm="1">
        <f t="array" aca="1" ref="B239" ca="1">INDEX($B$2:$B$3,RANDBETWEEN(1,ROWS($B$2:$B$3)),1)</f>
        <v>Loan</v>
      </c>
      <c r="C239" t="str" cm="1">
        <f t="array" aca="1" ref="C239" ca="1">INDEX('Loan Type'!$C$2:$C$9,RANDBETWEEN(1,ROWS('Loan Type'!$C$2:$C$9)),1)</f>
        <v>China</v>
      </c>
      <c r="D239">
        <v>9002211238</v>
      </c>
      <c r="E239" s="1">
        <f t="shared" ca="1" si="21"/>
        <v>44337</v>
      </c>
      <c r="F239" t="str">
        <f t="shared" ca="1" si="22"/>
        <v>May</v>
      </c>
      <c r="G239">
        <f t="shared" ca="1" si="23"/>
        <v>2021</v>
      </c>
      <c r="H239" t="str">
        <f t="shared" ca="1" si="24"/>
        <v>21</v>
      </c>
      <c r="I239" t="str" cm="1">
        <f t="array" aca="1" ref="I239" ca="1">IF(B239="Loan",INDEX('Loan Type'!$A$2:$A$7,RANDBETWEEN(1,ROWS('Loan Type'!$A$2:$A$7)),1),"")</f>
        <v>Small Business Loans</v>
      </c>
      <c r="J239" t="str" cm="1">
        <f t="array" aca="1" ref="J239" ca="1">IF(B239="Loan",INDEX('Loan Type'!$B$2:$B$3,RANDBETWEEN(1,ROWS('Loan Type'!$B$2:$B$3)),1),"")</f>
        <v>Not Approved</v>
      </c>
      <c r="K239">
        <f t="shared" ca="1" si="25"/>
        <v>1182366</v>
      </c>
      <c r="L239">
        <f t="shared" ca="1" si="26"/>
        <v>319238.82</v>
      </c>
      <c r="M239">
        <f t="shared" ca="1" si="27"/>
        <v>0.73</v>
      </c>
    </row>
    <row r="240" spans="1:13">
      <c r="A240" t="s">
        <v>253</v>
      </c>
      <c r="B240" t="str" cm="1">
        <f t="array" aca="1" ref="B240" ca="1">INDEX($B$2:$B$3,RANDBETWEEN(1,ROWS($B$2:$B$3)),1)</f>
        <v>Loan</v>
      </c>
      <c r="C240" t="str" cm="1">
        <f t="array" aca="1" ref="C240" ca="1">INDEX('Loan Type'!$C$2:$C$9,RANDBETWEEN(1,ROWS('Loan Type'!$C$2:$C$9)),1)</f>
        <v>Brazil</v>
      </c>
      <c r="D240">
        <v>9002211239</v>
      </c>
      <c r="E240" s="1">
        <f t="shared" ca="1" si="21"/>
        <v>43715</v>
      </c>
      <c r="F240" t="str">
        <f t="shared" ca="1" si="22"/>
        <v>Sep</v>
      </c>
      <c r="G240">
        <f t="shared" ca="1" si="23"/>
        <v>2019</v>
      </c>
      <c r="H240" t="str">
        <f t="shared" ca="1" si="24"/>
        <v>07</v>
      </c>
      <c r="I240" t="str" cm="1">
        <f t="array" aca="1" ref="I240" ca="1">IF(B240="Loan",INDEX('Loan Type'!$A$2:$A$7,RANDBETWEEN(1,ROWS('Loan Type'!$A$2:$A$7)),1),"")</f>
        <v>Small Business Loans</v>
      </c>
      <c r="J240" t="str" cm="1">
        <f t="array" aca="1" ref="J240" ca="1">IF(B240="Loan",INDEX('Loan Type'!$B$2:$B$3,RANDBETWEEN(1,ROWS('Loan Type'!$B$2:$B$3)),1),"")</f>
        <v>Approved</v>
      </c>
      <c r="K240">
        <f t="shared" ca="1" si="25"/>
        <v>1015389</v>
      </c>
      <c r="L240">
        <f t="shared" ca="1" si="26"/>
        <v>426463.38</v>
      </c>
      <c r="M240">
        <f t="shared" ca="1" si="27"/>
        <v>0.57999999999999996</v>
      </c>
    </row>
    <row r="241" spans="1:13">
      <c r="A241" t="s">
        <v>254</v>
      </c>
      <c r="B241" t="str" cm="1">
        <f t="array" aca="1" ref="B241" ca="1">INDEX($B$2:$B$3,RANDBETWEEN(1,ROWS($B$2:$B$3)),1)</f>
        <v>Saving</v>
      </c>
      <c r="C241" t="str" cm="1">
        <f t="array" aca="1" ref="C241" ca="1">INDEX('Loan Type'!$C$2:$C$9,RANDBETWEEN(1,ROWS('Loan Type'!$C$2:$C$9)),1)</f>
        <v>India</v>
      </c>
      <c r="D241">
        <v>9002211240</v>
      </c>
      <c r="E241" s="1">
        <f t="shared" ca="1" si="21"/>
        <v>43875</v>
      </c>
      <c r="F241" t="str">
        <f t="shared" ca="1" si="22"/>
        <v>Feb</v>
      </c>
      <c r="G241">
        <f t="shared" ca="1" si="23"/>
        <v>2020</v>
      </c>
      <c r="H241" t="str">
        <f t="shared" ca="1" si="24"/>
        <v>14</v>
      </c>
      <c r="I241" t="str" cm="1">
        <f t="array" aca="1" ref="I241" ca="1">IF(B241="Loan",INDEX('Loan Type'!$A$2:$A$7,RANDBETWEEN(1,ROWS('Loan Type'!$A$2:$A$7)),1),"")</f>
        <v/>
      </c>
      <c r="J241" t="str" cm="1">
        <f t="array" aca="1" ref="J241" ca="1">IF(B241="Loan",INDEX('Loan Type'!$B$2:$B$3,RANDBETWEEN(1,ROWS('Loan Type'!$B$2:$B$3)),1),"")</f>
        <v/>
      </c>
      <c r="K241">
        <f t="shared" ca="1" si="25"/>
        <v>667154</v>
      </c>
      <c r="L241" t="str">
        <f t="shared" ca="1" si="26"/>
        <v/>
      </c>
      <c r="M241" t="str">
        <f t="shared" ca="1" si="27"/>
        <v/>
      </c>
    </row>
    <row r="242" spans="1:13">
      <c r="A242" t="s">
        <v>255</v>
      </c>
      <c r="B242" t="str" cm="1">
        <f t="array" aca="1" ref="B242" ca="1">INDEX($B$2:$B$3,RANDBETWEEN(1,ROWS($B$2:$B$3)),1)</f>
        <v>Saving</v>
      </c>
      <c r="C242" t="str" cm="1">
        <f t="array" aca="1" ref="C242" ca="1">INDEX('Loan Type'!$C$2:$C$9,RANDBETWEEN(1,ROWS('Loan Type'!$C$2:$C$9)),1)</f>
        <v>India</v>
      </c>
      <c r="D242">
        <v>9002211241</v>
      </c>
      <c r="E242" s="1">
        <f t="shared" ca="1" si="21"/>
        <v>43696</v>
      </c>
      <c r="F242" t="str">
        <f t="shared" ca="1" si="22"/>
        <v>Aug</v>
      </c>
      <c r="G242">
        <f t="shared" ca="1" si="23"/>
        <v>2019</v>
      </c>
      <c r="H242" t="str">
        <f t="shared" ca="1" si="24"/>
        <v>19</v>
      </c>
      <c r="I242" t="str" cm="1">
        <f t="array" aca="1" ref="I242" ca="1">IF(B242="Loan",INDEX('Loan Type'!$A$2:$A$7,RANDBETWEEN(1,ROWS('Loan Type'!$A$2:$A$7)),1),"")</f>
        <v/>
      </c>
      <c r="J242" t="str" cm="1">
        <f t="array" aca="1" ref="J242" ca="1">IF(B242="Loan",INDEX('Loan Type'!$B$2:$B$3,RANDBETWEEN(1,ROWS('Loan Type'!$B$2:$B$3)),1),"")</f>
        <v/>
      </c>
      <c r="K242">
        <f t="shared" ca="1" si="25"/>
        <v>1467916</v>
      </c>
      <c r="L242" t="str">
        <f t="shared" ca="1" si="26"/>
        <v/>
      </c>
      <c r="M242" t="str">
        <f t="shared" ca="1" si="27"/>
        <v/>
      </c>
    </row>
    <row r="243" spans="1:13">
      <c r="A243" t="s">
        <v>256</v>
      </c>
      <c r="B243" t="str" cm="1">
        <f t="array" aca="1" ref="B243" ca="1">INDEX($B$2:$B$3,RANDBETWEEN(1,ROWS($B$2:$B$3)),1)</f>
        <v>Saving</v>
      </c>
      <c r="C243" t="str" cm="1">
        <f t="array" aca="1" ref="C243" ca="1">INDEX('Loan Type'!$C$2:$C$9,RANDBETWEEN(1,ROWS('Loan Type'!$C$2:$C$9)),1)</f>
        <v>United States</v>
      </c>
      <c r="D243">
        <v>9002211242</v>
      </c>
      <c r="E243" s="1">
        <f t="shared" ca="1" si="21"/>
        <v>44101</v>
      </c>
      <c r="F243" t="str">
        <f t="shared" ca="1" si="22"/>
        <v>Sep</v>
      </c>
      <c r="G243">
        <f t="shared" ca="1" si="23"/>
        <v>2020</v>
      </c>
      <c r="H243" t="str">
        <f t="shared" ca="1" si="24"/>
        <v>27</v>
      </c>
      <c r="I243" t="str" cm="1">
        <f t="array" aca="1" ref="I243" ca="1">IF(B243="Loan",INDEX('Loan Type'!$A$2:$A$7,RANDBETWEEN(1,ROWS('Loan Type'!$A$2:$A$7)),1),"")</f>
        <v/>
      </c>
      <c r="J243" t="str" cm="1">
        <f t="array" aca="1" ref="J243" ca="1">IF(B243="Loan",INDEX('Loan Type'!$B$2:$B$3,RANDBETWEEN(1,ROWS('Loan Type'!$B$2:$B$3)),1),"")</f>
        <v/>
      </c>
      <c r="K243">
        <f t="shared" ca="1" si="25"/>
        <v>1425288</v>
      </c>
      <c r="L243" t="str">
        <f t="shared" ca="1" si="26"/>
        <v/>
      </c>
      <c r="M243" t="str">
        <f t="shared" ca="1" si="27"/>
        <v/>
      </c>
    </row>
    <row r="244" spans="1:13">
      <c r="A244" t="s">
        <v>257</v>
      </c>
      <c r="B244" t="str" cm="1">
        <f t="array" aca="1" ref="B244" ca="1">INDEX($B$2:$B$3,RANDBETWEEN(1,ROWS($B$2:$B$3)),1)</f>
        <v>Loan</v>
      </c>
      <c r="C244" t="str" cm="1">
        <f t="array" aca="1" ref="C244" ca="1">INDEX('Loan Type'!$C$2:$C$9,RANDBETWEEN(1,ROWS('Loan Type'!$C$2:$C$9)),1)</f>
        <v>China</v>
      </c>
      <c r="D244">
        <v>9002211243</v>
      </c>
      <c r="E244" s="1">
        <f t="shared" ca="1" si="21"/>
        <v>43834</v>
      </c>
      <c r="F244" t="str">
        <f t="shared" ca="1" si="22"/>
        <v>Jan</v>
      </c>
      <c r="G244">
        <f t="shared" ca="1" si="23"/>
        <v>2020</v>
      </c>
      <c r="H244" t="str">
        <f t="shared" ca="1" si="24"/>
        <v>04</v>
      </c>
      <c r="I244" t="str" cm="1">
        <f t="array" aca="1" ref="I244" ca="1">IF(B244="Loan",INDEX('Loan Type'!$A$2:$A$7,RANDBETWEEN(1,ROWS('Loan Type'!$A$2:$A$7)),1),"")</f>
        <v>Home-Equity Loans</v>
      </c>
      <c r="J244" t="str" cm="1">
        <f t="array" aca="1" ref="J244" ca="1">IF(B244="Loan",INDEX('Loan Type'!$B$2:$B$3,RANDBETWEEN(1,ROWS('Loan Type'!$B$2:$B$3)),1),"")</f>
        <v>Not Approved</v>
      </c>
      <c r="K244">
        <f t="shared" ca="1" si="25"/>
        <v>572703</v>
      </c>
      <c r="L244">
        <f t="shared" ca="1" si="26"/>
        <v>229081.2</v>
      </c>
      <c r="M244">
        <f t="shared" ca="1" si="27"/>
        <v>0.6</v>
      </c>
    </row>
    <row r="245" spans="1:13">
      <c r="A245" t="s">
        <v>258</v>
      </c>
      <c r="B245" t="str" cm="1">
        <f t="array" aca="1" ref="B245" ca="1">INDEX($B$2:$B$3,RANDBETWEEN(1,ROWS($B$2:$B$3)),1)</f>
        <v>Loan</v>
      </c>
      <c r="C245" t="str" cm="1">
        <f t="array" aca="1" ref="C245" ca="1">INDEX('Loan Type'!$C$2:$C$9,RANDBETWEEN(1,ROWS('Loan Type'!$C$2:$C$9)),1)</f>
        <v>Canada</v>
      </c>
      <c r="D245">
        <v>9002211244</v>
      </c>
      <c r="E245" s="1">
        <f t="shared" ca="1" si="21"/>
        <v>43809</v>
      </c>
      <c r="F245" t="str">
        <f t="shared" ca="1" si="22"/>
        <v>Dec</v>
      </c>
      <c r="G245">
        <f t="shared" ca="1" si="23"/>
        <v>2019</v>
      </c>
      <c r="H245" t="str">
        <f t="shared" ca="1" si="24"/>
        <v>10</v>
      </c>
      <c r="I245" t="str" cm="1">
        <f t="array" aca="1" ref="I245" ca="1">IF(B245="Loan",INDEX('Loan Type'!$A$2:$A$7,RANDBETWEEN(1,ROWS('Loan Type'!$A$2:$A$7)),1),"")</f>
        <v>Credit Card Cash Advances</v>
      </c>
      <c r="J245" t="str" cm="1">
        <f t="array" aca="1" ref="J245" ca="1">IF(B245="Loan",INDEX('Loan Type'!$B$2:$B$3,RANDBETWEEN(1,ROWS('Loan Type'!$B$2:$B$3)),1),"")</f>
        <v>Approved</v>
      </c>
      <c r="K245">
        <f t="shared" ca="1" si="25"/>
        <v>2231016</v>
      </c>
      <c r="L245">
        <f t="shared" ca="1" si="26"/>
        <v>1003957.2000000001</v>
      </c>
      <c r="M245">
        <f t="shared" ca="1" si="27"/>
        <v>0.54999999999999993</v>
      </c>
    </row>
    <row r="246" spans="1:13">
      <c r="A246" t="s">
        <v>259</v>
      </c>
      <c r="B246" t="str" cm="1">
        <f t="array" aca="1" ref="B246" ca="1">INDEX($B$2:$B$3,RANDBETWEEN(1,ROWS($B$2:$B$3)),1)</f>
        <v>Saving</v>
      </c>
      <c r="C246" t="str" cm="1">
        <f t="array" aca="1" ref="C246" ca="1">INDEX('Loan Type'!$C$2:$C$9,RANDBETWEEN(1,ROWS('Loan Type'!$C$2:$C$9)),1)</f>
        <v>Brazil</v>
      </c>
      <c r="D246">
        <v>9002211245</v>
      </c>
      <c r="E246" s="1">
        <f t="shared" ca="1" si="21"/>
        <v>44351</v>
      </c>
      <c r="F246" t="str">
        <f t="shared" ca="1" si="22"/>
        <v>Jun</v>
      </c>
      <c r="G246">
        <f t="shared" ca="1" si="23"/>
        <v>2021</v>
      </c>
      <c r="H246" t="str">
        <f t="shared" ca="1" si="24"/>
        <v>04</v>
      </c>
      <c r="I246" t="str" cm="1">
        <f t="array" aca="1" ref="I246" ca="1">IF(B246="Loan",INDEX('Loan Type'!$A$2:$A$7,RANDBETWEEN(1,ROWS('Loan Type'!$A$2:$A$7)),1),"")</f>
        <v/>
      </c>
      <c r="J246" t="str" cm="1">
        <f t="array" aca="1" ref="J246" ca="1">IF(B246="Loan",INDEX('Loan Type'!$B$2:$B$3,RANDBETWEEN(1,ROWS('Loan Type'!$B$2:$B$3)),1),"")</f>
        <v/>
      </c>
      <c r="K246">
        <f t="shared" ca="1" si="25"/>
        <v>721902</v>
      </c>
      <c r="L246" t="str">
        <f t="shared" ca="1" si="26"/>
        <v/>
      </c>
      <c r="M246" t="str">
        <f t="shared" ca="1" si="27"/>
        <v/>
      </c>
    </row>
    <row r="247" spans="1:13">
      <c r="A247" t="s">
        <v>260</v>
      </c>
      <c r="B247" t="str" cm="1">
        <f t="array" aca="1" ref="B247" ca="1">INDEX($B$2:$B$3,RANDBETWEEN(1,ROWS($B$2:$B$3)),1)</f>
        <v>Loan</v>
      </c>
      <c r="C247" t="str" cm="1">
        <f t="array" aca="1" ref="C247" ca="1">INDEX('Loan Type'!$C$2:$C$9,RANDBETWEEN(1,ROWS('Loan Type'!$C$2:$C$9)),1)</f>
        <v>Sudan</v>
      </c>
      <c r="D247">
        <v>9002211246</v>
      </c>
      <c r="E247" s="1">
        <f t="shared" ca="1" si="21"/>
        <v>44177</v>
      </c>
      <c r="F247" t="str">
        <f t="shared" ca="1" si="22"/>
        <v>Dec</v>
      </c>
      <c r="G247">
        <f t="shared" ca="1" si="23"/>
        <v>2020</v>
      </c>
      <c r="H247" t="str">
        <f t="shared" ca="1" si="24"/>
        <v>12</v>
      </c>
      <c r="I247" t="str" cm="1">
        <f t="array" aca="1" ref="I247" ca="1">IF(B247="Loan",INDEX('Loan Type'!$A$2:$A$7,RANDBETWEEN(1,ROWS('Loan Type'!$A$2:$A$7)),1),"")</f>
        <v>Home-Equity Lines of Credit</v>
      </c>
      <c r="J247" t="str" cm="1">
        <f t="array" aca="1" ref="J247" ca="1">IF(B247="Loan",INDEX('Loan Type'!$B$2:$B$3,RANDBETWEEN(1,ROWS('Loan Type'!$B$2:$B$3)),1),"")</f>
        <v>Not Approved</v>
      </c>
      <c r="K247">
        <f t="shared" ca="1" si="25"/>
        <v>2388559</v>
      </c>
      <c r="L247">
        <f t="shared" ca="1" si="26"/>
        <v>1265936.27</v>
      </c>
      <c r="M247">
        <f t="shared" ca="1" si="27"/>
        <v>0.47</v>
      </c>
    </row>
    <row r="248" spans="1:13">
      <c r="A248" t="s">
        <v>261</v>
      </c>
      <c r="B248" t="str" cm="1">
        <f t="array" aca="1" ref="B248" ca="1">INDEX($B$2:$B$3,RANDBETWEEN(1,ROWS($B$2:$B$3)),1)</f>
        <v>Saving</v>
      </c>
      <c r="C248" t="str" cm="1">
        <f t="array" aca="1" ref="C248" ca="1">INDEX('Loan Type'!$C$2:$C$9,RANDBETWEEN(1,ROWS('Loan Type'!$C$2:$C$9)),1)</f>
        <v>China</v>
      </c>
      <c r="D248">
        <v>9002211247</v>
      </c>
      <c r="E248" s="1">
        <f t="shared" ca="1" si="21"/>
        <v>44071</v>
      </c>
      <c r="F248" t="str">
        <f t="shared" ca="1" si="22"/>
        <v>Aug</v>
      </c>
      <c r="G248">
        <f t="shared" ca="1" si="23"/>
        <v>2020</v>
      </c>
      <c r="H248" t="str">
        <f t="shared" ca="1" si="24"/>
        <v>28</v>
      </c>
      <c r="I248" t="str" cm="1">
        <f t="array" aca="1" ref="I248" ca="1">IF(B248="Loan",INDEX('Loan Type'!$A$2:$A$7,RANDBETWEEN(1,ROWS('Loan Type'!$A$2:$A$7)),1),"")</f>
        <v/>
      </c>
      <c r="J248" t="str" cm="1">
        <f t="array" aca="1" ref="J248" ca="1">IF(B248="Loan",INDEX('Loan Type'!$B$2:$B$3,RANDBETWEEN(1,ROWS('Loan Type'!$B$2:$B$3)),1),"")</f>
        <v/>
      </c>
      <c r="K248">
        <f t="shared" ca="1" si="25"/>
        <v>2422576</v>
      </c>
      <c r="L248" t="str">
        <f t="shared" ca="1" si="26"/>
        <v/>
      </c>
      <c r="M248" t="str">
        <f t="shared" ca="1" si="27"/>
        <v/>
      </c>
    </row>
    <row r="249" spans="1:13">
      <c r="A249" t="s">
        <v>262</v>
      </c>
      <c r="B249" t="str" cm="1">
        <f t="array" aca="1" ref="B249" ca="1">INDEX($B$2:$B$3,RANDBETWEEN(1,ROWS($B$2:$B$3)),1)</f>
        <v>Loan</v>
      </c>
      <c r="C249" t="str" cm="1">
        <f t="array" aca="1" ref="C249" ca="1">INDEX('Loan Type'!$C$2:$C$9,RANDBETWEEN(1,ROWS('Loan Type'!$C$2:$C$9)),1)</f>
        <v>Argentina</v>
      </c>
      <c r="D249">
        <v>9002211248</v>
      </c>
      <c r="E249" s="1">
        <f t="shared" ca="1" si="21"/>
        <v>43652</v>
      </c>
      <c r="F249" t="str">
        <f t="shared" ca="1" si="22"/>
        <v>Jul</v>
      </c>
      <c r="G249">
        <f t="shared" ca="1" si="23"/>
        <v>2019</v>
      </c>
      <c r="H249" t="str">
        <f t="shared" ca="1" si="24"/>
        <v>06</v>
      </c>
      <c r="I249" t="str" cm="1">
        <f t="array" aca="1" ref="I249" ca="1">IF(B249="Loan",INDEX('Loan Type'!$A$2:$A$7,RANDBETWEEN(1,ROWS('Loan Type'!$A$2:$A$7)),1),"")</f>
        <v>Home-Equity Lines of Credit</v>
      </c>
      <c r="J249" t="str" cm="1">
        <f t="array" aca="1" ref="J249" ca="1">IF(B249="Loan",INDEX('Loan Type'!$B$2:$B$3,RANDBETWEEN(1,ROWS('Loan Type'!$B$2:$B$3)),1),"")</f>
        <v>Not Approved</v>
      </c>
      <c r="K249">
        <f t="shared" ca="1" si="25"/>
        <v>801868</v>
      </c>
      <c r="L249">
        <f t="shared" ca="1" si="26"/>
        <v>176410.96</v>
      </c>
      <c r="M249">
        <f t="shared" ca="1" si="27"/>
        <v>0.78</v>
      </c>
    </row>
    <row r="250" spans="1:13">
      <c r="A250" t="s">
        <v>263</v>
      </c>
      <c r="B250" t="str" cm="1">
        <f t="array" aca="1" ref="B250" ca="1">INDEX($B$2:$B$3,RANDBETWEEN(1,ROWS($B$2:$B$3)),1)</f>
        <v>Loan</v>
      </c>
      <c r="C250" t="str" cm="1">
        <f t="array" aca="1" ref="C250" ca="1">INDEX('Loan Type'!$C$2:$C$9,RANDBETWEEN(1,ROWS('Loan Type'!$C$2:$C$9)),1)</f>
        <v>Russia</v>
      </c>
      <c r="D250">
        <v>9002211249</v>
      </c>
      <c r="E250" s="1">
        <f t="shared" ca="1" si="21"/>
        <v>43691</v>
      </c>
      <c r="F250" t="str">
        <f t="shared" ca="1" si="22"/>
        <v>Aug</v>
      </c>
      <c r="G250">
        <f t="shared" ca="1" si="23"/>
        <v>2019</v>
      </c>
      <c r="H250" t="str">
        <f t="shared" ca="1" si="24"/>
        <v>14</v>
      </c>
      <c r="I250" t="str" cm="1">
        <f t="array" aca="1" ref="I250" ca="1">IF(B250="Loan",INDEX('Loan Type'!$A$2:$A$7,RANDBETWEEN(1,ROWS('Loan Type'!$A$2:$A$7)),1),"")</f>
        <v>Personal Loans</v>
      </c>
      <c r="J250" t="str" cm="1">
        <f t="array" aca="1" ref="J250" ca="1">IF(B250="Loan",INDEX('Loan Type'!$B$2:$B$3,RANDBETWEEN(1,ROWS('Loan Type'!$B$2:$B$3)),1),"")</f>
        <v>Not Approved</v>
      </c>
      <c r="K250">
        <f t="shared" ca="1" si="25"/>
        <v>511885</v>
      </c>
      <c r="L250">
        <f t="shared" ca="1" si="26"/>
        <v>138208.95000000001</v>
      </c>
      <c r="M250">
        <f t="shared" ca="1" si="27"/>
        <v>0.73</v>
      </c>
    </row>
    <row r="251" spans="1:13">
      <c r="A251" t="s">
        <v>264</v>
      </c>
      <c r="B251" t="str" cm="1">
        <f t="array" aca="1" ref="B251" ca="1">INDEX($B$2:$B$3,RANDBETWEEN(1,ROWS($B$2:$B$3)),1)</f>
        <v>Loan</v>
      </c>
      <c r="C251" t="str" cm="1">
        <f t="array" aca="1" ref="C251" ca="1">INDEX('Loan Type'!$C$2:$C$9,RANDBETWEEN(1,ROWS('Loan Type'!$C$2:$C$9)),1)</f>
        <v>Brazil</v>
      </c>
      <c r="D251">
        <v>9002211250</v>
      </c>
      <c r="E251" s="1">
        <f t="shared" ca="1" si="21"/>
        <v>43700</v>
      </c>
      <c r="F251" t="str">
        <f t="shared" ca="1" si="22"/>
        <v>Aug</v>
      </c>
      <c r="G251">
        <f t="shared" ca="1" si="23"/>
        <v>2019</v>
      </c>
      <c r="H251" t="str">
        <f t="shared" ca="1" si="24"/>
        <v>23</v>
      </c>
      <c r="I251" t="str" cm="1">
        <f t="array" aca="1" ref="I251" ca="1">IF(B251="Loan",INDEX('Loan Type'!$A$2:$A$7,RANDBETWEEN(1,ROWS('Loan Type'!$A$2:$A$7)),1),"")</f>
        <v>Home-Equity Lines of Credit</v>
      </c>
      <c r="J251" t="str" cm="1">
        <f t="array" aca="1" ref="J251" ca="1">IF(B251="Loan",INDEX('Loan Type'!$B$2:$B$3,RANDBETWEEN(1,ROWS('Loan Type'!$B$2:$B$3)),1),"")</f>
        <v>Approved</v>
      </c>
      <c r="K251">
        <f t="shared" ca="1" si="25"/>
        <v>1473998</v>
      </c>
      <c r="L251">
        <f t="shared" ca="1" si="26"/>
        <v>501159.32</v>
      </c>
      <c r="M251">
        <f t="shared" ca="1" si="27"/>
        <v>0.65999999999999992</v>
      </c>
    </row>
    <row r="252" spans="1:13">
      <c r="A252" t="s">
        <v>265</v>
      </c>
      <c r="B252" t="str" cm="1">
        <f t="array" aca="1" ref="B252" ca="1">INDEX($B$2:$B$3,RANDBETWEEN(1,ROWS($B$2:$B$3)),1)</f>
        <v>Loan</v>
      </c>
      <c r="C252" t="str" cm="1">
        <f t="array" aca="1" ref="C252" ca="1">INDEX('Loan Type'!$C$2:$C$9,RANDBETWEEN(1,ROWS('Loan Type'!$C$2:$C$9)),1)</f>
        <v>Argentina</v>
      </c>
      <c r="D252">
        <v>9002211251</v>
      </c>
      <c r="E252" s="1">
        <f t="shared" ca="1" si="21"/>
        <v>44355</v>
      </c>
      <c r="F252" t="str">
        <f t="shared" ca="1" si="22"/>
        <v>Jun</v>
      </c>
      <c r="G252">
        <f t="shared" ca="1" si="23"/>
        <v>2021</v>
      </c>
      <c r="H252" t="str">
        <f t="shared" ca="1" si="24"/>
        <v>08</v>
      </c>
      <c r="I252" t="str" cm="1">
        <f t="array" aca="1" ref="I252" ca="1">IF(B252="Loan",INDEX('Loan Type'!$A$2:$A$7,RANDBETWEEN(1,ROWS('Loan Type'!$A$2:$A$7)),1),"")</f>
        <v>Small Business Loans</v>
      </c>
      <c r="J252" t="str" cm="1">
        <f t="array" aca="1" ref="J252" ca="1">IF(B252="Loan",INDEX('Loan Type'!$B$2:$B$3,RANDBETWEEN(1,ROWS('Loan Type'!$B$2:$B$3)),1),"")</f>
        <v>Not Approved</v>
      </c>
      <c r="K252">
        <f t="shared" ca="1" si="25"/>
        <v>2046463</v>
      </c>
      <c r="L252">
        <f t="shared" ca="1" si="26"/>
        <v>818585.20000000007</v>
      </c>
      <c r="M252">
        <f t="shared" ca="1" si="27"/>
        <v>0.59999999999999987</v>
      </c>
    </row>
    <row r="253" spans="1:13">
      <c r="A253" t="s">
        <v>266</v>
      </c>
      <c r="B253" t="str" cm="1">
        <f t="array" aca="1" ref="B253" ca="1">INDEX($B$2:$B$3,RANDBETWEEN(1,ROWS($B$2:$B$3)),1)</f>
        <v>Loan</v>
      </c>
      <c r="C253" t="str" cm="1">
        <f t="array" aca="1" ref="C253" ca="1">INDEX('Loan Type'!$C$2:$C$9,RANDBETWEEN(1,ROWS('Loan Type'!$C$2:$C$9)),1)</f>
        <v>Argentina</v>
      </c>
      <c r="D253">
        <v>9002211252</v>
      </c>
      <c r="E253" s="1">
        <f t="shared" ca="1" si="21"/>
        <v>44290</v>
      </c>
      <c r="F253" t="str">
        <f t="shared" ca="1" si="22"/>
        <v>Apr</v>
      </c>
      <c r="G253">
        <f t="shared" ca="1" si="23"/>
        <v>2021</v>
      </c>
      <c r="H253" t="str">
        <f t="shared" ca="1" si="24"/>
        <v>04</v>
      </c>
      <c r="I253" t="str" cm="1">
        <f t="array" aca="1" ref="I253" ca="1">IF(B253="Loan",INDEX('Loan Type'!$A$2:$A$7,RANDBETWEEN(1,ROWS('Loan Type'!$A$2:$A$7)),1),"")</f>
        <v>Home-Equity Loans</v>
      </c>
      <c r="J253" t="str" cm="1">
        <f t="array" aca="1" ref="J253" ca="1">IF(B253="Loan",INDEX('Loan Type'!$B$2:$B$3,RANDBETWEEN(1,ROWS('Loan Type'!$B$2:$B$3)),1),"")</f>
        <v>Not Approved</v>
      </c>
      <c r="K253">
        <f t="shared" ca="1" si="25"/>
        <v>1131771</v>
      </c>
      <c r="L253">
        <f t="shared" ca="1" si="26"/>
        <v>418755.27</v>
      </c>
      <c r="M253">
        <f t="shared" ca="1" si="27"/>
        <v>0.63</v>
      </c>
    </row>
    <row r="254" spans="1:13">
      <c r="A254" t="s">
        <v>267</v>
      </c>
      <c r="B254" t="str" cm="1">
        <f t="array" aca="1" ref="B254" ca="1">INDEX($B$2:$B$3,RANDBETWEEN(1,ROWS($B$2:$B$3)),1)</f>
        <v>Loan</v>
      </c>
      <c r="C254" t="str" cm="1">
        <f t="array" aca="1" ref="C254" ca="1">INDEX('Loan Type'!$C$2:$C$9,RANDBETWEEN(1,ROWS('Loan Type'!$C$2:$C$9)),1)</f>
        <v>Brazil</v>
      </c>
      <c r="D254">
        <v>9002211253</v>
      </c>
      <c r="E254" s="1">
        <f t="shared" ca="1" si="21"/>
        <v>43919</v>
      </c>
      <c r="F254" t="str">
        <f t="shared" ca="1" si="22"/>
        <v>Mar</v>
      </c>
      <c r="G254">
        <f t="shared" ca="1" si="23"/>
        <v>2020</v>
      </c>
      <c r="H254" t="str">
        <f t="shared" ca="1" si="24"/>
        <v>29</v>
      </c>
      <c r="I254" t="str" cm="1">
        <f t="array" aca="1" ref="I254" ca="1">IF(B254="Loan",INDEX('Loan Type'!$A$2:$A$7,RANDBETWEEN(1,ROWS('Loan Type'!$A$2:$A$7)),1),"")</f>
        <v>Credit Cards</v>
      </c>
      <c r="J254" t="str" cm="1">
        <f t="array" aca="1" ref="J254" ca="1">IF(B254="Loan",INDEX('Loan Type'!$B$2:$B$3,RANDBETWEEN(1,ROWS('Loan Type'!$B$2:$B$3)),1),"")</f>
        <v>Not Approved</v>
      </c>
      <c r="K254">
        <f t="shared" ca="1" si="25"/>
        <v>1474262</v>
      </c>
      <c r="L254">
        <f t="shared" ca="1" si="26"/>
        <v>368565.5</v>
      </c>
      <c r="M254">
        <f t="shared" ca="1" si="27"/>
        <v>0.75</v>
      </c>
    </row>
    <row r="255" spans="1:13">
      <c r="A255" t="s">
        <v>268</v>
      </c>
      <c r="B255" t="str" cm="1">
        <f t="array" aca="1" ref="B255" ca="1">INDEX($B$2:$B$3,RANDBETWEEN(1,ROWS($B$2:$B$3)),1)</f>
        <v>Saving</v>
      </c>
      <c r="C255" t="str" cm="1">
        <f t="array" aca="1" ref="C255" ca="1">INDEX('Loan Type'!$C$2:$C$9,RANDBETWEEN(1,ROWS('Loan Type'!$C$2:$C$9)),1)</f>
        <v>Brazil</v>
      </c>
      <c r="D255">
        <v>9002211254</v>
      </c>
      <c r="E255" s="1">
        <f t="shared" ca="1" si="21"/>
        <v>44163</v>
      </c>
      <c r="F255" t="str">
        <f t="shared" ca="1" si="22"/>
        <v>Nov</v>
      </c>
      <c r="G255">
        <f t="shared" ca="1" si="23"/>
        <v>2020</v>
      </c>
      <c r="H255" t="str">
        <f t="shared" ca="1" si="24"/>
        <v>28</v>
      </c>
      <c r="I255" t="str" cm="1">
        <f t="array" aca="1" ref="I255" ca="1">IF(B255="Loan",INDEX('Loan Type'!$A$2:$A$7,RANDBETWEEN(1,ROWS('Loan Type'!$A$2:$A$7)),1),"")</f>
        <v/>
      </c>
      <c r="J255" t="str" cm="1">
        <f t="array" aca="1" ref="J255" ca="1">IF(B255="Loan",INDEX('Loan Type'!$B$2:$B$3,RANDBETWEEN(1,ROWS('Loan Type'!$B$2:$B$3)),1),"")</f>
        <v/>
      </c>
      <c r="K255">
        <f t="shared" ca="1" si="25"/>
        <v>1965433</v>
      </c>
      <c r="L255" t="str">
        <f t="shared" ca="1" si="26"/>
        <v/>
      </c>
      <c r="M255" t="str">
        <f t="shared" ca="1" si="27"/>
        <v/>
      </c>
    </row>
    <row r="256" spans="1:13">
      <c r="A256" t="s">
        <v>269</v>
      </c>
      <c r="B256" t="str" cm="1">
        <f t="array" aca="1" ref="B256" ca="1">INDEX($B$2:$B$3,RANDBETWEEN(1,ROWS($B$2:$B$3)),1)</f>
        <v>Saving</v>
      </c>
      <c r="C256" t="str" cm="1">
        <f t="array" aca="1" ref="C256" ca="1">INDEX('Loan Type'!$C$2:$C$9,RANDBETWEEN(1,ROWS('Loan Type'!$C$2:$C$9)),1)</f>
        <v>India</v>
      </c>
      <c r="D256">
        <v>9002211255</v>
      </c>
      <c r="E256" s="1">
        <f t="shared" ca="1" si="21"/>
        <v>44171</v>
      </c>
      <c r="F256" t="str">
        <f t="shared" ca="1" si="22"/>
        <v>Dec</v>
      </c>
      <c r="G256">
        <f t="shared" ca="1" si="23"/>
        <v>2020</v>
      </c>
      <c r="H256" t="str">
        <f t="shared" ca="1" si="24"/>
        <v>06</v>
      </c>
      <c r="I256" t="str" cm="1">
        <f t="array" aca="1" ref="I256" ca="1">IF(B256="Loan",INDEX('Loan Type'!$A$2:$A$7,RANDBETWEEN(1,ROWS('Loan Type'!$A$2:$A$7)),1),"")</f>
        <v/>
      </c>
      <c r="J256" t="str" cm="1">
        <f t="array" aca="1" ref="J256" ca="1">IF(B256="Loan",INDEX('Loan Type'!$B$2:$B$3,RANDBETWEEN(1,ROWS('Loan Type'!$B$2:$B$3)),1),"")</f>
        <v/>
      </c>
      <c r="K256">
        <f t="shared" ca="1" si="25"/>
        <v>960760</v>
      </c>
      <c r="L256" t="str">
        <f t="shared" ca="1" si="26"/>
        <v/>
      </c>
      <c r="M256" t="str">
        <f t="shared" ca="1" si="27"/>
        <v/>
      </c>
    </row>
    <row r="257" spans="1:13">
      <c r="A257" t="s">
        <v>270</v>
      </c>
      <c r="B257" t="str" cm="1">
        <f t="array" aca="1" ref="B257" ca="1">INDEX($B$2:$B$3,RANDBETWEEN(1,ROWS($B$2:$B$3)),1)</f>
        <v>Saving</v>
      </c>
      <c r="C257" t="str" cm="1">
        <f t="array" aca="1" ref="C257" ca="1">INDEX('Loan Type'!$C$2:$C$9,RANDBETWEEN(1,ROWS('Loan Type'!$C$2:$C$9)),1)</f>
        <v>Argentina</v>
      </c>
      <c r="D257">
        <v>9002211256</v>
      </c>
      <c r="E257" s="1">
        <f t="shared" ca="1" si="21"/>
        <v>44048</v>
      </c>
      <c r="F257" t="str">
        <f t="shared" ca="1" si="22"/>
        <v>Aug</v>
      </c>
      <c r="G257">
        <f t="shared" ca="1" si="23"/>
        <v>2020</v>
      </c>
      <c r="H257" t="str">
        <f t="shared" ca="1" si="24"/>
        <v>05</v>
      </c>
      <c r="I257" t="str" cm="1">
        <f t="array" aca="1" ref="I257" ca="1">IF(B257="Loan",INDEX('Loan Type'!$A$2:$A$7,RANDBETWEEN(1,ROWS('Loan Type'!$A$2:$A$7)),1),"")</f>
        <v/>
      </c>
      <c r="J257" t="str" cm="1">
        <f t="array" aca="1" ref="J257" ca="1">IF(B257="Loan",INDEX('Loan Type'!$B$2:$B$3,RANDBETWEEN(1,ROWS('Loan Type'!$B$2:$B$3)),1),"")</f>
        <v/>
      </c>
      <c r="K257">
        <f t="shared" ca="1" si="25"/>
        <v>828650</v>
      </c>
      <c r="L257" t="str">
        <f t="shared" ca="1" si="26"/>
        <v/>
      </c>
      <c r="M257" t="str">
        <f t="shared" ca="1" si="27"/>
        <v/>
      </c>
    </row>
    <row r="258" spans="1:13">
      <c r="A258" t="s">
        <v>271</v>
      </c>
      <c r="B258" t="str" cm="1">
        <f t="array" aca="1" ref="B258" ca="1">INDEX($B$2:$B$3,RANDBETWEEN(1,ROWS($B$2:$B$3)),1)</f>
        <v>Loan</v>
      </c>
      <c r="C258" t="str" cm="1">
        <f t="array" aca="1" ref="C258" ca="1">INDEX('Loan Type'!$C$2:$C$9,RANDBETWEEN(1,ROWS('Loan Type'!$C$2:$C$9)),1)</f>
        <v>Brazil</v>
      </c>
      <c r="D258">
        <v>9002211257</v>
      </c>
      <c r="E258" s="1">
        <f t="shared" ca="1" si="21"/>
        <v>43915</v>
      </c>
      <c r="F258" t="str">
        <f t="shared" ca="1" si="22"/>
        <v>Mar</v>
      </c>
      <c r="G258">
        <f t="shared" ca="1" si="23"/>
        <v>2020</v>
      </c>
      <c r="H258" t="str">
        <f t="shared" ca="1" si="24"/>
        <v>25</v>
      </c>
      <c r="I258" t="str" cm="1">
        <f t="array" aca="1" ref="I258" ca="1">IF(B258="Loan",INDEX('Loan Type'!$A$2:$A$7,RANDBETWEEN(1,ROWS('Loan Type'!$A$2:$A$7)),1),"")</f>
        <v>Personal Loans</v>
      </c>
      <c r="J258" t="str" cm="1">
        <f t="array" aca="1" ref="J258" ca="1">IF(B258="Loan",INDEX('Loan Type'!$B$2:$B$3,RANDBETWEEN(1,ROWS('Loan Type'!$B$2:$B$3)),1),"")</f>
        <v>Not Approved</v>
      </c>
      <c r="K258">
        <f t="shared" ca="1" si="25"/>
        <v>1360145</v>
      </c>
      <c r="L258">
        <f t="shared" ca="1" si="26"/>
        <v>299231.90000000002</v>
      </c>
      <c r="M258">
        <f t="shared" ca="1" si="27"/>
        <v>0.78</v>
      </c>
    </row>
    <row r="259" spans="1:13">
      <c r="A259" t="s">
        <v>272</v>
      </c>
      <c r="B259" t="str" cm="1">
        <f t="array" aca="1" ref="B259" ca="1">INDEX($B$2:$B$3,RANDBETWEEN(1,ROWS($B$2:$B$3)),1)</f>
        <v>Loan</v>
      </c>
      <c r="C259" t="str" cm="1">
        <f t="array" aca="1" ref="C259" ca="1">INDEX('Loan Type'!$C$2:$C$9,RANDBETWEEN(1,ROWS('Loan Type'!$C$2:$C$9)),1)</f>
        <v>United States</v>
      </c>
      <c r="D259">
        <v>9002211258</v>
      </c>
      <c r="E259" s="1">
        <f t="shared" ref="E259:E301" ca="1" si="28">RANDBETWEEN(DATE(2019,6,1),DATE(2021,6,30))</f>
        <v>44211</v>
      </c>
      <c r="F259" t="str">
        <f t="shared" ref="F259:F301" ca="1" si="29">TEXT(E259,"MMM")</f>
        <v>Jan</v>
      </c>
      <c r="G259">
        <f t="shared" ref="G259:G301" ca="1" si="30">YEAR(E259)</f>
        <v>2021</v>
      </c>
      <c r="H259" t="str">
        <f t="shared" ref="H259:H301" ca="1" si="31">TEXT(E259,"DD")</f>
        <v>15</v>
      </c>
      <c r="I259" t="str" cm="1">
        <f t="array" aca="1" ref="I259" ca="1">IF(B259="Loan",INDEX('Loan Type'!$A$2:$A$7,RANDBETWEEN(1,ROWS('Loan Type'!$A$2:$A$7)),1),"")</f>
        <v>Small Business Loans</v>
      </c>
      <c r="J259" t="str" cm="1">
        <f t="array" aca="1" ref="J259" ca="1">IF(B259="Loan",INDEX('Loan Type'!$B$2:$B$3,RANDBETWEEN(1,ROWS('Loan Type'!$B$2:$B$3)),1),"")</f>
        <v>Not Approved</v>
      </c>
      <c r="K259">
        <f t="shared" ref="K259:K301" ca="1" si="32">RANDBETWEEN(500000,2500000)</f>
        <v>1115863</v>
      </c>
      <c r="L259">
        <f t="shared" ref="L259:L301" ca="1" si="33">IF(B259="Loan",K259*(RANDBETWEEN(20,60)/100),"")</f>
        <v>524455.61</v>
      </c>
      <c r="M259">
        <f t="shared" ref="M259:M301" ca="1" si="34">IF(L259="","",(K259-L259)/K259)</f>
        <v>0.53</v>
      </c>
    </row>
    <row r="260" spans="1:13">
      <c r="A260" t="s">
        <v>273</v>
      </c>
      <c r="B260" t="str" cm="1">
        <f t="array" aca="1" ref="B260" ca="1">INDEX($B$2:$B$3,RANDBETWEEN(1,ROWS($B$2:$B$3)),1)</f>
        <v>Saving</v>
      </c>
      <c r="C260" t="str" cm="1">
        <f t="array" aca="1" ref="C260" ca="1">INDEX('Loan Type'!$C$2:$C$9,RANDBETWEEN(1,ROWS('Loan Type'!$C$2:$C$9)),1)</f>
        <v>Brazil</v>
      </c>
      <c r="D260">
        <v>9002211259</v>
      </c>
      <c r="E260" s="1">
        <f t="shared" ca="1" si="28"/>
        <v>44159</v>
      </c>
      <c r="F260" t="str">
        <f t="shared" ca="1" si="29"/>
        <v>Nov</v>
      </c>
      <c r="G260">
        <f t="shared" ca="1" si="30"/>
        <v>2020</v>
      </c>
      <c r="H260" t="str">
        <f t="shared" ca="1" si="31"/>
        <v>24</v>
      </c>
      <c r="I260" t="str" cm="1">
        <f t="array" aca="1" ref="I260" ca="1">IF(B260="Loan",INDEX('Loan Type'!$A$2:$A$7,RANDBETWEEN(1,ROWS('Loan Type'!$A$2:$A$7)),1),"")</f>
        <v/>
      </c>
      <c r="J260" t="str" cm="1">
        <f t="array" aca="1" ref="J260" ca="1">IF(B260="Loan",INDEX('Loan Type'!$B$2:$B$3,RANDBETWEEN(1,ROWS('Loan Type'!$B$2:$B$3)),1),"")</f>
        <v/>
      </c>
      <c r="K260">
        <f t="shared" ca="1" si="32"/>
        <v>967473</v>
      </c>
      <c r="L260" t="str">
        <f t="shared" ca="1" si="33"/>
        <v/>
      </c>
      <c r="M260" t="str">
        <f t="shared" ca="1" si="34"/>
        <v/>
      </c>
    </row>
    <row r="261" spans="1:13">
      <c r="A261" t="s">
        <v>274</v>
      </c>
      <c r="B261" t="str" cm="1">
        <f t="array" aca="1" ref="B261" ca="1">INDEX($B$2:$B$3,RANDBETWEEN(1,ROWS($B$2:$B$3)),1)</f>
        <v>Loan</v>
      </c>
      <c r="C261" t="str" cm="1">
        <f t="array" aca="1" ref="C261" ca="1">INDEX('Loan Type'!$C$2:$C$9,RANDBETWEEN(1,ROWS('Loan Type'!$C$2:$C$9)),1)</f>
        <v>China</v>
      </c>
      <c r="D261">
        <v>9002211260</v>
      </c>
      <c r="E261" s="1">
        <f t="shared" ca="1" si="28"/>
        <v>44175</v>
      </c>
      <c r="F261" t="str">
        <f t="shared" ca="1" si="29"/>
        <v>Dec</v>
      </c>
      <c r="G261">
        <f t="shared" ca="1" si="30"/>
        <v>2020</v>
      </c>
      <c r="H261" t="str">
        <f t="shared" ca="1" si="31"/>
        <v>10</v>
      </c>
      <c r="I261" t="str" cm="1">
        <f t="array" aca="1" ref="I261" ca="1">IF(B261="Loan",INDEX('Loan Type'!$A$2:$A$7,RANDBETWEEN(1,ROWS('Loan Type'!$A$2:$A$7)),1),"")</f>
        <v>Small Business Loans</v>
      </c>
      <c r="J261" t="str" cm="1">
        <f t="array" aca="1" ref="J261" ca="1">IF(B261="Loan",INDEX('Loan Type'!$B$2:$B$3,RANDBETWEEN(1,ROWS('Loan Type'!$B$2:$B$3)),1),"")</f>
        <v>Not Approved</v>
      </c>
      <c r="K261">
        <f t="shared" ca="1" si="32"/>
        <v>982199</v>
      </c>
      <c r="L261">
        <f t="shared" ca="1" si="33"/>
        <v>216083.78</v>
      </c>
      <c r="M261">
        <f t="shared" ca="1" si="34"/>
        <v>0.78</v>
      </c>
    </row>
    <row r="262" spans="1:13">
      <c r="A262" t="s">
        <v>275</v>
      </c>
      <c r="B262" t="str" cm="1">
        <f t="array" aca="1" ref="B262" ca="1">INDEX($B$2:$B$3,RANDBETWEEN(1,ROWS($B$2:$B$3)),1)</f>
        <v>Saving</v>
      </c>
      <c r="C262" t="str" cm="1">
        <f t="array" aca="1" ref="C262" ca="1">INDEX('Loan Type'!$C$2:$C$9,RANDBETWEEN(1,ROWS('Loan Type'!$C$2:$C$9)),1)</f>
        <v>Brazil</v>
      </c>
      <c r="D262">
        <v>9002211261</v>
      </c>
      <c r="E262" s="1">
        <f t="shared" ca="1" si="28"/>
        <v>43918</v>
      </c>
      <c r="F262" t="str">
        <f t="shared" ca="1" si="29"/>
        <v>Mar</v>
      </c>
      <c r="G262">
        <f t="shared" ca="1" si="30"/>
        <v>2020</v>
      </c>
      <c r="H262" t="str">
        <f t="shared" ca="1" si="31"/>
        <v>28</v>
      </c>
      <c r="I262" t="str" cm="1">
        <f t="array" aca="1" ref="I262" ca="1">IF(B262="Loan",INDEX('Loan Type'!$A$2:$A$7,RANDBETWEEN(1,ROWS('Loan Type'!$A$2:$A$7)),1),"")</f>
        <v/>
      </c>
      <c r="J262" t="str" cm="1">
        <f t="array" aca="1" ref="J262" ca="1">IF(B262="Loan",INDEX('Loan Type'!$B$2:$B$3,RANDBETWEEN(1,ROWS('Loan Type'!$B$2:$B$3)),1),"")</f>
        <v/>
      </c>
      <c r="K262">
        <f t="shared" ca="1" si="32"/>
        <v>2331551</v>
      </c>
      <c r="L262" t="str">
        <f t="shared" ca="1" si="33"/>
        <v/>
      </c>
      <c r="M262" t="str">
        <f t="shared" ca="1" si="34"/>
        <v/>
      </c>
    </row>
    <row r="263" spans="1:13">
      <c r="A263" t="s">
        <v>276</v>
      </c>
      <c r="B263" t="str" cm="1">
        <f t="array" aca="1" ref="B263" ca="1">INDEX($B$2:$B$3,RANDBETWEEN(1,ROWS($B$2:$B$3)),1)</f>
        <v>Loan</v>
      </c>
      <c r="C263" t="str" cm="1">
        <f t="array" aca="1" ref="C263" ca="1">INDEX('Loan Type'!$C$2:$C$9,RANDBETWEEN(1,ROWS('Loan Type'!$C$2:$C$9)),1)</f>
        <v>Russia</v>
      </c>
      <c r="D263">
        <v>9002211262</v>
      </c>
      <c r="E263" s="1">
        <f t="shared" ca="1" si="28"/>
        <v>43925</v>
      </c>
      <c r="F263" t="str">
        <f t="shared" ca="1" si="29"/>
        <v>Apr</v>
      </c>
      <c r="G263">
        <f t="shared" ca="1" si="30"/>
        <v>2020</v>
      </c>
      <c r="H263" t="str">
        <f t="shared" ca="1" si="31"/>
        <v>04</v>
      </c>
      <c r="I263" t="str" cm="1">
        <f t="array" aca="1" ref="I263" ca="1">IF(B263="Loan",INDEX('Loan Type'!$A$2:$A$7,RANDBETWEEN(1,ROWS('Loan Type'!$A$2:$A$7)),1),"")</f>
        <v>Home-Equity Lines of Credit</v>
      </c>
      <c r="J263" t="str" cm="1">
        <f t="array" aca="1" ref="J263" ca="1">IF(B263="Loan",INDEX('Loan Type'!$B$2:$B$3,RANDBETWEEN(1,ROWS('Loan Type'!$B$2:$B$3)),1),"")</f>
        <v>Not Approved</v>
      </c>
      <c r="K263">
        <f t="shared" ca="1" si="32"/>
        <v>595023</v>
      </c>
      <c r="L263">
        <f t="shared" ca="1" si="33"/>
        <v>184457.13</v>
      </c>
      <c r="M263">
        <f t="shared" ca="1" si="34"/>
        <v>0.69</v>
      </c>
    </row>
    <row r="264" spans="1:13">
      <c r="A264" t="s">
        <v>277</v>
      </c>
      <c r="B264" t="str" cm="1">
        <f t="array" aca="1" ref="B264" ca="1">INDEX($B$2:$B$3,RANDBETWEEN(1,ROWS($B$2:$B$3)),1)</f>
        <v>Saving</v>
      </c>
      <c r="C264" t="str" cm="1">
        <f t="array" aca="1" ref="C264" ca="1">INDEX('Loan Type'!$C$2:$C$9,RANDBETWEEN(1,ROWS('Loan Type'!$C$2:$C$9)),1)</f>
        <v>China</v>
      </c>
      <c r="D264">
        <v>9002211263</v>
      </c>
      <c r="E264" s="1">
        <f t="shared" ca="1" si="28"/>
        <v>44015</v>
      </c>
      <c r="F264" t="str">
        <f t="shared" ca="1" si="29"/>
        <v>Jul</v>
      </c>
      <c r="G264">
        <f t="shared" ca="1" si="30"/>
        <v>2020</v>
      </c>
      <c r="H264" t="str">
        <f t="shared" ca="1" si="31"/>
        <v>03</v>
      </c>
      <c r="I264" t="str" cm="1">
        <f t="array" aca="1" ref="I264" ca="1">IF(B264="Loan",INDEX('Loan Type'!$A$2:$A$7,RANDBETWEEN(1,ROWS('Loan Type'!$A$2:$A$7)),1),"")</f>
        <v/>
      </c>
      <c r="J264" t="str" cm="1">
        <f t="array" aca="1" ref="J264" ca="1">IF(B264="Loan",INDEX('Loan Type'!$B$2:$B$3,RANDBETWEEN(1,ROWS('Loan Type'!$B$2:$B$3)),1),"")</f>
        <v/>
      </c>
      <c r="K264">
        <f t="shared" ca="1" si="32"/>
        <v>929162</v>
      </c>
      <c r="L264" t="str">
        <f t="shared" ca="1" si="33"/>
        <v/>
      </c>
      <c r="M264" t="str">
        <f t="shared" ca="1" si="34"/>
        <v/>
      </c>
    </row>
    <row r="265" spans="1:13">
      <c r="A265" t="s">
        <v>278</v>
      </c>
      <c r="B265" t="str" cm="1">
        <f t="array" aca="1" ref="B265" ca="1">INDEX($B$2:$B$3,RANDBETWEEN(1,ROWS($B$2:$B$3)),1)</f>
        <v>Saving</v>
      </c>
      <c r="C265" t="str" cm="1">
        <f t="array" aca="1" ref="C265" ca="1">INDEX('Loan Type'!$C$2:$C$9,RANDBETWEEN(1,ROWS('Loan Type'!$C$2:$C$9)),1)</f>
        <v>Russia</v>
      </c>
      <c r="D265">
        <v>9002211264</v>
      </c>
      <c r="E265" s="1">
        <f t="shared" ca="1" si="28"/>
        <v>43904</v>
      </c>
      <c r="F265" t="str">
        <f t="shared" ca="1" si="29"/>
        <v>Mar</v>
      </c>
      <c r="G265">
        <f t="shared" ca="1" si="30"/>
        <v>2020</v>
      </c>
      <c r="H265" t="str">
        <f t="shared" ca="1" si="31"/>
        <v>14</v>
      </c>
      <c r="I265" t="str" cm="1">
        <f t="array" aca="1" ref="I265" ca="1">IF(B265="Loan",INDEX('Loan Type'!$A$2:$A$7,RANDBETWEEN(1,ROWS('Loan Type'!$A$2:$A$7)),1),"")</f>
        <v/>
      </c>
      <c r="J265" t="str" cm="1">
        <f t="array" aca="1" ref="J265" ca="1">IF(B265="Loan",INDEX('Loan Type'!$B$2:$B$3,RANDBETWEEN(1,ROWS('Loan Type'!$B$2:$B$3)),1),"")</f>
        <v/>
      </c>
      <c r="K265">
        <f t="shared" ca="1" si="32"/>
        <v>606453</v>
      </c>
      <c r="L265" t="str">
        <f t="shared" ca="1" si="33"/>
        <v/>
      </c>
      <c r="M265" t="str">
        <f t="shared" ca="1" si="34"/>
        <v/>
      </c>
    </row>
    <row r="266" spans="1:13">
      <c r="A266" t="s">
        <v>279</v>
      </c>
      <c r="B266" t="str" cm="1">
        <f t="array" aca="1" ref="B266" ca="1">INDEX($B$2:$B$3,RANDBETWEEN(1,ROWS($B$2:$B$3)),1)</f>
        <v>Loan</v>
      </c>
      <c r="C266" t="str" cm="1">
        <f t="array" aca="1" ref="C266" ca="1">INDEX('Loan Type'!$C$2:$C$9,RANDBETWEEN(1,ROWS('Loan Type'!$C$2:$C$9)),1)</f>
        <v>Brazil</v>
      </c>
      <c r="D266">
        <v>9002211265</v>
      </c>
      <c r="E266" s="1">
        <f t="shared" ca="1" si="28"/>
        <v>44036</v>
      </c>
      <c r="F266" t="str">
        <f t="shared" ca="1" si="29"/>
        <v>Jul</v>
      </c>
      <c r="G266">
        <f t="shared" ca="1" si="30"/>
        <v>2020</v>
      </c>
      <c r="H266" t="str">
        <f t="shared" ca="1" si="31"/>
        <v>24</v>
      </c>
      <c r="I266" t="str" cm="1">
        <f t="array" aca="1" ref="I266" ca="1">IF(B266="Loan",INDEX('Loan Type'!$A$2:$A$7,RANDBETWEEN(1,ROWS('Loan Type'!$A$2:$A$7)),1),"")</f>
        <v>Personal Loans</v>
      </c>
      <c r="J266" t="str" cm="1">
        <f t="array" aca="1" ref="J266" ca="1">IF(B266="Loan",INDEX('Loan Type'!$B$2:$B$3,RANDBETWEEN(1,ROWS('Loan Type'!$B$2:$B$3)),1),"")</f>
        <v>Not Approved</v>
      </c>
      <c r="K266">
        <f t="shared" ca="1" si="32"/>
        <v>984592</v>
      </c>
      <c r="L266">
        <f t="shared" ca="1" si="33"/>
        <v>295377.59999999998</v>
      </c>
      <c r="M266">
        <f t="shared" ca="1" si="34"/>
        <v>0.70000000000000007</v>
      </c>
    </row>
    <row r="267" spans="1:13">
      <c r="A267" t="s">
        <v>280</v>
      </c>
      <c r="B267" t="str" cm="1">
        <f t="array" aca="1" ref="B267" ca="1">INDEX($B$2:$B$3,RANDBETWEEN(1,ROWS($B$2:$B$3)),1)</f>
        <v>Saving</v>
      </c>
      <c r="C267" t="str" cm="1">
        <f t="array" aca="1" ref="C267" ca="1">INDEX('Loan Type'!$C$2:$C$9,RANDBETWEEN(1,ROWS('Loan Type'!$C$2:$C$9)),1)</f>
        <v>Sudan</v>
      </c>
      <c r="D267">
        <v>9002211266</v>
      </c>
      <c r="E267" s="1">
        <f t="shared" ca="1" si="28"/>
        <v>44272</v>
      </c>
      <c r="F267" t="str">
        <f t="shared" ca="1" si="29"/>
        <v>Mar</v>
      </c>
      <c r="G267">
        <f t="shared" ca="1" si="30"/>
        <v>2021</v>
      </c>
      <c r="H267" t="str">
        <f t="shared" ca="1" si="31"/>
        <v>17</v>
      </c>
      <c r="I267" t="str" cm="1">
        <f t="array" aca="1" ref="I267" ca="1">IF(B267="Loan",INDEX('Loan Type'!$A$2:$A$7,RANDBETWEEN(1,ROWS('Loan Type'!$A$2:$A$7)),1),"")</f>
        <v/>
      </c>
      <c r="J267" t="str" cm="1">
        <f t="array" aca="1" ref="J267" ca="1">IF(B267="Loan",INDEX('Loan Type'!$B$2:$B$3,RANDBETWEEN(1,ROWS('Loan Type'!$B$2:$B$3)),1),"")</f>
        <v/>
      </c>
      <c r="K267">
        <f t="shared" ca="1" si="32"/>
        <v>941048</v>
      </c>
      <c r="L267" t="str">
        <f t="shared" ca="1" si="33"/>
        <v/>
      </c>
      <c r="M267" t="str">
        <f t="shared" ca="1" si="34"/>
        <v/>
      </c>
    </row>
    <row r="268" spans="1:13">
      <c r="A268" t="s">
        <v>281</v>
      </c>
      <c r="B268" t="str" cm="1">
        <f t="array" aca="1" ref="B268" ca="1">INDEX($B$2:$B$3,RANDBETWEEN(1,ROWS($B$2:$B$3)),1)</f>
        <v>Saving</v>
      </c>
      <c r="C268" t="str" cm="1">
        <f t="array" aca="1" ref="C268" ca="1">INDEX('Loan Type'!$C$2:$C$9,RANDBETWEEN(1,ROWS('Loan Type'!$C$2:$C$9)),1)</f>
        <v>Argentina</v>
      </c>
      <c r="D268">
        <v>9002211267</v>
      </c>
      <c r="E268" s="1">
        <f t="shared" ca="1" si="28"/>
        <v>43694</v>
      </c>
      <c r="F268" t="str">
        <f t="shared" ca="1" si="29"/>
        <v>Aug</v>
      </c>
      <c r="G268">
        <f t="shared" ca="1" si="30"/>
        <v>2019</v>
      </c>
      <c r="H268" t="str">
        <f t="shared" ca="1" si="31"/>
        <v>17</v>
      </c>
      <c r="I268" t="str" cm="1">
        <f t="array" aca="1" ref="I268" ca="1">IF(B268="Loan",INDEX('Loan Type'!$A$2:$A$7,RANDBETWEEN(1,ROWS('Loan Type'!$A$2:$A$7)),1),"")</f>
        <v/>
      </c>
      <c r="J268" t="str" cm="1">
        <f t="array" aca="1" ref="J268" ca="1">IF(B268="Loan",INDEX('Loan Type'!$B$2:$B$3,RANDBETWEEN(1,ROWS('Loan Type'!$B$2:$B$3)),1),"")</f>
        <v/>
      </c>
      <c r="K268">
        <f t="shared" ca="1" si="32"/>
        <v>2456133</v>
      </c>
      <c r="L268" t="str">
        <f t="shared" ca="1" si="33"/>
        <v/>
      </c>
      <c r="M268" t="str">
        <f t="shared" ca="1" si="34"/>
        <v/>
      </c>
    </row>
    <row r="269" spans="1:13">
      <c r="A269" t="s">
        <v>282</v>
      </c>
      <c r="B269" t="str" cm="1">
        <f t="array" aca="1" ref="B269" ca="1">INDEX($B$2:$B$3,RANDBETWEEN(1,ROWS($B$2:$B$3)),1)</f>
        <v>Saving</v>
      </c>
      <c r="C269" t="str" cm="1">
        <f t="array" aca="1" ref="C269" ca="1">INDEX('Loan Type'!$C$2:$C$9,RANDBETWEEN(1,ROWS('Loan Type'!$C$2:$C$9)),1)</f>
        <v>Canada</v>
      </c>
      <c r="D269">
        <v>9002211268</v>
      </c>
      <c r="E269" s="1">
        <f t="shared" ca="1" si="28"/>
        <v>43681</v>
      </c>
      <c r="F269" t="str">
        <f t="shared" ca="1" si="29"/>
        <v>Aug</v>
      </c>
      <c r="G269">
        <f t="shared" ca="1" si="30"/>
        <v>2019</v>
      </c>
      <c r="H269" t="str">
        <f t="shared" ca="1" si="31"/>
        <v>04</v>
      </c>
      <c r="I269" t="str" cm="1">
        <f t="array" aca="1" ref="I269" ca="1">IF(B269="Loan",INDEX('Loan Type'!$A$2:$A$7,RANDBETWEEN(1,ROWS('Loan Type'!$A$2:$A$7)),1),"")</f>
        <v/>
      </c>
      <c r="J269" t="str" cm="1">
        <f t="array" aca="1" ref="J269" ca="1">IF(B269="Loan",INDEX('Loan Type'!$B$2:$B$3,RANDBETWEEN(1,ROWS('Loan Type'!$B$2:$B$3)),1),"")</f>
        <v/>
      </c>
      <c r="K269">
        <f t="shared" ca="1" si="32"/>
        <v>2138473</v>
      </c>
      <c r="L269" t="str">
        <f t="shared" ca="1" si="33"/>
        <v/>
      </c>
      <c r="M269" t="str">
        <f t="shared" ca="1" si="34"/>
        <v/>
      </c>
    </row>
    <row r="270" spans="1:13">
      <c r="A270" t="s">
        <v>283</v>
      </c>
      <c r="B270" t="str" cm="1">
        <f t="array" aca="1" ref="B270" ca="1">INDEX($B$2:$B$3,RANDBETWEEN(1,ROWS($B$2:$B$3)),1)</f>
        <v>Saving</v>
      </c>
      <c r="C270" t="str" cm="1">
        <f t="array" aca="1" ref="C270" ca="1">INDEX('Loan Type'!$C$2:$C$9,RANDBETWEEN(1,ROWS('Loan Type'!$C$2:$C$9)),1)</f>
        <v>Argentina</v>
      </c>
      <c r="D270">
        <v>9002211269</v>
      </c>
      <c r="E270" s="1">
        <f t="shared" ca="1" si="28"/>
        <v>43889</v>
      </c>
      <c r="F270" t="str">
        <f t="shared" ca="1" si="29"/>
        <v>Feb</v>
      </c>
      <c r="G270">
        <f t="shared" ca="1" si="30"/>
        <v>2020</v>
      </c>
      <c r="H270" t="str">
        <f t="shared" ca="1" si="31"/>
        <v>28</v>
      </c>
      <c r="I270" t="str" cm="1">
        <f t="array" aca="1" ref="I270" ca="1">IF(B270="Loan",INDEX('Loan Type'!$A$2:$A$7,RANDBETWEEN(1,ROWS('Loan Type'!$A$2:$A$7)),1),"")</f>
        <v/>
      </c>
      <c r="J270" t="str" cm="1">
        <f t="array" aca="1" ref="J270" ca="1">IF(B270="Loan",INDEX('Loan Type'!$B$2:$B$3,RANDBETWEEN(1,ROWS('Loan Type'!$B$2:$B$3)),1),"")</f>
        <v/>
      </c>
      <c r="K270">
        <f t="shared" ca="1" si="32"/>
        <v>2416205</v>
      </c>
      <c r="L270" t="str">
        <f t="shared" ca="1" si="33"/>
        <v/>
      </c>
      <c r="M270" t="str">
        <f t="shared" ca="1" si="34"/>
        <v/>
      </c>
    </row>
    <row r="271" spans="1:13">
      <c r="A271" t="s">
        <v>284</v>
      </c>
      <c r="B271" t="str" cm="1">
        <f t="array" aca="1" ref="B271" ca="1">INDEX($B$2:$B$3,RANDBETWEEN(1,ROWS($B$2:$B$3)),1)</f>
        <v>Loan</v>
      </c>
      <c r="C271" t="str" cm="1">
        <f t="array" aca="1" ref="C271" ca="1">INDEX('Loan Type'!$C$2:$C$9,RANDBETWEEN(1,ROWS('Loan Type'!$C$2:$C$9)),1)</f>
        <v>China</v>
      </c>
      <c r="D271">
        <v>9002211270</v>
      </c>
      <c r="E271" s="1">
        <f t="shared" ca="1" si="28"/>
        <v>44044</v>
      </c>
      <c r="F271" t="str">
        <f t="shared" ca="1" si="29"/>
        <v>Aug</v>
      </c>
      <c r="G271">
        <f t="shared" ca="1" si="30"/>
        <v>2020</v>
      </c>
      <c r="H271" t="str">
        <f t="shared" ca="1" si="31"/>
        <v>01</v>
      </c>
      <c r="I271" t="str" cm="1">
        <f t="array" aca="1" ref="I271" ca="1">IF(B271="Loan",INDEX('Loan Type'!$A$2:$A$7,RANDBETWEEN(1,ROWS('Loan Type'!$A$2:$A$7)),1),"")</f>
        <v>Personal Loans</v>
      </c>
      <c r="J271" t="str" cm="1">
        <f t="array" aca="1" ref="J271" ca="1">IF(B271="Loan",INDEX('Loan Type'!$B$2:$B$3,RANDBETWEEN(1,ROWS('Loan Type'!$B$2:$B$3)),1),"")</f>
        <v>Approved</v>
      </c>
      <c r="K271">
        <f t="shared" ca="1" si="32"/>
        <v>2214223</v>
      </c>
      <c r="L271">
        <f t="shared" ca="1" si="33"/>
        <v>996400.35</v>
      </c>
      <c r="M271">
        <f t="shared" ca="1" si="34"/>
        <v>0.54999999999999993</v>
      </c>
    </row>
    <row r="272" spans="1:13">
      <c r="A272" t="s">
        <v>285</v>
      </c>
      <c r="B272" t="str" cm="1">
        <f t="array" aca="1" ref="B272" ca="1">INDEX($B$2:$B$3,RANDBETWEEN(1,ROWS($B$2:$B$3)),1)</f>
        <v>Loan</v>
      </c>
      <c r="C272" t="str" cm="1">
        <f t="array" aca="1" ref="C272" ca="1">INDEX('Loan Type'!$C$2:$C$9,RANDBETWEEN(1,ROWS('Loan Type'!$C$2:$C$9)),1)</f>
        <v>Brazil</v>
      </c>
      <c r="D272">
        <v>9002211271</v>
      </c>
      <c r="E272" s="1">
        <f t="shared" ca="1" si="28"/>
        <v>44161</v>
      </c>
      <c r="F272" t="str">
        <f t="shared" ca="1" si="29"/>
        <v>Nov</v>
      </c>
      <c r="G272">
        <f t="shared" ca="1" si="30"/>
        <v>2020</v>
      </c>
      <c r="H272" t="str">
        <f t="shared" ca="1" si="31"/>
        <v>26</v>
      </c>
      <c r="I272" t="str" cm="1">
        <f t="array" aca="1" ref="I272" ca="1">IF(B272="Loan",INDEX('Loan Type'!$A$2:$A$7,RANDBETWEEN(1,ROWS('Loan Type'!$A$2:$A$7)),1),"")</f>
        <v>Home-Equity Loans</v>
      </c>
      <c r="J272" t="str" cm="1">
        <f t="array" aca="1" ref="J272" ca="1">IF(B272="Loan",INDEX('Loan Type'!$B$2:$B$3,RANDBETWEEN(1,ROWS('Loan Type'!$B$2:$B$3)),1),"")</f>
        <v>Approved</v>
      </c>
      <c r="K272">
        <f t="shared" ca="1" si="32"/>
        <v>1388182</v>
      </c>
      <c r="L272">
        <f t="shared" ca="1" si="33"/>
        <v>527509.16</v>
      </c>
      <c r="M272">
        <f t="shared" ca="1" si="34"/>
        <v>0.62</v>
      </c>
    </row>
    <row r="273" spans="1:13">
      <c r="A273" t="s">
        <v>286</v>
      </c>
      <c r="B273" t="str" cm="1">
        <f t="array" aca="1" ref="B273" ca="1">INDEX($B$2:$B$3,RANDBETWEEN(1,ROWS($B$2:$B$3)),1)</f>
        <v>Loan</v>
      </c>
      <c r="C273" t="str" cm="1">
        <f t="array" aca="1" ref="C273" ca="1">INDEX('Loan Type'!$C$2:$C$9,RANDBETWEEN(1,ROWS('Loan Type'!$C$2:$C$9)),1)</f>
        <v>Canada</v>
      </c>
      <c r="D273">
        <v>9002211272</v>
      </c>
      <c r="E273" s="1">
        <f t="shared" ca="1" si="28"/>
        <v>43670</v>
      </c>
      <c r="F273" t="str">
        <f t="shared" ca="1" si="29"/>
        <v>Jul</v>
      </c>
      <c r="G273">
        <f t="shared" ca="1" si="30"/>
        <v>2019</v>
      </c>
      <c r="H273" t="str">
        <f t="shared" ca="1" si="31"/>
        <v>24</v>
      </c>
      <c r="I273" t="str" cm="1">
        <f t="array" aca="1" ref="I273" ca="1">IF(B273="Loan",INDEX('Loan Type'!$A$2:$A$7,RANDBETWEEN(1,ROWS('Loan Type'!$A$2:$A$7)),1),"")</f>
        <v>Credit Cards</v>
      </c>
      <c r="J273" t="str" cm="1">
        <f t="array" aca="1" ref="J273" ca="1">IF(B273="Loan",INDEX('Loan Type'!$B$2:$B$3,RANDBETWEEN(1,ROWS('Loan Type'!$B$2:$B$3)),1),"")</f>
        <v>Approved</v>
      </c>
      <c r="K273">
        <f t="shared" ca="1" si="32"/>
        <v>981799</v>
      </c>
      <c r="L273">
        <f t="shared" ca="1" si="33"/>
        <v>255267.74000000002</v>
      </c>
      <c r="M273">
        <f t="shared" ca="1" si="34"/>
        <v>0.74</v>
      </c>
    </row>
    <row r="274" spans="1:13">
      <c r="A274" t="s">
        <v>287</v>
      </c>
      <c r="B274" t="str" cm="1">
        <f t="array" aca="1" ref="B274" ca="1">INDEX($B$2:$B$3,RANDBETWEEN(1,ROWS($B$2:$B$3)),1)</f>
        <v>Saving</v>
      </c>
      <c r="C274" t="str" cm="1">
        <f t="array" aca="1" ref="C274" ca="1">INDEX('Loan Type'!$C$2:$C$9,RANDBETWEEN(1,ROWS('Loan Type'!$C$2:$C$9)),1)</f>
        <v>Argentina</v>
      </c>
      <c r="D274">
        <v>9002211273</v>
      </c>
      <c r="E274" s="1">
        <f t="shared" ca="1" si="28"/>
        <v>43836</v>
      </c>
      <c r="F274" t="str">
        <f t="shared" ca="1" si="29"/>
        <v>Jan</v>
      </c>
      <c r="G274">
        <f t="shared" ca="1" si="30"/>
        <v>2020</v>
      </c>
      <c r="H274" t="str">
        <f t="shared" ca="1" si="31"/>
        <v>06</v>
      </c>
      <c r="I274" t="str" cm="1">
        <f t="array" aca="1" ref="I274" ca="1">IF(B274="Loan",INDEX('Loan Type'!$A$2:$A$7,RANDBETWEEN(1,ROWS('Loan Type'!$A$2:$A$7)),1),"")</f>
        <v/>
      </c>
      <c r="J274" t="str" cm="1">
        <f t="array" aca="1" ref="J274" ca="1">IF(B274="Loan",INDEX('Loan Type'!$B$2:$B$3,RANDBETWEEN(1,ROWS('Loan Type'!$B$2:$B$3)),1),"")</f>
        <v/>
      </c>
      <c r="K274">
        <f t="shared" ca="1" si="32"/>
        <v>2183833</v>
      </c>
      <c r="L274" t="str">
        <f t="shared" ca="1" si="33"/>
        <v/>
      </c>
      <c r="M274" t="str">
        <f t="shared" ca="1" si="34"/>
        <v/>
      </c>
    </row>
    <row r="275" spans="1:13">
      <c r="A275" t="s">
        <v>288</v>
      </c>
      <c r="B275" t="str" cm="1">
        <f t="array" aca="1" ref="B275" ca="1">INDEX($B$2:$B$3,RANDBETWEEN(1,ROWS($B$2:$B$3)),1)</f>
        <v>Saving</v>
      </c>
      <c r="C275" t="str" cm="1">
        <f t="array" aca="1" ref="C275" ca="1">INDEX('Loan Type'!$C$2:$C$9,RANDBETWEEN(1,ROWS('Loan Type'!$C$2:$C$9)),1)</f>
        <v>Russia</v>
      </c>
      <c r="D275">
        <v>9002211274</v>
      </c>
      <c r="E275" s="1">
        <f t="shared" ca="1" si="28"/>
        <v>43870</v>
      </c>
      <c r="F275" t="str">
        <f t="shared" ca="1" si="29"/>
        <v>Feb</v>
      </c>
      <c r="G275">
        <f t="shared" ca="1" si="30"/>
        <v>2020</v>
      </c>
      <c r="H275" t="str">
        <f t="shared" ca="1" si="31"/>
        <v>09</v>
      </c>
      <c r="I275" t="str" cm="1">
        <f t="array" aca="1" ref="I275" ca="1">IF(B275="Loan",INDEX('Loan Type'!$A$2:$A$7,RANDBETWEEN(1,ROWS('Loan Type'!$A$2:$A$7)),1),"")</f>
        <v/>
      </c>
      <c r="J275" t="str" cm="1">
        <f t="array" aca="1" ref="J275" ca="1">IF(B275="Loan",INDEX('Loan Type'!$B$2:$B$3,RANDBETWEEN(1,ROWS('Loan Type'!$B$2:$B$3)),1),"")</f>
        <v/>
      </c>
      <c r="K275">
        <f t="shared" ca="1" si="32"/>
        <v>1210902</v>
      </c>
      <c r="L275" t="str">
        <f t="shared" ca="1" si="33"/>
        <v/>
      </c>
      <c r="M275" t="str">
        <f t="shared" ca="1" si="34"/>
        <v/>
      </c>
    </row>
    <row r="276" spans="1:13">
      <c r="A276" t="s">
        <v>289</v>
      </c>
      <c r="B276" t="str" cm="1">
        <f t="array" aca="1" ref="B276" ca="1">INDEX($B$2:$B$3,RANDBETWEEN(1,ROWS($B$2:$B$3)),1)</f>
        <v>Saving</v>
      </c>
      <c r="C276" t="str" cm="1">
        <f t="array" aca="1" ref="C276" ca="1">INDEX('Loan Type'!$C$2:$C$9,RANDBETWEEN(1,ROWS('Loan Type'!$C$2:$C$9)),1)</f>
        <v>Brazil</v>
      </c>
      <c r="D276">
        <v>9002211275</v>
      </c>
      <c r="E276" s="1">
        <f t="shared" ca="1" si="28"/>
        <v>43644</v>
      </c>
      <c r="F276" t="str">
        <f t="shared" ca="1" si="29"/>
        <v>Jun</v>
      </c>
      <c r="G276">
        <f t="shared" ca="1" si="30"/>
        <v>2019</v>
      </c>
      <c r="H276" t="str">
        <f t="shared" ca="1" si="31"/>
        <v>28</v>
      </c>
      <c r="I276" t="str" cm="1">
        <f t="array" aca="1" ref="I276" ca="1">IF(B276="Loan",INDEX('Loan Type'!$A$2:$A$7,RANDBETWEEN(1,ROWS('Loan Type'!$A$2:$A$7)),1),"")</f>
        <v/>
      </c>
      <c r="J276" t="str" cm="1">
        <f t="array" aca="1" ref="J276" ca="1">IF(B276="Loan",INDEX('Loan Type'!$B$2:$B$3,RANDBETWEEN(1,ROWS('Loan Type'!$B$2:$B$3)),1),"")</f>
        <v/>
      </c>
      <c r="K276">
        <f t="shared" ca="1" si="32"/>
        <v>692560</v>
      </c>
      <c r="L276" t="str">
        <f t="shared" ca="1" si="33"/>
        <v/>
      </c>
      <c r="M276" t="str">
        <f t="shared" ca="1" si="34"/>
        <v/>
      </c>
    </row>
    <row r="277" spans="1:13">
      <c r="A277" t="s">
        <v>290</v>
      </c>
      <c r="B277" t="str" cm="1">
        <f t="array" aca="1" ref="B277" ca="1">INDEX($B$2:$B$3,RANDBETWEEN(1,ROWS($B$2:$B$3)),1)</f>
        <v>Loan</v>
      </c>
      <c r="C277" t="str" cm="1">
        <f t="array" aca="1" ref="C277" ca="1">INDEX('Loan Type'!$C$2:$C$9,RANDBETWEEN(1,ROWS('Loan Type'!$C$2:$C$9)),1)</f>
        <v>Canada</v>
      </c>
      <c r="D277">
        <v>9002211276</v>
      </c>
      <c r="E277" s="1">
        <f t="shared" ca="1" si="28"/>
        <v>43884</v>
      </c>
      <c r="F277" t="str">
        <f t="shared" ca="1" si="29"/>
        <v>Feb</v>
      </c>
      <c r="G277">
        <f t="shared" ca="1" si="30"/>
        <v>2020</v>
      </c>
      <c r="H277" t="str">
        <f t="shared" ca="1" si="31"/>
        <v>23</v>
      </c>
      <c r="I277" t="str" cm="1">
        <f t="array" aca="1" ref="I277" ca="1">IF(B277="Loan",INDEX('Loan Type'!$A$2:$A$7,RANDBETWEEN(1,ROWS('Loan Type'!$A$2:$A$7)),1),"")</f>
        <v>Home-Equity Lines of Credit</v>
      </c>
      <c r="J277" t="str" cm="1">
        <f t="array" aca="1" ref="J277" ca="1">IF(B277="Loan",INDEX('Loan Type'!$B$2:$B$3,RANDBETWEEN(1,ROWS('Loan Type'!$B$2:$B$3)),1),"")</f>
        <v>Not Approved</v>
      </c>
      <c r="K277">
        <f t="shared" ca="1" si="32"/>
        <v>873020</v>
      </c>
      <c r="L277">
        <f t="shared" ca="1" si="33"/>
        <v>445240.2</v>
      </c>
      <c r="M277">
        <f t="shared" ca="1" si="34"/>
        <v>0.49</v>
      </c>
    </row>
    <row r="278" spans="1:13">
      <c r="A278" t="s">
        <v>291</v>
      </c>
      <c r="B278" t="str" cm="1">
        <f t="array" aca="1" ref="B278" ca="1">INDEX($B$2:$B$3,RANDBETWEEN(1,ROWS($B$2:$B$3)),1)</f>
        <v>Loan</v>
      </c>
      <c r="C278" t="str" cm="1">
        <f t="array" aca="1" ref="C278" ca="1">INDEX('Loan Type'!$C$2:$C$9,RANDBETWEEN(1,ROWS('Loan Type'!$C$2:$C$9)),1)</f>
        <v>United States</v>
      </c>
      <c r="D278">
        <v>9002211277</v>
      </c>
      <c r="E278" s="1">
        <f t="shared" ca="1" si="28"/>
        <v>43997</v>
      </c>
      <c r="F278" t="str">
        <f t="shared" ca="1" si="29"/>
        <v>Jun</v>
      </c>
      <c r="G278">
        <f t="shared" ca="1" si="30"/>
        <v>2020</v>
      </c>
      <c r="H278" t="str">
        <f t="shared" ca="1" si="31"/>
        <v>15</v>
      </c>
      <c r="I278" t="str" cm="1">
        <f t="array" aca="1" ref="I278" ca="1">IF(B278="Loan",INDEX('Loan Type'!$A$2:$A$7,RANDBETWEEN(1,ROWS('Loan Type'!$A$2:$A$7)),1),"")</f>
        <v>Small Business Loans</v>
      </c>
      <c r="J278" t="str" cm="1">
        <f t="array" aca="1" ref="J278" ca="1">IF(B278="Loan",INDEX('Loan Type'!$B$2:$B$3,RANDBETWEEN(1,ROWS('Loan Type'!$B$2:$B$3)),1),"")</f>
        <v>Not Approved</v>
      </c>
      <c r="K278">
        <f t="shared" ca="1" si="32"/>
        <v>2284209</v>
      </c>
      <c r="L278">
        <f t="shared" ca="1" si="33"/>
        <v>1256314.9500000002</v>
      </c>
      <c r="M278">
        <f t="shared" ca="1" si="34"/>
        <v>0.4499999999999999</v>
      </c>
    </row>
    <row r="279" spans="1:13">
      <c r="A279" t="s">
        <v>292</v>
      </c>
      <c r="B279" t="str" cm="1">
        <f t="array" aca="1" ref="B279" ca="1">INDEX($B$2:$B$3,RANDBETWEEN(1,ROWS($B$2:$B$3)),1)</f>
        <v>Saving</v>
      </c>
      <c r="C279" t="str" cm="1">
        <f t="array" aca="1" ref="C279" ca="1">INDEX('Loan Type'!$C$2:$C$9,RANDBETWEEN(1,ROWS('Loan Type'!$C$2:$C$9)),1)</f>
        <v>Russia</v>
      </c>
      <c r="D279">
        <v>9002211278</v>
      </c>
      <c r="E279" s="1">
        <f t="shared" ca="1" si="28"/>
        <v>43786</v>
      </c>
      <c r="F279" t="str">
        <f t="shared" ca="1" si="29"/>
        <v>Nov</v>
      </c>
      <c r="G279">
        <f t="shared" ca="1" si="30"/>
        <v>2019</v>
      </c>
      <c r="H279" t="str">
        <f t="shared" ca="1" si="31"/>
        <v>17</v>
      </c>
      <c r="I279" t="str" cm="1">
        <f t="array" aca="1" ref="I279" ca="1">IF(B279="Loan",INDEX('Loan Type'!$A$2:$A$7,RANDBETWEEN(1,ROWS('Loan Type'!$A$2:$A$7)),1),"")</f>
        <v/>
      </c>
      <c r="J279" t="str" cm="1">
        <f t="array" aca="1" ref="J279" ca="1">IF(B279="Loan",INDEX('Loan Type'!$B$2:$B$3,RANDBETWEEN(1,ROWS('Loan Type'!$B$2:$B$3)),1),"")</f>
        <v/>
      </c>
      <c r="K279">
        <f t="shared" ca="1" si="32"/>
        <v>1599396</v>
      </c>
      <c r="L279" t="str">
        <f t="shared" ca="1" si="33"/>
        <v/>
      </c>
      <c r="M279" t="str">
        <f t="shared" ca="1" si="34"/>
        <v/>
      </c>
    </row>
    <row r="280" spans="1:13">
      <c r="A280" t="s">
        <v>293</v>
      </c>
      <c r="B280" t="str" cm="1">
        <f t="array" aca="1" ref="B280" ca="1">INDEX($B$2:$B$3,RANDBETWEEN(1,ROWS($B$2:$B$3)),1)</f>
        <v>Loan</v>
      </c>
      <c r="C280" t="str" cm="1">
        <f t="array" aca="1" ref="C280" ca="1">INDEX('Loan Type'!$C$2:$C$9,RANDBETWEEN(1,ROWS('Loan Type'!$C$2:$C$9)),1)</f>
        <v>China</v>
      </c>
      <c r="D280">
        <v>9002211279</v>
      </c>
      <c r="E280" s="1">
        <f t="shared" ca="1" si="28"/>
        <v>44163</v>
      </c>
      <c r="F280" t="str">
        <f t="shared" ca="1" si="29"/>
        <v>Nov</v>
      </c>
      <c r="G280">
        <f t="shared" ca="1" si="30"/>
        <v>2020</v>
      </c>
      <c r="H280" t="str">
        <f t="shared" ca="1" si="31"/>
        <v>28</v>
      </c>
      <c r="I280" t="str" cm="1">
        <f t="array" aca="1" ref="I280" ca="1">IF(B280="Loan",INDEX('Loan Type'!$A$2:$A$7,RANDBETWEEN(1,ROWS('Loan Type'!$A$2:$A$7)),1),"")</f>
        <v>Personal Loans</v>
      </c>
      <c r="J280" t="str" cm="1">
        <f t="array" aca="1" ref="J280" ca="1">IF(B280="Loan",INDEX('Loan Type'!$B$2:$B$3,RANDBETWEEN(1,ROWS('Loan Type'!$B$2:$B$3)),1),"")</f>
        <v>Not Approved</v>
      </c>
      <c r="K280">
        <f t="shared" ca="1" si="32"/>
        <v>1295424</v>
      </c>
      <c r="L280">
        <f t="shared" ca="1" si="33"/>
        <v>544078.07999999996</v>
      </c>
      <c r="M280">
        <f t="shared" ca="1" si="34"/>
        <v>0.58000000000000007</v>
      </c>
    </row>
    <row r="281" spans="1:13">
      <c r="A281" t="s">
        <v>294</v>
      </c>
      <c r="B281" t="str" cm="1">
        <f t="array" aca="1" ref="B281" ca="1">INDEX($B$2:$B$3,RANDBETWEEN(1,ROWS($B$2:$B$3)),1)</f>
        <v>Saving</v>
      </c>
      <c r="C281" t="str" cm="1">
        <f t="array" aca="1" ref="C281" ca="1">INDEX('Loan Type'!$C$2:$C$9,RANDBETWEEN(1,ROWS('Loan Type'!$C$2:$C$9)),1)</f>
        <v>Canada</v>
      </c>
      <c r="D281">
        <v>9002211280</v>
      </c>
      <c r="E281" s="1">
        <f t="shared" ca="1" si="28"/>
        <v>43929</v>
      </c>
      <c r="F281" t="str">
        <f t="shared" ca="1" si="29"/>
        <v>Apr</v>
      </c>
      <c r="G281">
        <f t="shared" ca="1" si="30"/>
        <v>2020</v>
      </c>
      <c r="H281" t="str">
        <f t="shared" ca="1" si="31"/>
        <v>08</v>
      </c>
      <c r="I281" t="str" cm="1">
        <f t="array" aca="1" ref="I281" ca="1">IF(B281="Loan",INDEX('Loan Type'!$A$2:$A$7,RANDBETWEEN(1,ROWS('Loan Type'!$A$2:$A$7)),1),"")</f>
        <v/>
      </c>
      <c r="J281" t="str" cm="1">
        <f t="array" aca="1" ref="J281" ca="1">IF(B281="Loan",INDEX('Loan Type'!$B$2:$B$3,RANDBETWEEN(1,ROWS('Loan Type'!$B$2:$B$3)),1),"")</f>
        <v/>
      </c>
      <c r="K281">
        <f t="shared" ca="1" si="32"/>
        <v>560860</v>
      </c>
      <c r="L281" t="str">
        <f t="shared" ca="1" si="33"/>
        <v/>
      </c>
      <c r="M281" t="str">
        <f t="shared" ca="1" si="34"/>
        <v/>
      </c>
    </row>
    <row r="282" spans="1:13">
      <c r="A282" t="s">
        <v>295</v>
      </c>
      <c r="B282" t="str" cm="1">
        <f t="array" aca="1" ref="B282" ca="1">INDEX($B$2:$B$3,RANDBETWEEN(1,ROWS($B$2:$B$3)),1)</f>
        <v>Saving</v>
      </c>
      <c r="C282" t="str" cm="1">
        <f t="array" aca="1" ref="C282" ca="1">INDEX('Loan Type'!$C$2:$C$9,RANDBETWEEN(1,ROWS('Loan Type'!$C$2:$C$9)),1)</f>
        <v>China</v>
      </c>
      <c r="D282">
        <v>9002211281</v>
      </c>
      <c r="E282" s="1">
        <f t="shared" ca="1" si="28"/>
        <v>43778</v>
      </c>
      <c r="F282" t="str">
        <f t="shared" ca="1" si="29"/>
        <v>Nov</v>
      </c>
      <c r="G282">
        <f t="shared" ca="1" si="30"/>
        <v>2019</v>
      </c>
      <c r="H282" t="str">
        <f t="shared" ca="1" si="31"/>
        <v>09</v>
      </c>
      <c r="I282" t="str" cm="1">
        <f t="array" aca="1" ref="I282" ca="1">IF(B282="Loan",INDEX('Loan Type'!$A$2:$A$7,RANDBETWEEN(1,ROWS('Loan Type'!$A$2:$A$7)),1),"")</f>
        <v/>
      </c>
      <c r="J282" t="str" cm="1">
        <f t="array" aca="1" ref="J282" ca="1">IF(B282="Loan",INDEX('Loan Type'!$B$2:$B$3,RANDBETWEEN(1,ROWS('Loan Type'!$B$2:$B$3)),1),"")</f>
        <v/>
      </c>
      <c r="K282">
        <f t="shared" ca="1" si="32"/>
        <v>1318802</v>
      </c>
      <c r="L282" t="str">
        <f t="shared" ca="1" si="33"/>
        <v/>
      </c>
      <c r="M282" t="str">
        <f t="shared" ca="1" si="34"/>
        <v/>
      </c>
    </row>
    <row r="283" spans="1:13">
      <c r="A283" t="s">
        <v>296</v>
      </c>
      <c r="B283" t="str" cm="1">
        <f t="array" aca="1" ref="B283" ca="1">INDEX($B$2:$B$3,RANDBETWEEN(1,ROWS($B$2:$B$3)),1)</f>
        <v>Loan</v>
      </c>
      <c r="C283" t="str" cm="1">
        <f t="array" aca="1" ref="C283" ca="1">INDEX('Loan Type'!$C$2:$C$9,RANDBETWEEN(1,ROWS('Loan Type'!$C$2:$C$9)),1)</f>
        <v>Brazil</v>
      </c>
      <c r="D283">
        <v>9002211282</v>
      </c>
      <c r="E283" s="1">
        <f t="shared" ca="1" si="28"/>
        <v>44176</v>
      </c>
      <c r="F283" t="str">
        <f t="shared" ca="1" si="29"/>
        <v>Dec</v>
      </c>
      <c r="G283">
        <f t="shared" ca="1" si="30"/>
        <v>2020</v>
      </c>
      <c r="H283" t="str">
        <f t="shared" ca="1" si="31"/>
        <v>11</v>
      </c>
      <c r="I283" t="str" cm="1">
        <f t="array" aca="1" ref="I283" ca="1">IF(B283="Loan",INDEX('Loan Type'!$A$2:$A$7,RANDBETWEEN(1,ROWS('Loan Type'!$A$2:$A$7)),1),"")</f>
        <v>Personal Loans</v>
      </c>
      <c r="J283" t="str" cm="1">
        <f t="array" aca="1" ref="J283" ca="1">IF(B283="Loan",INDEX('Loan Type'!$B$2:$B$3,RANDBETWEEN(1,ROWS('Loan Type'!$B$2:$B$3)),1),"")</f>
        <v>Approved</v>
      </c>
      <c r="K283">
        <f t="shared" ca="1" si="32"/>
        <v>1253480</v>
      </c>
      <c r="L283">
        <f t="shared" ca="1" si="33"/>
        <v>513926.8</v>
      </c>
      <c r="M283">
        <f t="shared" ca="1" si="34"/>
        <v>0.59</v>
      </c>
    </row>
    <row r="284" spans="1:13">
      <c r="A284" t="s">
        <v>297</v>
      </c>
      <c r="B284" t="str" cm="1">
        <f t="array" aca="1" ref="B284" ca="1">INDEX($B$2:$B$3,RANDBETWEEN(1,ROWS($B$2:$B$3)),1)</f>
        <v>Saving</v>
      </c>
      <c r="C284" t="str" cm="1">
        <f t="array" aca="1" ref="C284" ca="1">INDEX('Loan Type'!$C$2:$C$9,RANDBETWEEN(1,ROWS('Loan Type'!$C$2:$C$9)),1)</f>
        <v>Brazil</v>
      </c>
      <c r="D284">
        <v>9002211283</v>
      </c>
      <c r="E284" s="1">
        <f t="shared" ca="1" si="28"/>
        <v>43951</v>
      </c>
      <c r="F284" t="str">
        <f t="shared" ca="1" si="29"/>
        <v>Apr</v>
      </c>
      <c r="G284">
        <f t="shared" ca="1" si="30"/>
        <v>2020</v>
      </c>
      <c r="H284" t="str">
        <f t="shared" ca="1" si="31"/>
        <v>30</v>
      </c>
      <c r="I284" t="str" cm="1">
        <f t="array" aca="1" ref="I284" ca="1">IF(B284="Loan",INDEX('Loan Type'!$A$2:$A$7,RANDBETWEEN(1,ROWS('Loan Type'!$A$2:$A$7)),1),"")</f>
        <v/>
      </c>
      <c r="J284" t="str" cm="1">
        <f t="array" aca="1" ref="J284" ca="1">IF(B284="Loan",INDEX('Loan Type'!$B$2:$B$3,RANDBETWEEN(1,ROWS('Loan Type'!$B$2:$B$3)),1),"")</f>
        <v/>
      </c>
      <c r="K284">
        <f t="shared" ca="1" si="32"/>
        <v>1942540</v>
      </c>
      <c r="L284" t="str">
        <f t="shared" ca="1" si="33"/>
        <v/>
      </c>
      <c r="M284" t="str">
        <f t="shared" ca="1" si="34"/>
        <v/>
      </c>
    </row>
    <row r="285" spans="1:13">
      <c r="A285" t="s">
        <v>298</v>
      </c>
      <c r="B285" t="str" cm="1">
        <f t="array" aca="1" ref="B285" ca="1">INDEX($B$2:$B$3,RANDBETWEEN(1,ROWS($B$2:$B$3)),1)</f>
        <v>Saving</v>
      </c>
      <c r="C285" t="str" cm="1">
        <f t="array" aca="1" ref="C285" ca="1">INDEX('Loan Type'!$C$2:$C$9,RANDBETWEEN(1,ROWS('Loan Type'!$C$2:$C$9)),1)</f>
        <v>India</v>
      </c>
      <c r="D285">
        <v>9002211284</v>
      </c>
      <c r="E285" s="1">
        <f t="shared" ca="1" si="28"/>
        <v>43718</v>
      </c>
      <c r="F285" t="str">
        <f t="shared" ca="1" si="29"/>
        <v>Sep</v>
      </c>
      <c r="G285">
        <f t="shared" ca="1" si="30"/>
        <v>2019</v>
      </c>
      <c r="H285" t="str">
        <f t="shared" ca="1" si="31"/>
        <v>10</v>
      </c>
      <c r="I285" t="str" cm="1">
        <f t="array" aca="1" ref="I285" ca="1">IF(B285="Loan",INDEX('Loan Type'!$A$2:$A$7,RANDBETWEEN(1,ROWS('Loan Type'!$A$2:$A$7)),1),"")</f>
        <v/>
      </c>
      <c r="J285" t="str" cm="1">
        <f t="array" aca="1" ref="J285" ca="1">IF(B285="Loan",INDEX('Loan Type'!$B$2:$B$3,RANDBETWEEN(1,ROWS('Loan Type'!$B$2:$B$3)),1),"")</f>
        <v/>
      </c>
      <c r="K285">
        <f t="shared" ca="1" si="32"/>
        <v>1643308</v>
      </c>
      <c r="L285" t="str">
        <f t="shared" ca="1" si="33"/>
        <v/>
      </c>
      <c r="M285" t="str">
        <f t="shared" ca="1" si="34"/>
        <v/>
      </c>
    </row>
    <row r="286" spans="1:13">
      <c r="A286" t="s">
        <v>299</v>
      </c>
      <c r="B286" t="str" cm="1">
        <f t="array" aca="1" ref="B286" ca="1">INDEX($B$2:$B$3,RANDBETWEEN(1,ROWS($B$2:$B$3)),1)</f>
        <v>Saving</v>
      </c>
      <c r="C286" t="str" cm="1">
        <f t="array" aca="1" ref="C286" ca="1">INDEX('Loan Type'!$C$2:$C$9,RANDBETWEEN(1,ROWS('Loan Type'!$C$2:$C$9)),1)</f>
        <v>Brazil</v>
      </c>
      <c r="D286">
        <v>9002211285</v>
      </c>
      <c r="E286" s="1">
        <f t="shared" ca="1" si="28"/>
        <v>44370</v>
      </c>
      <c r="F286" t="str">
        <f t="shared" ca="1" si="29"/>
        <v>Jun</v>
      </c>
      <c r="G286">
        <f t="shared" ca="1" si="30"/>
        <v>2021</v>
      </c>
      <c r="H286" t="str">
        <f t="shared" ca="1" si="31"/>
        <v>23</v>
      </c>
      <c r="I286" t="str" cm="1">
        <f t="array" aca="1" ref="I286" ca="1">IF(B286="Loan",INDEX('Loan Type'!$A$2:$A$7,RANDBETWEEN(1,ROWS('Loan Type'!$A$2:$A$7)),1),"")</f>
        <v/>
      </c>
      <c r="J286" t="str" cm="1">
        <f t="array" aca="1" ref="J286" ca="1">IF(B286="Loan",INDEX('Loan Type'!$B$2:$B$3,RANDBETWEEN(1,ROWS('Loan Type'!$B$2:$B$3)),1),"")</f>
        <v/>
      </c>
      <c r="K286">
        <f t="shared" ca="1" si="32"/>
        <v>1971556</v>
      </c>
      <c r="L286" t="str">
        <f t="shared" ca="1" si="33"/>
        <v/>
      </c>
      <c r="M286" t="str">
        <f t="shared" ca="1" si="34"/>
        <v/>
      </c>
    </row>
    <row r="287" spans="1:13">
      <c r="A287" t="s">
        <v>300</v>
      </c>
      <c r="B287" t="str" cm="1">
        <f t="array" aca="1" ref="B287" ca="1">INDEX($B$2:$B$3,RANDBETWEEN(1,ROWS($B$2:$B$3)),1)</f>
        <v>Loan</v>
      </c>
      <c r="C287" t="str" cm="1">
        <f t="array" aca="1" ref="C287" ca="1">INDEX('Loan Type'!$C$2:$C$9,RANDBETWEEN(1,ROWS('Loan Type'!$C$2:$C$9)),1)</f>
        <v>Argentina</v>
      </c>
      <c r="D287">
        <v>9002211286</v>
      </c>
      <c r="E287" s="1">
        <f t="shared" ca="1" si="28"/>
        <v>43701</v>
      </c>
      <c r="F287" t="str">
        <f t="shared" ca="1" si="29"/>
        <v>Aug</v>
      </c>
      <c r="G287">
        <f t="shared" ca="1" si="30"/>
        <v>2019</v>
      </c>
      <c r="H287" t="str">
        <f t="shared" ca="1" si="31"/>
        <v>24</v>
      </c>
      <c r="I287" t="str" cm="1">
        <f t="array" aca="1" ref="I287" ca="1">IF(B287="Loan",INDEX('Loan Type'!$A$2:$A$7,RANDBETWEEN(1,ROWS('Loan Type'!$A$2:$A$7)),1),"")</f>
        <v>Credit Card Cash Advances</v>
      </c>
      <c r="J287" t="str" cm="1">
        <f t="array" aca="1" ref="J287" ca="1">IF(B287="Loan",INDEX('Loan Type'!$B$2:$B$3,RANDBETWEEN(1,ROWS('Loan Type'!$B$2:$B$3)),1),"")</f>
        <v>Approved</v>
      </c>
      <c r="K287">
        <f t="shared" ca="1" si="32"/>
        <v>1963476</v>
      </c>
      <c r="L287">
        <f t="shared" ca="1" si="33"/>
        <v>589042.79999999993</v>
      </c>
      <c r="M287">
        <f t="shared" ca="1" si="34"/>
        <v>0.70000000000000007</v>
      </c>
    </row>
    <row r="288" spans="1:13">
      <c r="A288" t="s">
        <v>301</v>
      </c>
      <c r="B288" t="str" cm="1">
        <f t="array" aca="1" ref="B288" ca="1">INDEX($B$2:$B$3,RANDBETWEEN(1,ROWS($B$2:$B$3)),1)</f>
        <v>Loan</v>
      </c>
      <c r="C288" t="str" cm="1">
        <f t="array" aca="1" ref="C288" ca="1">INDEX('Loan Type'!$C$2:$C$9,RANDBETWEEN(1,ROWS('Loan Type'!$C$2:$C$9)),1)</f>
        <v>United States</v>
      </c>
      <c r="D288">
        <v>9002211287</v>
      </c>
      <c r="E288" s="1">
        <f t="shared" ca="1" si="28"/>
        <v>44023</v>
      </c>
      <c r="F288" t="str">
        <f t="shared" ca="1" si="29"/>
        <v>Jul</v>
      </c>
      <c r="G288">
        <f t="shared" ca="1" si="30"/>
        <v>2020</v>
      </c>
      <c r="H288" t="str">
        <f t="shared" ca="1" si="31"/>
        <v>11</v>
      </c>
      <c r="I288" t="str" cm="1">
        <f t="array" aca="1" ref="I288" ca="1">IF(B288="Loan",INDEX('Loan Type'!$A$2:$A$7,RANDBETWEEN(1,ROWS('Loan Type'!$A$2:$A$7)),1),"")</f>
        <v>Small Business Loans</v>
      </c>
      <c r="J288" t="str" cm="1">
        <f t="array" aca="1" ref="J288" ca="1">IF(B288="Loan",INDEX('Loan Type'!$B$2:$B$3,RANDBETWEEN(1,ROWS('Loan Type'!$B$2:$B$3)),1),"")</f>
        <v>Not Approved</v>
      </c>
      <c r="K288">
        <f t="shared" ca="1" si="32"/>
        <v>1195861</v>
      </c>
      <c r="L288">
        <f t="shared" ca="1" si="33"/>
        <v>275048.03000000003</v>
      </c>
      <c r="M288">
        <f t="shared" ca="1" si="34"/>
        <v>0.77</v>
      </c>
    </row>
    <row r="289" spans="1:13">
      <c r="A289" t="s">
        <v>302</v>
      </c>
      <c r="B289" t="str" cm="1">
        <f t="array" aca="1" ref="B289" ca="1">INDEX($B$2:$B$3,RANDBETWEEN(1,ROWS($B$2:$B$3)),1)</f>
        <v>Loan</v>
      </c>
      <c r="C289" t="str" cm="1">
        <f t="array" aca="1" ref="C289" ca="1">INDEX('Loan Type'!$C$2:$C$9,RANDBETWEEN(1,ROWS('Loan Type'!$C$2:$C$9)),1)</f>
        <v>Russia</v>
      </c>
      <c r="D289">
        <v>9002211288</v>
      </c>
      <c r="E289" s="1">
        <f t="shared" ca="1" si="28"/>
        <v>43721</v>
      </c>
      <c r="F289" t="str">
        <f t="shared" ca="1" si="29"/>
        <v>Sep</v>
      </c>
      <c r="G289">
        <f t="shared" ca="1" si="30"/>
        <v>2019</v>
      </c>
      <c r="H289" t="str">
        <f t="shared" ca="1" si="31"/>
        <v>13</v>
      </c>
      <c r="I289" t="str" cm="1">
        <f t="array" aca="1" ref="I289" ca="1">IF(B289="Loan",INDEX('Loan Type'!$A$2:$A$7,RANDBETWEEN(1,ROWS('Loan Type'!$A$2:$A$7)),1),"")</f>
        <v>Credit Card Cash Advances</v>
      </c>
      <c r="J289" t="str" cm="1">
        <f t="array" aca="1" ref="J289" ca="1">IF(B289="Loan",INDEX('Loan Type'!$B$2:$B$3,RANDBETWEEN(1,ROWS('Loan Type'!$B$2:$B$3)),1),"")</f>
        <v>Not Approved</v>
      </c>
      <c r="K289">
        <f t="shared" ca="1" si="32"/>
        <v>1595331</v>
      </c>
      <c r="L289">
        <f t="shared" ca="1" si="33"/>
        <v>861478.74000000011</v>
      </c>
      <c r="M289">
        <f t="shared" ca="1" si="34"/>
        <v>0.45999999999999991</v>
      </c>
    </row>
    <row r="290" spans="1:13">
      <c r="A290" t="s">
        <v>303</v>
      </c>
      <c r="B290" t="str" cm="1">
        <f t="array" aca="1" ref="B290" ca="1">INDEX($B$2:$B$3,RANDBETWEEN(1,ROWS($B$2:$B$3)),1)</f>
        <v>Loan</v>
      </c>
      <c r="C290" t="str" cm="1">
        <f t="array" aca="1" ref="C290" ca="1">INDEX('Loan Type'!$C$2:$C$9,RANDBETWEEN(1,ROWS('Loan Type'!$C$2:$C$9)),1)</f>
        <v>Russia</v>
      </c>
      <c r="D290">
        <v>9002211289</v>
      </c>
      <c r="E290" s="1">
        <f t="shared" ca="1" si="28"/>
        <v>44079</v>
      </c>
      <c r="F290" t="str">
        <f t="shared" ca="1" si="29"/>
        <v>Sep</v>
      </c>
      <c r="G290">
        <f t="shared" ca="1" si="30"/>
        <v>2020</v>
      </c>
      <c r="H290" t="str">
        <f t="shared" ca="1" si="31"/>
        <v>05</v>
      </c>
      <c r="I290" t="str" cm="1">
        <f t="array" aca="1" ref="I290" ca="1">IF(B290="Loan",INDEX('Loan Type'!$A$2:$A$7,RANDBETWEEN(1,ROWS('Loan Type'!$A$2:$A$7)),1),"")</f>
        <v>Small Business Loans</v>
      </c>
      <c r="J290" t="str" cm="1">
        <f t="array" aca="1" ref="J290" ca="1">IF(B290="Loan",INDEX('Loan Type'!$B$2:$B$3,RANDBETWEEN(1,ROWS('Loan Type'!$B$2:$B$3)),1),"")</f>
        <v>Not Approved</v>
      </c>
      <c r="K290">
        <f t="shared" ca="1" si="32"/>
        <v>884594</v>
      </c>
      <c r="L290">
        <f t="shared" ca="1" si="33"/>
        <v>353837.60000000003</v>
      </c>
      <c r="M290">
        <f t="shared" ca="1" si="34"/>
        <v>0.59999999999999987</v>
      </c>
    </row>
    <row r="291" spans="1:13">
      <c r="A291" t="s">
        <v>304</v>
      </c>
      <c r="B291" t="str" cm="1">
        <f t="array" aca="1" ref="B291" ca="1">INDEX($B$2:$B$3,RANDBETWEEN(1,ROWS($B$2:$B$3)),1)</f>
        <v>Loan</v>
      </c>
      <c r="C291" t="str" cm="1">
        <f t="array" aca="1" ref="C291" ca="1">INDEX('Loan Type'!$C$2:$C$9,RANDBETWEEN(1,ROWS('Loan Type'!$C$2:$C$9)),1)</f>
        <v>India</v>
      </c>
      <c r="D291">
        <v>9002211290</v>
      </c>
      <c r="E291" s="1">
        <f t="shared" ca="1" si="28"/>
        <v>43919</v>
      </c>
      <c r="F291" t="str">
        <f t="shared" ca="1" si="29"/>
        <v>Mar</v>
      </c>
      <c r="G291">
        <f t="shared" ca="1" si="30"/>
        <v>2020</v>
      </c>
      <c r="H291" t="str">
        <f t="shared" ca="1" si="31"/>
        <v>29</v>
      </c>
      <c r="I291" t="str" cm="1">
        <f t="array" aca="1" ref="I291" ca="1">IF(B291="Loan",INDEX('Loan Type'!$A$2:$A$7,RANDBETWEEN(1,ROWS('Loan Type'!$A$2:$A$7)),1),"")</f>
        <v>Personal Loans</v>
      </c>
      <c r="J291" t="str" cm="1">
        <f t="array" aca="1" ref="J291" ca="1">IF(B291="Loan",INDEX('Loan Type'!$B$2:$B$3,RANDBETWEEN(1,ROWS('Loan Type'!$B$2:$B$3)),1),"")</f>
        <v>Approved</v>
      </c>
      <c r="K291">
        <f t="shared" ca="1" si="32"/>
        <v>1338875</v>
      </c>
      <c r="L291">
        <f t="shared" ca="1" si="33"/>
        <v>401662.5</v>
      </c>
      <c r="M291">
        <f t="shared" ca="1" si="34"/>
        <v>0.7</v>
      </c>
    </row>
    <row r="292" spans="1:13">
      <c r="A292" t="s">
        <v>305</v>
      </c>
      <c r="B292" t="str" cm="1">
        <f t="array" aca="1" ref="B292" ca="1">INDEX($B$2:$B$3,RANDBETWEEN(1,ROWS($B$2:$B$3)),1)</f>
        <v>Loan</v>
      </c>
      <c r="C292" t="str" cm="1">
        <f t="array" aca="1" ref="C292" ca="1">INDEX('Loan Type'!$C$2:$C$9,RANDBETWEEN(1,ROWS('Loan Type'!$C$2:$C$9)),1)</f>
        <v>Canada</v>
      </c>
      <c r="D292">
        <v>9002211291</v>
      </c>
      <c r="E292" s="1">
        <f t="shared" ca="1" si="28"/>
        <v>44008</v>
      </c>
      <c r="F292" t="str">
        <f t="shared" ca="1" si="29"/>
        <v>Jun</v>
      </c>
      <c r="G292">
        <f t="shared" ca="1" si="30"/>
        <v>2020</v>
      </c>
      <c r="H292" t="str">
        <f t="shared" ca="1" si="31"/>
        <v>26</v>
      </c>
      <c r="I292" t="str" cm="1">
        <f t="array" aca="1" ref="I292" ca="1">IF(B292="Loan",INDEX('Loan Type'!$A$2:$A$7,RANDBETWEEN(1,ROWS('Loan Type'!$A$2:$A$7)),1),"")</f>
        <v>Credit Card Cash Advances</v>
      </c>
      <c r="J292" t="str" cm="1">
        <f t="array" aca="1" ref="J292" ca="1">IF(B292="Loan",INDEX('Loan Type'!$B$2:$B$3,RANDBETWEEN(1,ROWS('Loan Type'!$B$2:$B$3)),1),"")</f>
        <v>Approved</v>
      </c>
      <c r="K292">
        <f t="shared" ca="1" si="32"/>
        <v>2448445</v>
      </c>
      <c r="L292">
        <f t="shared" ca="1" si="33"/>
        <v>856955.75</v>
      </c>
      <c r="M292">
        <f t="shared" ca="1" si="34"/>
        <v>0.65</v>
      </c>
    </row>
    <row r="293" spans="1:13">
      <c r="A293" t="s">
        <v>306</v>
      </c>
      <c r="B293" t="str" cm="1">
        <f t="array" aca="1" ref="B293" ca="1">INDEX($B$2:$B$3,RANDBETWEEN(1,ROWS($B$2:$B$3)),1)</f>
        <v>Loan</v>
      </c>
      <c r="C293" t="str" cm="1">
        <f t="array" aca="1" ref="C293" ca="1">INDEX('Loan Type'!$C$2:$C$9,RANDBETWEEN(1,ROWS('Loan Type'!$C$2:$C$9)),1)</f>
        <v>India</v>
      </c>
      <c r="D293">
        <v>9002211292</v>
      </c>
      <c r="E293" s="1">
        <f t="shared" ca="1" si="28"/>
        <v>44239</v>
      </c>
      <c r="F293" t="str">
        <f t="shared" ca="1" si="29"/>
        <v>Feb</v>
      </c>
      <c r="G293">
        <f t="shared" ca="1" si="30"/>
        <v>2021</v>
      </c>
      <c r="H293" t="str">
        <f t="shared" ca="1" si="31"/>
        <v>12</v>
      </c>
      <c r="I293" t="str" cm="1">
        <f t="array" aca="1" ref="I293" ca="1">IF(B293="Loan",INDEX('Loan Type'!$A$2:$A$7,RANDBETWEEN(1,ROWS('Loan Type'!$A$2:$A$7)),1),"")</f>
        <v>Credit Cards</v>
      </c>
      <c r="J293" t="str" cm="1">
        <f t="array" aca="1" ref="J293" ca="1">IF(B293="Loan",INDEX('Loan Type'!$B$2:$B$3,RANDBETWEEN(1,ROWS('Loan Type'!$B$2:$B$3)),1),"")</f>
        <v>Not Approved</v>
      </c>
      <c r="K293">
        <f t="shared" ca="1" si="32"/>
        <v>2228581</v>
      </c>
      <c r="L293">
        <f t="shared" ca="1" si="33"/>
        <v>1181147.9300000002</v>
      </c>
      <c r="M293">
        <f t="shared" ca="1" si="34"/>
        <v>0.46999999999999992</v>
      </c>
    </row>
    <row r="294" spans="1:13">
      <c r="A294" t="s">
        <v>307</v>
      </c>
      <c r="B294" t="str" cm="1">
        <f t="array" aca="1" ref="B294" ca="1">INDEX($B$2:$B$3,RANDBETWEEN(1,ROWS($B$2:$B$3)),1)</f>
        <v>Saving</v>
      </c>
      <c r="C294" t="str" cm="1">
        <f t="array" aca="1" ref="C294" ca="1">INDEX('Loan Type'!$C$2:$C$9,RANDBETWEEN(1,ROWS('Loan Type'!$C$2:$C$9)),1)</f>
        <v>Russia</v>
      </c>
      <c r="D294">
        <v>9002211293</v>
      </c>
      <c r="E294" s="1">
        <f t="shared" ca="1" si="28"/>
        <v>43850</v>
      </c>
      <c r="F294" t="str">
        <f t="shared" ca="1" si="29"/>
        <v>Jan</v>
      </c>
      <c r="G294">
        <f t="shared" ca="1" si="30"/>
        <v>2020</v>
      </c>
      <c r="H294" t="str">
        <f t="shared" ca="1" si="31"/>
        <v>20</v>
      </c>
      <c r="I294" t="str" cm="1">
        <f t="array" aca="1" ref="I294" ca="1">IF(B294="Loan",INDEX('Loan Type'!$A$2:$A$7,RANDBETWEEN(1,ROWS('Loan Type'!$A$2:$A$7)),1),"")</f>
        <v/>
      </c>
      <c r="J294" t="str" cm="1">
        <f t="array" aca="1" ref="J294" ca="1">IF(B294="Loan",INDEX('Loan Type'!$B$2:$B$3,RANDBETWEEN(1,ROWS('Loan Type'!$B$2:$B$3)),1),"")</f>
        <v/>
      </c>
      <c r="K294">
        <f t="shared" ca="1" si="32"/>
        <v>2479285</v>
      </c>
      <c r="L294" t="str">
        <f t="shared" ca="1" si="33"/>
        <v/>
      </c>
      <c r="M294" t="str">
        <f t="shared" ca="1" si="34"/>
        <v/>
      </c>
    </row>
    <row r="295" spans="1:13">
      <c r="A295" t="s">
        <v>308</v>
      </c>
      <c r="B295" t="str" cm="1">
        <f t="array" aca="1" ref="B295" ca="1">INDEX($B$2:$B$3,RANDBETWEEN(1,ROWS($B$2:$B$3)),1)</f>
        <v>Saving</v>
      </c>
      <c r="C295" t="str" cm="1">
        <f t="array" aca="1" ref="C295" ca="1">INDEX('Loan Type'!$C$2:$C$9,RANDBETWEEN(1,ROWS('Loan Type'!$C$2:$C$9)),1)</f>
        <v>China</v>
      </c>
      <c r="D295">
        <v>9002211294</v>
      </c>
      <c r="E295" s="1">
        <f t="shared" ca="1" si="28"/>
        <v>43819</v>
      </c>
      <c r="F295" t="str">
        <f t="shared" ca="1" si="29"/>
        <v>Dec</v>
      </c>
      <c r="G295">
        <f t="shared" ca="1" si="30"/>
        <v>2019</v>
      </c>
      <c r="H295" t="str">
        <f t="shared" ca="1" si="31"/>
        <v>20</v>
      </c>
      <c r="I295" t="str" cm="1">
        <f t="array" aca="1" ref="I295" ca="1">IF(B295="Loan",INDEX('Loan Type'!$A$2:$A$7,RANDBETWEEN(1,ROWS('Loan Type'!$A$2:$A$7)),1),"")</f>
        <v/>
      </c>
      <c r="J295" t="str" cm="1">
        <f t="array" aca="1" ref="J295" ca="1">IF(B295="Loan",INDEX('Loan Type'!$B$2:$B$3,RANDBETWEEN(1,ROWS('Loan Type'!$B$2:$B$3)),1),"")</f>
        <v/>
      </c>
      <c r="K295">
        <f t="shared" ca="1" si="32"/>
        <v>898251</v>
      </c>
      <c r="L295" t="str">
        <f t="shared" ca="1" si="33"/>
        <v/>
      </c>
      <c r="M295" t="str">
        <f t="shared" ca="1" si="34"/>
        <v/>
      </c>
    </row>
    <row r="296" spans="1:13">
      <c r="A296" t="s">
        <v>309</v>
      </c>
      <c r="B296" t="str" cm="1">
        <f t="array" aca="1" ref="B296" ca="1">INDEX($B$2:$B$3,RANDBETWEEN(1,ROWS($B$2:$B$3)),1)</f>
        <v>Loan</v>
      </c>
      <c r="C296" t="str" cm="1">
        <f t="array" aca="1" ref="C296" ca="1">INDEX('Loan Type'!$C$2:$C$9,RANDBETWEEN(1,ROWS('Loan Type'!$C$2:$C$9)),1)</f>
        <v>Canada</v>
      </c>
      <c r="D296">
        <v>9002211295</v>
      </c>
      <c r="E296" s="1">
        <f t="shared" ca="1" si="28"/>
        <v>43833</v>
      </c>
      <c r="F296" t="str">
        <f t="shared" ca="1" si="29"/>
        <v>Jan</v>
      </c>
      <c r="G296">
        <f t="shared" ca="1" si="30"/>
        <v>2020</v>
      </c>
      <c r="H296" t="str">
        <f t="shared" ca="1" si="31"/>
        <v>03</v>
      </c>
      <c r="I296" t="str" cm="1">
        <f t="array" aca="1" ref="I296" ca="1">IF(B296="Loan",INDEX('Loan Type'!$A$2:$A$7,RANDBETWEEN(1,ROWS('Loan Type'!$A$2:$A$7)),1),"")</f>
        <v>Personal Loans</v>
      </c>
      <c r="J296" t="str" cm="1">
        <f t="array" aca="1" ref="J296" ca="1">IF(B296="Loan",INDEX('Loan Type'!$B$2:$B$3,RANDBETWEEN(1,ROWS('Loan Type'!$B$2:$B$3)),1),"")</f>
        <v>Approved</v>
      </c>
      <c r="K296">
        <f t="shared" ca="1" si="32"/>
        <v>862993</v>
      </c>
      <c r="L296">
        <f t="shared" ca="1" si="33"/>
        <v>353827.13</v>
      </c>
      <c r="M296">
        <f t="shared" ca="1" si="34"/>
        <v>0.59</v>
      </c>
    </row>
    <row r="297" spans="1:13">
      <c r="A297" t="s">
        <v>310</v>
      </c>
      <c r="B297" t="str" cm="1">
        <f t="array" aca="1" ref="B297" ca="1">INDEX($B$2:$B$3,RANDBETWEEN(1,ROWS($B$2:$B$3)),1)</f>
        <v>Saving</v>
      </c>
      <c r="C297" t="str" cm="1">
        <f t="array" aca="1" ref="C297" ca="1">INDEX('Loan Type'!$C$2:$C$9,RANDBETWEEN(1,ROWS('Loan Type'!$C$2:$C$9)),1)</f>
        <v>Argentina</v>
      </c>
      <c r="D297">
        <v>9002211296</v>
      </c>
      <c r="E297" s="1">
        <f t="shared" ca="1" si="28"/>
        <v>43650</v>
      </c>
      <c r="F297" t="str">
        <f t="shared" ca="1" si="29"/>
        <v>Jul</v>
      </c>
      <c r="G297">
        <f t="shared" ca="1" si="30"/>
        <v>2019</v>
      </c>
      <c r="H297" t="str">
        <f t="shared" ca="1" si="31"/>
        <v>04</v>
      </c>
      <c r="I297" t="str" cm="1">
        <f t="array" aca="1" ref="I297" ca="1">IF(B297="Loan",INDEX('Loan Type'!$A$2:$A$7,RANDBETWEEN(1,ROWS('Loan Type'!$A$2:$A$7)),1),"")</f>
        <v/>
      </c>
      <c r="J297" t="str" cm="1">
        <f t="array" aca="1" ref="J297" ca="1">IF(B297="Loan",INDEX('Loan Type'!$B$2:$B$3,RANDBETWEEN(1,ROWS('Loan Type'!$B$2:$B$3)),1),"")</f>
        <v/>
      </c>
      <c r="K297">
        <f t="shared" ca="1" si="32"/>
        <v>845275</v>
      </c>
      <c r="L297" t="str">
        <f t="shared" ca="1" si="33"/>
        <v/>
      </c>
      <c r="M297" t="str">
        <f t="shared" ca="1" si="34"/>
        <v/>
      </c>
    </row>
    <row r="298" spans="1:13">
      <c r="A298" t="s">
        <v>311</v>
      </c>
      <c r="B298" t="str" cm="1">
        <f t="array" aca="1" ref="B298" ca="1">INDEX($B$2:$B$3,RANDBETWEEN(1,ROWS($B$2:$B$3)),1)</f>
        <v>Saving</v>
      </c>
      <c r="C298" t="str" cm="1">
        <f t="array" aca="1" ref="C298" ca="1">INDEX('Loan Type'!$C$2:$C$9,RANDBETWEEN(1,ROWS('Loan Type'!$C$2:$C$9)),1)</f>
        <v>Brazil</v>
      </c>
      <c r="D298">
        <v>9002211297</v>
      </c>
      <c r="E298" s="1">
        <f t="shared" ca="1" si="28"/>
        <v>44264</v>
      </c>
      <c r="F298" t="str">
        <f t="shared" ca="1" si="29"/>
        <v>Mar</v>
      </c>
      <c r="G298">
        <f t="shared" ca="1" si="30"/>
        <v>2021</v>
      </c>
      <c r="H298" t="str">
        <f t="shared" ca="1" si="31"/>
        <v>09</v>
      </c>
      <c r="I298" t="str" cm="1">
        <f t="array" aca="1" ref="I298" ca="1">IF(B298="Loan",INDEX('Loan Type'!$A$2:$A$7,RANDBETWEEN(1,ROWS('Loan Type'!$A$2:$A$7)),1),"")</f>
        <v/>
      </c>
      <c r="J298" t="str" cm="1">
        <f t="array" aca="1" ref="J298" ca="1">IF(B298="Loan",INDEX('Loan Type'!$B$2:$B$3,RANDBETWEEN(1,ROWS('Loan Type'!$B$2:$B$3)),1),"")</f>
        <v/>
      </c>
      <c r="K298">
        <f t="shared" ca="1" si="32"/>
        <v>2305133</v>
      </c>
      <c r="L298" t="str">
        <f t="shared" ca="1" si="33"/>
        <v/>
      </c>
      <c r="M298" t="str">
        <f t="shared" ca="1" si="34"/>
        <v/>
      </c>
    </row>
    <row r="299" spans="1:13">
      <c r="A299" t="s">
        <v>312</v>
      </c>
      <c r="B299" t="str" cm="1">
        <f t="array" aca="1" ref="B299" ca="1">INDEX($B$2:$B$3,RANDBETWEEN(1,ROWS($B$2:$B$3)),1)</f>
        <v>Saving</v>
      </c>
      <c r="C299" t="str" cm="1">
        <f t="array" aca="1" ref="C299" ca="1">INDEX('Loan Type'!$C$2:$C$9,RANDBETWEEN(1,ROWS('Loan Type'!$C$2:$C$9)),1)</f>
        <v>Brazil</v>
      </c>
      <c r="D299">
        <v>9002211298</v>
      </c>
      <c r="E299" s="1">
        <f t="shared" ca="1" si="28"/>
        <v>44341</v>
      </c>
      <c r="F299" t="str">
        <f t="shared" ca="1" si="29"/>
        <v>May</v>
      </c>
      <c r="G299">
        <f t="shared" ca="1" si="30"/>
        <v>2021</v>
      </c>
      <c r="H299" t="str">
        <f t="shared" ca="1" si="31"/>
        <v>25</v>
      </c>
      <c r="I299" t="str" cm="1">
        <f t="array" aca="1" ref="I299" ca="1">IF(B299="Loan",INDEX('Loan Type'!$A$2:$A$7,RANDBETWEEN(1,ROWS('Loan Type'!$A$2:$A$7)),1),"")</f>
        <v/>
      </c>
      <c r="J299" t="str" cm="1">
        <f t="array" aca="1" ref="J299" ca="1">IF(B299="Loan",INDEX('Loan Type'!$B$2:$B$3,RANDBETWEEN(1,ROWS('Loan Type'!$B$2:$B$3)),1),"")</f>
        <v/>
      </c>
      <c r="K299">
        <f t="shared" ca="1" si="32"/>
        <v>1716971</v>
      </c>
      <c r="L299" t="str">
        <f t="shared" ca="1" si="33"/>
        <v/>
      </c>
      <c r="M299" t="str">
        <f t="shared" ca="1" si="34"/>
        <v/>
      </c>
    </row>
    <row r="300" spans="1:13">
      <c r="A300" t="s">
        <v>313</v>
      </c>
      <c r="B300" t="str" cm="1">
        <f t="array" aca="1" ref="B300" ca="1">INDEX($B$2:$B$3,RANDBETWEEN(1,ROWS($B$2:$B$3)),1)</f>
        <v>Loan</v>
      </c>
      <c r="C300" t="str" cm="1">
        <f t="array" aca="1" ref="C300" ca="1">INDEX('Loan Type'!$C$2:$C$9,RANDBETWEEN(1,ROWS('Loan Type'!$C$2:$C$9)),1)</f>
        <v>Canada</v>
      </c>
      <c r="D300">
        <v>9002211299</v>
      </c>
      <c r="E300" s="1">
        <f t="shared" ca="1" si="28"/>
        <v>44326</v>
      </c>
      <c r="F300" t="str">
        <f t="shared" ca="1" si="29"/>
        <v>May</v>
      </c>
      <c r="G300">
        <f t="shared" ca="1" si="30"/>
        <v>2021</v>
      </c>
      <c r="H300" t="str">
        <f t="shared" ca="1" si="31"/>
        <v>10</v>
      </c>
      <c r="I300" t="str" cm="1">
        <f t="array" aca="1" ref="I300" ca="1">IF(B300="Loan",INDEX('Loan Type'!$A$2:$A$7,RANDBETWEEN(1,ROWS('Loan Type'!$A$2:$A$7)),1),"")</f>
        <v>Credit Cards</v>
      </c>
      <c r="J300" t="str" cm="1">
        <f t="array" aca="1" ref="J300" ca="1">IF(B300="Loan",INDEX('Loan Type'!$B$2:$B$3,RANDBETWEEN(1,ROWS('Loan Type'!$B$2:$B$3)),1),"")</f>
        <v>Not Approved</v>
      </c>
      <c r="K300">
        <f t="shared" ca="1" si="32"/>
        <v>559607</v>
      </c>
      <c r="L300">
        <f t="shared" ca="1" si="33"/>
        <v>318975.99</v>
      </c>
      <c r="M300">
        <f t="shared" ca="1" si="34"/>
        <v>0.43</v>
      </c>
    </row>
    <row r="301" spans="1:13">
      <c r="A301" t="s">
        <v>314</v>
      </c>
      <c r="B301" t="str" cm="1">
        <f t="array" aca="1" ref="B301" ca="1">INDEX($B$2:$B$3,RANDBETWEEN(1,ROWS($B$2:$B$3)),1)</f>
        <v>Saving</v>
      </c>
      <c r="C301" t="str" cm="1">
        <f t="array" aca="1" ref="C301" ca="1">INDEX('Loan Type'!$C$2:$C$9,RANDBETWEEN(1,ROWS('Loan Type'!$C$2:$C$9)),1)</f>
        <v>India</v>
      </c>
      <c r="D301">
        <v>9002211300</v>
      </c>
      <c r="E301" s="1">
        <f t="shared" ca="1" si="28"/>
        <v>43654</v>
      </c>
      <c r="F301" t="str">
        <f t="shared" ca="1" si="29"/>
        <v>Jul</v>
      </c>
      <c r="G301">
        <f t="shared" ca="1" si="30"/>
        <v>2019</v>
      </c>
      <c r="H301" t="str">
        <f t="shared" ca="1" si="31"/>
        <v>08</v>
      </c>
      <c r="I301" t="str" cm="1">
        <f t="array" aca="1" ref="I301" ca="1">IF(B301="Loan",INDEX('Loan Type'!$A$2:$A$7,RANDBETWEEN(1,ROWS('Loan Type'!$A$2:$A$7)),1),"")</f>
        <v/>
      </c>
      <c r="J301" t="str" cm="1">
        <f t="array" aca="1" ref="J301" ca="1">IF(B301="Loan",INDEX('Loan Type'!$B$2:$B$3,RANDBETWEEN(1,ROWS('Loan Type'!$B$2:$B$3)),1),"")</f>
        <v/>
      </c>
      <c r="K301">
        <f t="shared" ca="1" si="32"/>
        <v>2082120</v>
      </c>
      <c r="L301" t="str">
        <f t="shared" ca="1" si="33"/>
        <v/>
      </c>
      <c r="M301" t="str">
        <f t="shared" ca="1" si="34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AD8F-A36B-487C-A878-9F38E0DEDD00}">
  <dimension ref="A1:M301"/>
  <sheetViews>
    <sheetView topLeftCell="C2" workbookViewId="0">
      <selection activeCell="C2" sqref="C2"/>
    </sheetView>
  </sheetViews>
  <sheetFormatPr defaultRowHeight="15"/>
  <cols>
    <col min="1" max="1" width="11.5703125" bestFit="1" customWidth="1"/>
    <col min="2" max="3" width="13" bestFit="1" customWidth="1"/>
    <col min="4" max="4" width="16.140625" bestFit="1" customWidth="1"/>
    <col min="5" max="5" width="10.5703125" style="3" bestFit="1" customWidth="1"/>
    <col min="6" max="6" width="7" bestFit="1" customWidth="1"/>
    <col min="7" max="7" width="5.140625" bestFit="1" customWidth="1"/>
    <col min="8" max="8" width="4.42578125" bestFit="1" customWidth="1"/>
    <col min="9" max="9" width="26.42578125" bestFit="1" customWidth="1"/>
    <col min="10" max="10" width="15" bestFit="1" customWidth="1"/>
    <col min="11" max="11" width="8.28515625" bestFit="1" customWidth="1"/>
    <col min="12" max="12" width="16.7109375" bestFit="1" customWidth="1"/>
    <col min="13" max="13" width="14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315</v>
      </c>
      <c r="D2">
        <v>9002211001</v>
      </c>
      <c r="E2" s="3">
        <v>43985</v>
      </c>
      <c r="F2" t="s">
        <v>316</v>
      </c>
      <c r="G2">
        <v>2020</v>
      </c>
      <c r="H2" t="s">
        <v>317</v>
      </c>
      <c r="I2" t="s">
        <v>318</v>
      </c>
      <c r="J2" t="s">
        <v>318</v>
      </c>
      <c r="K2">
        <v>2065178</v>
      </c>
      <c r="L2" t="s">
        <v>318</v>
      </c>
      <c r="M2" t="s">
        <v>318</v>
      </c>
    </row>
    <row r="3" spans="1:13">
      <c r="A3" t="s">
        <v>15</v>
      </c>
      <c r="B3" t="s">
        <v>16</v>
      </c>
      <c r="C3" t="s">
        <v>319</v>
      </c>
      <c r="D3">
        <v>9002211001</v>
      </c>
      <c r="E3" s="3">
        <v>44213</v>
      </c>
      <c r="F3" t="s">
        <v>320</v>
      </c>
      <c r="G3">
        <v>2021</v>
      </c>
      <c r="H3" t="s">
        <v>321</v>
      </c>
      <c r="I3" t="s">
        <v>322</v>
      </c>
      <c r="J3" t="s">
        <v>323</v>
      </c>
      <c r="K3">
        <v>1827759</v>
      </c>
      <c r="L3">
        <v>731103.60000000009</v>
      </c>
      <c r="M3">
        <v>0.6</v>
      </c>
    </row>
    <row r="4" spans="1:13">
      <c r="A4" t="s">
        <v>17</v>
      </c>
      <c r="B4" t="s">
        <v>16</v>
      </c>
      <c r="C4" t="s">
        <v>315</v>
      </c>
      <c r="D4">
        <v>9002211001</v>
      </c>
      <c r="E4" s="3">
        <v>44126</v>
      </c>
      <c r="F4" t="s">
        <v>324</v>
      </c>
      <c r="G4">
        <v>2020</v>
      </c>
      <c r="H4" t="s">
        <v>325</v>
      </c>
      <c r="I4" t="s">
        <v>326</v>
      </c>
      <c r="J4" t="s">
        <v>327</v>
      </c>
      <c r="K4">
        <v>1975493</v>
      </c>
      <c r="L4">
        <v>928481.71</v>
      </c>
      <c r="M4">
        <v>0.53</v>
      </c>
    </row>
    <row r="5" spans="1:13">
      <c r="A5" t="s">
        <v>18</v>
      </c>
      <c r="B5" t="s">
        <v>16</v>
      </c>
      <c r="C5" t="s">
        <v>328</v>
      </c>
      <c r="D5">
        <v>9002211001</v>
      </c>
      <c r="E5" s="3">
        <v>44088</v>
      </c>
      <c r="F5" t="s">
        <v>329</v>
      </c>
      <c r="G5">
        <v>2020</v>
      </c>
      <c r="H5" t="s">
        <v>330</v>
      </c>
      <c r="I5" t="s">
        <v>331</v>
      </c>
      <c r="J5" t="s">
        <v>327</v>
      </c>
      <c r="K5">
        <v>1014220</v>
      </c>
      <c r="L5">
        <v>527394.4</v>
      </c>
      <c r="M5">
        <v>0.48</v>
      </c>
    </row>
    <row r="6" spans="1:13">
      <c r="A6" t="s">
        <v>19</v>
      </c>
      <c r="B6" t="s">
        <v>14</v>
      </c>
      <c r="C6" t="s">
        <v>332</v>
      </c>
      <c r="D6">
        <v>9002211001</v>
      </c>
      <c r="E6" s="3">
        <v>43808</v>
      </c>
      <c r="F6" t="s">
        <v>333</v>
      </c>
      <c r="G6">
        <v>2019</v>
      </c>
      <c r="H6" t="s">
        <v>334</v>
      </c>
      <c r="I6" t="s">
        <v>318</v>
      </c>
      <c r="J6" t="s">
        <v>318</v>
      </c>
      <c r="K6">
        <v>1043281</v>
      </c>
      <c r="L6" t="s">
        <v>318</v>
      </c>
      <c r="M6" t="s">
        <v>318</v>
      </c>
    </row>
    <row r="7" spans="1:13">
      <c r="A7" t="s">
        <v>20</v>
      </c>
      <c r="B7" t="s">
        <v>14</v>
      </c>
      <c r="C7" t="s">
        <v>335</v>
      </c>
      <c r="D7">
        <v>9002211001</v>
      </c>
      <c r="E7" s="3">
        <v>43828</v>
      </c>
      <c r="F7" t="s">
        <v>333</v>
      </c>
      <c r="G7">
        <v>2019</v>
      </c>
      <c r="H7" t="s">
        <v>336</v>
      </c>
      <c r="I7" t="s">
        <v>318</v>
      </c>
      <c r="J7" t="s">
        <v>318</v>
      </c>
      <c r="K7">
        <v>614517</v>
      </c>
      <c r="L7" t="s">
        <v>318</v>
      </c>
      <c r="M7" t="s">
        <v>318</v>
      </c>
    </row>
    <row r="8" spans="1:13">
      <c r="A8" t="s">
        <v>21</v>
      </c>
      <c r="B8" t="s">
        <v>14</v>
      </c>
      <c r="C8" t="s">
        <v>319</v>
      </c>
      <c r="D8">
        <v>9002211001</v>
      </c>
      <c r="E8" s="3">
        <v>43676</v>
      </c>
      <c r="F8" t="s">
        <v>337</v>
      </c>
      <c r="G8">
        <v>2019</v>
      </c>
      <c r="H8" t="s">
        <v>338</v>
      </c>
      <c r="I8" t="s">
        <v>318</v>
      </c>
      <c r="J8" t="s">
        <v>318</v>
      </c>
      <c r="K8">
        <v>1763360</v>
      </c>
      <c r="L8" t="s">
        <v>318</v>
      </c>
      <c r="M8" t="s">
        <v>318</v>
      </c>
    </row>
    <row r="9" spans="1:13">
      <c r="A9" t="s">
        <v>22</v>
      </c>
      <c r="B9" t="s">
        <v>16</v>
      </c>
      <c r="C9" t="s">
        <v>328</v>
      </c>
      <c r="D9">
        <v>9002211001</v>
      </c>
      <c r="E9" s="3">
        <v>44087</v>
      </c>
      <c r="F9" t="s">
        <v>329</v>
      </c>
      <c r="G9">
        <v>2020</v>
      </c>
      <c r="H9" t="s">
        <v>339</v>
      </c>
      <c r="I9" t="s">
        <v>340</v>
      </c>
      <c r="J9" t="s">
        <v>323</v>
      </c>
      <c r="K9">
        <v>870545</v>
      </c>
      <c r="L9">
        <v>261163.5</v>
      </c>
      <c r="M9">
        <v>0.7</v>
      </c>
    </row>
    <row r="10" spans="1:13">
      <c r="A10" t="s">
        <v>23</v>
      </c>
      <c r="B10" t="s">
        <v>14</v>
      </c>
      <c r="C10" t="s">
        <v>341</v>
      </c>
      <c r="D10">
        <v>9002211001</v>
      </c>
      <c r="E10" s="3">
        <v>44044</v>
      </c>
      <c r="F10" t="s">
        <v>342</v>
      </c>
      <c r="G10">
        <v>2020</v>
      </c>
      <c r="H10" t="s">
        <v>343</v>
      </c>
      <c r="I10" t="s">
        <v>318</v>
      </c>
      <c r="J10" t="s">
        <v>318</v>
      </c>
      <c r="K10">
        <v>1125932</v>
      </c>
      <c r="L10" t="s">
        <v>318</v>
      </c>
      <c r="M10" t="s">
        <v>318</v>
      </c>
    </row>
    <row r="11" spans="1:13">
      <c r="A11" t="s">
        <v>24</v>
      </c>
      <c r="B11" t="s">
        <v>16</v>
      </c>
      <c r="C11" t="s">
        <v>328</v>
      </c>
      <c r="D11">
        <v>9002211001</v>
      </c>
      <c r="E11" s="3">
        <v>43801</v>
      </c>
      <c r="F11" t="s">
        <v>333</v>
      </c>
      <c r="G11">
        <v>2019</v>
      </c>
      <c r="H11" t="s">
        <v>344</v>
      </c>
      <c r="I11" t="s">
        <v>326</v>
      </c>
      <c r="J11" t="s">
        <v>327</v>
      </c>
      <c r="K11">
        <v>611394</v>
      </c>
      <c r="L11">
        <v>171190.32</v>
      </c>
      <c r="M11">
        <v>0.72</v>
      </c>
    </row>
    <row r="12" spans="1:13">
      <c r="A12" t="s">
        <v>25</v>
      </c>
      <c r="B12" t="s">
        <v>16</v>
      </c>
      <c r="C12" t="s">
        <v>315</v>
      </c>
      <c r="D12">
        <v>9002211001</v>
      </c>
      <c r="E12" s="3">
        <v>43848</v>
      </c>
      <c r="F12" t="s">
        <v>320</v>
      </c>
      <c r="G12">
        <v>2020</v>
      </c>
      <c r="H12" t="s">
        <v>345</v>
      </c>
      <c r="I12" t="s">
        <v>346</v>
      </c>
      <c r="J12" t="s">
        <v>323</v>
      </c>
      <c r="K12">
        <v>2455300</v>
      </c>
      <c r="L12">
        <v>1301309</v>
      </c>
      <c r="M12">
        <v>0.47</v>
      </c>
    </row>
    <row r="13" spans="1:13">
      <c r="A13" t="s">
        <v>26</v>
      </c>
      <c r="B13" t="s">
        <v>14</v>
      </c>
      <c r="C13" t="s">
        <v>347</v>
      </c>
      <c r="D13">
        <v>9002211001</v>
      </c>
      <c r="E13" s="3">
        <v>44218</v>
      </c>
      <c r="F13" t="s">
        <v>320</v>
      </c>
      <c r="G13">
        <v>2021</v>
      </c>
      <c r="H13" t="s">
        <v>325</v>
      </c>
      <c r="I13" t="s">
        <v>318</v>
      </c>
      <c r="J13" t="s">
        <v>318</v>
      </c>
      <c r="K13">
        <v>1757187</v>
      </c>
      <c r="L13" t="s">
        <v>318</v>
      </c>
      <c r="M13" t="s">
        <v>318</v>
      </c>
    </row>
    <row r="14" spans="1:13">
      <c r="A14" t="s">
        <v>27</v>
      </c>
      <c r="B14" t="s">
        <v>14</v>
      </c>
      <c r="C14" t="s">
        <v>332</v>
      </c>
      <c r="D14">
        <v>9002211001</v>
      </c>
      <c r="E14" s="3">
        <v>44036</v>
      </c>
      <c r="F14" t="s">
        <v>337</v>
      </c>
      <c r="G14">
        <v>2020</v>
      </c>
      <c r="H14" t="s">
        <v>348</v>
      </c>
      <c r="I14" t="s">
        <v>318</v>
      </c>
      <c r="J14" t="s">
        <v>318</v>
      </c>
      <c r="K14">
        <v>1217778</v>
      </c>
      <c r="L14" t="s">
        <v>318</v>
      </c>
      <c r="M14" t="s">
        <v>318</v>
      </c>
    </row>
    <row r="15" spans="1:13">
      <c r="A15" t="s">
        <v>28</v>
      </c>
      <c r="B15" t="s">
        <v>16</v>
      </c>
      <c r="C15" t="s">
        <v>332</v>
      </c>
      <c r="D15">
        <v>9002211001</v>
      </c>
      <c r="E15" s="3">
        <v>44074</v>
      </c>
      <c r="F15" t="s">
        <v>342</v>
      </c>
      <c r="G15">
        <v>2020</v>
      </c>
      <c r="H15" t="s">
        <v>349</v>
      </c>
      <c r="I15" t="s">
        <v>346</v>
      </c>
      <c r="J15" t="s">
        <v>323</v>
      </c>
      <c r="K15">
        <v>948197</v>
      </c>
      <c r="L15">
        <v>407724.71</v>
      </c>
      <c r="M15">
        <v>0.57000000000000006</v>
      </c>
    </row>
    <row r="16" spans="1:13">
      <c r="A16" t="s">
        <v>29</v>
      </c>
      <c r="B16" t="s">
        <v>14</v>
      </c>
      <c r="C16" t="s">
        <v>335</v>
      </c>
      <c r="D16">
        <v>9002211001</v>
      </c>
      <c r="E16" s="3">
        <v>43706</v>
      </c>
      <c r="F16" t="s">
        <v>342</v>
      </c>
      <c r="G16">
        <v>2019</v>
      </c>
      <c r="H16" t="s">
        <v>336</v>
      </c>
      <c r="I16" t="s">
        <v>318</v>
      </c>
      <c r="J16" t="s">
        <v>318</v>
      </c>
      <c r="K16">
        <v>1032573</v>
      </c>
      <c r="L16" t="s">
        <v>318</v>
      </c>
      <c r="M16" t="s">
        <v>318</v>
      </c>
    </row>
    <row r="17" spans="1:13">
      <c r="A17" t="s">
        <v>30</v>
      </c>
      <c r="B17" t="s">
        <v>16</v>
      </c>
      <c r="C17" t="s">
        <v>350</v>
      </c>
      <c r="D17">
        <v>9002211001</v>
      </c>
      <c r="E17" s="3">
        <v>43929</v>
      </c>
      <c r="F17" t="s">
        <v>351</v>
      </c>
      <c r="G17">
        <v>2020</v>
      </c>
      <c r="H17" t="s">
        <v>352</v>
      </c>
      <c r="I17" t="s">
        <v>340</v>
      </c>
      <c r="J17" t="s">
        <v>327</v>
      </c>
      <c r="K17">
        <v>1938937</v>
      </c>
      <c r="L17">
        <v>542902.3600000001</v>
      </c>
      <c r="M17">
        <v>0.72</v>
      </c>
    </row>
    <row r="18" spans="1:13">
      <c r="A18" t="s">
        <v>31</v>
      </c>
      <c r="B18" t="s">
        <v>16</v>
      </c>
      <c r="C18" t="s">
        <v>319</v>
      </c>
      <c r="D18">
        <v>9002211001</v>
      </c>
      <c r="E18" s="3">
        <v>43630</v>
      </c>
      <c r="F18" t="s">
        <v>316</v>
      </c>
      <c r="G18">
        <v>2019</v>
      </c>
      <c r="H18" t="s">
        <v>330</v>
      </c>
      <c r="I18" t="s">
        <v>353</v>
      </c>
      <c r="J18" t="s">
        <v>327</v>
      </c>
      <c r="K18">
        <v>2281459</v>
      </c>
      <c r="L18">
        <v>684437.7</v>
      </c>
      <c r="M18">
        <v>0.70000000000000007</v>
      </c>
    </row>
    <row r="19" spans="1:13">
      <c r="A19" t="s">
        <v>32</v>
      </c>
      <c r="B19" t="s">
        <v>14</v>
      </c>
      <c r="C19" t="s">
        <v>347</v>
      </c>
      <c r="D19">
        <v>9002211001</v>
      </c>
      <c r="E19" s="3">
        <v>44171</v>
      </c>
      <c r="F19" t="s">
        <v>333</v>
      </c>
      <c r="G19">
        <v>2020</v>
      </c>
      <c r="H19" t="s">
        <v>354</v>
      </c>
      <c r="I19" t="s">
        <v>318</v>
      </c>
      <c r="J19" t="s">
        <v>318</v>
      </c>
      <c r="K19">
        <v>1928565</v>
      </c>
      <c r="L19" t="s">
        <v>318</v>
      </c>
      <c r="M19" t="s">
        <v>318</v>
      </c>
    </row>
    <row r="20" spans="1:13">
      <c r="A20" t="s">
        <v>33</v>
      </c>
      <c r="B20" t="s">
        <v>14</v>
      </c>
      <c r="C20" t="s">
        <v>335</v>
      </c>
      <c r="D20">
        <v>9002211001</v>
      </c>
      <c r="E20" s="3">
        <v>44368</v>
      </c>
      <c r="F20" t="s">
        <v>316</v>
      </c>
      <c r="G20">
        <v>2021</v>
      </c>
      <c r="H20" t="s">
        <v>355</v>
      </c>
      <c r="I20" t="s">
        <v>318</v>
      </c>
      <c r="J20" t="s">
        <v>318</v>
      </c>
      <c r="K20">
        <v>2371752</v>
      </c>
      <c r="L20" t="s">
        <v>318</v>
      </c>
      <c r="M20" t="s">
        <v>318</v>
      </c>
    </row>
    <row r="21" spans="1:13">
      <c r="A21" t="s">
        <v>34</v>
      </c>
      <c r="B21" t="s">
        <v>16</v>
      </c>
      <c r="C21" t="s">
        <v>319</v>
      </c>
      <c r="D21">
        <v>9002211001</v>
      </c>
      <c r="E21" s="3">
        <v>43661</v>
      </c>
      <c r="F21" t="s">
        <v>337</v>
      </c>
      <c r="G21">
        <v>2019</v>
      </c>
      <c r="H21" t="s">
        <v>356</v>
      </c>
      <c r="I21" t="s">
        <v>326</v>
      </c>
      <c r="J21" t="s">
        <v>323</v>
      </c>
      <c r="K21">
        <v>612626</v>
      </c>
      <c r="L21">
        <v>214419.09999999998</v>
      </c>
      <c r="M21">
        <v>0.65</v>
      </c>
    </row>
    <row r="22" spans="1:13">
      <c r="A22" t="s">
        <v>35</v>
      </c>
      <c r="B22" t="s">
        <v>16</v>
      </c>
      <c r="C22" t="s">
        <v>332</v>
      </c>
      <c r="D22">
        <v>9002211001</v>
      </c>
      <c r="E22" s="3">
        <v>44092</v>
      </c>
      <c r="F22" t="s">
        <v>329</v>
      </c>
      <c r="G22">
        <v>2020</v>
      </c>
      <c r="H22" t="s">
        <v>345</v>
      </c>
      <c r="I22" t="s">
        <v>322</v>
      </c>
      <c r="J22" t="s">
        <v>327</v>
      </c>
      <c r="K22">
        <v>2437655</v>
      </c>
      <c r="L22">
        <v>755673.05</v>
      </c>
      <c r="M22">
        <v>0.69</v>
      </c>
    </row>
    <row r="23" spans="1:13">
      <c r="A23" t="s">
        <v>36</v>
      </c>
      <c r="B23" t="s">
        <v>14</v>
      </c>
      <c r="C23" t="s">
        <v>332</v>
      </c>
      <c r="D23">
        <v>9002211001</v>
      </c>
      <c r="E23" s="3">
        <v>43902</v>
      </c>
      <c r="F23" t="s">
        <v>357</v>
      </c>
      <c r="G23">
        <v>2020</v>
      </c>
      <c r="H23" t="s">
        <v>358</v>
      </c>
      <c r="I23" t="s">
        <v>318</v>
      </c>
      <c r="J23" t="s">
        <v>318</v>
      </c>
      <c r="K23">
        <v>1602545</v>
      </c>
      <c r="L23" t="s">
        <v>318</v>
      </c>
      <c r="M23" t="s">
        <v>318</v>
      </c>
    </row>
    <row r="24" spans="1:13">
      <c r="A24" t="s">
        <v>37</v>
      </c>
      <c r="B24" t="s">
        <v>16</v>
      </c>
      <c r="C24" t="s">
        <v>335</v>
      </c>
      <c r="D24">
        <v>9002211001</v>
      </c>
      <c r="E24" s="3">
        <v>43925</v>
      </c>
      <c r="F24" t="s">
        <v>351</v>
      </c>
      <c r="G24">
        <v>2020</v>
      </c>
      <c r="H24" t="s">
        <v>359</v>
      </c>
      <c r="I24" t="s">
        <v>346</v>
      </c>
      <c r="J24" t="s">
        <v>323</v>
      </c>
      <c r="K24">
        <v>1882661</v>
      </c>
      <c r="L24">
        <v>1016636.9400000001</v>
      </c>
      <c r="M24">
        <v>0.45999999999999996</v>
      </c>
    </row>
    <row r="25" spans="1:13">
      <c r="A25" t="s">
        <v>38</v>
      </c>
      <c r="B25" t="s">
        <v>16</v>
      </c>
      <c r="C25" t="s">
        <v>350</v>
      </c>
      <c r="D25">
        <v>9002211001</v>
      </c>
      <c r="E25" s="3">
        <v>43883</v>
      </c>
      <c r="F25" t="s">
        <v>360</v>
      </c>
      <c r="G25">
        <v>2020</v>
      </c>
      <c r="H25" t="s">
        <v>325</v>
      </c>
      <c r="I25" t="s">
        <v>346</v>
      </c>
      <c r="J25" t="s">
        <v>327</v>
      </c>
      <c r="K25">
        <v>688388</v>
      </c>
      <c r="L25">
        <v>144561.47999999998</v>
      </c>
      <c r="M25">
        <v>0.79</v>
      </c>
    </row>
    <row r="26" spans="1:13">
      <c r="A26" t="s">
        <v>39</v>
      </c>
      <c r="B26" t="s">
        <v>14</v>
      </c>
      <c r="C26" t="s">
        <v>332</v>
      </c>
      <c r="D26">
        <v>9002211001</v>
      </c>
      <c r="E26" s="3">
        <v>43941</v>
      </c>
      <c r="F26" t="s">
        <v>351</v>
      </c>
      <c r="G26">
        <v>2020</v>
      </c>
      <c r="H26" t="s">
        <v>361</v>
      </c>
      <c r="I26" t="s">
        <v>318</v>
      </c>
      <c r="J26" t="s">
        <v>318</v>
      </c>
      <c r="K26">
        <v>555048</v>
      </c>
      <c r="L26" t="s">
        <v>318</v>
      </c>
      <c r="M26" t="s">
        <v>318</v>
      </c>
    </row>
    <row r="27" spans="1:13">
      <c r="A27" t="s">
        <v>40</v>
      </c>
      <c r="B27" t="s">
        <v>14</v>
      </c>
      <c r="C27" t="s">
        <v>328</v>
      </c>
      <c r="D27">
        <v>9002211001</v>
      </c>
      <c r="E27" s="3">
        <v>43774</v>
      </c>
      <c r="F27" t="s">
        <v>362</v>
      </c>
      <c r="G27">
        <v>2019</v>
      </c>
      <c r="H27" t="s">
        <v>363</v>
      </c>
      <c r="I27" t="s">
        <v>318</v>
      </c>
      <c r="J27" t="s">
        <v>318</v>
      </c>
      <c r="K27">
        <v>921940</v>
      </c>
      <c r="L27" t="s">
        <v>318</v>
      </c>
      <c r="M27" t="s">
        <v>318</v>
      </c>
    </row>
    <row r="28" spans="1:13">
      <c r="A28" t="s">
        <v>41</v>
      </c>
      <c r="B28" t="s">
        <v>16</v>
      </c>
      <c r="C28" t="s">
        <v>335</v>
      </c>
      <c r="D28">
        <v>9002211001</v>
      </c>
      <c r="E28" s="3">
        <v>43792</v>
      </c>
      <c r="F28" t="s">
        <v>362</v>
      </c>
      <c r="G28">
        <v>2019</v>
      </c>
      <c r="H28" t="s">
        <v>364</v>
      </c>
      <c r="I28" t="s">
        <v>346</v>
      </c>
      <c r="J28" t="s">
        <v>323</v>
      </c>
      <c r="K28">
        <v>1742632</v>
      </c>
      <c r="L28">
        <v>418231.68</v>
      </c>
      <c r="M28">
        <v>0.76</v>
      </c>
    </row>
    <row r="29" spans="1:13">
      <c r="A29" t="s">
        <v>42</v>
      </c>
      <c r="B29" t="s">
        <v>16</v>
      </c>
      <c r="C29" t="s">
        <v>335</v>
      </c>
      <c r="D29">
        <v>9002211001</v>
      </c>
      <c r="E29" s="3">
        <v>43827</v>
      </c>
      <c r="F29" t="s">
        <v>333</v>
      </c>
      <c r="G29">
        <v>2019</v>
      </c>
      <c r="H29" t="s">
        <v>365</v>
      </c>
      <c r="I29" t="s">
        <v>331</v>
      </c>
      <c r="J29" t="s">
        <v>323</v>
      </c>
      <c r="K29">
        <v>1262116</v>
      </c>
      <c r="L29">
        <v>441740.6</v>
      </c>
      <c r="M29">
        <v>0.65</v>
      </c>
    </row>
    <row r="30" spans="1:13">
      <c r="A30" t="s">
        <v>43</v>
      </c>
      <c r="B30" t="s">
        <v>16</v>
      </c>
      <c r="C30" t="s">
        <v>328</v>
      </c>
      <c r="D30">
        <v>9002211001</v>
      </c>
      <c r="E30" s="3">
        <v>44170</v>
      </c>
      <c r="F30" t="s">
        <v>333</v>
      </c>
      <c r="G30">
        <v>2020</v>
      </c>
      <c r="H30" t="s">
        <v>363</v>
      </c>
      <c r="I30" t="s">
        <v>353</v>
      </c>
      <c r="J30" t="s">
        <v>323</v>
      </c>
      <c r="K30">
        <v>2422848</v>
      </c>
      <c r="L30">
        <v>484569.60000000003</v>
      </c>
      <c r="M30">
        <v>0.79999999999999993</v>
      </c>
    </row>
    <row r="31" spans="1:13">
      <c r="A31" t="s">
        <v>44</v>
      </c>
      <c r="B31" t="s">
        <v>14</v>
      </c>
      <c r="C31" t="s">
        <v>319</v>
      </c>
      <c r="D31">
        <v>9002211001</v>
      </c>
      <c r="E31" s="3">
        <v>44077</v>
      </c>
      <c r="F31" t="s">
        <v>329</v>
      </c>
      <c r="G31">
        <v>2020</v>
      </c>
      <c r="H31" t="s">
        <v>317</v>
      </c>
      <c r="I31" t="s">
        <v>318</v>
      </c>
      <c r="J31" t="s">
        <v>318</v>
      </c>
      <c r="K31">
        <v>1418413</v>
      </c>
      <c r="L31" t="s">
        <v>318</v>
      </c>
      <c r="M31" t="s">
        <v>318</v>
      </c>
    </row>
    <row r="32" spans="1:13">
      <c r="A32" t="s">
        <v>45</v>
      </c>
      <c r="B32" t="s">
        <v>14</v>
      </c>
      <c r="C32" t="s">
        <v>335</v>
      </c>
      <c r="D32">
        <v>9002211001</v>
      </c>
      <c r="E32" s="3">
        <v>43850</v>
      </c>
      <c r="F32" t="s">
        <v>320</v>
      </c>
      <c r="G32">
        <v>2020</v>
      </c>
      <c r="H32" t="s">
        <v>361</v>
      </c>
      <c r="I32" t="s">
        <v>318</v>
      </c>
      <c r="J32" t="s">
        <v>318</v>
      </c>
      <c r="K32">
        <v>785686</v>
      </c>
      <c r="L32" t="s">
        <v>318</v>
      </c>
      <c r="M32" t="s">
        <v>318</v>
      </c>
    </row>
    <row r="33" spans="1:13">
      <c r="A33" t="s">
        <v>46</v>
      </c>
      <c r="B33" t="s">
        <v>14</v>
      </c>
      <c r="C33" t="s">
        <v>315</v>
      </c>
      <c r="D33">
        <v>9002211001</v>
      </c>
      <c r="E33" s="3">
        <v>44138</v>
      </c>
      <c r="F33" t="s">
        <v>362</v>
      </c>
      <c r="G33">
        <v>2020</v>
      </c>
      <c r="H33" t="s">
        <v>317</v>
      </c>
      <c r="I33" t="s">
        <v>318</v>
      </c>
      <c r="J33" t="s">
        <v>318</v>
      </c>
      <c r="K33">
        <v>1376585</v>
      </c>
      <c r="L33" t="s">
        <v>318</v>
      </c>
      <c r="M33" t="s">
        <v>318</v>
      </c>
    </row>
    <row r="34" spans="1:13">
      <c r="A34" t="s">
        <v>47</v>
      </c>
      <c r="B34" t="s">
        <v>16</v>
      </c>
      <c r="C34" t="s">
        <v>315</v>
      </c>
      <c r="D34">
        <v>9002211001</v>
      </c>
      <c r="E34" s="3">
        <v>43879</v>
      </c>
      <c r="F34" t="s">
        <v>360</v>
      </c>
      <c r="G34">
        <v>2020</v>
      </c>
      <c r="H34" t="s">
        <v>345</v>
      </c>
      <c r="I34" t="s">
        <v>346</v>
      </c>
      <c r="J34" t="s">
        <v>327</v>
      </c>
      <c r="K34">
        <v>1583165</v>
      </c>
      <c r="L34">
        <v>474949.5</v>
      </c>
      <c r="M34">
        <v>0.7</v>
      </c>
    </row>
    <row r="35" spans="1:13">
      <c r="A35" t="s">
        <v>48</v>
      </c>
      <c r="B35" t="s">
        <v>16</v>
      </c>
      <c r="C35" t="s">
        <v>350</v>
      </c>
      <c r="D35">
        <v>9002211001</v>
      </c>
      <c r="E35" s="3">
        <v>43965</v>
      </c>
      <c r="F35" t="s">
        <v>366</v>
      </c>
      <c r="G35">
        <v>2020</v>
      </c>
      <c r="H35" t="s">
        <v>330</v>
      </c>
      <c r="I35" t="s">
        <v>340</v>
      </c>
      <c r="J35" t="s">
        <v>323</v>
      </c>
      <c r="K35">
        <v>2472592</v>
      </c>
      <c r="L35">
        <v>1063214.56</v>
      </c>
      <c r="M35">
        <v>0.56999999999999995</v>
      </c>
    </row>
    <row r="36" spans="1:13">
      <c r="A36" t="s">
        <v>49</v>
      </c>
      <c r="B36" t="s">
        <v>16</v>
      </c>
      <c r="C36" t="s">
        <v>335</v>
      </c>
      <c r="D36">
        <v>9002211001</v>
      </c>
      <c r="E36" s="3">
        <v>44120</v>
      </c>
      <c r="F36" t="s">
        <v>324</v>
      </c>
      <c r="G36">
        <v>2020</v>
      </c>
      <c r="H36" t="s">
        <v>367</v>
      </c>
      <c r="I36" t="s">
        <v>346</v>
      </c>
      <c r="J36" t="s">
        <v>323</v>
      </c>
      <c r="K36">
        <v>1639191</v>
      </c>
      <c r="L36">
        <v>327838.2</v>
      </c>
      <c r="M36">
        <v>0.8</v>
      </c>
    </row>
    <row r="37" spans="1:13">
      <c r="A37" t="s">
        <v>50</v>
      </c>
      <c r="B37" t="s">
        <v>14</v>
      </c>
      <c r="C37" t="s">
        <v>350</v>
      </c>
      <c r="D37">
        <v>9002211001</v>
      </c>
      <c r="E37" s="3">
        <v>43958</v>
      </c>
      <c r="F37" t="s">
        <v>366</v>
      </c>
      <c r="G37">
        <v>2020</v>
      </c>
      <c r="H37" t="s">
        <v>368</v>
      </c>
      <c r="I37" t="s">
        <v>318</v>
      </c>
      <c r="J37" t="s">
        <v>318</v>
      </c>
      <c r="K37">
        <v>1917991</v>
      </c>
      <c r="L37" t="s">
        <v>318</v>
      </c>
      <c r="M37" t="s">
        <v>318</v>
      </c>
    </row>
    <row r="38" spans="1:13">
      <c r="A38" t="s">
        <v>51</v>
      </c>
      <c r="B38" t="s">
        <v>16</v>
      </c>
      <c r="C38" t="s">
        <v>332</v>
      </c>
      <c r="D38">
        <v>9002211001</v>
      </c>
      <c r="E38" s="3">
        <v>44291</v>
      </c>
      <c r="F38" t="s">
        <v>351</v>
      </c>
      <c r="G38">
        <v>2021</v>
      </c>
      <c r="H38" t="s">
        <v>363</v>
      </c>
      <c r="I38" t="s">
        <v>346</v>
      </c>
      <c r="J38" t="s">
        <v>323</v>
      </c>
      <c r="K38">
        <v>1296369</v>
      </c>
      <c r="L38">
        <v>362983.32</v>
      </c>
      <c r="M38">
        <v>0.72</v>
      </c>
    </row>
    <row r="39" spans="1:13">
      <c r="A39" t="s">
        <v>52</v>
      </c>
      <c r="B39" t="s">
        <v>14</v>
      </c>
      <c r="C39" t="s">
        <v>350</v>
      </c>
      <c r="D39">
        <v>9002211001</v>
      </c>
      <c r="E39" s="3">
        <v>44355</v>
      </c>
      <c r="F39" t="s">
        <v>316</v>
      </c>
      <c r="G39">
        <v>2021</v>
      </c>
      <c r="H39" t="s">
        <v>352</v>
      </c>
      <c r="I39" t="s">
        <v>318</v>
      </c>
      <c r="J39" t="s">
        <v>318</v>
      </c>
      <c r="K39">
        <v>2460620</v>
      </c>
      <c r="L39" t="s">
        <v>318</v>
      </c>
      <c r="M39" t="s">
        <v>318</v>
      </c>
    </row>
    <row r="40" spans="1:13">
      <c r="A40" t="s">
        <v>53</v>
      </c>
      <c r="B40" t="s">
        <v>16</v>
      </c>
      <c r="C40" t="s">
        <v>319</v>
      </c>
      <c r="D40">
        <v>9002211001</v>
      </c>
      <c r="E40" s="3">
        <v>43899</v>
      </c>
      <c r="F40" t="s">
        <v>357</v>
      </c>
      <c r="G40">
        <v>2020</v>
      </c>
      <c r="H40" t="s">
        <v>334</v>
      </c>
      <c r="I40" t="s">
        <v>353</v>
      </c>
      <c r="J40" t="s">
        <v>327</v>
      </c>
      <c r="K40">
        <v>2086122</v>
      </c>
      <c r="L40">
        <v>1001338.5599999999</v>
      </c>
      <c r="M40">
        <v>0.52</v>
      </c>
    </row>
    <row r="41" spans="1:13">
      <c r="A41" t="s">
        <v>54</v>
      </c>
      <c r="B41" t="s">
        <v>16</v>
      </c>
      <c r="C41" t="s">
        <v>347</v>
      </c>
      <c r="D41">
        <v>9002211001</v>
      </c>
      <c r="E41" s="3">
        <v>43723</v>
      </c>
      <c r="F41" t="s">
        <v>329</v>
      </c>
      <c r="G41">
        <v>2019</v>
      </c>
      <c r="H41" t="s">
        <v>356</v>
      </c>
      <c r="I41" t="s">
        <v>340</v>
      </c>
      <c r="J41" t="s">
        <v>323</v>
      </c>
      <c r="K41">
        <v>601810</v>
      </c>
      <c r="L41">
        <v>288868.8</v>
      </c>
      <c r="M41">
        <v>0.52</v>
      </c>
    </row>
    <row r="42" spans="1:13">
      <c r="A42" t="s">
        <v>55</v>
      </c>
      <c r="B42" t="s">
        <v>14</v>
      </c>
      <c r="C42" t="s">
        <v>328</v>
      </c>
      <c r="D42">
        <v>9002211001</v>
      </c>
      <c r="E42" s="3">
        <v>43672</v>
      </c>
      <c r="F42" t="s">
        <v>337</v>
      </c>
      <c r="G42">
        <v>2019</v>
      </c>
      <c r="H42" t="s">
        <v>369</v>
      </c>
      <c r="I42" t="s">
        <v>318</v>
      </c>
      <c r="J42" t="s">
        <v>318</v>
      </c>
      <c r="K42">
        <v>768658</v>
      </c>
      <c r="L42" t="s">
        <v>318</v>
      </c>
      <c r="M42" t="s">
        <v>318</v>
      </c>
    </row>
    <row r="43" spans="1:13">
      <c r="A43" t="s">
        <v>56</v>
      </c>
      <c r="B43" t="s">
        <v>16</v>
      </c>
      <c r="C43" t="s">
        <v>332</v>
      </c>
      <c r="D43">
        <v>9002211001</v>
      </c>
      <c r="E43" s="3">
        <v>44181</v>
      </c>
      <c r="F43" t="s">
        <v>333</v>
      </c>
      <c r="G43">
        <v>2020</v>
      </c>
      <c r="H43" t="s">
        <v>367</v>
      </c>
      <c r="I43" t="s">
        <v>331</v>
      </c>
      <c r="J43" t="s">
        <v>327</v>
      </c>
      <c r="K43">
        <v>1019396</v>
      </c>
      <c r="L43">
        <v>275236.92000000004</v>
      </c>
      <c r="M43">
        <v>0.73</v>
      </c>
    </row>
    <row r="44" spans="1:13">
      <c r="A44" t="s">
        <v>57</v>
      </c>
      <c r="B44" t="s">
        <v>14</v>
      </c>
      <c r="C44" t="s">
        <v>315</v>
      </c>
      <c r="D44">
        <v>9002211001</v>
      </c>
      <c r="E44" s="3">
        <v>43740</v>
      </c>
      <c r="F44" t="s">
        <v>324</v>
      </c>
      <c r="G44">
        <v>2019</v>
      </c>
      <c r="H44" t="s">
        <v>344</v>
      </c>
      <c r="I44" t="s">
        <v>318</v>
      </c>
      <c r="J44" t="s">
        <v>318</v>
      </c>
      <c r="K44">
        <v>2382231</v>
      </c>
      <c r="L44" t="s">
        <v>318</v>
      </c>
      <c r="M44" t="s">
        <v>318</v>
      </c>
    </row>
    <row r="45" spans="1:13">
      <c r="A45" t="s">
        <v>58</v>
      </c>
      <c r="B45" t="s">
        <v>14</v>
      </c>
      <c r="C45" t="s">
        <v>350</v>
      </c>
      <c r="D45">
        <v>9002211001</v>
      </c>
      <c r="E45" s="3">
        <v>43903</v>
      </c>
      <c r="F45" t="s">
        <v>357</v>
      </c>
      <c r="G45">
        <v>2020</v>
      </c>
      <c r="H45" t="s">
        <v>339</v>
      </c>
      <c r="I45" t="s">
        <v>318</v>
      </c>
      <c r="J45" t="s">
        <v>318</v>
      </c>
      <c r="K45">
        <v>967427</v>
      </c>
      <c r="L45" t="s">
        <v>318</v>
      </c>
      <c r="M45" t="s">
        <v>318</v>
      </c>
    </row>
    <row r="46" spans="1:13">
      <c r="A46" t="s">
        <v>59</v>
      </c>
      <c r="B46" t="s">
        <v>14</v>
      </c>
      <c r="C46" t="s">
        <v>341</v>
      </c>
      <c r="D46">
        <v>9002211001</v>
      </c>
      <c r="E46" s="3">
        <v>44328</v>
      </c>
      <c r="F46" t="s">
        <v>366</v>
      </c>
      <c r="G46">
        <v>2021</v>
      </c>
      <c r="H46" t="s">
        <v>358</v>
      </c>
      <c r="I46" t="s">
        <v>318</v>
      </c>
      <c r="J46" t="s">
        <v>318</v>
      </c>
      <c r="K46">
        <v>2250257</v>
      </c>
      <c r="L46" t="s">
        <v>318</v>
      </c>
      <c r="M46" t="s">
        <v>318</v>
      </c>
    </row>
    <row r="47" spans="1:13">
      <c r="A47" t="s">
        <v>60</v>
      </c>
      <c r="B47" t="s">
        <v>14</v>
      </c>
      <c r="C47" t="s">
        <v>328</v>
      </c>
      <c r="D47">
        <v>9002211001</v>
      </c>
      <c r="E47" s="3">
        <v>43743</v>
      </c>
      <c r="F47" t="s">
        <v>324</v>
      </c>
      <c r="G47">
        <v>2019</v>
      </c>
      <c r="H47" t="s">
        <v>363</v>
      </c>
      <c r="I47" t="s">
        <v>318</v>
      </c>
      <c r="J47" t="s">
        <v>318</v>
      </c>
      <c r="K47">
        <v>877400</v>
      </c>
      <c r="L47" t="s">
        <v>318</v>
      </c>
      <c r="M47" t="s">
        <v>318</v>
      </c>
    </row>
    <row r="48" spans="1:13">
      <c r="A48" t="s">
        <v>61</v>
      </c>
      <c r="B48" t="s">
        <v>14</v>
      </c>
      <c r="C48" t="s">
        <v>315</v>
      </c>
      <c r="D48">
        <v>9002211001</v>
      </c>
      <c r="E48" s="3">
        <v>44363</v>
      </c>
      <c r="F48" t="s">
        <v>316</v>
      </c>
      <c r="G48">
        <v>2021</v>
      </c>
      <c r="H48" t="s">
        <v>367</v>
      </c>
      <c r="I48" t="s">
        <v>318</v>
      </c>
      <c r="J48" t="s">
        <v>318</v>
      </c>
      <c r="K48">
        <v>566197</v>
      </c>
      <c r="L48" t="s">
        <v>318</v>
      </c>
      <c r="M48" t="s">
        <v>318</v>
      </c>
    </row>
    <row r="49" spans="1:13">
      <c r="A49" t="s">
        <v>62</v>
      </c>
      <c r="B49" t="s">
        <v>16</v>
      </c>
      <c r="C49" t="s">
        <v>315</v>
      </c>
      <c r="D49">
        <v>9002211001</v>
      </c>
      <c r="E49" s="3">
        <v>43745</v>
      </c>
      <c r="F49" t="s">
        <v>324</v>
      </c>
      <c r="G49">
        <v>2019</v>
      </c>
      <c r="H49" t="s">
        <v>368</v>
      </c>
      <c r="I49" t="s">
        <v>353</v>
      </c>
      <c r="J49" t="s">
        <v>323</v>
      </c>
      <c r="K49">
        <v>828620</v>
      </c>
      <c r="L49">
        <v>165724</v>
      </c>
      <c r="M49">
        <v>0.8</v>
      </c>
    </row>
    <row r="50" spans="1:13">
      <c r="A50" t="s">
        <v>63</v>
      </c>
      <c r="B50" t="s">
        <v>16</v>
      </c>
      <c r="C50" t="s">
        <v>347</v>
      </c>
      <c r="D50">
        <v>9002211001</v>
      </c>
      <c r="E50" s="3">
        <v>44198</v>
      </c>
      <c r="F50" t="s">
        <v>320</v>
      </c>
      <c r="G50">
        <v>2021</v>
      </c>
      <c r="H50" t="s">
        <v>344</v>
      </c>
      <c r="I50" t="s">
        <v>326</v>
      </c>
      <c r="J50" t="s">
        <v>327</v>
      </c>
      <c r="K50">
        <v>1274991</v>
      </c>
      <c r="L50">
        <v>369747.38999999996</v>
      </c>
      <c r="M50">
        <v>0.71000000000000008</v>
      </c>
    </row>
    <row r="51" spans="1:13">
      <c r="A51" t="s">
        <v>64</v>
      </c>
      <c r="B51" t="s">
        <v>14</v>
      </c>
      <c r="C51" t="s">
        <v>328</v>
      </c>
      <c r="D51">
        <v>9002211001</v>
      </c>
      <c r="E51" s="3">
        <v>44315</v>
      </c>
      <c r="F51" t="s">
        <v>351</v>
      </c>
      <c r="G51">
        <v>2021</v>
      </c>
      <c r="H51" t="s">
        <v>336</v>
      </c>
      <c r="I51" t="s">
        <v>318</v>
      </c>
      <c r="J51" t="s">
        <v>318</v>
      </c>
      <c r="K51">
        <v>2072595</v>
      </c>
      <c r="L51" t="s">
        <v>318</v>
      </c>
      <c r="M51" t="s">
        <v>318</v>
      </c>
    </row>
    <row r="52" spans="1:13">
      <c r="A52" t="s">
        <v>65</v>
      </c>
      <c r="B52" t="s">
        <v>16</v>
      </c>
      <c r="C52" t="s">
        <v>328</v>
      </c>
      <c r="D52">
        <v>9002211001</v>
      </c>
      <c r="E52" s="3">
        <v>43919</v>
      </c>
      <c r="F52" t="s">
        <v>357</v>
      </c>
      <c r="G52">
        <v>2020</v>
      </c>
      <c r="H52" t="s">
        <v>336</v>
      </c>
      <c r="I52" t="s">
        <v>346</v>
      </c>
      <c r="J52" t="s">
        <v>323</v>
      </c>
      <c r="K52">
        <v>779812</v>
      </c>
      <c r="L52">
        <v>288530.44</v>
      </c>
      <c r="M52">
        <v>0.63</v>
      </c>
    </row>
    <row r="53" spans="1:13">
      <c r="A53" t="s">
        <v>66</v>
      </c>
      <c r="B53" t="s">
        <v>14</v>
      </c>
      <c r="C53" t="s">
        <v>319</v>
      </c>
      <c r="D53">
        <v>9002211001</v>
      </c>
      <c r="E53" s="3">
        <v>44076</v>
      </c>
      <c r="F53" t="s">
        <v>329</v>
      </c>
      <c r="G53">
        <v>2020</v>
      </c>
      <c r="H53" t="s">
        <v>344</v>
      </c>
      <c r="I53" t="s">
        <v>318</v>
      </c>
      <c r="J53" t="s">
        <v>318</v>
      </c>
      <c r="K53">
        <v>1492696</v>
      </c>
      <c r="L53" t="s">
        <v>318</v>
      </c>
      <c r="M53" t="s">
        <v>318</v>
      </c>
    </row>
    <row r="54" spans="1:13">
      <c r="A54" t="s">
        <v>67</v>
      </c>
      <c r="B54" t="s">
        <v>14</v>
      </c>
      <c r="C54" t="s">
        <v>315</v>
      </c>
      <c r="D54">
        <v>9002211001</v>
      </c>
      <c r="E54" s="3">
        <v>43876</v>
      </c>
      <c r="F54" t="s">
        <v>360</v>
      </c>
      <c r="G54">
        <v>2020</v>
      </c>
      <c r="H54" t="s">
        <v>356</v>
      </c>
      <c r="I54" t="s">
        <v>318</v>
      </c>
      <c r="J54" t="s">
        <v>318</v>
      </c>
      <c r="K54">
        <v>2027917</v>
      </c>
      <c r="L54" t="s">
        <v>318</v>
      </c>
      <c r="M54" t="s">
        <v>318</v>
      </c>
    </row>
    <row r="55" spans="1:13">
      <c r="A55" t="s">
        <v>68</v>
      </c>
      <c r="B55" t="s">
        <v>16</v>
      </c>
      <c r="C55" t="s">
        <v>341</v>
      </c>
      <c r="D55">
        <v>9002211001</v>
      </c>
      <c r="E55" s="3">
        <v>43628</v>
      </c>
      <c r="F55" t="s">
        <v>316</v>
      </c>
      <c r="G55">
        <v>2019</v>
      </c>
      <c r="H55" t="s">
        <v>358</v>
      </c>
      <c r="I55" t="s">
        <v>326</v>
      </c>
      <c r="J55" t="s">
        <v>323</v>
      </c>
      <c r="K55">
        <v>1981774</v>
      </c>
      <c r="L55">
        <v>554896.72000000009</v>
      </c>
      <c r="M55">
        <v>0.71999999999999986</v>
      </c>
    </row>
    <row r="56" spans="1:13">
      <c r="A56" t="s">
        <v>69</v>
      </c>
      <c r="B56" t="s">
        <v>14</v>
      </c>
      <c r="C56" t="s">
        <v>319</v>
      </c>
      <c r="D56">
        <v>9002211001</v>
      </c>
      <c r="E56" s="3">
        <v>43636</v>
      </c>
      <c r="F56" t="s">
        <v>316</v>
      </c>
      <c r="G56">
        <v>2019</v>
      </c>
      <c r="H56" t="s">
        <v>361</v>
      </c>
      <c r="I56" t="s">
        <v>318</v>
      </c>
      <c r="J56" t="s">
        <v>318</v>
      </c>
      <c r="K56">
        <v>1058855</v>
      </c>
      <c r="L56" t="s">
        <v>318</v>
      </c>
      <c r="M56" t="s">
        <v>318</v>
      </c>
    </row>
    <row r="57" spans="1:13">
      <c r="A57" t="s">
        <v>70</v>
      </c>
      <c r="B57" t="s">
        <v>14</v>
      </c>
      <c r="C57" t="s">
        <v>328</v>
      </c>
      <c r="D57">
        <v>9002211001</v>
      </c>
      <c r="E57" s="3">
        <v>44109</v>
      </c>
      <c r="F57" t="s">
        <v>324</v>
      </c>
      <c r="G57">
        <v>2020</v>
      </c>
      <c r="H57" t="s">
        <v>363</v>
      </c>
      <c r="I57" t="s">
        <v>318</v>
      </c>
      <c r="J57" t="s">
        <v>318</v>
      </c>
      <c r="K57">
        <v>1635297</v>
      </c>
      <c r="L57" t="s">
        <v>318</v>
      </c>
      <c r="M57" t="s">
        <v>318</v>
      </c>
    </row>
    <row r="58" spans="1:13">
      <c r="A58" t="s">
        <v>71</v>
      </c>
      <c r="B58" t="s">
        <v>16</v>
      </c>
      <c r="C58" t="s">
        <v>335</v>
      </c>
      <c r="D58">
        <v>9002211001</v>
      </c>
      <c r="E58" s="3">
        <v>43891</v>
      </c>
      <c r="F58" t="s">
        <v>357</v>
      </c>
      <c r="G58">
        <v>2020</v>
      </c>
      <c r="H58" t="s">
        <v>343</v>
      </c>
      <c r="I58" t="s">
        <v>322</v>
      </c>
      <c r="J58" t="s">
        <v>327</v>
      </c>
      <c r="K58">
        <v>1324076</v>
      </c>
      <c r="L58">
        <v>688519.52</v>
      </c>
      <c r="M58">
        <v>0.48</v>
      </c>
    </row>
    <row r="59" spans="1:13">
      <c r="A59" t="s">
        <v>72</v>
      </c>
      <c r="B59" t="s">
        <v>14</v>
      </c>
      <c r="C59" t="s">
        <v>332</v>
      </c>
      <c r="D59">
        <v>9002211001</v>
      </c>
      <c r="E59" s="3">
        <v>43883</v>
      </c>
      <c r="F59" t="s">
        <v>360</v>
      </c>
      <c r="G59">
        <v>2020</v>
      </c>
      <c r="H59" t="s">
        <v>325</v>
      </c>
      <c r="I59" t="s">
        <v>318</v>
      </c>
      <c r="J59" t="s">
        <v>318</v>
      </c>
      <c r="K59">
        <v>1205373</v>
      </c>
      <c r="L59" t="s">
        <v>318</v>
      </c>
      <c r="M59" t="s">
        <v>318</v>
      </c>
    </row>
    <row r="60" spans="1:13">
      <c r="A60" t="s">
        <v>73</v>
      </c>
      <c r="B60" t="s">
        <v>16</v>
      </c>
      <c r="C60" t="s">
        <v>332</v>
      </c>
      <c r="D60">
        <v>9002211001</v>
      </c>
      <c r="E60" s="3">
        <v>43647</v>
      </c>
      <c r="F60" t="s">
        <v>337</v>
      </c>
      <c r="G60">
        <v>2019</v>
      </c>
      <c r="H60" t="s">
        <v>343</v>
      </c>
      <c r="I60" t="s">
        <v>353</v>
      </c>
      <c r="J60" t="s">
        <v>323</v>
      </c>
      <c r="K60">
        <v>1442003</v>
      </c>
      <c r="L60">
        <v>850781.7699999999</v>
      </c>
      <c r="M60">
        <v>0.41000000000000009</v>
      </c>
    </row>
    <row r="61" spans="1:13">
      <c r="A61" t="s">
        <v>74</v>
      </c>
      <c r="B61" t="s">
        <v>16</v>
      </c>
      <c r="C61" t="s">
        <v>335</v>
      </c>
      <c r="D61">
        <v>9002211001</v>
      </c>
      <c r="E61" s="3">
        <v>43685</v>
      </c>
      <c r="F61" t="s">
        <v>342</v>
      </c>
      <c r="G61">
        <v>2019</v>
      </c>
      <c r="H61" t="s">
        <v>352</v>
      </c>
      <c r="I61" t="s">
        <v>353</v>
      </c>
      <c r="J61" t="s">
        <v>327</v>
      </c>
      <c r="K61">
        <v>1454234</v>
      </c>
      <c r="L61">
        <v>668947.64</v>
      </c>
      <c r="M61">
        <v>0.54</v>
      </c>
    </row>
    <row r="62" spans="1:13">
      <c r="A62" t="s">
        <v>75</v>
      </c>
      <c r="B62" t="s">
        <v>16</v>
      </c>
      <c r="C62" t="s">
        <v>341</v>
      </c>
      <c r="D62">
        <v>9002211001</v>
      </c>
      <c r="E62" s="3">
        <v>43830</v>
      </c>
      <c r="F62" t="s">
        <v>333</v>
      </c>
      <c r="G62">
        <v>2019</v>
      </c>
      <c r="H62" t="s">
        <v>349</v>
      </c>
      <c r="I62" t="s">
        <v>326</v>
      </c>
      <c r="J62" t="s">
        <v>327</v>
      </c>
      <c r="K62">
        <v>838262</v>
      </c>
      <c r="L62">
        <v>251478.59999999998</v>
      </c>
      <c r="M62">
        <v>0.70000000000000007</v>
      </c>
    </row>
    <row r="63" spans="1:13">
      <c r="A63" t="s">
        <v>76</v>
      </c>
      <c r="B63" t="s">
        <v>16</v>
      </c>
      <c r="C63" t="s">
        <v>347</v>
      </c>
      <c r="D63">
        <v>9002211001</v>
      </c>
      <c r="E63" s="3">
        <v>44187</v>
      </c>
      <c r="F63" t="s">
        <v>333</v>
      </c>
      <c r="G63">
        <v>2020</v>
      </c>
      <c r="H63" t="s">
        <v>325</v>
      </c>
      <c r="I63" t="s">
        <v>353</v>
      </c>
      <c r="J63" t="s">
        <v>323</v>
      </c>
      <c r="K63">
        <v>2100771</v>
      </c>
      <c r="L63">
        <v>1197439.47</v>
      </c>
      <c r="M63">
        <v>0.43</v>
      </c>
    </row>
    <row r="64" spans="1:13">
      <c r="A64" t="s">
        <v>77</v>
      </c>
      <c r="B64" t="s">
        <v>16</v>
      </c>
      <c r="C64" t="s">
        <v>328</v>
      </c>
      <c r="D64">
        <v>9002211001</v>
      </c>
      <c r="E64" s="3">
        <v>44139</v>
      </c>
      <c r="F64" t="s">
        <v>362</v>
      </c>
      <c r="G64">
        <v>2020</v>
      </c>
      <c r="H64" t="s">
        <v>359</v>
      </c>
      <c r="I64" t="s">
        <v>331</v>
      </c>
      <c r="J64" t="s">
        <v>323</v>
      </c>
      <c r="K64">
        <v>2127836</v>
      </c>
      <c r="L64">
        <v>723464.24000000011</v>
      </c>
      <c r="M64">
        <v>0.65999999999999992</v>
      </c>
    </row>
    <row r="65" spans="1:13">
      <c r="A65" t="s">
        <v>78</v>
      </c>
      <c r="B65" t="s">
        <v>16</v>
      </c>
      <c r="C65" t="s">
        <v>315</v>
      </c>
      <c r="D65">
        <v>9002211001</v>
      </c>
      <c r="E65" s="3">
        <v>44018</v>
      </c>
      <c r="F65" t="s">
        <v>337</v>
      </c>
      <c r="G65">
        <v>2020</v>
      </c>
      <c r="H65" t="s">
        <v>354</v>
      </c>
      <c r="I65" t="s">
        <v>340</v>
      </c>
      <c r="J65" t="s">
        <v>323</v>
      </c>
      <c r="K65">
        <v>2462977</v>
      </c>
      <c r="L65">
        <v>1453156.43</v>
      </c>
      <c r="M65">
        <v>0.41000000000000003</v>
      </c>
    </row>
    <row r="66" spans="1:13">
      <c r="A66" t="s">
        <v>79</v>
      </c>
      <c r="B66" t="s">
        <v>14</v>
      </c>
      <c r="C66" t="s">
        <v>332</v>
      </c>
      <c r="D66">
        <v>9002211001</v>
      </c>
      <c r="E66" s="3">
        <v>44130</v>
      </c>
      <c r="F66" t="s">
        <v>324</v>
      </c>
      <c r="G66">
        <v>2020</v>
      </c>
      <c r="H66" t="s">
        <v>369</v>
      </c>
      <c r="I66" t="s">
        <v>318</v>
      </c>
      <c r="J66" t="s">
        <v>318</v>
      </c>
      <c r="K66">
        <v>2201688</v>
      </c>
      <c r="L66" t="s">
        <v>318</v>
      </c>
      <c r="M66" t="s">
        <v>318</v>
      </c>
    </row>
    <row r="67" spans="1:13">
      <c r="A67" t="s">
        <v>80</v>
      </c>
      <c r="B67" t="s">
        <v>16</v>
      </c>
      <c r="C67" t="s">
        <v>319</v>
      </c>
      <c r="D67">
        <v>9002211001</v>
      </c>
      <c r="E67" s="3">
        <v>43691</v>
      </c>
      <c r="F67" t="s">
        <v>342</v>
      </c>
      <c r="G67">
        <v>2019</v>
      </c>
      <c r="H67" t="s">
        <v>330</v>
      </c>
      <c r="I67" t="s">
        <v>353</v>
      </c>
      <c r="J67" t="s">
        <v>323</v>
      </c>
      <c r="K67">
        <v>1608878</v>
      </c>
      <c r="L67">
        <v>611373.64</v>
      </c>
      <c r="M67">
        <v>0.62</v>
      </c>
    </row>
    <row r="68" spans="1:13">
      <c r="A68" t="s">
        <v>81</v>
      </c>
      <c r="B68" t="s">
        <v>14</v>
      </c>
      <c r="C68" t="s">
        <v>332</v>
      </c>
      <c r="D68">
        <v>9002211001</v>
      </c>
      <c r="E68" s="3">
        <v>43737</v>
      </c>
      <c r="F68" t="s">
        <v>329</v>
      </c>
      <c r="G68">
        <v>2019</v>
      </c>
      <c r="H68" t="s">
        <v>336</v>
      </c>
      <c r="I68" t="s">
        <v>318</v>
      </c>
      <c r="J68" t="s">
        <v>318</v>
      </c>
      <c r="K68">
        <v>1398946</v>
      </c>
      <c r="L68" t="s">
        <v>318</v>
      </c>
      <c r="M68" t="s">
        <v>318</v>
      </c>
    </row>
    <row r="69" spans="1:13">
      <c r="A69" t="s">
        <v>82</v>
      </c>
      <c r="B69" t="s">
        <v>16</v>
      </c>
      <c r="C69" t="s">
        <v>347</v>
      </c>
      <c r="D69">
        <v>9002211001</v>
      </c>
      <c r="E69" s="3">
        <v>44301</v>
      </c>
      <c r="F69" t="s">
        <v>351</v>
      </c>
      <c r="G69">
        <v>2021</v>
      </c>
      <c r="H69" t="s">
        <v>356</v>
      </c>
      <c r="I69" t="s">
        <v>322</v>
      </c>
      <c r="J69" t="s">
        <v>327</v>
      </c>
      <c r="K69">
        <v>601961</v>
      </c>
      <c r="L69">
        <v>216705.96</v>
      </c>
      <c r="M69">
        <v>0.64</v>
      </c>
    </row>
    <row r="70" spans="1:13">
      <c r="A70" t="s">
        <v>83</v>
      </c>
      <c r="B70" t="s">
        <v>16</v>
      </c>
      <c r="C70" t="s">
        <v>332</v>
      </c>
      <c r="D70">
        <v>9002211001</v>
      </c>
      <c r="E70" s="3">
        <v>44355</v>
      </c>
      <c r="F70" t="s">
        <v>316</v>
      </c>
      <c r="G70">
        <v>2021</v>
      </c>
      <c r="H70" t="s">
        <v>352</v>
      </c>
      <c r="I70" t="s">
        <v>331</v>
      </c>
      <c r="J70" t="s">
        <v>327</v>
      </c>
      <c r="K70">
        <v>648783</v>
      </c>
      <c r="L70">
        <v>246537.54</v>
      </c>
      <c r="M70">
        <v>0.62</v>
      </c>
    </row>
    <row r="71" spans="1:13">
      <c r="A71" t="s">
        <v>84</v>
      </c>
      <c r="B71" t="s">
        <v>16</v>
      </c>
      <c r="C71" t="s">
        <v>335</v>
      </c>
      <c r="D71">
        <v>9002211001</v>
      </c>
      <c r="E71" s="3">
        <v>44231</v>
      </c>
      <c r="F71" t="s">
        <v>360</v>
      </c>
      <c r="G71">
        <v>2021</v>
      </c>
      <c r="H71" t="s">
        <v>359</v>
      </c>
      <c r="I71" t="s">
        <v>322</v>
      </c>
      <c r="J71" t="s">
        <v>327</v>
      </c>
      <c r="K71">
        <v>1975054</v>
      </c>
      <c r="L71">
        <v>414761.33999999997</v>
      </c>
      <c r="M71">
        <v>0.79</v>
      </c>
    </row>
    <row r="72" spans="1:13">
      <c r="A72" t="s">
        <v>85</v>
      </c>
      <c r="B72" t="s">
        <v>16</v>
      </c>
      <c r="C72" t="s">
        <v>347</v>
      </c>
      <c r="D72">
        <v>9002211001</v>
      </c>
      <c r="E72" s="3">
        <v>44082</v>
      </c>
      <c r="F72" t="s">
        <v>329</v>
      </c>
      <c r="G72">
        <v>2020</v>
      </c>
      <c r="H72" t="s">
        <v>352</v>
      </c>
      <c r="I72" t="s">
        <v>322</v>
      </c>
      <c r="J72" t="s">
        <v>327</v>
      </c>
      <c r="K72">
        <v>1590588</v>
      </c>
      <c r="L72">
        <v>843011.64</v>
      </c>
      <c r="M72">
        <v>0.47</v>
      </c>
    </row>
    <row r="73" spans="1:13">
      <c r="A73" t="s">
        <v>86</v>
      </c>
      <c r="B73" t="s">
        <v>14</v>
      </c>
      <c r="C73" t="s">
        <v>332</v>
      </c>
      <c r="D73">
        <v>9002211001</v>
      </c>
      <c r="E73" s="3">
        <v>43722</v>
      </c>
      <c r="F73" t="s">
        <v>329</v>
      </c>
      <c r="G73">
        <v>2019</v>
      </c>
      <c r="H73" t="s">
        <v>330</v>
      </c>
      <c r="I73" t="s">
        <v>318</v>
      </c>
      <c r="J73" t="s">
        <v>318</v>
      </c>
      <c r="K73">
        <v>1884388</v>
      </c>
      <c r="L73" t="s">
        <v>318</v>
      </c>
      <c r="M73" t="s">
        <v>318</v>
      </c>
    </row>
    <row r="74" spans="1:13">
      <c r="A74" t="s">
        <v>87</v>
      </c>
      <c r="B74" t="s">
        <v>16</v>
      </c>
      <c r="C74" t="s">
        <v>335</v>
      </c>
      <c r="D74">
        <v>9002211001</v>
      </c>
      <c r="E74" s="3">
        <v>44287</v>
      </c>
      <c r="F74" t="s">
        <v>351</v>
      </c>
      <c r="G74">
        <v>2021</v>
      </c>
      <c r="H74" t="s">
        <v>343</v>
      </c>
      <c r="I74" t="s">
        <v>322</v>
      </c>
      <c r="J74" t="s">
        <v>323</v>
      </c>
      <c r="K74">
        <v>1663543</v>
      </c>
      <c r="L74">
        <v>449156.61000000004</v>
      </c>
      <c r="M74">
        <v>0.73</v>
      </c>
    </row>
    <row r="75" spans="1:13">
      <c r="A75" t="s">
        <v>88</v>
      </c>
      <c r="B75" t="s">
        <v>16</v>
      </c>
      <c r="C75" t="s">
        <v>332</v>
      </c>
      <c r="D75">
        <v>9002211001</v>
      </c>
      <c r="E75" s="3">
        <v>43938</v>
      </c>
      <c r="F75" t="s">
        <v>351</v>
      </c>
      <c r="G75">
        <v>2020</v>
      </c>
      <c r="H75" t="s">
        <v>321</v>
      </c>
      <c r="I75" t="s">
        <v>346</v>
      </c>
      <c r="J75" t="s">
        <v>327</v>
      </c>
      <c r="K75">
        <v>2397515</v>
      </c>
      <c r="L75">
        <v>1294658.1000000001</v>
      </c>
      <c r="M75">
        <v>0.45999999999999996</v>
      </c>
    </row>
    <row r="76" spans="1:13">
      <c r="A76" t="s">
        <v>89</v>
      </c>
      <c r="B76" t="s">
        <v>14</v>
      </c>
      <c r="C76" t="s">
        <v>335</v>
      </c>
      <c r="D76">
        <v>9002211001</v>
      </c>
      <c r="E76" s="3">
        <v>44231</v>
      </c>
      <c r="F76" t="s">
        <v>360</v>
      </c>
      <c r="G76">
        <v>2021</v>
      </c>
      <c r="H76" t="s">
        <v>359</v>
      </c>
      <c r="I76" t="s">
        <v>318</v>
      </c>
      <c r="J76" t="s">
        <v>318</v>
      </c>
      <c r="K76">
        <v>1079297</v>
      </c>
      <c r="L76" t="s">
        <v>318</v>
      </c>
      <c r="M76" t="s">
        <v>318</v>
      </c>
    </row>
    <row r="77" spans="1:13">
      <c r="A77" t="s">
        <v>90</v>
      </c>
      <c r="B77" t="s">
        <v>14</v>
      </c>
      <c r="C77" t="s">
        <v>319</v>
      </c>
      <c r="D77">
        <v>9002211001</v>
      </c>
      <c r="E77" s="3">
        <v>44105</v>
      </c>
      <c r="F77" t="s">
        <v>324</v>
      </c>
      <c r="G77">
        <v>2020</v>
      </c>
      <c r="H77" t="s">
        <v>343</v>
      </c>
      <c r="I77" t="s">
        <v>318</v>
      </c>
      <c r="J77" t="s">
        <v>318</v>
      </c>
      <c r="K77">
        <v>716614</v>
      </c>
      <c r="L77" t="s">
        <v>318</v>
      </c>
      <c r="M77" t="s">
        <v>318</v>
      </c>
    </row>
    <row r="78" spans="1:13">
      <c r="A78" t="s">
        <v>91</v>
      </c>
      <c r="B78" t="s">
        <v>16</v>
      </c>
      <c r="C78" t="s">
        <v>328</v>
      </c>
      <c r="D78">
        <v>9002211001</v>
      </c>
      <c r="E78" s="3">
        <v>44323</v>
      </c>
      <c r="F78" t="s">
        <v>366</v>
      </c>
      <c r="G78">
        <v>2021</v>
      </c>
      <c r="H78" t="s">
        <v>368</v>
      </c>
      <c r="I78" t="s">
        <v>340</v>
      </c>
      <c r="J78" t="s">
        <v>327</v>
      </c>
      <c r="K78">
        <v>1339164</v>
      </c>
      <c r="L78">
        <v>749931.84000000008</v>
      </c>
      <c r="M78">
        <v>0.43999999999999995</v>
      </c>
    </row>
    <row r="79" spans="1:13">
      <c r="A79" t="s">
        <v>92</v>
      </c>
      <c r="B79" t="s">
        <v>14</v>
      </c>
      <c r="C79" t="s">
        <v>332</v>
      </c>
      <c r="D79">
        <v>9002211001</v>
      </c>
      <c r="E79" s="3">
        <v>43657</v>
      </c>
      <c r="F79" t="s">
        <v>337</v>
      </c>
      <c r="G79">
        <v>2019</v>
      </c>
      <c r="H79" t="s">
        <v>370</v>
      </c>
      <c r="I79" t="s">
        <v>318</v>
      </c>
      <c r="J79" t="s">
        <v>318</v>
      </c>
      <c r="K79">
        <v>1305210</v>
      </c>
      <c r="L79" t="s">
        <v>318</v>
      </c>
      <c r="M79" t="s">
        <v>318</v>
      </c>
    </row>
    <row r="80" spans="1:13">
      <c r="A80" t="s">
        <v>93</v>
      </c>
      <c r="B80" t="s">
        <v>14</v>
      </c>
      <c r="C80" t="s">
        <v>315</v>
      </c>
      <c r="D80">
        <v>9002211001</v>
      </c>
      <c r="E80" s="3">
        <v>44138</v>
      </c>
      <c r="F80" t="s">
        <v>362</v>
      </c>
      <c r="G80">
        <v>2020</v>
      </c>
      <c r="H80" t="s">
        <v>317</v>
      </c>
      <c r="I80" t="s">
        <v>318</v>
      </c>
      <c r="J80" t="s">
        <v>318</v>
      </c>
      <c r="K80">
        <v>1306174</v>
      </c>
      <c r="L80" t="s">
        <v>318</v>
      </c>
      <c r="M80" t="s">
        <v>318</v>
      </c>
    </row>
    <row r="81" spans="1:13">
      <c r="A81" t="s">
        <v>94</v>
      </c>
      <c r="B81" t="s">
        <v>16</v>
      </c>
      <c r="C81" t="s">
        <v>350</v>
      </c>
      <c r="D81">
        <v>9002211001</v>
      </c>
      <c r="E81" s="3">
        <v>44100</v>
      </c>
      <c r="F81" t="s">
        <v>329</v>
      </c>
      <c r="G81">
        <v>2020</v>
      </c>
      <c r="H81" t="s">
        <v>369</v>
      </c>
      <c r="I81" t="s">
        <v>340</v>
      </c>
      <c r="J81" t="s">
        <v>323</v>
      </c>
      <c r="K81">
        <v>985021</v>
      </c>
      <c r="L81">
        <v>206854.41</v>
      </c>
      <c r="M81">
        <v>0.78999999999999992</v>
      </c>
    </row>
    <row r="82" spans="1:13">
      <c r="A82" t="s">
        <v>95</v>
      </c>
      <c r="B82" t="s">
        <v>16</v>
      </c>
      <c r="C82" t="s">
        <v>347</v>
      </c>
      <c r="D82">
        <v>9002211001</v>
      </c>
      <c r="E82" s="3">
        <v>44315</v>
      </c>
      <c r="F82" t="s">
        <v>351</v>
      </c>
      <c r="G82">
        <v>2021</v>
      </c>
      <c r="H82" t="s">
        <v>336</v>
      </c>
      <c r="I82" t="s">
        <v>322</v>
      </c>
      <c r="J82" t="s">
        <v>327</v>
      </c>
      <c r="K82">
        <v>1526541</v>
      </c>
      <c r="L82">
        <v>366369.83999999997</v>
      </c>
      <c r="M82">
        <v>0.76000000000000012</v>
      </c>
    </row>
    <row r="83" spans="1:13">
      <c r="A83" t="s">
        <v>96</v>
      </c>
      <c r="B83" t="s">
        <v>14</v>
      </c>
      <c r="C83" t="s">
        <v>350</v>
      </c>
      <c r="D83">
        <v>9002211001</v>
      </c>
      <c r="E83" s="3">
        <v>43710</v>
      </c>
      <c r="F83" t="s">
        <v>329</v>
      </c>
      <c r="G83">
        <v>2019</v>
      </c>
      <c r="H83" t="s">
        <v>344</v>
      </c>
      <c r="I83" t="s">
        <v>318</v>
      </c>
      <c r="J83" t="s">
        <v>318</v>
      </c>
      <c r="K83">
        <v>2275609</v>
      </c>
      <c r="L83" t="s">
        <v>318</v>
      </c>
      <c r="M83" t="s">
        <v>318</v>
      </c>
    </row>
    <row r="84" spans="1:13">
      <c r="A84" t="s">
        <v>97</v>
      </c>
      <c r="B84" t="s">
        <v>16</v>
      </c>
      <c r="C84" t="s">
        <v>328</v>
      </c>
      <c r="D84">
        <v>9002211001</v>
      </c>
      <c r="E84" s="3">
        <v>43823</v>
      </c>
      <c r="F84" t="s">
        <v>333</v>
      </c>
      <c r="G84">
        <v>2019</v>
      </c>
      <c r="H84" t="s">
        <v>348</v>
      </c>
      <c r="I84" t="s">
        <v>346</v>
      </c>
      <c r="J84" t="s">
        <v>327</v>
      </c>
      <c r="K84">
        <v>1584987</v>
      </c>
      <c r="L84">
        <v>950992.2</v>
      </c>
      <c r="M84">
        <v>0.4</v>
      </c>
    </row>
    <row r="85" spans="1:13">
      <c r="A85" t="s">
        <v>98</v>
      </c>
      <c r="B85" t="s">
        <v>16</v>
      </c>
      <c r="C85" t="s">
        <v>319</v>
      </c>
      <c r="D85">
        <v>9002211001</v>
      </c>
      <c r="E85" s="3">
        <v>43891</v>
      </c>
      <c r="F85" t="s">
        <v>357</v>
      </c>
      <c r="G85">
        <v>2020</v>
      </c>
      <c r="H85" t="s">
        <v>343</v>
      </c>
      <c r="I85" t="s">
        <v>331</v>
      </c>
      <c r="J85" t="s">
        <v>327</v>
      </c>
      <c r="K85">
        <v>1015244</v>
      </c>
      <c r="L85">
        <v>243658.56</v>
      </c>
      <c r="M85">
        <v>0.7599999999999999</v>
      </c>
    </row>
    <row r="86" spans="1:13">
      <c r="A86" t="s">
        <v>99</v>
      </c>
      <c r="B86" t="s">
        <v>16</v>
      </c>
      <c r="C86" t="s">
        <v>347</v>
      </c>
      <c r="D86">
        <v>9002211001</v>
      </c>
      <c r="E86" s="3">
        <v>44355</v>
      </c>
      <c r="F86" t="s">
        <v>316</v>
      </c>
      <c r="G86">
        <v>2021</v>
      </c>
      <c r="H86" t="s">
        <v>352</v>
      </c>
      <c r="I86" t="s">
        <v>326</v>
      </c>
      <c r="J86" t="s">
        <v>327</v>
      </c>
      <c r="K86">
        <v>1851279</v>
      </c>
      <c r="L86">
        <v>444306.95999999996</v>
      </c>
      <c r="M86">
        <v>0.76</v>
      </c>
    </row>
    <row r="87" spans="1:13">
      <c r="A87" t="s">
        <v>100</v>
      </c>
      <c r="B87" t="s">
        <v>16</v>
      </c>
      <c r="C87" t="s">
        <v>341</v>
      </c>
      <c r="D87">
        <v>9002211001</v>
      </c>
      <c r="E87" s="3">
        <v>44368</v>
      </c>
      <c r="F87" t="s">
        <v>316</v>
      </c>
      <c r="G87">
        <v>2021</v>
      </c>
      <c r="H87" t="s">
        <v>355</v>
      </c>
      <c r="I87" t="s">
        <v>326</v>
      </c>
      <c r="J87" t="s">
        <v>327</v>
      </c>
      <c r="K87">
        <v>945461</v>
      </c>
      <c r="L87">
        <v>312002.13</v>
      </c>
      <c r="M87">
        <v>0.67</v>
      </c>
    </row>
    <row r="88" spans="1:13">
      <c r="A88" t="s">
        <v>101</v>
      </c>
      <c r="B88" t="s">
        <v>16</v>
      </c>
      <c r="C88" t="s">
        <v>315</v>
      </c>
      <c r="D88">
        <v>9002211001</v>
      </c>
      <c r="E88" s="3">
        <v>44058</v>
      </c>
      <c r="F88" t="s">
        <v>342</v>
      </c>
      <c r="G88">
        <v>2020</v>
      </c>
      <c r="H88" t="s">
        <v>356</v>
      </c>
      <c r="I88" t="s">
        <v>331</v>
      </c>
      <c r="J88" t="s">
        <v>323</v>
      </c>
      <c r="K88">
        <v>2107156</v>
      </c>
      <c r="L88">
        <v>716433.04</v>
      </c>
      <c r="M88">
        <v>0.66</v>
      </c>
    </row>
    <row r="89" spans="1:13">
      <c r="A89" t="s">
        <v>102</v>
      </c>
      <c r="B89" t="s">
        <v>14</v>
      </c>
      <c r="C89" t="s">
        <v>328</v>
      </c>
      <c r="D89">
        <v>9002211001</v>
      </c>
      <c r="E89" s="3">
        <v>44214</v>
      </c>
      <c r="F89" t="s">
        <v>320</v>
      </c>
      <c r="G89">
        <v>2021</v>
      </c>
      <c r="H89" t="s">
        <v>345</v>
      </c>
      <c r="I89" t="s">
        <v>318</v>
      </c>
      <c r="J89" t="s">
        <v>318</v>
      </c>
      <c r="K89">
        <v>872325</v>
      </c>
      <c r="L89" t="s">
        <v>318</v>
      </c>
      <c r="M89" t="s">
        <v>318</v>
      </c>
    </row>
    <row r="90" spans="1:13">
      <c r="A90" t="s">
        <v>103</v>
      </c>
      <c r="B90" t="s">
        <v>14</v>
      </c>
      <c r="C90" t="s">
        <v>319</v>
      </c>
      <c r="D90">
        <v>9002211001</v>
      </c>
      <c r="E90" s="3">
        <v>44260</v>
      </c>
      <c r="F90" t="s">
        <v>357</v>
      </c>
      <c r="G90">
        <v>2021</v>
      </c>
      <c r="H90" t="s">
        <v>363</v>
      </c>
      <c r="I90" t="s">
        <v>318</v>
      </c>
      <c r="J90" t="s">
        <v>318</v>
      </c>
      <c r="K90">
        <v>2124831</v>
      </c>
      <c r="L90" t="s">
        <v>318</v>
      </c>
      <c r="M90" t="s">
        <v>318</v>
      </c>
    </row>
    <row r="91" spans="1:13">
      <c r="A91" t="s">
        <v>104</v>
      </c>
      <c r="B91" t="s">
        <v>14</v>
      </c>
      <c r="C91" t="s">
        <v>319</v>
      </c>
      <c r="D91">
        <v>9002211001</v>
      </c>
      <c r="E91" s="3">
        <v>44253</v>
      </c>
      <c r="F91" t="s">
        <v>360</v>
      </c>
      <c r="G91">
        <v>2021</v>
      </c>
      <c r="H91" t="s">
        <v>369</v>
      </c>
      <c r="I91" t="s">
        <v>318</v>
      </c>
      <c r="J91" t="s">
        <v>318</v>
      </c>
      <c r="K91">
        <v>1176146</v>
      </c>
      <c r="L91" t="s">
        <v>318</v>
      </c>
      <c r="M91" t="s">
        <v>318</v>
      </c>
    </row>
    <row r="92" spans="1:13">
      <c r="A92" t="s">
        <v>105</v>
      </c>
      <c r="B92" t="s">
        <v>14</v>
      </c>
      <c r="C92" t="s">
        <v>347</v>
      </c>
      <c r="D92">
        <v>9002211001</v>
      </c>
      <c r="E92" s="3">
        <v>44072</v>
      </c>
      <c r="F92" t="s">
        <v>342</v>
      </c>
      <c r="G92">
        <v>2020</v>
      </c>
      <c r="H92" t="s">
        <v>336</v>
      </c>
      <c r="I92" t="s">
        <v>318</v>
      </c>
      <c r="J92" t="s">
        <v>318</v>
      </c>
      <c r="K92">
        <v>1672118</v>
      </c>
      <c r="L92" t="s">
        <v>318</v>
      </c>
      <c r="M92" t="s">
        <v>318</v>
      </c>
    </row>
    <row r="93" spans="1:13">
      <c r="A93" t="s">
        <v>106</v>
      </c>
      <c r="B93" t="s">
        <v>14</v>
      </c>
      <c r="C93" t="s">
        <v>350</v>
      </c>
      <c r="D93">
        <v>9002211001</v>
      </c>
      <c r="E93" s="3">
        <v>43714</v>
      </c>
      <c r="F93" t="s">
        <v>329</v>
      </c>
      <c r="G93">
        <v>2019</v>
      </c>
      <c r="H93" t="s">
        <v>354</v>
      </c>
      <c r="I93" t="s">
        <v>318</v>
      </c>
      <c r="J93" t="s">
        <v>318</v>
      </c>
      <c r="K93">
        <v>2182777</v>
      </c>
      <c r="L93" t="s">
        <v>318</v>
      </c>
      <c r="M93" t="s">
        <v>318</v>
      </c>
    </row>
    <row r="94" spans="1:13">
      <c r="A94" t="s">
        <v>107</v>
      </c>
      <c r="B94" t="s">
        <v>16</v>
      </c>
      <c r="C94" t="s">
        <v>319</v>
      </c>
      <c r="D94">
        <v>9002211001</v>
      </c>
      <c r="E94" s="3">
        <v>43948</v>
      </c>
      <c r="F94" t="s">
        <v>351</v>
      </c>
      <c r="G94">
        <v>2020</v>
      </c>
      <c r="H94" t="s">
        <v>371</v>
      </c>
      <c r="I94" t="s">
        <v>353</v>
      </c>
      <c r="J94" t="s">
        <v>327</v>
      </c>
      <c r="K94">
        <v>1326233</v>
      </c>
      <c r="L94">
        <v>318295.92</v>
      </c>
      <c r="M94">
        <v>0.76</v>
      </c>
    </row>
    <row r="95" spans="1:13">
      <c r="A95" t="s">
        <v>108</v>
      </c>
      <c r="B95" t="s">
        <v>16</v>
      </c>
      <c r="C95" t="s">
        <v>335</v>
      </c>
      <c r="D95">
        <v>9002211001</v>
      </c>
      <c r="E95" s="3">
        <v>43844</v>
      </c>
      <c r="F95" t="s">
        <v>320</v>
      </c>
      <c r="G95">
        <v>2020</v>
      </c>
      <c r="H95" t="s">
        <v>330</v>
      </c>
      <c r="I95" t="s">
        <v>322</v>
      </c>
      <c r="J95" t="s">
        <v>323</v>
      </c>
      <c r="K95">
        <v>1701581</v>
      </c>
      <c r="L95">
        <v>850790.5</v>
      </c>
      <c r="M95">
        <v>0.5</v>
      </c>
    </row>
    <row r="96" spans="1:13">
      <c r="A96" t="s">
        <v>109</v>
      </c>
      <c r="B96" t="s">
        <v>14</v>
      </c>
      <c r="C96" t="s">
        <v>315</v>
      </c>
      <c r="D96">
        <v>9002211001</v>
      </c>
      <c r="E96" s="3">
        <v>44168</v>
      </c>
      <c r="F96" t="s">
        <v>333</v>
      </c>
      <c r="G96">
        <v>2020</v>
      </c>
      <c r="H96" t="s">
        <v>317</v>
      </c>
      <c r="I96" t="s">
        <v>318</v>
      </c>
      <c r="J96" t="s">
        <v>318</v>
      </c>
      <c r="K96">
        <v>1994867</v>
      </c>
      <c r="L96" t="s">
        <v>318</v>
      </c>
      <c r="M96" t="s">
        <v>318</v>
      </c>
    </row>
    <row r="97" spans="1:13">
      <c r="A97" t="s">
        <v>110</v>
      </c>
      <c r="B97" t="s">
        <v>16</v>
      </c>
      <c r="C97" t="s">
        <v>328</v>
      </c>
      <c r="D97">
        <v>9002211001</v>
      </c>
      <c r="E97" s="3">
        <v>43835</v>
      </c>
      <c r="F97" t="s">
        <v>320</v>
      </c>
      <c r="G97">
        <v>2020</v>
      </c>
      <c r="H97" t="s">
        <v>363</v>
      </c>
      <c r="I97" t="s">
        <v>353</v>
      </c>
      <c r="J97" t="s">
        <v>327</v>
      </c>
      <c r="K97">
        <v>2078412</v>
      </c>
      <c r="L97">
        <v>935285.4</v>
      </c>
      <c r="M97">
        <v>0.55000000000000004</v>
      </c>
    </row>
    <row r="98" spans="1:13">
      <c r="A98" t="s">
        <v>111</v>
      </c>
      <c r="B98" t="s">
        <v>16</v>
      </c>
      <c r="C98" t="s">
        <v>335</v>
      </c>
      <c r="D98">
        <v>9002211001</v>
      </c>
      <c r="E98" s="3">
        <v>43656</v>
      </c>
      <c r="F98" t="s">
        <v>337</v>
      </c>
      <c r="G98">
        <v>2019</v>
      </c>
      <c r="H98" t="s">
        <v>372</v>
      </c>
      <c r="I98" t="s">
        <v>340</v>
      </c>
      <c r="J98" t="s">
        <v>327</v>
      </c>
      <c r="K98">
        <v>1538532</v>
      </c>
      <c r="L98">
        <v>538486.19999999995</v>
      </c>
      <c r="M98">
        <v>0.65</v>
      </c>
    </row>
    <row r="99" spans="1:13">
      <c r="A99" t="s">
        <v>112</v>
      </c>
      <c r="B99" t="s">
        <v>14</v>
      </c>
      <c r="C99" t="s">
        <v>347</v>
      </c>
      <c r="D99">
        <v>9002211001</v>
      </c>
      <c r="E99" s="3">
        <v>44153</v>
      </c>
      <c r="F99" t="s">
        <v>362</v>
      </c>
      <c r="G99">
        <v>2020</v>
      </c>
      <c r="H99" t="s">
        <v>345</v>
      </c>
      <c r="I99" t="s">
        <v>318</v>
      </c>
      <c r="J99" t="s">
        <v>318</v>
      </c>
      <c r="K99">
        <v>1396994</v>
      </c>
      <c r="L99" t="s">
        <v>318</v>
      </c>
      <c r="M99" t="s">
        <v>318</v>
      </c>
    </row>
    <row r="100" spans="1:13">
      <c r="A100" t="s">
        <v>113</v>
      </c>
      <c r="B100" t="s">
        <v>14</v>
      </c>
      <c r="C100" t="s">
        <v>328</v>
      </c>
      <c r="D100">
        <v>9002211001</v>
      </c>
      <c r="E100" s="3">
        <v>44317</v>
      </c>
      <c r="F100" t="s">
        <v>366</v>
      </c>
      <c r="G100">
        <v>2021</v>
      </c>
      <c r="H100" t="s">
        <v>343</v>
      </c>
      <c r="I100" t="s">
        <v>318</v>
      </c>
      <c r="J100" t="s">
        <v>318</v>
      </c>
      <c r="K100">
        <v>1880445</v>
      </c>
      <c r="L100" t="s">
        <v>318</v>
      </c>
      <c r="M100" t="s">
        <v>318</v>
      </c>
    </row>
    <row r="101" spans="1:13">
      <c r="A101" t="s">
        <v>114</v>
      </c>
      <c r="B101" t="s">
        <v>14</v>
      </c>
      <c r="C101" t="s">
        <v>319</v>
      </c>
      <c r="D101">
        <v>9002211001</v>
      </c>
      <c r="E101" s="3">
        <v>44172</v>
      </c>
      <c r="F101" t="s">
        <v>333</v>
      </c>
      <c r="G101">
        <v>2020</v>
      </c>
      <c r="H101" t="s">
        <v>368</v>
      </c>
      <c r="I101" t="s">
        <v>318</v>
      </c>
      <c r="J101" t="s">
        <v>318</v>
      </c>
      <c r="K101">
        <v>1951884</v>
      </c>
      <c r="L101" t="s">
        <v>318</v>
      </c>
      <c r="M101" t="s">
        <v>318</v>
      </c>
    </row>
    <row r="102" spans="1:13">
      <c r="A102" t="s">
        <v>115</v>
      </c>
      <c r="B102" t="s">
        <v>16</v>
      </c>
      <c r="C102" t="s">
        <v>341</v>
      </c>
      <c r="D102">
        <v>9002211001</v>
      </c>
      <c r="E102" s="3">
        <v>44358</v>
      </c>
      <c r="F102" t="s">
        <v>316</v>
      </c>
      <c r="G102">
        <v>2021</v>
      </c>
      <c r="H102" t="s">
        <v>370</v>
      </c>
      <c r="I102" t="s">
        <v>353</v>
      </c>
      <c r="J102" t="s">
        <v>323</v>
      </c>
      <c r="K102">
        <v>1077566</v>
      </c>
      <c r="L102">
        <v>387923.76</v>
      </c>
      <c r="M102">
        <v>0.64</v>
      </c>
    </row>
    <row r="103" spans="1:13">
      <c r="A103" t="s">
        <v>116</v>
      </c>
      <c r="B103" t="s">
        <v>16</v>
      </c>
      <c r="C103" t="s">
        <v>315</v>
      </c>
      <c r="D103">
        <v>9002211001</v>
      </c>
      <c r="E103" s="3">
        <v>43740</v>
      </c>
      <c r="F103" t="s">
        <v>324</v>
      </c>
      <c r="G103">
        <v>2019</v>
      </c>
      <c r="H103" t="s">
        <v>344</v>
      </c>
      <c r="I103" t="s">
        <v>340</v>
      </c>
      <c r="J103" t="s">
        <v>327</v>
      </c>
      <c r="K103">
        <v>2379575</v>
      </c>
      <c r="L103">
        <v>642485.25</v>
      </c>
      <c r="M103">
        <v>0.73</v>
      </c>
    </row>
    <row r="104" spans="1:13">
      <c r="A104" t="s">
        <v>117</v>
      </c>
      <c r="B104" t="s">
        <v>16</v>
      </c>
      <c r="C104" t="s">
        <v>328</v>
      </c>
      <c r="D104">
        <v>9002211001</v>
      </c>
      <c r="E104" s="3">
        <v>43658</v>
      </c>
      <c r="F104" t="s">
        <v>337</v>
      </c>
      <c r="G104">
        <v>2019</v>
      </c>
      <c r="H104" t="s">
        <v>358</v>
      </c>
      <c r="I104" t="s">
        <v>331</v>
      </c>
      <c r="J104" t="s">
        <v>323</v>
      </c>
      <c r="K104">
        <v>1379554</v>
      </c>
      <c r="L104">
        <v>427661.74</v>
      </c>
      <c r="M104">
        <v>0.69000000000000006</v>
      </c>
    </row>
    <row r="105" spans="1:13">
      <c r="A105" t="s">
        <v>118</v>
      </c>
      <c r="B105" t="s">
        <v>16</v>
      </c>
      <c r="C105" t="s">
        <v>350</v>
      </c>
      <c r="D105">
        <v>9002211001</v>
      </c>
      <c r="E105" s="3">
        <v>44206</v>
      </c>
      <c r="F105" t="s">
        <v>320</v>
      </c>
      <c r="G105">
        <v>2021</v>
      </c>
      <c r="H105" t="s">
        <v>372</v>
      </c>
      <c r="I105" t="s">
        <v>353</v>
      </c>
      <c r="J105" t="s">
        <v>327</v>
      </c>
      <c r="K105">
        <v>694018</v>
      </c>
      <c r="L105">
        <v>305367.92</v>
      </c>
      <c r="M105">
        <v>0.56000000000000005</v>
      </c>
    </row>
    <row r="106" spans="1:13">
      <c r="A106" t="s">
        <v>119</v>
      </c>
      <c r="B106" t="s">
        <v>14</v>
      </c>
      <c r="C106" t="s">
        <v>315</v>
      </c>
      <c r="D106">
        <v>9002211001</v>
      </c>
      <c r="E106" s="3">
        <v>43894</v>
      </c>
      <c r="F106" t="s">
        <v>357</v>
      </c>
      <c r="G106">
        <v>2020</v>
      </c>
      <c r="H106" t="s">
        <v>359</v>
      </c>
      <c r="I106" t="s">
        <v>318</v>
      </c>
      <c r="J106" t="s">
        <v>318</v>
      </c>
      <c r="K106">
        <v>518017</v>
      </c>
      <c r="L106" t="s">
        <v>318</v>
      </c>
      <c r="M106" t="s">
        <v>318</v>
      </c>
    </row>
    <row r="107" spans="1:13">
      <c r="A107" t="s">
        <v>120</v>
      </c>
      <c r="B107" t="s">
        <v>14</v>
      </c>
      <c r="C107" t="s">
        <v>350</v>
      </c>
      <c r="D107">
        <v>9002211001</v>
      </c>
      <c r="E107" s="3">
        <v>43688</v>
      </c>
      <c r="F107" t="s">
        <v>342</v>
      </c>
      <c r="G107">
        <v>2019</v>
      </c>
      <c r="H107" t="s">
        <v>370</v>
      </c>
      <c r="I107" t="s">
        <v>318</v>
      </c>
      <c r="J107" t="s">
        <v>318</v>
      </c>
      <c r="K107">
        <v>2234625</v>
      </c>
      <c r="L107" t="s">
        <v>318</v>
      </c>
      <c r="M107" t="s">
        <v>318</v>
      </c>
    </row>
    <row r="108" spans="1:13">
      <c r="A108" t="s">
        <v>121</v>
      </c>
      <c r="B108" t="s">
        <v>14</v>
      </c>
      <c r="C108" t="s">
        <v>319</v>
      </c>
      <c r="D108">
        <v>9002211001</v>
      </c>
      <c r="E108" s="3">
        <v>44233</v>
      </c>
      <c r="F108" t="s">
        <v>360</v>
      </c>
      <c r="G108">
        <v>2021</v>
      </c>
      <c r="H108" t="s">
        <v>354</v>
      </c>
      <c r="I108" t="s">
        <v>318</v>
      </c>
      <c r="J108" t="s">
        <v>318</v>
      </c>
      <c r="K108">
        <v>2463742</v>
      </c>
      <c r="L108" t="s">
        <v>318</v>
      </c>
      <c r="M108" t="s">
        <v>318</v>
      </c>
    </row>
    <row r="109" spans="1:13">
      <c r="A109" t="s">
        <v>122</v>
      </c>
      <c r="B109" t="s">
        <v>16</v>
      </c>
      <c r="C109" t="s">
        <v>341</v>
      </c>
      <c r="D109">
        <v>9002211001</v>
      </c>
      <c r="E109" s="3">
        <v>44147</v>
      </c>
      <c r="F109" t="s">
        <v>362</v>
      </c>
      <c r="G109">
        <v>2020</v>
      </c>
      <c r="H109" t="s">
        <v>358</v>
      </c>
      <c r="I109" t="s">
        <v>340</v>
      </c>
      <c r="J109" t="s">
        <v>323</v>
      </c>
      <c r="K109">
        <v>1189995</v>
      </c>
      <c r="L109">
        <v>702097.04999999993</v>
      </c>
      <c r="M109">
        <v>0.41000000000000003</v>
      </c>
    </row>
    <row r="110" spans="1:13">
      <c r="A110" t="s">
        <v>123</v>
      </c>
      <c r="B110" t="s">
        <v>14</v>
      </c>
      <c r="C110" t="s">
        <v>328</v>
      </c>
      <c r="D110">
        <v>9002211001</v>
      </c>
      <c r="E110" s="3">
        <v>43770</v>
      </c>
      <c r="F110" t="s">
        <v>362</v>
      </c>
      <c r="G110">
        <v>2019</v>
      </c>
      <c r="H110" t="s">
        <v>343</v>
      </c>
      <c r="I110" t="s">
        <v>318</v>
      </c>
      <c r="J110" t="s">
        <v>318</v>
      </c>
      <c r="K110">
        <v>1091610</v>
      </c>
      <c r="L110" t="s">
        <v>318</v>
      </c>
      <c r="M110" t="s">
        <v>318</v>
      </c>
    </row>
    <row r="111" spans="1:13">
      <c r="A111" t="s">
        <v>124</v>
      </c>
      <c r="B111" t="s">
        <v>16</v>
      </c>
      <c r="C111" t="s">
        <v>315</v>
      </c>
      <c r="D111">
        <v>9002211001</v>
      </c>
      <c r="E111" s="3">
        <v>44129</v>
      </c>
      <c r="F111" t="s">
        <v>324</v>
      </c>
      <c r="G111">
        <v>2020</v>
      </c>
      <c r="H111" t="s">
        <v>373</v>
      </c>
      <c r="I111" t="s">
        <v>346</v>
      </c>
      <c r="J111" t="s">
        <v>327</v>
      </c>
      <c r="K111">
        <v>931731</v>
      </c>
      <c r="L111">
        <v>400644.33</v>
      </c>
      <c r="M111">
        <v>0.56999999999999995</v>
      </c>
    </row>
    <row r="112" spans="1:13">
      <c r="A112" t="s">
        <v>125</v>
      </c>
      <c r="B112" t="s">
        <v>14</v>
      </c>
      <c r="C112" t="s">
        <v>350</v>
      </c>
      <c r="D112">
        <v>9002211001</v>
      </c>
      <c r="E112" s="3">
        <v>43822</v>
      </c>
      <c r="F112" t="s">
        <v>333</v>
      </c>
      <c r="G112">
        <v>2019</v>
      </c>
      <c r="H112" t="s">
        <v>364</v>
      </c>
      <c r="I112" t="s">
        <v>318</v>
      </c>
      <c r="J112" t="s">
        <v>318</v>
      </c>
      <c r="K112">
        <v>825231</v>
      </c>
      <c r="L112" t="s">
        <v>318</v>
      </c>
      <c r="M112" t="s">
        <v>318</v>
      </c>
    </row>
    <row r="113" spans="1:13">
      <c r="A113" t="s">
        <v>126</v>
      </c>
      <c r="B113" t="s">
        <v>14</v>
      </c>
      <c r="C113" t="s">
        <v>315</v>
      </c>
      <c r="D113">
        <v>9002211001</v>
      </c>
      <c r="E113" s="3">
        <v>43996</v>
      </c>
      <c r="F113" t="s">
        <v>316</v>
      </c>
      <c r="G113">
        <v>2020</v>
      </c>
      <c r="H113" t="s">
        <v>330</v>
      </c>
      <c r="I113" t="s">
        <v>318</v>
      </c>
      <c r="J113" t="s">
        <v>318</v>
      </c>
      <c r="K113">
        <v>1366567</v>
      </c>
      <c r="L113" t="s">
        <v>318</v>
      </c>
      <c r="M113" t="s">
        <v>318</v>
      </c>
    </row>
    <row r="114" spans="1:13">
      <c r="A114" t="s">
        <v>127</v>
      </c>
      <c r="B114" t="s">
        <v>14</v>
      </c>
      <c r="C114" t="s">
        <v>332</v>
      </c>
      <c r="D114">
        <v>9002211001</v>
      </c>
      <c r="E114" s="3">
        <v>44141</v>
      </c>
      <c r="F114" t="s">
        <v>362</v>
      </c>
      <c r="G114">
        <v>2020</v>
      </c>
      <c r="H114" t="s">
        <v>354</v>
      </c>
      <c r="I114" t="s">
        <v>318</v>
      </c>
      <c r="J114" t="s">
        <v>318</v>
      </c>
      <c r="K114">
        <v>1955031</v>
      </c>
      <c r="L114" t="s">
        <v>318</v>
      </c>
      <c r="M114" t="s">
        <v>318</v>
      </c>
    </row>
    <row r="115" spans="1:13">
      <c r="A115" t="s">
        <v>128</v>
      </c>
      <c r="B115" t="s">
        <v>16</v>
      </c>
      <c r="C115" t="s">
        <v>319</v>
      </c>
      <c r="D115">
        <v>9002211001</v>
      </c>
      <c r="E115" s="3">
        <v>44121</v>
      </c>
      <c r="F115" t="s">
        <v>324</v>
      </c>
      <c r="G115">
        <v>2020</v>
      </c>
      <c r="H115" t="s">
        <v>321</v>
      </c>
      <c r="I115" t="s">
        <v>331</v>
      </c>
      <c r="J115" t="s">
        <v>327</v>
      </c>
      <c r="K115">
        <v>2008304</v>
      </c>
      <c r="L115">
        <v>923819.84000000008</v>
      </c>
      <c r="M115">
        <v>0.53999999999999992</v>
      </c>
    </row>
    <row r="116" spans="1:13">
      <c r="A116" t="s">
        <v>129</v>
      </c>
      <c r="B116" t="s">
        <v>14</v>
      </c>
      <c r="C116" t="s">
        <v>328</v>
      </c>
      <c r="D116">
        <v>9002211001</v>
      </c>
      <c r="E116" s="3">
        <v>43927</v>
      </c>
      <c r="F116" t="s">
        <v>351</v>
      </c>
      <c r="G116">
        <v>2020</v>
      </c>
      <c r="H116" t="s">
        <v>354</v>
      </c>
      <c r="I116" t="s">
        <v>318</v>
      </c>
      <c r="J116" t="s">
        <v>318</v>
      </c>
      <c r="K116">
        <v>1169380</v>
      </c>
      <c r="L116" t="s">
        <v>318</v>
      </c>
      <c r="M116" t="s">
        <v>318</v>
      </c>
    </row>
    <row r="117" spans="1:13">
      <c r="A117" t="s">
        <v>130</v>
      </c>
      <c r="B117" t="s">
        <v>16</v>
      </c>
      <c r="C117" t="s">
        <v>315</v>
      </c>
      <c r="D117">
        <v>9002211001</v>
      </c>
      <c r="E117" s="3">
        <v>43619</v>
      </c>
      <c r="F117" t="s">
        <v>316</v>
      </c>
      <c r="G117">
        <v>2019</v>
      </c>
      <c r="H117" t="s">
        <v>317</v>
      </c>
      <c r="I117" t="s">
        <v>331</v>
      </c>
      <c r="J117" t="s">
        <v>323</v>
      </c>
      <c r="K117">
        <v>1644878</v>
      </c>
      <c r="L117">
        <v>444117.06000000006</v>
      </c>
      <c r="M117">
        <v>0.73</v>
      </c>
    </row>
    <row r="118" spans="1:13">
      <c r="A118" t="s">
        <v>131</v>
      </c>
      <c r="B118" t="s">
        <v>14</v>
      </c>
      <c r="C118" t="s">
        <v>341</v>
      </c>
      <c r="D118">
        <v>9002211001</v>
      </c>
      <c r="E118" s="3">
        <v>44375</v>
      </c>
      <c r="F118" t="s">
        <v>316</v>
      </c>
      <c r="G118">
        <v>2021</v>
      </c>
      <c r="H118" t="s">
        <v>365</v>
      </c>
      <c r="I118" t="s">
        <v>318</v>
      </c>
      <c r="J118" t="s">
        <v>318</v>
      </c>
      <c r="K118">
        <v>810266</v>
      </c>
      <c r="L118" t="s">
        <v>318</v>
      </c>
      <c r="M118" t="s">
        <v>318</v>
      </c>
    </row>
    <row r="119" spans="1:13">
      <c r="A119" t="s">
        <v>132</v>
      </c>
      <c r="B119" t="s">
        <v>14</v>
      </c>
      <c r="C119" t="s">
        <v>335</v>
      </c>
      <c r="D119">
        <v>9002211001</v>
      </c>
      <c r="E119" s="3">
        <v>44134</v>
      </c>
      <c r="F119" t="s">
        <v>324</v>
      </c>
      <c r="G119">
        <v>2020</v>
      </c>
      <c r="H119" t="s">
        <v>338</v>
      </c>
      <c r="I119" t="s">
        <v>318</v>
      </c>
      <c r="J119" t="s">
        <v>318</v>
      </c>
      <c r="K119">
        <v>716670</v>
      </c>
      <c r="L119" t="s">
        <v>318</v>
      </c>
      <c r="M119" t="s">
        <v>318</v>
      </c>
    </row>
    <row r="120" spans="1:13">
      <c r="A120" t="s">
        <v>133</v>
      </c>
      <c r="B120" t="s">
        <v>14</v>
      </c>
      <c r="C120" t="s">
        <v>319</v>
      </c>
      <c r="D120">
        <v>9002211001</v>
      </c>
      <c r="E120" s="3">
        <v>43873</v>
      </c>
      <c r="F120" t="s">
        <v>360</v>
      </c>
      <c r="G120">
        <v>2020</v>
      </c>
      <c r="H120" t="s">
        <v>358</v>
      </c>
      <c r="I120" t="s">
        <v>318</v>
      </c>
      <c r="J120" t="s">
        <v>318</v>
      </c>
      <c r="K120">
        <v>2350588</v>
      </c>
      <c r="L120" t="s">
        <v>318</v>
      </c>
      <c r="M120" t="s">
        <v>318</v>
      </c>
    </row>
    <row r="121" spans="1:13">
      <c r="A121" t="s">
        <v>134</v>
      </c>
      <c r="B121" t="s">
        <v>16</v>
      </c>
      <c r="C121" t="s">
        <v>347</v>
      </c>
      <c r="D121">
        <v>9002211001</v>
      </c>
      <c r="E121" s="3">
        <v>44097</v>
      </c>
      <c r="F121" t="s">
        <v>329</v>
      </c>
      <c r="G121">
        <v>2020</v>
      </c>
      <c r="H121" t="s">
        <v>364</v>
      </c>
      <c r="I121" t="s">
        <v>353</v>
      </c>
      <c r="J121" t="s">
        <v>323</v>
      </c>
      <c r="K121">
        <v>1931212</v>
      </c>
      <c r="L121">
        <v>617987.83999999997</v>
      </c>
      <c r="M121">
        <v>0.68</v>
      </c>
    </row>
    <row r="122" spans="1:13">
      <c r="A122" t="s">
        <v>135</v>
      </c>
      <c r="B122" t="s">
        <v>16</v>
      </c>
      <c r="C122" t="s">
        <v>335</v>
      </c>
      <c r="D122">
        <v>9002211001</v>
      </c>
      <c r="E122" s="3">
        <v>43942</v>
      </c>
      <c r="F122" t="s">
        <v>351</v>
      </c>
      <c r="G122">
        <v>2020</v>
      </c>
      <c r="H122" t="s">
        <v>355</v>
      </c>
      <c r="I122" t="s">
        <v>322</v>
      </c>
      <c r="J122" t="s">
        <v>323</v>
      </c>
      <c r="K122">
        <v>820510</v>
      </c>
      <c r="L122">
        <v>278973.40000000002</v>
      </c>
      <c r="M122">
        <v>0.65999999999999992</v>
      </c>
    </row>
    <row r="123" spans="1:13">
      <c r="A123" t="s">
        <v>136</v>
      </c>
      <c r="B123" t="s">
        <v>14</v>
      </c>
      <c r="C123" t="s">
        <v>328</v>
      </c>
      <c r="D123">
        <v>9002211001</v>
      </c>
      <c r="E123" s="3">
        <v>43940</v>
      </c>
      <c r="F123" t="s">
        <v>351</v>
      </c>
      <c r="G123">
        <v>2020</v>
      </c>
      <c r="H123" t="s">
        <v>374</v>
      </c>
      <c r="I123" t="s">
        <v>318</v>
      </c>
      <c r="J123" t="s">
        <v>318</v>
      </c>
      <c r="K123">
        <v>2202728</v>
      </c>
      <c r="L123" t="s">
        <v>318</v>
      </c>
      <c r="M123" t="s">
        <v>318</v>
      </c>
    </row>
    <row r="124" spans="1:13">
      <c r="A124" t="s">
        <v>137</v>
      </c>
      <c r="B124" t="s">
        <v>16</v>
      </c>
      <c r="C124" t="s">
        <v>350</v>
      </c>
      <c r="D124">
        <v>9002211001</v>
      </c>
      <c r="E124" s="3">
        <v>44166</v>
      </c>
      <c r="F124" t="s">
        <v>333</v>
      </c>
      <c r="G124">
        <v>2020</v>
      </c>
      <c r="H124" t="s">
        <v>343</v>
      </c>
      <c r="I124" t="s">
        <v>326</v>
      </c>
      <c r="J124" t="s">
        <v>323</v>
      </c>
      <c r="K124">
        <v>2371884</v>
      </c>
      <c r="L124">
        <v>1114785.48</v>
      </c>
      <c r="M124">
        <v>0.53</v>
      </c>
    </row>
    <row r="125" spans="1:13">
      <c r="A125" t="s">
        <v>138</v>
      </c>
      <c r="B125" t="s">
        <v>16</v>
      </c>
      <c r="C125" t="s">
        <v>328</v>
      </c>
      <c r="D125">
        <v>9002211001</v>
      </c>
      <c r="E125" s="3">
        <v>44304</v>
      </c>
      <c r="F125" t="s">
        <v>351</v>
      </c>
      <c r="G125">
        <v>2021</v>
      </c>
      <c r="H125" t="s">
        <v>345</v>
      </c>
      <c r="I125" t="s">
        <v>346</v>
      </c>
      <c r="J125" t="s">
        <v>327</v>
      </c>
      <c r="K125">
        <v>1438957</v>
      </c>
      <c r="L125">
        <v>388518.39</v>
      </c>
      <c r="M125">
        <v>0.72999999999999987</v>
      </c>
    </row>
    <row r="126" spans="1:13">
      <c r="A126" t="s">
        <v>139</v>
      </c>
      <c r="B126" t="s">
        <v>14</v>
      </c>
      <c r="C126" t="s">
        <v>335</v>
      </c>
      <c r="D126">
        <v>9002211001</v>
      </c>
      <c r="E126" s="3">
        <v>44267</v>
      </c>
      <c r="F126" t="s">
        <v>357</v>
      </c>
      <c r="G126">
        <v>2021</v>
      </c>
      <c r="H126" t="s">
        <v>358</v>
      </c>
      <c r="I126" t="s">
        <v>318</v>
      </c>
      <c r="J126" t="s">
        <v>318</v>
      </c>
      <c r="K126">
        <v>1378354</v>
      </c>
      <c r="L126" t="s">
        <v>318</v>
      </c>
      <c r="M126" t="s">
        <v>318</v>
      </c>
    </row>
    <row r="127" spans="1:13">
      <c r="A127" t="s">
        <v>140</v>
      </c>
      <c r="B127" t="s">
        <v>16</v>
      </c>
      <c r="C127" t="s">
        <v>328</v>
      </c>
      <c r="D127">
        <v>9002211001</v>
      </c>
      <c r="E127" s="3">
        <v>43780</v>
      </c>
      <c r="F127" t="s">
        <v>362</v>
      </c>
      <c r="G127">
        <v>2019</v>
      </c>
      <c r="H127" t="s">
        <v>370</v>
      </c>
      <c r="I127" t="s">
        <v>340</v>
      </c>
      <c r="J127" t="s">
        <v>327</v>
      </c>
      <c r="K127">
        <v>762166</v>
      </c>
      <c r="L127">
        <v>365839.68</v>
      </c>
      <c r="M127">
        <v>0.52</v>
      </c>
    </row>
    <row r="128" spans="1:13">
      <c r="A128" t="s">
        <v>141</v>
      </c>
      <c r="B128" t="s">
        <v>16</v>
      </c>
      <c r="C128" t="s">
        <v>335</v>
      </c>
      <c r="D128">
        <v>9002211001</v>
      </c>
      <c r="E128" s="3">
        <v>43630</v>
      </c>
      <c r="F128" t="s">
        <v>316</v>
      </c>
      <c r="G128">
        <v>2019</v>
      </c>
      <c r="H128" t="s">
        <v>330</v>
      </c>
      <c r="I128" t="s">
        <v>326</v>
      </c>
      <c r="J128" t="s">
        <v>327</v>
      </c>
      <c r="K128">
        <v>1860725</v>
      </c>
      <c r="L128">
        <v>818719</v>
      </c>
      <c r="M128">
        <v>0.56000000000000005</v>
      </c>
    </row>
    <row r="129" spans="1:13">
      <c r="A129" t="s">
        <v>142</v>
      </c>
      <c r="B129" t="s">
        <v>16</v>
      </c>
      <c r="C129" t="s">
        <v>332</v>
      </c>
      <c r="D129">
        <v>9002211001</v>
      </c>
      <c r="E129" s="3">
        <v>43908</v>
      </c>
      <c r="F129" t="s">
        <v>357</v>
      </c>
      <c r="G129">
        <v>2020</v>
      </c>
      <c r="H129" t="s">
        <v>345</v>
      </c>
      <c r="I129" t="s">
        <v>340</v>
      </c>
      <c r="J129" t="s">
        <v>323</v>
      </c>
      <c r="K129">
        <v>1138407</v>
      </c>
      <c r="L129">
        <v>341522.1</v>
      </c>
      <c r="M129">
        <v>0.70000000000000007</v>
      </c>
    </row>
    <row r="130" spans="1:13">
      <c r="A130" t="s">
        <v>143</v>
      </c>
      <c r="B130" t="s">
        <v>14</v>
      </c>
      <c r="C130" t="s">
        <v>350</v>
      </c>
      <c r="D130">
        <v>9002211001</v>
      </c>
      <c r="E130" s="3">
        <v>43704</v>
      </c>
      <c r="F130" t="s">
        <v>342</v>
      </c>
      <c r="G130">
        <v>2019</v>
      </c>
      <c r="H130" t="s">
        <v>371</v>
      </c>
      <c r="I130" t="s">
        <v>318</v>
      </c>
      <c r="J130" t="s">
        <v>318</v>
      </c>
      <c r="K130">
        <v>648384</v>
      </c>
      <c r="L130" t="s">
        <v>318</v>
      </c>
      <c r="M130" t="s">
        <v>318</v>
      </c>
    </row>
    <row r="131" spans="1:13">
      <c r="A131" t="s">
        <v>144</v>
      </c>
      <c r="B131" t="s">
        <v>16</v>
      </c>
      <c r="C131" t="s">
        <v>350</v>
      </c>
      <c r="D131">
        <v>9002211001</v>
      </c>
      <c r="E131" s="3">
        <v>43952</v>
      </c>
      <c r="F131" t="s">
        <v>366</v>
      </c>
      <c r="G131">
        <v>2020</v>
      </c>
      <c r="H131" t="s">
        <v>343</v>
      </c>
      <c r="I131" t="s">
        <v>346</v>
      </c>
      <c r="J131" t="s">
        <v>327</v>
      </c>
      <c r="K131">
        <v>1756679</v>
      </c>
      <c r="L131">
        <v>439169.75</v>
      </c>
      <c r="M131">
        <v>0.75</v>
      </c>
    </row>
    <row r="132" spans="1:13">
      <c r="A132" t="s">
        <v>145</v>
      </c>
      <c r="B132" t="s">
        <v>14</v>
      </c>
      <c r="C132" t="s">
        <v>347</v>
      </c>
      <c r="D132">
        <v>9002211001</v>
      </c>
      <c r="E132" s="3">
        <v>44366</v>
      </c>
      <c r="F132" t="s">
        <v>316</v>
      </c>
      <c r="G132">
        <v>2021</v>
      </c>
      <c r="H132" t="s">
        <v>374</v>
      </c>
      <c r="I132" t="s">
        <v>318</v>
      </c>
      <c r="J132" t="s">
        <v>318</v>
      </c>
      <c r="K132">
        <v>658208</v>
      </c>
      <c r="L132" t="s">
        <v>318</v>
      </c>
      <c r="M132" t="s">
        <v>318</v>
      </c>
    </row>
    <row r="133" spans="1:13">
      <c r="A133" t="s">
        <v>146</v>
      </c>
      <c r="B133" t="s">
        <v>16</v>
      </c>
      <c r="C133" t="s">
        <v>350</v>
      </c>
      <c r="D133">
        <v>9002211001</v>
      </c>
      <c r="E133" s="3">
        <v>43997</v>
      </c>
      <c r="F133" t="s">
        <v>316</v>
      </c>
      <c r="G133">
        <v>2020</v>
      </c>
      <c r="H133" t="s">
        <v>356</v>
      </c>
      <c r="I133" t="s">
        <v>340</v>
      </c>
      <c r="J133" t="s">
        <v>327</v>
      </c>
      <c r="K133">
        <v>2310048</v>
      </c>
      <c r="L133">
        <v>554411.52000000002</v>
      </c>
      <c r="M133">
        <v>0.76</v>
      </c>
    </row>
    <row r="134" spans="1:13">
      <c r="A134" t="s">
        <v>147</v>
      </c>
      <c r="B134" t="s">
        <v>16</v>
      </c>
      <c r="C134" t="s">
        <v>328</v>
      </c>
      <c r="D134">
        <v>9002211001</v>
      </c>
      <c r="E134" s="3">
        <v>44119</v>
      </c>
      <c r="F134" t="s">
        <v>324</v>
      </c>
      <c r="G134">
        <v>2020</v>
      </c>
      <c r="H134" t="s">
        <v>356</v>
      </c>
      <c r="I134" t="s">
        <v>346</v>
      </c>
      <c r="J134" t="s">
        <v>327</v>
      </c>
      <c r="K134">
        <v>1344581</v>
      </c>
      <c r="L134">
        <v>726073.74</v>
      </c>
      <c r="M134">
        <v>0.46</v>
      </c>
    </row>
    <row r="135" spans="1:13">
      <c r="A135" t="s">
        <v>148</v>
      </c>
      <c r="B135" t="s">
        <v>14</v>
      </c>
      <c r="C135" t="s">
        <v>332</v>
      </c>
      <c r="D135">
        <v>9002211001</v>
      </c>
      <c r="E135" s="3">
        <v>44031</v>
      </c>
      <c r="F135" t="s">
        <v>337</v>
      </c>
      <c r="G135">
        <v>2020</v>
      </c>
      <c r="H135" t="s">
        <v>374</v>
      </c>
      <c r="I135" t="s">
        <v>318</v>
      </c>
      <c r="J135" t="s">
        <v>318</v>
      </c>
      <c r="K135">
        <v>823618</v>
      </c>
      <c r="L135" t="s">
        <v>318</v>
      </c>
      <c r="M135" t="s">
        <v>318</v>
      </c>
    </row>
    <row r="136" spans="1:13">
      <c r="A136" t="s">
        <v>149</v>
      </c>
      <c r="B136" t="s">
        <v>14</v>
      </c>
      <c r="C136" t="s">
        <v>319</v>
      </c>
      <c r="D136">
        <v>9002211001</v>
      </c>
      <c r="E136" s="3">
        <v>44148</v>
      </c>
      <c r="F136" t="s">
        <v>362</v>
      </c>
      <c r="G136">
        <v>2020</v>
      </c>
      <c r="H136" t="s">
        <v>339</v>
      </c>
      <c r="I136" t="s">
        <v>318</v>
      </c>
      <c r="J136" t="s">
        <v>318</v>
      </c>
      <c r="K136">
        <v>905710</v>
      </c>
      <c r="L136" t="s">
        <v>318</v>
      </c>
      <c r="M136" t="s">
        <v>318</v>
      </c>
    </row>
    <row r="137" spans="1:13">
      <c r="A137" t="s">
        <v>150</v>
      </c>
      <c r="B137" t="s">
        <v>14</v>
      </c>
      <c r="C137" t="s">
        <v>350</v>
      </c>
      <c r="D137">
        <v>9002211001</v>
      </c>
      <c r="E137" s="3">
        <v>44343</v>
      </c>
      <c r="F137" t="s">
        <v>366</v>
      </c>
      <c r="G137">
        <v>2021</v>
      </c>
      <c r="H137" t="s">
        <v>371</v>
      </c>
      <c r="I137" t="s">
        <v>318</v>
      </c>
      <c r="J137" t="s">
        <v>318</v>
      </c>
      <c r="K137">
        <v>874553</v>
      </c>
      <c r="L137" t="s">
        <v>318</v>
      </c>
      <c r="M137" t="s">
        <v>318</v>
      </c>
    </row>
    <row r="138" spans="1:13">
      <c r="A138" t="s">
        <v>151</v>
      </c>
      <c r="B138" t="s">
        <v>14</v>
      </c>
      <c r="C138" t="s">
        <v>319</v>
      </c>
      <c r="D138">
        <v>9002211001</v>
      </c>
      <c r="E138" s="3">
        <v>44291</v>
      </c>
      <c r="F138" t="s">
        <v>351</v>
      </c>
      <c r="G138">
        <v>2021</v>
      </c>
      <c r="H138" t="s">
        <v>363</v>
      </c>
      <c r="I138" t="s">
        <v>318</v>
      </c>
      <c r="J138" t="s">
        <v>318</v>
      </c>
      <c r="K138">
        <v>2382182</v>
      </c>
      <c r="L138" t="s">
        <v>318</v>
      </c>
      <c r="M138" t="s">
        <v>318</v>
      </c>
    </row>
    <row r="139" spans="1:13">
      <c r="A139" t="s">
        <v>152</v>
      </c>
      <c r="B139" t="s">
        <v>14</v>
      </c>
      <c r="C139" t="s">
        <v>319</v>
      </c>
      <c r="D139">
        <v>9002211001</v>
      </c>
      <c r="E139" s="3">
        <v>44313</v>
      </c>
      <c r="F139" t="s">
        <v>351</v>
      </c>
      <c r="G139">
        <v>2021</v>
      </c>
      <c r="H139" t="s">
        <v>371</v>
      </c>
      <c r="I139" t="s">
        <v>318</v>
      </c>
      <c r="J139" t="s">
        <v>318</v>
      </c>
      <c r="K139">
        <v>2356052</v>
      </c>
      <c r="L139" t="s">
        <v>318</v>
      </c>
      <c r="M139" t="s">
        <v>318</v>
      </c>
    </row>
    <row r="140" spans="1:13">
      <c r="A140" t="s">
        <v>153</v>
      </c>
      <c r="B140" t="s">
        <v>16</v>
      </c>
      <c r="C140" t="s">
        <v>332</v>
      </c>
      <c r="D140">
        <v>9002211001</v>
      </c>
      <c r="E140" s="3">
        <v>44323</v>
      </c>
      <c r="F140" t="s">
        <v>366</v>
      </c>
      <c r="G140">
        <v>2021</v>
      </c>
      <c r="H140" t="s">
        <v>368</v>
      </c>
      <c r="I140" t="s">
        <v>326</v>
      </c>
      <c r="J140" t="s">
        <v>323</v>
      </c>
      <c r="K140">
        <v>1721718</v>
      </c>
      <c r="L140">
        <v>361560.77999999997</v>
      </c>
      <c r="M140">
        <v>0.79</v>
      </c>
    </row>
    <row r="141" spans="1:13">
      <c r="A141" t="s">
        <v>154</v>
      </c>
      <c r="B141" t="s">
        <v>14</v>
      </c>
      <c r="C141" t="s">
        <v>341</v>
      </c>
      <c r="D141">
        <v>9002211001</v>
      </c>
      <c r="E141" s="3">
        <v>44346</v>
      </c>
      <c r="F141" t="s">
        <v>366</v>
      </c>
      <c r="G141">
        <v>2021</v>
      </c>
      <c r="H141" t="s">
        <v>338</v>
      </c>
      <c r="I141" t="s">
        <v>318</v>
      </c>
      <c r="J141" t="s">
        <v>318</v>
      </c>
      <c r="K141">
        <v>1366107</v>
      </c>
      <c r="L141" t="s">
        <v>318</v>
      </c>
      <c r="M141" t="s">
        <v>318</v>
      </c>
    </row>
    <row r="142" spans="1:13">
      <c r="A142" t="s">
        <v>155</v>
      </c>
      <c r="B142" t="s">
        <v>16</v>
      </c>
      <c r="C142" t="s">
        <v>350</v>
      </c>
      <c r="D142">
        <v>9002211001</v>
      </c>
      <c r="E142" s="3">
        <v>43656</v>
      </c>
      <c r="F142" t="s">
        <v>337</v>
      </c>
      <c r="G142">
        <v>2019</v>
      </c>
      <c r="H142" t="s">
        <v>372</v>
      </c>
      <c r="I142" t="s">
        <v>322</v>
      </c>
      <c r="J142" t="s">
        <v>323</v>
      </c>
      <c r="K142">
        <v>1362714</v>
      </c>
      <c r="L142">
        <v>694984.14</v>
      </c>
      <c r="M142">
        <v>0.49</v>
      </c>
    </row>
    <row r="143" spans="1:13">
      <c r="A143" t="s">
        <v>156</v>
      </c>
      <c r="B143" t="s">
        <v>14</v>
      </c>
      <c r="C143" t="s">
        <v>332</v>
      </c>
      <c r="D143">
        <v>9002211001</v>
      </c>
      <c r="E143" s="3">
        <v>44184</v>
      </c>
      <c r="F143" t="s">
        <v>333</v>
      </c>
      <c r="G143">
        <v>2020</v>
      </c>
      <c r="H143" t="s">
        <v>374</v>
      </c>
      <c r="I143" t="s">
        <v>318</v>
      </c>
      <c r="J143" t="s">
        <v>318</v>
      </c>
      <c r="K143">
        <v>1020115</v>
      </c>
      <c r="L143" t="s">
        <v>318</v>
      </c>
      <c r="M143" t="s">
        <v>318</v>
      </c>
    </row>
    <row r="144" spans="1:13">
      <c r="A144" t="s">
        <v>157</v>
      </c>
      <c r="B144" t="s">
        <v>14</v>
      </c>
      <c r="C144" t="s">
        <v>328</v>
      </c>
      <c r="D144">
        <v>9002211001</v>
      </c>
      <c r="E144" s="3">
        <v>44185</v>
      </c>
      <c r="F144" t="s">
        <v>333</v>
      </c>
      <c r="G144">
        <v>2020</v>
      </c>
      <c r="H144" t="s">
        <v>361</v>
      </c>
      <c r="I144" t="s">
        <v>318</v>
      </c>
      <c r="J144" t="s">
        <v>318</v>
      </c>
      <c r="K144">
        <v>817371</v>
      </c>
      <c r="L144" t="s">
        <v>318</v>
      </c>
      <c r="M144" t="s">
        <v>318</v>
      </c>
    </row>
    <row r="145" spans="1:13">
      <c r="A145" t="s">
        <v>158</v>
      </c>
      <c r="B145" t="s">
        <v>14</v>
      </c>
      <c r="C145" t="s">
        <v>319</v>
      </c>
      <c r="D145">
        <v>9002211001</v>
      </c>
      <c r="E145" s="3">
        <v>43934</v>
      </c>
      <c r="F145" t="s">
        <v>351</v>
      </c>
      <c r="G145">
        <v>2020</v>
      </c>
      <c r="H145" t="s">
        <v>339</v>
      </c>
      <c r="I145" t="s">
        <v>318</v>
      </c>
      <c r="J145" t="s">
        <v>318</v>
      </c>
      <c r="K145">
        <v>1851678</v>
      </c>
      <c r="L145" t="s">
        <v>318</v>
      </c>
      <c r="M145" t="s">
        <v>318</v>
      </c>
    </row>
    <row r="146" spans="1:13">
      <c r="A146" t="s">
        <v>159</v>
      </c>
      <c r="B146" t="s">
        <v>14</v>
      </c>
      <c r="C146" t="s">
        <v>350</v>
      </c>
      <c r="D146">
        <v>9002211001</v>
      </c>
      <c r="E146" s="3">
        <v>44031</v>
      </c>
      <c r="F146" t="s">
        <v>337</v>
      </c>
      <c r="G146">
        <v>2020</v>
      </c>
      <c r="H146" t="s">
        <v>374</v>
      </c>
      <c r="I146" t="s">
        <v>318</v>
      </c>
      <c r="J146" t="s">
        <v>318</v>
      </c>
      <c r="K146">
        <v>615499</v>
      </c>
      <c r="L146" t="s">
        <v>318</v>
      </c>
      <c r="M146" t="s">
        <v>318</v>
      </c>
    </row>
    <row r="147" spans="1:13">
      <c r="A147" t="s">
        <v>160</v>
      </c>
      <c r="B147" t="s">
        <v>14</v>
      </c>
      <c r="C147" t="s">
        <v>315</v>
      </c>
      <c r="D147">
        <v>9002211001</v>
      </c>
      <c r="E147" s="3">
        <v>43951</v>
      </c>
      <c r="F147" t="s">
        <v>351</v>
      </c>
      <c r="G147">
        <v>2020</v>
      </c>
      <c r="H147" t="s">
        <v>338</v>
      </c>
      <c r="I147" t="s">
        <v>318</v>
      </c>
      <c r="J147" t="s">
        <v>318</v>
      </c>
      <c r="K147">
        <v>2218512</v>
      </c>
      <c r="L147" t="s">
        <v>318</v>
      </c>
      <c r="M147" t="s">
        <v>318</v>
      </c>
    </row>
    <row r="148" spans="1:13">
      <c r="A148" t="s">
        <v>161</v>
      </c>
      <c r="B148" t="s">
        <v>14</v>
      </c>
      <c r="C148" t="s">
        <v>328</v>
      </c>
      <c r="D148">
        <v>9002211001</v>
      </c>
      <c r="E148" s="3">
        <v>43848</v>
      </c>
      <c r="F148" t="s">
        <v>320</v>
      </c>
      <c r="G148">
        <v>2020</v>
      </c>
      <c r="H148" t="s">
        <v>345</v>
      </c>
      <c r="I148" t="s">
        <v>318</v>
      </c>
      <c r="J148" t="s">
        <v>318</v>
      </c>
      <c r="K148">
        <v>1441676</v>
      </c>
      <c r="L148" t="s">
        <v>318</v>
      </c>
      <c r="M148" t="s">
        <v>318</v>
      </c>
    </row>
    <row r="149" spans="1:13">
      <c r="A149" t="s">
        <v>162</v>
      </c>
      <c r="B149" t="s">
        <v>14</v>
      </c>
      <c r="C149" t="s">
        <v>347</v>
      </c>
      <c r="D149">
        <v>9002211001</v>
      </c>
      <c r="E149" s="3">
        <v>44261</v>
      </c>
      <c r="F149" t="s">
        <v>357</v>
      </c>
      <c r="G149">
        <v>2021</v>
      </c>
      <c r="H149" t="s">
        <v>354</v>
      </c>
      <c r="I149" t="s">
        <v>318</v>
      </c>
      <c r="J149" t="s">
        <v>318</v>
      </c>
      <c r="K149">
        <v>555771</v>
      </c>
      <c r="L149" t="s">
        <v>318</v>
      </c>
      <c r="M149" t="s">
        <v>318</v>
      </c>
    </row>
    <row r="150" spans="1:13">
      <c r="A150" t="s">
        <v>163</v>
      </c>
      <c r="B150" t="s">
        <v>14</v>
      </c>
      <c r="C150" t="s">
        <v>315</v>
      </c>
      <c r="D150">
        <v>9002211001</v>
      </c>
      <c r="E150" s="3">
        <v>43915</v>
      </c>
      <c r="F150" t="s">
        <v>357</v>
      </c>
      <c r="G150">
        <v>2020</v>
      </c>
      <c r="H150" t="s">
        <v>373</v>
      </c>
      <c r="I150" t="s">
        <v>318</v>
      </c>
      <c r="J150" t="s">
        <v>318</v>
      </c>
      <c r="K150">
        <v>627357</v>
      </c>
      <c r="L150" t="s">
        <v>318</v>
      </c>
      <c r="M150" t="s">
        <v>318</v>
      </c>
    </row>
    <row r="151" spans="1:13">
      <c r="A151" t="s">
        <v>164</v>
      </c>
      <c r="B151" t="s">
        <v>14</v>
      </c>
      <c r="C151" t="s">
        <v>328</v>
      </c>
      <c r="D151">
        <v>9002211001</v>
      </c>
      <c r="E151" s="3">
        <v>44175</v>
      </c>
      <c r="F151" t="s">
        <v>333</v>
      </c>
      <c r="G151">
        <v>2020</v>
      </c>
      <c r="H151" t="s">
        <v>372</v>
      </c>
      <c r="I151" t="s">
        <v>318</v>
      </c>
      <c r="J151" t="s">
        <v>318</v>
      </c>
      <c r="K151">
        <v>819167</v>
      </c>
      <c r="L151" t="s">
        <v>318</v>
      </c>
      <c r="M151" t="s">
        <v>318</v>
      </c>
    </row>
    <row r="152" spans="1:13">
      <c r="A152" t="s">
        <v>165</v>
      </c>
      <c r="B152" t="s">
        <v>16</v>
      </c>
      <c r="C152" t="s">
        <v>319</v>
      </c>
      <c r="D152">
        <v>9002211001</v>
      </c>
      <c r="E152" s="3">
        <v>44209</v>
      </c>
      <c r="F152" t="s">
        <v>320</v>
      </c>
      <c r="G152">
        <v>2021</v>
      </c>
      <c r="H152" t="s">
        <v>339</v>
      </c>
      <c r="I152" t="s">
        <v>346</v>
      </c>
      <c r="J152" t="s">
        <v>327</v>
      </c>
      <c r="K152">
        <v>2426765</v>
      </c>
      <c r="L152">
        <v>655226.55000000005</v>
      </c>
      <c r="M152">
        <v>0.73</v>
      </c>
    </row>
    <row r="153" spans="1:13">
      <c r="A153" t="s">
        <v>166</v>
      </c>
      <c r="B153" t="s">
        <v>14</v>
      </c>
      <c r="C153" t="s">
        <v>332</v>
      </c>
      <c r="D153">
        <v>9002211001</v>
      </c>
      <c r="E153" s="3">
        <v>43679</v>
      </c>
      <c r="F153" t="s">
        <v>342</v>
      </c>
      <c r="G153">
        <v>2019</v>
      </c>
      <c r="H153" t="s">
        <v>344</v>
      </c>
      <c r="I153" t="s">
        <v>318</v>
      </c>
      <c r="J153" t="s">
        <v>318</v>
      </c>
      <c r="K153">
        <v>2489556</v>
      </c>
      <c r="L153" t="s">
        <v>318</v>
      </c>
      <c r="M153" t="s">
        <v>318</v>
      </c>
    </row>
    <row r="154" spans="1:13">
      <c r="A154" t="s">
        <v>167</v>
      </c>
      <c r="B154" t="s">
        <v>16</v>
      </c>
      <c r="C154" t="s">
        <v>328</v>
      </c>
      <c r="D154">
        <v>9002211001</v>
      </c>
      <c r="E154" s="3">
        <v>44218</v>
      </c>
      <c r="F154" t="s">
        <v>320</v>
      </c>
      <c r="G154">
        <v>2021</v>
      </c>
      <c r="H154" t="s">
        <v>325</v>
      </c>
      <c r="I154" t="s">
        <v>340</v>
      </c>
      <c r="J154" t="s">
        <v>323</v>
      </c>
      <c r="K154">
        <v>1634317</v>
      </c>
      <c r="L154">
        <v>637383.63</v>
      </c>
      <c r="M154">
        <v>0.61</v>
      </c>
    </row>
    <row r="155" spans="1:13">
      <c r="A155" t="s">
        <v>168</v>
      </c>
      <c r="B155" t="s">
        <v>16</v>
      </c>
      <c r="C155" t="s">
        <v>350</v>
      </c>
      <c r="D155">
        <v>9002211001</v>
      </c>
      <c r="E155" s="3">
        <v>43757</v>
      </c>
      <c r="F155" t="s">
        <v>324</v>
      </c>
      <c r="G155">
        <v>2019</v>
      </c>
      <c r="H155" t="s">
        <v>374</v>
      </c>
      <c r="I155" t="s">
        <v>322</v>
      </c>
      <c r="J155" t="s">
        <v>323</v>
      </c>
      <c r="K155">
        <v>785808</v>
      </c>
      <c r="L155">
        <v>392904</v>
      </c>
      <c r="M155">
        <v>0.5</v>
      </c>
    </row>
    <row r="156" spans="1:13">
      <c r="A156" t="s">
        <v>169</v>
      </c>
      <c r="B156" t="s">
        <v>16</v>
      </c>
      <c r="C156" t="s">
        <v>332</v>
      </c>
      <c r="D156">
        <v>9002211001</v>
      </c>
      <c r="E156" s="3">
        <v>44038</v>
      </c>
      <c r="F156" t="s">
        <v>337</v>
      </c>
      <c r="G156">
        <v>2020</v>
      </c>
      <c r="H156" t="s">
        <v>369</v>
      </c>
      <c r="I156" t="s">
        <v>340</v>
      </c>
      <c r="J156" t="s">
        <v>323</v>
      </c>
      <c r="K156">
        <v>2210134</v>
      </c>
      <c r="L156">
        <v>574634.84</v>
      </c>
      <c r="M156">
        <v>0.7400000000000001</v>
      </c>
    </row>
    <row r="157" spans="1:13">
      <c r="A157" t="s">
        <v>170</v>
      </c>
      <c r="B157" t="s">
        <v>14</v>
      </c>
      <c r="C157" t="s">
        <v>332</v>
      </c>
      <c r="D157">
        <v>9002211001</v>
      </c>
      <c r="E157" s="3">
        <v>44178</v>
      </c>
      <c r="F157" t="s">
        <v>333</v>
      </c>
      <c r="G157">
        <v>2020</v>
      </c>
      <c r="H157" t="s">
        <v>339</v>
      </c>
      <c r="I157" t="s">
        <v>318</v>
      </c>
      <c r="J157" t="s">
        <v>318</v>
      </c>
      <c r="K157">
        <v>1376348</v>
      </c>
      <c r="L157" t="s">
        <v>318</v>
      </c>
      <c r="M157" t="s">
        <v>318</v>
      </c>
    </row>
    <row r="158" spans="1:13">
      <c r="A158" t="s">
        <v>171</v>
      </c>
      <c r="B158" t="s">
        <v>14</v>
      </c>
      <c r="C158" t="s">
        <v>332</v>
      </c>
      <c r="D158">
        <v>9002211001</v>
      </c>
      <c r="E158" s="3">
        <v>44171</v>
      </c>
      <c r="F158" t="s">
        <v>333</v>
      </c>
      <c r="G158">
        <v>2020</v>
      </c>
      <c r="H158" t="s">
        <v>354</v>
      </c>
      <c r="I158" t="s">
        <v>318</v>
      </c>
      <c r="J158" t="s">
        <v>318</v>
      </c>
      <c r="K158">
        <v>1160817</v>
      </c>
      <c r="L158" t="s">
        <v>318</v>
      </c>
      <c r="M158" t="s">
        <v>318</v>
      </c>
    </row>
    <row r="159" spans="1:13">
      <c r="A159" t="s">
        <v>172</v>
      </c>
      <c r="B159" t="s">
        <v>16</v>
      </c>
      <c r="C159" t="s">
        <v>319</v>
      </c>
      <c r="D159">
        <v>9002211001</v>
      </c>
      <c r="E159" s="3">
        <v>43787</v>
      </c>
      <c r="F159" t="s">
        <v>362</v>
      </c>
      <c r="G159">
        <v>2019</v>
      </c>
      <c r="H159" t="s">
        <v>345</v>
      </c>
      <c r="I159" t="s">
        <v>322</v>
      </c>
      <c r="J159" t="s">
        <v>323</v>
      </c>
      <c r="K159">
        <v>1953322</v>
      </c>
      <c r="L159">
        <v>1113393.5399999998</v>
      </c>
      <c r="M159">
        <v>0.4300000000000001</v>
      </c>
    </row>
    <row r="160" spans="1:13">
      <c r="A160" t="s">
        <v>173</v>
      </c>
      <c r="B160" t="s">
        <v>16</v>
      </c>
      <c r="C160" t="s">
        <v>319</v>
      </c>
      <c r="D160">
        <v>9002211001</v>
      </c>
      <c r="E160" s="3">
        <v>43728</v>
      </c>
      <c r="F160" t="s">
        <v>329</v>
      </c>
      <c r="G160">
        <v>2019</v>
      </c>
      <c r="H160" t="s">
        <v>361</v>
      </c>
      <c r="I160" t="s">
        <v>353</v>
      </c>
      <c r="J160" t="s">
        <v>323</v>
      </c>
      <c r="K160">
        <v>1831500</v>
      </c>
      <c r="L160">
        <v>787545</v>
      </c>
      <c r="M160">
        <v>0.56999999999999995</v>
      </c>
    </row>
    <row r="161" spans="1:13">
      <c r="A161" t="s">
        <v>174</v>
      </c>
      <c r="B161" t="s">
        <v>14</v>
      </c>
      <c r="C161" t="s">
        <v>319</v>
      </c>
      <c r="D161">
        <v>9002211001</v>
      </c>
      <c r="E161" s="3">
        <v>43634</v>
      </c>
      <c r="F161" t="s">
        <v>316</v>
      </c>
      <c r="G161">
        <v>2019</v>
      </c>
      <c r="H161" t="s">
        <v>345</v>
      </c>
      <c r="I161" t="s">
        <v>318</v>
      </c>
      <c r="J161" t="s">
        <v>318</v>
      </c>
      <c r="K161">
        <v>1667501</v>
      </c>
      <c r="L161" t="s">
        <v>318</v>
      </c>
      <c r="M161" t="s">
        <v>318</v>
      </c>
    </row>
    <row r="162" spans="1:13">
      <c r="A162" t="s">
        <v>175</v>
      </c>
      <c r="B162" t="s">
        <v>16</v>
      </c>
      <c r="C162" t="s">
        <v>315</v>
      </c>
      <c r="D162">
        <v>9002211001</v>
      </c>
      <c r="E162" s="3">
        <v>43819</v>
      </c>
      <c r="F162" t="s">
        <v>333</v>
      </c>
      <c r="G162">
        <v>2019</v>
      </c>
      <c r="H162" t="s">
        <v>361</v>
      </c>
      <c r="I162" t="s">
        <v>346</v>
      </c>
      <c r="J162" t="s">
        <v>323</v>
      </c>
      <c r="K162">
        <v>687527</v>
      </c>
      <c r="L162">
        <v>391890.38999999996</v>
      </c>
      <c r="M162">
        <v>0.43000000000000005</v>
      </c>
    </row>
    <row r="163" spans="1:13">
      <c r="A163" t="s">
        <v>176</v>
      </c>
      <c r="B163" t="s">
        <v>14</v>
      </c>
      <c r="C163" t="s">
        <v>332</v>
      </c>
      <c r="D163">
        <v>9002211001</v>
      </c>
      <c r="E163" s="3">
        <v>43656</v>
      </c>
      <c r="F163" t="s">
        <v>337</v>
      </c>
      <c r="G163">
        <v>2019</v>
      </c>
      <c r="H163" t="s">
        <v>372</v>
      </c>
      <c r="I163" t="s">
        <v>318</v>
      </c>
      <c r="J163" t="s">
        <v>318</v>
      </c>
      <c r="K163">
        <v>949920</v>
      </c>
      <c r="L163" t="s">
        <v>318</v>
      </c>
      <c r="M163" t="s">
        <v>318</v>
      </c>
    </row>
    <row r="164" spans="1:13">
      <c r="A164" t="s">
        <v>177</v>
      </c>
      <c r="B164" t="s">
        <v>16</v>
      </c>
      <c r="C164" t="s">
        <v>347</v>
      </c>
      <c r="D164">
        <v>9002211001</v>
      </c>
      <c r="E164" s="3">
        <v>44124</v>
      </c>
      <c r="F164" t="s">
        <v>324</v>
      </c>
      <c r="G164">
        <v>2020</v>
      </c>
      <c r="H164" t="s">
        <v>361</v>
      </c>
      <c r="I164" t="s">
        <v>331</v>
      </c>
      <c r="J164" t="s">
        <v>327</v>
      </c>
      <c r="K164">
        <v>964940</v>
      </c>
      <c r="L164">
        <v>357027.8</v>
      </c>
      <c r="M164">
        <v>0.63</v>
      </c>
    </row>
    <row r="165" spans="1:13">
      <c r="A165" t="s">
        <v>178</v>
      </c>
      <c r="B165" t="s">
        <v>14</v>
      </c>
      <c r="C165" t="s">
        <v>347</v>
      </c>
      <c r="D165">
        <v>9002211001</v>
      </c>
      <c r="E165" s="3">
        <v>43791</v>
      </c>
      <c r="F165" t="s">
        <v>362</v>
      </c>
      <c r="G165">
        <v>2019</v>
      </c>
      <c r="H165" t="s">
        <v>325</v>
      </c>
      <c r="I165" t="s">
        <v>318</v>
      </c>
      <c r="J165" t="s">
        <v>318</v>
      </c>
      <c r="K165">
        <v>676113</v>
      </c>
      <c r="L165" t="s">
        <v>318</v>
      </c>
      <c r="M165" t="s">
        <v>318</v>
      </c>
    </row>
    <row r="166" spans="1:13">
      <c r="A166" t="s">
        <v>179</v>
      </c>
      <c r="B166" t="s">
        <v>16</v>
      </c>
      <c r="C166" t="s">
        <v>319</v>
      </c>
      <c r="D166">
        <v>9002211001</v>
      </c>
      <c r="E166" s="3">
        <v>44243</v>
      </c>
      <c r="F166" t="s">
        <v>360</v>
      </c>
      <c r="G166">
        <v>2021</v>
      </c>
      <c r="H166" t="s">
        <v>367</v>
      </c>
      <c r="I166" t="s">
        <v>331</v>
      </c>
      <c r="J166" t="s">
        <v>323</v>
      </c>
      <c r="K166">
        <v>2285155</v>
      </c>
      <c r="L166">
        <v>1051171.3</v>
      </c>
      <c r="M166">
        <v>0.53999999999999992</v>
      </c>
    </row>
    <row r="167" spans="1:13">
      <c r="A167" t="s">
        <v>180</v>
      </c>
      <c r="B167" t="s">
        <v>14</v>
      </c>
      <c r="C167" t="s">
        <v>350</v>
      </c>
      <c r="D167">
        <v>9002211001</v>
      </c>
      <c r="E167" s="3">
        <v>43750</v>
      </c>
      <c r="F167" t="s">
        <v>324</v>
      </c>
      <c r="G167">
        <v>2019</v>
      </c>
      <c r="H167" t="s">
        <v>358</v>
      </c>
      <c r="I167" t="s">
        <v>318</v>
      </c>
      <c r="J167" t="s">
        <v>318</v>
      </c>
      <c r="K167">
        <v>1766836</v>
      </c>
      <c r="L167" t="s">
        <v>318</v>
      </c>
      <c r="M167" t="s">
        <v>318</v>
      </c>
    </row>
    <row r="168" spans="1:13">
      <c r="A168" t="s">
        <v>181</v>
      </c>
      <c r="B168" t="s">
        <v>16</v>
      </c>
      <c r="C168" t="s">
        <v>341</v>
      </c>
      <c r="D168">
        <v>9002211001</v>
      </c>
      <c r="E168" s="3">
        <v>43729</v>
      </c>
      <c r="F168" t="s">
        <v>329</v>
      </c>
      <c r="G168">
        <v>2019</v>
      </c>
      <c r="H168" t="s">
        <v>355</v>
      </c>
      <c r="I168" t="s">
        <v>326</v>
      </c>
      <c r="J168" t="s">
        <v>323</v>
      </c>
      <c r="K168">
        <v>643054</v>
      </c>
      <c r="L168">
        <v>128610.8</v>
      </c>
      <c r="M168">
        <v>0.8</v>
      </c>
    </row>
    <row r="169" spans="1:13">
      <c r="A169" t="s">
        <v>182</v>
      </c>
      <c r="B169" t="s">
        <v>16</v>
      </c>
      <c r="C169" t="s">
        <v>335</v>
      </c>
      <c r="D169">
        <v>9002211001</v>
      </c>
      <c r="E169" s="3">
        <v>43937</v>
      </c>
      <c r="F169" t="s">
        <v>351</v>
      </c>
      <c r="G169">
        <v>2020</v>
      </c>
      <c r="H169" t="s">
        <v>367</v>
      </c>
      <c r="I169" t="s">
        <v>340</v>
      </c>
      <c r="J169" t="s">
        <v>327</v>
      </c>
      <c r="K169">
        <v>613687</v>
      </c>
      <c r="L169">
        <v>177969.22999999998</v>
      </c>
      <c r="M169">
        <v>0.71000000000000008</v>
      </c>
    </row>
    <row r="170" spans="1:13">
      <c r="A170" t="s">
        <v>183</v>
      </c>
      <c r="B170" t="s">
        <v>14</v>
      </c>
      <c r="C170" t="s">
        <v>315</v>
      </c>
      <c r="D170">
        <v>9002211001</v>
      </c>
      <c r="E170" s="3">
        <v>43815</v>
      </c>
      <c r="F170" t="s">
        <v>333</v>
      </c>
      <c r="G170">
        <v>2019</v>
      </c>
      <c r="H170" t="s">
        <v>367</v>
      </c>
      <c r="I170" t="s">
        <v>318</v>
      </c>
      <c r="J170" t="s">
        <v>318</v>
      </c>
      <c r="K170">
        <v>2332112</v>
      </c>
      <c r="L170" t="s">
        <v>318</v>
      </c>
      <c r="M170" t="s">
        <v>318</v>
      </c>
    </row>
    <row r="171" spans="1:13">
      <c r="A171" t="s">
        <v>184</v>
      </c>
      <c r="B171" t="s">
        <v>16</v>
      </c>
      <c r="C171" t="s">
        <v>341</v>
      </c>
      <c r="D171">
        <v>9002211001</v>
      </c>
      <c r="E171" s="3">
        <v>43889</v>
      </c>
      <c r="F171" t="s">
        <v>360</v>
      </c>
      <c r="G171">
        <v>2020</v>
      </c>
      <c r="H171" t="s">
        <v>365</v>
      </c>
      <c r="I171" t="s">
        <v>340</v>
      </c>
      <c r="J171" t="s">
        <v>323</v>
      </c>
      <c r="K171">
        <v>1022314</v>
      </c>
      <c r="L171">
        <v>327140.47999999998</v>
      </c>
      <c r="M171">
        <v>0.68</v>
      </c>
    </row>
    <row r="172" spans="1:13">
      <c r="A172" t="s">
        <v>185</v>
      </c>
      <c r="B172" t="s">
        <v>16</v>
      </c>
      <c r="C172" t="s">
        <v>319</v>
      </c>
      <c r="D172">
        <v>9002211001</v>
      </c>
      <c r="E172" s="3">
        <v>44374</v>
      </c>
      <c r="F172" t="s">
        <v>316</v>
      </c>
      <c r="G172">
        <v>2021</v>
      </c>
      <c r="H172" t="s">
        <v>371</v>
      </c>
      <c r="I172" t="s">
        <v>340</v>
      </c>
      <c r="J172" t="s">
        <v>327</v>
      </c>
      <c r="K172">
        <v>1693953</v>
      </c>
      <c r="L172">
        <v>965553.21</v>
      </c>
      <c r="M172">
        <v>0.43000000000000005</v>
      </c>
    </row>
    <row r="173" spans="1:13">
      <c r="A173" t="s">
        <v>186</v>
      </c>
      <c r="B173" t="s">
        <v>14</v>
      </c>
      <c r="C173" t="s">
        <v>328</v>
      </c>
      <c r="D173">
        <v>9002211001</v>
      </c>
      <c r="E173" s="3">
        <v>44320</v>
      </c>
      <c r="F173" t="s">
        <v>366</v>
      </c>
      <c r="G173">
        <v>2021</v>
      </c>
      <c r="H173" t="s">
        <v>359</v>
      </c>
      <c r="I173" t="s">
        <v>318</v>
      </c>
      <c r="J173" t="s">
        <v>318</v>
      </c>
      <c r="K173">
        <v>2088409</v>
      </c>
      <c r="L173" t="s">
        <v>318</v>
      </c>
      <c r="M173" t="s">
        <v>318</v>
      </c>
    </row>
    <row r="174" spans="1:13">
      <c r="A174" t="s">
        <v>187</v>
      </c>
      <c r="B174" t="s">
        <v>14</v>
      </c>
      <c r="C174" t="s">
        <v>328</v>
      </c>
      <c r="D174">
        <v>9002211001</v>
      </c>
      <c r="E174" s="3">
        <v>44106</v>
      </c>
      <c r="F174" t="s">
        <v>324</v>
      </c>
      <c r="G174">
        <v>2020</v>
      </c>
      <c r="H174" t="s">
        <v>344</v>
      </c>
      <c r="I174" t="s">
        <v>318</v>
      </c>
      <c r="J174" t="s">
        <v>318</v>
      </c>
      <c r="K174">
        <v>2107953</v>
      </c>
      <c r="L174" t="s">
        <v>318</v>
      </c>
      <c r="M174" t="s">
        <v>318</v>
      </c>
    </row>
    <row r="175" spans="1:13">
      <c r="A175" t="s">
        <v>188</v>
      </c>
      <c r="B175" t="s">
        <v>16</v>
      </c>
      <c r="C175" t="s">
        <v>315</v>
      </c>
      <c r="D175">
        <v>9002211001</v>
      </c>
      <c r="E175" s="3">
        <v>43731</v>
      </c>
      <c r="F175" t="s">
        <v>329</v>
      </c>
      <c r="G175">
        <v>2019</v>
      </c>
      <c r="H175" t="s">
        <v>364</v>
      </c>
      <c r="I175" t="s">
        <v>322</v>
      </c>
      <c r="J175" t="s">
        <v>327</v>
      </c>
      <c r="K175">
        <v>824625</v>
      </c>
      <c r="L175">
        <v>321603.75</v>
      </c>
      <c r="M175">
        <v>0.61</v>
      </c>
    </row>
    <row r="176" spans="1:13">
      <c r="A176" t="s">
        <v>189</v>
      </c>
      <c r="B176" t="s">
        <v>16</v>
      </c>
      <c r="C176" t="s">
        <v>328</v>
      </c>
      <c r="D176">
        <v>9002211001</v>
      </c>
      <c r="E176" s="3">
        <v>44243</v>
      </c>
      <c r="F176" t="s">
        <v>360</v>
      </c>
      <c r="G176">
        <v>2021</v>
      </c>
      <c r="H176" t="s">
        <v>367</v>
      </c>
      <c r="I176" t="s">
        <v>326</v>
      </c>
      <c r="J176" t="s">
        <v>323</v>
      </c>
      <c r="K176">
        <v>1439628</v>
      </c>
      <c r="L176">
        <v>460680.96000000002</v>
      </c>
      <c r="M176">
        <v>0.68</v>
      </c>
    </row>
    <row r="177" spans="1:13">
      <c r="A177" t="s">
        <v>190</v>
      </c>
      <c r="B177" t="s">
        <v>14</v>
      </c>
      <c r="C177" t="s">
        <v>332</v>
      </c>
      <c r="D177">
        <v>9002211001</v>
      </c>
      <c r="E177" s="3">
        <v>44262</v>
      </c>
      <c r="F177" t="s">
        <v>357</v>
      </c>
      <c r="G177">
        <v>2021</v>
      </c>
      <c r="H177" t="s">
        <v>368</v>
      </c>
      <c r="I177" t="s">
        <v>318</v>
      </c>
      <c r="J177" t="s">
        <v>318</v>
      </c>
      <c r="K177">
        <v>2094422</v>
      </c>
      <c r="L177" t="s">
        <v>318</v>
      </c>
      <c r="M177" t="s">
        <v>318</v>
      </c>
    </row>
    <row r="178" spans="1:13">
      <c r="A178" t="s">
        <v>191</v>
      </c>
      <c r="B178" t="s">
        <v>14</v>
      </c>
      <c r="C178" t="s">
        <v>341</v>
      </c>
      <c r="D178">
        <v>9002211001</v>
      </c>
      <c r="E178" s="3">
        <v>44093</v>
      </c>
      <c r="F178" t="s">
        <v>329</v>
      </c>
      <c r="G178">
        <v>2020</v>
      </c>
      <c r="H178" t="s">
        <v>374</v>
      </c>
      <c r="I178" t="s">
        <v>318</v>
      </c>
      <c r="J178" t="s">
        <v>318</v>
      </c>
      <c r="K178">
        <v>1107312</v>
      </c>
      <c r="L178" t="s">
        <v>318</v>
      </c>
      <c r="M178" t="s">
        <v>318</v>
      </c>
    </row>
    <row r="179" spans="1:13">
      <c r="A179" t="s">
        <v>192</v>
      </c>
      <c r="B179" t="s">
        <v>16</v>
      </c>
      <c r="C179" t="s">
        <v>319</v>
      </c>
      <c r="D179">
        <v>9002211001</v>
      </c>
      <c r="E179" s="3">
        <v>44141</v>
      </c>
      <c r="F179" t="s">
        <v>362</v>
      </c>
      <c r="G179">
        <v>2020</v>
      </c>
      <c r="H179" t="s">
        <v>354</v>
      </c>
      <c r="I179" t="s">
        <v>322</v>
      </c>
      <c r="J179" t="s">
        <v>327</v>
      </c>
      <c r="K179">
        <v>2280427</v>
      </c>
      <c r="L179">
        <v>729736.64</v>
      </c>
      <c r="M179">
        <v>0.67999999999999994</v>
      </c>
    </row>
    <row r="180" spans="1:13">
      <c r="A180" t="s">
        <v>193</v>
      </c>
      <c r="B180" t="s">
        <v>16</v>
      </c>
      <c r="C180" t="s">
        <v>341</v>
      </c>
      <c r="D180">
        <v>9002211001</v>
      </c>
      <c r="E180" s="3">
        <v>43939</v>
      </c>
      <c r="F180" t="s">
        <v>351</v>
      </c>
      <c r="G180">
        <v>2020</v>
      </c>
      <c r="H180" t="s">
        <v>345</v>
      </c>
      <c r="I180" t="s">
        <v>322</v>
      </c>
      <c r="J180" t="s">
        <v>327</v>
      </c>
      <c r="K180">
        <v>1968261</v>
      </c>
      <c r="L180">
        <v>688891.35</v>
      </c>
      <c r="M180">
        <v>0.64999999999999991</v>
      </c>
    </row>
    <row r="181" spans="1:13">
      <c r="A181" t="s">
        <v>194</v>
      </c>
      <c r="B181" t="s">
        <v>16</v>
      </c>
      <c r="C181" t="s">
        <v>347</v>
      </c>
      <c r="D181">
        <v>9002211001</v>
      </c>
      <c r="E181" s="3">
        <v>44267</v>
      </c>
      <c r="F181" t="s">
        <v>357</v>
      </c>
      <c r="G181">
        <v>2021</v>
      </c>
      <c r="H181" t="s">
        <v>358</v>
      </c>
      <c r="I181" t="s">
        <v>322</v>
      </c>
      <c r="J181" t="s">
        <v>323</v>
      </c>
      <c r="K181">
        <v>2255648</v>
      </c>
      <c r="L181">
        <v>563912</v>
      </c>
      <c r="M181">
        <v>0.75</v>
      </c>
    </row>
    <row r="182" spans="1:13">
      <c r="A182" t="s">
        <v>195</v>
      </c>
      <c r="B182" t="s">
        <v>16</v>
      </c>
      <c r="C182" t="s">
        <v>332</v>
      </c>
      <c r="D182">
        <v>9002211001</v>
      </c>
      <c r="E182" s="3">
        <v>43802</v>
      </c>
      <c r="F182" t="s">
        <v>333</v>
      </c>
      <c r="G182">
        <v>2019</v>
      </c>
      <c r="H182" t="s">
        <v>317</v>
      </c>
      <c r="I182" t="s">
        <v>346</v>
      </c>
      <c r="J182" t="s">
        <v>323</v>
      </c>
      <c r="K182">
        <v>1567705</v>
      </c>
      <c r="L182">
        <v>438957.4</v>
      </c>
      <c r="M182">
        <v>0.72000000000000008</v>
      </c>
    </row>
    <row r="183" spans="1:13">
      <c r="A183" t="s">
        <v>196</v>
      </c>
      <c r="B183" t="s">
        <v>14</v>
      </c>
      <c r="C183" t="s">
        <v>335</v>
      </c>
      <c r="D183">
        <v>9002211001</v>
      </c>
      <c r="E183" s="3">
        <v>44280</v>
      </c>
      <c r="F183" t="s">
        <v>357</v>
      </c>
      <c r="G183">
        <v>2021</v>
      </c>
      <c r="H183" t="s">
        <v>373</v>
      </c>
      <c r="I183" t="s">
        <v>318</v>
      </c>
      <c r="J183" t="s">
        <v>318</v>
      </c>
      <c r="K183">
        <v>621336</v>
      </c>
      <c r="L183" t="s">
        <v>318</v>
      </c>
      <c r="M183" t="s">
        <v>318</v>
      </c>
    </row>
    <row r="184" spans="1:13">
      <c r="A184" t="s">
        <v>197</v>
      </c>
      <c r="B184" t="s">
        <v>16</v>
      </c>
      <c r="C184" t="s">
        <v>341</v>
      </c>
      <c r="D184">
        <v>9002211001</v>
      </c>
      <c r="E184" s="3">
        <v>43990</v>
      </c>
      <c r="F184" t="s">
        <v>316</v>
      </c>
      <c r="G184">
        <v>2020</v>
      </c>
      <c r="H184" t="s">
        <v>352</v>
      </c>
      <c r="I184" t="s">
        <v>331</v>
      </c>
      <c r="J184" t="s">
        <v>323</v>
      </c>
      <c r="K184">
        <v>2395816</v>
      </c>
      <c r="L184">
        <v>886451.92</v>
      </c>
      <c r="M184">
        <v>0.63</v>
      </c>
    </row>
    <row r="185" spans="1:13">
      <c r="A185" t="s">
        <v>198</v>
      </c>
      <c r="B185" t="s">
        <v>16</v>
      </c>
      <c r="C185" t="s">
        <v>332</v>
      </c>
      <c r="D185">
        <v>9002211001</v>
      </c>
      <c r="E185" s="3">
        <v>44229</v>
      </c>
      <c r="F185" t="s">
        <v>360</v>
      </c>
      <c r="G185">
        <v>2021</v>
      </c>
      <c r="H185" t="s">
        <v>344</v>
      </c>
      <c r="I185" t="s">
        <v>353</v>
      </c>
      <c r="J185" t="s">
        <v>323</v>
      </c>
      <c r="K185">
        <v>1899337</v>
      </c>
      <c r="L185">
        <v>474834.25</v>
      </c>
      <c r="M185">
        <v>0.75</v>
      </c>
    </row>
    <row r="186" spans="1:13">
      <c r="A186" t="s">
        <v>199</v>
      </c>
      <c r="B186" t="s">
        <v>16</v>
      </c>
      <c r="C186" t="s">
        <v>341</v>
      </c>
      <c r="D186">
        <v>9002211001</v>
      </c>
      <c r="E186" s="3">
        <v>43825</v>
      </c>
      <c r="F186" t="s">
        <v>333</v>
      </c>
      <c r="G186">
        <v>2019</v>
      </c>
      <c r="H186" t="s">
        <v>369</v>
      </c>
      <c r="I186" t="s">
        <v>331</v>
      </c>
      <c r="J186" t="s">
        <v>327</v>
      </c>
      <c r="K186">
        <v>2262002</v>
      </c>
      <c r="L186">
        <v>791700.7</v>
      </c>
      <c r="M186">
        <v>0.65</v>
      </c>
    </row>
    <row r="187" spans="1:13">
      <c r="A187" t="s">
        <v>200</v>
      </c>
      <c r="B187" t="s">
        <v>14</v>
      </c>
      <c r="C187" t="s">
        <v>319</v>
      </c>
      <c r="D187">
        <v>9002211001</v>
      </c>
      <c r="E187" s="3">
        <v>43648</v>
      </c>
      <c r="F187" t="s">
        <v>337</v>
      </c>
      <c r="G187">
        <v>2019</v>
      </c>
      <c r="H187" t="s">
        <v>344</v>
      </c>
      <c r="I187" t="s">
        <v>318</v>
      </c>
      <c r="J187" t="s">
        <v>318</v>
      </c>
      <c r="K187">
        <v>2446106</v>
      </c>
      <c r="L187" t="s">
        <v>318</v>
      </c>
      <c r="M187" t="s">
        <v>318</v>
      </c>
    </row>
    <row r="188" spans="1:13">
      <c r="A188" t="s">
        <v>201</v>
      </c>
      <c r="B188" t="s">
        <v>14</v>
      </c>
      <c r="C188" t="s">
        <v>350</v>
      </c>
      <c r="D188">
        <v>9002211001</v>
      </c>
      <c r="E188" s="3">
        <v>44358</v>
      </c>
      <c r="F188" t="s">
        <v>316</v>
      </c>
      <c r="G188">
        <v>2021</v>
      </c>
      <c r="H188" t="s">
        <v>370</v>
      </c>
      <c r="I188" t="s">
        <v>318</v>
      </c>
      <c r="J188" t="s">
        <v>318</v>
      </c>
      <c r="K188">
        <v>1357843</v>
      </c>
      <c r="L188" t="s">
        <v>318</v>
      </c>
      <c r="M188" t="s">
        <v>318</v>
      </c>
    </row>
    <row r="189" spans="1:13">
      <c r="A189" t="s">
        <v>202</v>
      </c>
      <c r="B189" t="s">
        <v>14</v>
      </c>
      <c r="C189" t="s">
        <v>335</v>
      </c>
      <c r="D189">
        <v>9002211001</v>
      </c>
      <c r="E189" s="3">
        <v>44018</v>
      </c>
      <c r="F189" t="s">
        <v>337</v>
      </c>
      <c r="G189">
        <v>2020</v>
      </c>
      <c r="H189" t="s">
        <v>354</v>
      </c>
      <c r="I189" t="s">
        <v>318</v>
      </c>
      <c r="J189" t="s">
        <v>318</v>
      </c>
      <c r="K189">
        <v>2197542</v>
      </c>
      <c r="L189" t="s">
        <v>318</v>
      </c>
      <c r="M189" t="s">
        <v>318</v>
      </c>
    </row>
    <row r="190" spans="1:13">
      <c r="A190" t="s">
        <v>203</v>
      </c>
      <c r="B190" t="s">
        <v>14</v>
      </c>
      <c r="C190" t="s">
        <v>350</v>
      </c>
      <c r="D190">
        <v>9002211001</v>
      </c>
      <c r="E190" s="3">
        <v>44268</v>
      </c>
      <c r="F190" t="s">
        <v>357</v>
      </c>
      <c r="G190">
        <v>2021</v>
      </c>
      <c r="H190" t="s">
        <v>339</v>
      </c>
      <c r="I190" t="s">
        <v>318</v>
      </c>
      <c r="J190" t="s">
        <v>318</v>
      </c>
      <c r="K190">
        <v>2262977</v>
      </c>
      <c r="L190" t="s">
        <v>318</v>
      </c>
      <c r="M190" t="s">
        <v>318</v>
      </c>
    </row>
    <row r="191" spans="1:13">
      <c r="A191" t="s">
        <v>204</v>
      </c>
      <c r="B191" t="s">
        <v>16</v>
      </c>
      <c r="C191" t="s">
        <v>332</v>
      </c>
      <c r="D191">
        <v>9002211001</v>
      </c>
      <c r="E191" s="3">
        <v>43794</v>
      </c>
      <c r="F191" t="s">
        <v>362</v>
      </c>
      <c r="G191">
        <v>2019</v>
      </c>
      <c r="H191" t="s">
        <v>373</v>
      </c>
      <c r="I191" t="s">
        <v>353</v>
      </c>
      <c r="J191" t="s">
        <v>323</v>
      </c>
      <c r="K191">
        <v>1687527</v>
      </c>
      <c r="L191">
        <v>590634.44999999995</v>
      </c>
      <c r="M191">
        <v>0.65</v>
      </c>
    </row>
    <row r="192" spans="1:13">
      <c r="A192" t="s">
        <v>205</v>
      </c>
      <c r="B192" t="s">
        <v>16</v>
      </c>
      <c r="C192" t="s">
        <v>332</v>
      </c>
      <c r="D192">
        <v>9002211001</v>
      </c>
      <c r="E192" s="3">
        <v>44361</v>
      </c>
      <c r="F192" t="s">
        <v>316</v>
      </c>
      <c r="G192">
        <v>2021</v>
      </c>
      <c r="H192" t="s">
        <v>330</v>
      </c>
      <c r="I192" t="s">
        <v>322</v>
      </c>
      <c r="J192" t="s">
        <v>327</v>
      </c>
      <c r="K192">
        <v>1907934</v>
      </c>
      <c r="L192">
        <v>915808.32</v>
      </c>
      <c r="M192">
        <v>0.52</v>
      </c>
    </row>
    <row r="193" spans="1:13">
      <c r="A193" t="s">
        <v>206</v>
      </c>
      <c r="B193" t="s">
        <v>16</v>
      </c>
      <c r="C193" t="s">
        <v>332</v>
      </c>
      <c r="D193">
        <v>9002211001</v>
      </c>
      <c r="E193" s="3">
        <v>44082</v>
      </c>
      <c r="F193" t="s">
        <v>329</v>
      </c>
      <c r="G193">
        <v>2020</v>
      </c>
      <c r="H193" t="s">
        <v>352</v>
      </c>
      <c r="I193" t="s">
        <v>331</v>
      </c>
      <c r="J193" t="s">
        <v>323</v>
      </c>
      <c r="K193">
        <v>1345766</v>
      </c>
      <c r="L193">
        <v>282610.86</v>
      </c>
      <c r="M193">
        <v>0.79000000000000015</v>
      </c>
    </row>
    <row r="194" spans="1:13">
      <c r="A194" t="s">
        <v>207</v>
      </c>
      <c r="B194" t="s">
        <v>16</v>
      </c>
      <c r="C194" t="s">
        <v>332</v>
      </c>
      <c r="D194">
        <v>9002211001</v>
      </c>
      <c r="E194" s="3">
        <v>44189</v>
      </c>
      <c r="F194" t="s">
        <v>333</v>
      </c>
      <c r="G194">
        <v>2020</v>
      </c>
      <c r="H194" t="s">
        <v>348</v>
      </c>
      <c r="I194" t="s">
        <v>353</v>
      </c>
      <c r="J194" t="s">
        <v>327</v>
      </c>
      <c r="K194">
        <v>1984929</v>
      </c>
      <c r="L194">
        <v>476382.95999999996</v>
      </c>
      <c r="M194">
        <v>0.76</v>
      </c>
    </row>
    <row r="195" spans="1:13">
      <c r="A195" t="s">
        <v>208</v>
      </c>
      <c r="B195" t="s">
        <v>16</v>
      </c>
      <c r="C195" t="s">
        <v>315</v>
      </c>
      <c r="D195">
        <v>9002211001</v>
      </c>
      <c r="E195" s="3">
        <v>43832</v>
      </c>
      <c r="F195" t="s">
        <v>320</v>
      </c>
      <c r="G195">
        <v>2020</v>
      </c>
      <c r="H195" t="s">
        <v>344</v>
      </c>
      <c r="I195" t="s">
        <v>340</v>
      </c>
      <c r="J195" t="s">
        <v>323</v>
      </c>
      <c r="K195">
        <v>645287</v>
      </c>
      <c r="L195">
        <v>161321.75</v>
      </c>
      <c r="M195">
        <v>0.75</v>
      </c>
    </row>
    <row r="196" spans="1:13">
      <c r="A196" t="s">
        <v>209</v>
      </c>
      <c r="B196" t="s">
        <v>16</v>
      </c>
      <c r="C196" t="s">
        <v>350</v>
      </c>
      <c r="D196">
        <v>9002211001</v>
      </c>
      <c r="E196" s="3">
        <v>44356</v>
      </c>
      <c r="F196" t="s">
        <v>316</v>
      </c>
      <c r="G196">
        <v>2021</v>
      </c>
      <c r="H196" t="s">
        <v>334</v>
      </c>
      <c r="I196" t="s">
        <v>353</v>
      </c>
      <c r="J196" t="s">
        <v>327</v>
      </c>
      <c r="K196">
        <v>1534939</v>
      </c>
      <c r="L196">
        <v>306987.8</v>
      </c>
      <c r="M196">
        <v>0.79999999999999993</v>
      </c>
    </row>
    <row r="197" spans="1:13">
      <c r="A197" t="s">
        <v>210</v>
      </c>
      <c r="B197" t="s">
        <v>14</v>
      </c>
      <c r="C197" t="s">
        <v>315</v>
      </c>
      <c r="D197">
        <v>9002211001</v>
      </c>
      <c r="E197" s="3">
        <v>44222</v>
      </c>
      <c r="F197" t="s">
        <v>320</v>
      </c>
      <c r="G197">
        <v>2021</v>
      </c>
      <c r="H197" t="s">
        <v>369</v>
      </c>
      <c r="I197" t="s">
        <v>318</v>
      </c>
      <c r="J197" t="s">
        <v>318</v>
      </c>
      <c r="K197">
        <v>1496815</v>
      </c>
      <c r="L197" t="s">
        <v>318</v>
      </c>
      <c r="M197" t="s">
        <v>318</v>
      </c>
    </row>
    <row r="198" spans="1:13">
      <c r="A198" t="s">
        <v>211</v>
      </c>
      <c r="B198" t="s">
        <v>16</v>
      </c>
      <c r="C198" t="s">
        <v>319</v>
      </c>
      <c r="D198">
        <v>9002211001</v>
      </c>
      <c r="E198" s="3">
        <v>43730</v>
      </c>
      <c r="F198" t="s">
        <v>329</v>
      </c>
      <c r="G198">
        <v>2019</v>
      </c>
      <c r="H198" t="s">
        <v>325</v>
      </c>
      <c r="I198" t="s">
        <v>340</v>
      </c>
      <c r="J198" t="s">
        <v>327</v>
      </c>
      <c r="K198">
        <v>2442976</v>
      </c>
      <c r="L198">
        <v>1099339.2</v>
      </c>
      <c r="M198">
        <v>0.55000000000000004</v>
      </c>
    </row>
    <row r="199" spans="1:13">
      <c r="A199" t="s">
        <v>212</v>
      </c>
      <c r="B199" t="s">
        <v>16</v>
      </c>
      <c r="C199" t="s">
        <v>335</v>
      </c>
      <c r="D199">
        <v>9002211001</v>
      </c>
      <c r="E199" s="3">
        <v>44026</v>
      </c>
      <c r="F199" t="s">
        <v>337</v>
      </c>
      <c r="G199">
        <v>2020</v>
      </c>
      <c r="H199" t="s">
        <v>330</v>
      </c>
      <c r="I199" t="s">
        <v>331</v>
      </c>
      <c r="J199" t="s">
        <v>327</v>
      </c>
      <c r="K199">
        <v>1940711</v>
      </c>
      <c r="L199">
        <v>523991.97000000003</v>
      </c>
      <c r="M199">
        <v>0.73</v>
      </c>
    </row>
    <row r="200" spans="1:13">
      <c r="A200" t="s">
        <v>213</v>
      </c>
      <c r="B200" t="s">
        <v>16</v>
      </c>
      <c r="C200" t="s">
        <v>315</v>
      </c>
      <c r="D200">
        <v>9002211001</v>
      </c>
      <c r="E200" s="3">
        <v>44128</v>
      </c>
      <c r="F200" t="s">
        <v>324</v>
      </c>
      <c r="G200">
        <v>2020</v>
      </c>
      <c r="H200" t="s">
        <v>348</v>
      </c>
      <c r="I200" t="s">
        <v>331</v>
      </c>
      <c r="J200" t="s">
        <v>327</v>
      </c>
      <c r="K200">
        <v>822428</v>
      </c>
      <c r="L200">
        <v>189158.44</v>
      </c>
      <c r="M200">
        <v>0.77</v>
      </c>
    </row>
    <row r="201" spans="1:13">
      <c r="A201" t="s">
        <v>214</v>
      </c>
      <c r="B201" t="s">
        <v>14</v>
      </c>
      <c r="C201" t="s">
        <v>347</v>
      </c>
      <c r="D201">
        <v>9002211001</v>
      </c>
      <c r="E201" s="3">
        <v>43695</v>
      </c>
      <c r="F201" t="s">
        <v>342</v>
      </c>
      <c r="G201">
        <v>2019</v>
      </c>
      <c r="H201" t="s">
        <v>345</v>
      </c>
      <c r="I201" t="s">
        <v>318</v>
      </c>
      <c r="J201" t="s">
        <v>318</v>
      </c>
      <c r="K201">
        <v>1339791</v>
      </c>
      <c r="L201" t="s">
        <v>318</v>
      </c>
      <c r="M201" t="s">
        <v>318</v>
      </c>
    </row>
    <row r="202" spans="1:13">
      <c r="A202" t="s">
        <v>215</v>
      </c>
      <c r="B202" t="s">
        <v>16</v>
      </c>
      <c r="C202" t="s">
        <v>319</v>
      </c>
      <c r="D202">
        <v>9002211001</v>
      </c>
      <c r="E202" s="3">
        <v>43877</v>
      </c>
      <c r="F202" t="s">
        <v>360</v>
      </c>
      <c r="G202">
        <v>2020</v>
      </c>
      <c r="H202" t="s">
        <v>367</v>
      </c>
      <c r="I202" t="s">
        <v>353</v>
      </c>
      <c r="J202" t="s">
        <v>323</v>
      </c>
      <c r="K202">
        <v>586040</v>
      </c>
      <c r="L202">
        <v>257857.6</v>
      </c>
      <c r="M202">
        <v>0.56000000000000005</v>
      </c>
    </row>
    <row r="203" spans="1:13">
      <c r="A203" t="s">
        <v>216</v>
      </c>
      <c r="B203" t="s">
        <v>16</v>
      </c>
      <c r="C203" t="s">
        <v>335</v>
      </c>
      <c r="D203">
        <v>9002211001</v>
      </c>
      <c r="E203" s="3">
        <v>43848</v>
      </c>
      <c r="F203" t="s">
        <v>320</v>
      </c>
      <c r="G203">
        <v>2020</v>
      </c>
      <c r="H203" t="s">
        <v>345</v>
      </c>
      <c r="I203" t="s">
        <v>353</v>
      </c>
      <c r="J203" t="s">
        <v>327</v>
      </c>
      <c r="K203">
        <v>751819</v>
      </c>
      <c r="L203">
        <v>285691.22000000003</v>
      </c>
      <c r="M203">
        <v>0.62</v>
      </c>
    </row>
    <row r="204" spans="1:13">
      <c r="A204" t="s">
        <v>217</v>
      </c>
      <c r="B204" t="s">
        <v>14</v>
      </c>
      <c r="C204" t="s">
        <v>341</v>
      </c>
      <c r="D204">
        <v>9002211001</v>
      </c>
      <c r="E204" s="3">
        <v>44116</v>
      </c>
      <c r="F204" t="s">
        <v>324</v>
      </c>
      <c r="G204">
        <v>2020</v>
      </c>
      <c r="H204" t="s">
        <v>358</v>
      </c>
      <c r="I204" t="s">
        <v>318</v>
      </c>
      <c r="J204" t="s">
        <v>318</v>
      </c>
      <c r="K204">
        <v>2425417</v>
      </c>
      <c r="L204" t="s">
        <v>318</v>
      </c>
      <c r="M204" t="s">
        <v>318</v>
      </c>
    </row>
    <row r="205" spans="1:13">
      <c r="A205" t="s">
        <v>218</v>
      </c>
      <c r="B205" t="s">
        <v>16</v>
      </c>
      <c r="C205" t="s">
        <v>341</v>
      </c>
      <c r="D205">
        <v>9002211001</v>
      </c>
      <c r="E205" s="3">
        <v>44358</v>
      </c>
      <c r="F205" t="s">
        <v>316</v>
      </c>
      <c r="G205">
        <v>2021</v>
      </c>
      <c r="H205" t="s">
        <v>370</v>
      </c>
      <c r="I205" t="s">
        <v>322</v>
      </c>
      <c r="J205" t="s">
        <v>323</v>
      </c>
      <c r="K205">
        <v>1695451</v>
      </c>
      <c r="L205">
        <v>423862.75</v>
      </c>
      <c r="M205">
        <v>0.75</v>
      </c>
    </row>
    <row r="206" spans="1:13">
      <c r="A206" t="s">
        <v>219</v>
      </c>
      <c r="B206" t="s">
        <v>16</v>
      </c>
      <c r="C206" t="s">
        <v>347</v>
      </c>
      <c r="D206">
        <v>9002211001</v>
      </c>
      <c r="E206" s="3">
        <v>43894</v>
      </c>
      <c r="F206" t="s">
        <v>357</v>
      </c>
      <c r="G206">
        <v>2020</v>
      </c>
      <c r="H206" t="s">
        <v>359</v>
      </c>
      <c r="I206" t="s">
        <v>326</v>
      </c>
      <c r="J206" t="s">
        <v>327</v>
      </c>
      <c r="K206">
        <v>693740</v>
      </c>
      <c r="L206">
        <v>298308.2</v>
      </c>
      <c r="M206">
        <v>0.56999999999999995</v>
      </c>
    </row>
    <row r="207" spans="1:13">
      <c r="A207" t="s">
        <v>220</v>
      </c>
      <c r="B207" t="s">
        <v>14</v>
      </c>
      <c r="C207" t="s">
        <v>315</v>
      </c>
      <c r="D207">
        <v>9002211001</v>
      </c>
      <c r="E207" s="3">
        <v>44374</v>
      </c>
      <c r="F207" t="s">
        <v>316</v>
      </c>
      <c r="G207">
        <v>2021</v>
      </c>
      <c r="H207" t="s">
        <v>371</v>
      </c>
      <c r="I207" t="s">
        <v>318</v>
      </c>
      <c r="J207" t="s">
        <v>318</v>
      </c>
      <c r="K207">
        <v>504875</v>
      </c>
      <c r="L207" t="s">
        <v>318</v>
      </c>
      <c r="M207" t="s">
        <v>318</v>
      </c>
    </row>
    <row r="208" spans="1:13">
      <c r="A208" t="s">
        <v>221</v>
      </c>
      <c r="B208" t="s">
        <v>14</v>
      </c>
      <c r="C208" t="s">
        <v>328</v>
      </c>
      <c r="D208">
        <v>9002211001</v>
      </c>
      <c r="E208" s="3">
        <v>44135</v>
      </c>
      <c r="F208" t="s">
        <v>324</v>
      </c>
      <c r="G208">
        <v>2020</v>
      </c>
      <c r="H208" t="s">
        <v>349</v>
      </c>
      <c r="I208" t="s">
        <v>318</v>
      </c>
      <c r="J208" t="s">
        <v>318</v>
      </c>
      <c r="K208">
        <v>581555</v>
      </c>
      <c r="L208" t="s">
        <v>318</v>
      </c>
      <c r="M208" t="s">
        <v>318</v>
      </c>
    </row>
    <row r="209" spans="1:13">
      <c r="A209" t="s">
        <v>222</v>
      </c>
      <c r="B209" t="s">
        <v>14</v>
      </c>
      <c r="C209" t="s">
        <v>341</v>
      </c>
      <c r="D209">
        <v>9002211001</v>
      </c>
      <c r="E209" s="3">
        <v>44133</v>
      </c>
      <c r="F209" t="s">
        <v>324</v>
      </c>
      <c r="G209">
        <v>2020</v>
      </c>
      <c r="H209" t="s">
        <v>336</v>
      </c>
      <c r="I209" t="s">
        <v>318</v>
      </c>
      <c r="J209" t="s">
        <v>318</v>
      </c>
      <c r="K209">
        <v>1166442</v>
      </c>
      <c r="L209" t="s">
        <v>318</v>
      </c>
      <c r="M209" t="s">
        <v>318</v>
      </c>
    </row>
    <row r="210" spans="1:13">
      <c r="A210" t="s">
        <v>223</v>
      </c>
      <c r="B210" t="s">
        <v>14</v>
      </c>
      <c r="C210" t="s">
        <v>350</v>
      </c>
      <c r="D210">
        <v>9002211001</v>
      </c>
      <c r="E210" s="3">
        <v>43835</v>
      </c>
      <c r="F210" t="s">
        <v>320</v>
      </c>
      <c r="G210">
        <v>2020</v>
      </c>
      <c r="H210" t="s">
        <v>363</v>
      </c>
      <c r="I210" t="s">
        <v>318</v>
      </c>
      <c r="J210" t="s">
        <v>318</v>
      </c>
      <c r="K210">
        <v>2352567</v>
      </c>
      <c r="L210" t="s">
        <v>318</v>
      </c>
      <c r="M210" t="s">
        <v>318</v>
      </c>
    </row>
    <row r="211" spans="1:13">
      <c r="A211" t="s">
        <v>224</v>
      </c>
      <c r="B211" t="s">
        <v>16</v>
      </c>
      <c r="C211" t="s">
        <v>319</v>
      </c>
      <c r="D211">
        <v>9002211001</v>
      </c>
      <c r="E211" s="3">
        <v>44375</v>
      </c>
      <c r="F211" t="s">
        <v>316</v>
      </c>
      <c r="G211">
        <v>2021</v>
      </c>
      <c r="H211" t="s">
        <v>365</v>
      </c>
      <c r="I211" t="s">
        <v>331</v>
      </c>
      <c r="J211" t="s">
        <v>323</v>
      </c>
      <c r="K211">
        <v>2271595</v>
      </c>
      <c r="L211">
        <v>1135797.5</v>
      </c>
      <c r="M211">
        <v>0.5</v>
      </c>
    </row>
    <row r="212" spans="1:13">
      <c r="A212" t="s">
        <v>225</v>
      </c>
      <c r="B212" t="s">
        <v>14</v>
      </c>
      <c r="C212" t="s">
        <v>347</v>
      </c>
      <c r="D212">
        <v>9002211001</v>
      </c>
      <c r="E212" s="3">
        <v>44016</v>
      </c>
      <c r="F212" t="s">
        <v>337</v>
      </c>
      <c r="G212">
        <v>2020</v>
      </c>
      <c r="H212" t="s">
        <v>359</v>
      </c>
      <c r="I212" t="s">
        <v>318</v>
      </c>
      <c r="J212" t="s">
        <v>318</v>
      </c>
      <c r="K212">
        <v>788850</v>
      </c>
      <c r="L212" t="s">
        <v>318</v>
      </c>
      <c r="M212" t="s">
        <v>318</v>
      </c>
    </row>
    <row r="213" spans="1:13">
      <c r="A213" t="s">
        <v>226</v>
      </c>
      <c r="B213" t="s">
        <v>14</v>
      </c>
      <c r="C213" t="s">
        <v>328</v>
      </c>
      <c r="D213">
        <v>9002211001</v>
      </c>
      <c r="E213" s="3">
        <v>43841</v>
      </c>
      <c r="F213" t="s">
        <v>320</v>
      </c>
      <c r="G213">
        <v>2020</v>
      </c>
      <c r="H213" t="s">
        <v>370</v>
      </c>
      <c r="I213" t="s">
        <v>318</v>
      </c>
      <c r="J213" t="s">
        <v>318</v>
      </c>
      <c r="K213">
        <v>1559628</v>
      </c>
      <c r="L213" t="s">
        <v>318</v>
      </c>
      <c r="M213" t="s">
        <v>318</v>
      </c>
    </row>
    <row r="214" spans="1:13">
      <c r="A214" t="s">
        <v>227</v>
      </c>
      <c r="B214" t="s">
        <v>16</v>
      </c>
      <c r="C214" t="s">
        <v>328</v>
      </c>
      <c r="D214">
        <v>9002211001</v>
      </c>
      <c r="E214" s="3">
        <v>43732</v>
      </c>
      <c r="F214" t="s">
        <v>329</v>
      </c>
      <c r="G214">
        <v>2019</v>
      </c>
      <c r="H214" t="s">
        <v>348</v>
      </c>
      <c r="I214" t="s">
        <v>331</v>
      </c>
      <c r="J214" t="s">
        <v>327</v>
      </c>
      <c r="K214">
        <v>1469540</v>
      </c>
      <c r="L214">
        <v>764160.8</v>
      </c>
      <c r="M214">
        <v>0.48</v>
      </c>
    </row>
    <row r="215" spans="1:13">
      <c r="A215" t="s">
        <v>228</v>
      </c>
      <c r="B215" t="s">
        <v>14</v>
      </c>
      <c r="C215" t="s">
        <v>347</v>
      </c>
      <c r="D215">
        <v>9002211001</v>
      </c>
      <c r="E215" s="3">
        <v>43951</v>
      </c>
      <c r="F215" t="s">
        <v>351</v>
      </c>
      <c r="G215">
        <v>2020</v>
      </c>
      <c r="H215" t="s">
        <v>338</v>
      </c>
      <c r="I215" t="s">
        <v>318</v>
      </c>
      <c r="J215" t="s">
        <v>318</v>
      </c>
      <c r="K215">
        <v>851157</v>
      </c>
      <c r="L215" t="s">
        <v>318</v>
      </c>
      <c r="M215" t="s">
        <v>318</v>
      </c>
    </row>
    <row r="216" spans="1:13">
      <c r="A216" t="s">
        <v>229</v>
      </c>
      <c r="B216" t="s">
        <v>16</v>
      </c>
      <c r="C216" t="s">
        <v>315</v>
      </c>
      <c r="D216">
        <v>9002211001</v>
      </c>
      <c r="E216" s="3">
        <v>44298</v>
      </c>
      <c r="F216" t="s">
        <v>351</v>
      </c>
      <c r="G216">
        <v>2021</v>
      </c>
      <c r="H216" t="s">
        <v>358</v>
      </c>
      <c r="I216" t="s">
        <v>326</v>
      </c>
      <c r="J216" t="s">
        <v>323</v>
      </c>
      <c r="K216">
        <v>1515797</v>
      </c>
      <c r="L216">
        <v>318317.37</v>
      </c>
      <c r="M216">
        <v>0.78999999999999992</v>
      </c>
    </row>
    <row r="217" spans="1:13">
      <c r="A217" t="s">
        <v>230</v>
      </c>
      <c r="B217" t="s">
        <v>16</v>
      </c>
      <c r="C217" t="s">
        <v>347</v>
      </c>
      <c r="D217">
        <v>9002211001</v>
      </c>
      <c r="E217" s="3">
        <v>43864</v>
      </c>
      <c r="F217" t="s">
        <v>360</v>
      </c>
      <c r="G217">
        <v>2020</v>
      </c>
      <c r="H217" t="s">
        <v>317</v>
      </c>
      <c r="I217" t="s">
        <v>340</v>
      </c>
      <c r="J217" t="s">
        <v>323</v>
      </c>
      <c r="K217">
        <v>1708635</v>
      </c>
      <c r="L217">
        <v>820144.79999999993</v>
      </c>
      <c r="M217">
        <v>0.52</v>
      </c>
    </row>
    <row r="218" spans="1:13">
      <c r="A218" t="s">
        <v>231</v>
      </c>
      <c r="B218" t="s">
        <v>14</v>
      </c>
      <c r="C218" t="s">
        <v>350</v>
      </c>
      <c r="D218">
        <v>9002211001</v>
      </c>
      <c r="E218" s="3">
        <v>44194</v>
      </c>
      <c r="F218" t="s">
        <v>333</v>
      </c>
      <c r="G218">
        <v>2020</v>
      </c>
      <c r="H218" t="s">
        <v>336</v>
      </c>
      <c r="I218" t="s">
        <v>318</v>
      </c>
      <c r="J218" t="s">
        <v>318</v>
      </c>
      <c r="K218">
        <v>1269688</v>
      </c>
      <c r="L218" t="s">
        <v>318</v>
      </c>
      <c r="M218" t="s">
        <v>318</v>
      </c>
    </row>
    <row r="219" spans="1:13">
      <c r="A219" t="s">
        <v>232</v>
      </c>
      <c r="B219" t="s">
        <v>16</v>
      </c>
      <c r="C219" t="s">
        <v>335</v>
      </c>
      <c r="D219">
        <v>9002211001</v>
      </c>
      <c r="E219" s="3">
        <v>43658</v>
      </c>
      <c r="F219" t="s">
        <v>337</v>
      </c>
      <c r="G219">
        <v>2019</v>
      </c>
      <c r="H219" t="s">
        <v>358</v>
      </c>
      <c r="I219" t="s">
        <v>353</v>
      </c>
      <c r="J219" t="s">
        <v>327</v>
      </c>
      <c r="K219">
        <v>1137953</v>
      </c>
      <c r="L219">
        <v>671392.27</v>
      </c>
      <c r="M219">
        <v>0.41</v>
      </c>
    </row>
    <row r="220" spans="1:13">
      <c r="A220" t="s">
        <v>233</v>
      </c>
      <c r="B220" t="s">
        <v>16</v>
      </c>
      <c r="C220" t="s">
        <v>315</v>
      </c>
      <c r="D220">
        <v>9002211001</v>
      </c>
      <c r="E220" s="3">
        <v>44075</v>
      </c>
      <c r="F220" t="s">
        <v>329</v>
      </c>
      <c r="G220">
        <v>2020</v>
      </c>
      <c r="H220" t="s">
        <v>343</v>
      </c>
      <c r="I220" t="s">
        <v>322</v>
      </c>
      <c r="J220" t="s">
        <v>323</v>
      </c>
      <c r="K220">
        <v>971768</v>
      </c>
      <c r="L220">
        <v>301248.08</v>
      </c>
      <c r="M220">
        <v>0.69</v>
      </c>
    </row>
    <row r="221" spans="1:13">
      <c r="A221" t="s">
        <v>234</v>
      </c>
      <c r="B221" t="s">
        <v>14</v>
      </c>
      <c r="C221" t="s">
        <v>328</v>
      </c>
      <c r="D221">
        <v>9002211001</v>
      </c>
      <c r="E221" s="3">
        <v>43958</v>
      </c>
      <c r="F221" t="s">
        <v>366</v>
      </c>
      <c r="G221">
        <v>2020</v>
      </c>
      <c r="H221" t="s">
        <v>368</v>
      </c>
      <c r="I221" t="s">
        <v>318</v>
      </c>
      <c r="J221" t="s">
        <v>318</v>
      </c>
      <c r="K221">
        <v>1743214</v>
      </c>
      <c r="L221" t="s">
        <v>318</v>
      </c>
      <c r="M221" t="s">
        <v>318</v>
      </c>
    </row>
    <row r="222" spans="1:13">
      <c r="A222" t="s">
        <v>235</v>
      </c>
      <c r="B222" t="s">
        <v>16</v>
      </c>
      <c r="C222" t="s">
        <v>328</v>
      </c>
      <c r="D222">
        <v>9002211001</v>
      </c>
      <c r="E222" s="3">
        <v>44053</v>
      </c>
      <c r="F222" t="s">
        <v>342</v>
      </c>
      <c r="G222">
        <v>2020</v>
      </c>
      <c r="H222" t="s">
        <v>372</v>
      </c>
      <c r="I222" t="s">
        <v>331</v>
      </c>
      <c r="J222" t="s">
        <v>327</v>
      </c>
      <c r="K222">
        <v>2341575</v>
      </c>
      <c r="L222">
        <v>1170787.5</v>
      </c>
      <c r="M222">
        <v>0.5</v>
      </c>
    </row>
    <row r="223" spans="1:13">
      <c r="A223" t="s">
        <v>236</v>
      </c>
      <c r="B223" t="s">
        <v>14</v>
      </c>
      <c r="C223" t="s">
        <v>341</v>
      </c>
      <c r="D223">
        <v>9002211001</v>
      </c>
      <c r="E223" s="3">
        <v>44372</v>
      </c>
      <c r="F223" t="s">
        <v>316</v>
      </c>
      <c r="G223">
        <v>2021</v>
      </c>
      <c r="H223" t="s">
        <v>373</v>
      </c>
      <c r="I223" t="s">
        <v>318</v>
      </c>
      <c r="J223" t="s">
        <v>318</v>
      </c>
      <c r="K223">
        <v>2206960</v>
      </c>
      <c r="L223" t="s">
        <v>318</v>
      </c>
      <c r="M223" t="s">
        <v>318</v>
      </c>
    </row>
    <row r="224" spans="1:13">
      <c r="A224" t="s">
        <v>237</v>
      </c>
      <c r="B224" t="s">
        <v>14</v>
      </c>
      <c r="C224" t="s">
        <v>335</v>
      </c>
      <c r="D224">
        <v>9002211001</v>
      </c>
      <c r="E224" s="3">
        <v>44249</v>
      </c>
      <c r="F224" t="s">
        <v>360</v>
      </c>
      <c r="G224">
        <v>2021</v>
      </c>
      <c r="H224" t="s">
        <v>325</v>
      </c>
      <c r="I224" t="s">
        <v>318</v>
      </c>
      <c r="J224" t="s">
        <v>318</v>
      </c>
      <c r="K224">
        <v>807590</v>
      </c>
      <c r="L224" t="s">
        <v>318</v>
      </c>
      <c r="M224" t="s">
        <v>318</v>
      </c>
    </row>
    <row r="225" spans="1:13">
      <c r="A225" t="s">
        <v>238</v>
      </c>
      <c r="B225" t="s">
        <v>16</v>
      </c>
      <c r="C225" t="s">
        <v>341</v>
      </c>
      <c r="D225">
        <v>9002211001</v>
      </c>
      <c r="E225" s="3">
        <v>43670</v>
      </c>
      <c r="F225" t="s">
        <v>337</v>
      </c>
      <c r="G225">
        <v>2019</v>
      </c>
      <c r="H225" t="s">
        <v>348</v>
      </c>
      <c r="I225" t="s">
        <v>322</v>
      </c>
      <c r="J225" t="s">
        <v>323</v>
      </c>
      <c r="K225">
        <v>1237310</v>
      </c>
      <c r="L225">
        <v>544416.4</v>
      </c>
      <c r="M225">
        <v>0.55999999999999994</v>
      </c>
    </row>
    <row r="226" spans="1:13">
      <c r="A226" t="s">
        <v>239</v>
      </c>
      <c r="B226" t="s">
        <v>16</v>
      </c>
      <c r="C226" t="s">
        <v>328</v>
      </c>
      <c r="D226">
        <v>9002211001</v>
      </c>
      <c r="E226" s="3">
        <v>44255</v>
      </c>
      <c r="F226" t="s">
        <v>360</v>
      </c>
      <c r="G226">
        <v>2021</v>
      </c>
      <c r="H226" t="s">
        <v>365</v>
      </c>
      <c r="I226" t="s">
        <v>331</v>
      </c>
      <c r="J226" t="s">
        <v>323</v>
      </c>
      <c r="K226">
        <v>2261170</v>
      </c>
      <c r="L226">
        <v>655739.29999999993</v>
      </c>
      <c r="M226">
        <v>0.71000000000000008</v>
      </c>
    </row>
    <row r="227" spans="1:13">
      <c r="A227" t="s">
        <v>240</v>
      </c>
      <c r="B227" t="s">
        <v>16</v>
      </c>
      <c r="C227" t="s">
        <v>328</v>
      </c>
      <c r="D227">
        <v>9002211001</v>
      </c>
      <c r="E227" s="3">
        <v>44246</v>
      </c>
      <c r="F227" t="s">
        <v>360</v>
      </c>
      <c r="G227">
        <v>2021</v>
      </c>
      <c r="H227" t="s">
        <v>374</v>
      </c>
      <c r="I227" t="s">
        <v>322</v>
      </c>
      <c r="J227" t="s">
        <v>323</v>
      </c>
      <c r="K227">
        <v>2058173</v>
      </c>
      <c r="L227">
        <v>1111413.4200000002</v>
      </c>
      <c r="M227">
        <v>0.45999999999999991</v>
      </c>
    </row>
    <row r="228" spans="1:13">
      <c r="A228" t="s">
        <v>241</v>
      </c>
      <c r="B228" t="s">
        <v>16</v>
      </c>
      <c r="C228" t="s">
        <v>332</v>
      </c>
      <c r="D228">
        <v>9002211001</v>
      </c>
      <c r="E228" s="3">
        <v>43654</v>
      </c>
      <c r="F228" t="s">
        <v>337</v>
      </c>
      <c r="G228">
        <v>2019</v>
      </c>
      <c r="H228" t="s">
        <v>352</v>
      </c>
      <c r="I228" t="s">
        <v>353</v>
      </c>
      <c r="J228" t="s">
        <v>327</v>
      </c>
      <c r="K228">
        <v>1010062</v>
      </c>
      <c r="L228">
        <v>575735.34</v>
      </c>
      <c r="M228">
        <v>0.43000000000000005</v>
      </c>
    </row>
    <row r="229" spans="1:13">
      <c r="A229" t="s">
        <v>242</v>
      </c>
      <c r="B229" t="s">
        <v>14</v>
      </c>
      <c r="C229" t="s">
        <v>332</v>
      </c>
      <c r="D229">
        <v>9002211001</v>
      </c>
      <c r="E229" s="3">
        <v>44264</v>
      </c>
      <c r="F229" t="s">
        <v>357</v>
      </c>
      <c r="G229">
        <v>2021</v>
      </c>
      <c r="H229" t="s">
        <v>334</v>
      </c>
      <c r="I229" t="s">
        <v>318</v>
      </c>
      <c r="J229" t="s">
        <v>318</v>
      </c>
      <c r="K229">
        <v>1336104</v>
      </c>
      <c r="L229" t="s">
        <v>318</v>
      </c>
      <c r="M229" t="s">
        <v>318</v>
      </c>
    </row>
    <row r="230" spans="1:13">
      <c r="A230" t="s">
        <v>243</v>
      </c>
      <c r="B230" t="s">
        <v>16</v>
      </c>
      <c r="C230" t="s">
        <v>350</v>
      </c>
      <c r="D230">
        <v>9002211001</v>
      </c>
      <c r="E230" s="3">
        <v>43942</v>
      </c>
      <c r="F230" t="s">
        <v>351</v>
      </c>
      <c r="G230">
        <v>2020</v>
      </c>
      <c r="H230" t="s">
        <v>355</v>
      </c>
      <c r="I230" t="s">
        <v>326</v>
      </c>
      <c r="J230" t="s">
        <v>323</v>
      </c>
      <c r="K230">
        <v>1379743</v>
      </c>
      <c r="L230">
        <v>275948.60000000003</v>
      </c>
      <c r="M230">
        <v>0.79999999999999993</v>
      </c>
    </row>
    <row r="231" spans="1:13">
      <c r="A231" t="s">
        <v>244</v>
      </c>
      <c r="B231" t="s">
        <v>16</v>
      </c>
      <c r="C231" t="s">
        <v>332</v>
      </c>
      <c r="D231">
        <v>9002211001</v>
      </c>
      <c r="E231" s="3">
        <v>44236</v>
      </c>
      <c r="F231" t="s">
        <v>360</v>
      </c>
      <c r="G231">
        <v>2021</v>
      </c>
      <c r="H231" t="s">
        <v>334</v>
      </c>
      <c r="I231" t="s">
        <v>331</v>
      </c>
      <c r="J231" t="s">
        <v>327</v>
      </c>
      <c r="K231">
        <v>1387987</v>
      </c>
      <c r="L231">
        <v>319237.01</v>
      </c>
      <c r="M231">
        <v>0.77</v>
      </c>
    </row>
    <row r="232" spans="1:13">
      <c r="A232" t="s">
        <v>245</v>
      </c>
      <c r="B232" t="s">
        <v>16</v>
      </c>
      <c r="C232" t="s">
        <v>319</v>
      </c>
      <c r="D232">
        <v>9002211001</v>
      </c>
      <c r="E232" s="3">
        <v>43992</v>
      </c>
      <c r="F232" t="s">
        <v>316</v>
      </c>
      <c r="G232">
        <v>2020</v>
      </c>
      <c r="H232" t="s">
        <v>372</v>
      </c>
      <c r="I232" t="s">
        <v>322</v>
      </c>
      <c r="J232" t="s">
        <v>327</v>
      </c>
      <c r="K232">
        <v>1136456</v>
      </c>
      <c r="L232">
        <v>670509.03999999992</v>
      </c>
      <c r="M232">
        <v>0.41000000000000009</v>
      </c>
    </row>
    <row r="233" spans="1:13">
      <c r="A233" t="s">
        <v>246</v>
      </c>
      <c r="B233" t="s">
        <v>16</v>
      </c>
      <c r="C233" t="s">
        <v>347</v>
      </c>
      <c r="D233">
        <v>9002211001</v>
      </c>
      <c r="E233" s="3">
        <v>43727</v>
      </c>
      <c r="F233" t="s">
        <v>329</v>
      </c>
      <c r="G233">
        <v>2019</v>
      </c>
      <c r="H233" t="s">
        <v>374</v>
      </c>
      <c r="I233" t="s">
        <v>346</v>
      </c>
      <c r="J233" t="s">
        <v>327</v>
      </c>
      <c r="K233">
        <v>786521</v>
      </c>
      <c r="L233">
        <v>220225.88000000003</v>
      </c>
      <c r="M233">
        <v>0.72</v>
      </c>
    </row>
    <row r="234" spans="1:13">
      <c r="A234" t="s">
        <v>247</v>
      </c>
      <c r="B234" t="s">
        <v>16</v>
      </c>
      <c r="C234" t="s">
        <v>328</v>
      </c>
      <c r="D234">
        <v>9002211001</v>
      </c>
      <c r="E234" s="3">
        <v>44354</v>
      </c>
      <c r="F234" t="s">
        <v>316</v>
      </c>
      <c r="G234">
        <v>2021</v>
      </c>
      <c r="H234" t="s">
        <v>368</v>
      </c>
      <c r="I234" t="s">
        <v>346</v>
      </c>
      <c r="J234" t="s">
        <v>327</v>
      </c>
      <c r="K234">
        <v>899306</v>
      </c>
      <c r="L234">
        <v>386701.58</v>
      </c>
      <c r="M234">
        <v>0.56999999999999995</v>
      </c>
    </row>
    <row r="235" spans="1:13">
      <c r="A235" t="s">
        <v>248</v>
      </c>
      <c r="B235" t="s">
        <v>14</v>
      </c>
      <c r="C235" t="s">
        <v>315</v>
      </c>
      <c r="D235">
        <v>9002211001</v>
      </c>
      <c r="E235" s="3">
        <v>43998</v>
      </c>
      <c r="F235" t="s">
        <v>316</v>
      </c>
      <c r="G235">
        <v>2020</v>
      </c>
      <c r="H235" t="s">
        <v>367</v>
      </c>
      <c r="I235" t="s">
        <v>318</v>
      </c>
      <c r="J235" t="s">
        <v>318</v>
      </c>
      <c r="K235">
        <v>1318748</v>
      </c>
      <c r="L235" t="s">
        <v>318</v>
      </c>
      <c r="M235" t="s">
        <v>318</v>
      </c>
    </row>
    <row r="236" spans="1:13">
      <c r="A236" t="s">
        <v>249</v>
      </c>
      <c r="B236" t="s">
        <v>16</v>
      </c>
      <c r="C236" t="s">
        <v>328</v>
      </c>
      <c r="D236">
        <v>9002211001</v>
      </c>
      <c r="E236" s="3">
        <v>44184</v>
      </c>
      <c r="F236" t="s">
        <v>333</v>
      </c>
      <c r="G236">
        <v>2020</v>
      </c>
      <c r="H236" t="s">
        <v>374</v>
      </c>
      <c r="I236" t="s">
        <v>340</v>
      </c>
      <c r="J236" t="s">
        <v>323</v>
      </c>
      <c r="K236">
        <v>1139901</v>
      </c>
      <c r="L236">
        <v>661142.57999999996</v>
      </c>
      <c r="M236">
        <v>0.42000000000000004</v>
      </c>
    </row>
    <row r="237" spans="1:13">
      <c r="A237" t="s">
        <v>250</v>
      </c>
      <c r="B237" t="s">
        <v>14</v>
      </c>
      <c r="C237" t="s">
        <v>332</v>
      </c>
      <c r="D237">
        <v>9002211001</v>
      </c>
      <c r="E237" s="3">
        <v>43670</v>
      </c>
      <c r="F237" t="s">
        <v>337</v>
      </c>
      <c r="G237">
        <v>2019</v>
      </c>
      <c r="H237" t="s">
        <v>348</v>
      </c>
      <c r="I237" t="s">
        <v>318</v>
      </c>
      <c r="J237" t="s">
        <v>318</v>
      </c>
      <c r="K237">
        <v>1239998</v>
      </c>
      <c r="L237" t="s">
        <v>318</v>
      </c>
      <c r="M237" t="s">
        <v>318</v>
      </c>
    </row>
    <row r="238" spans="1:13">
      <c r="A238" t="s">
        <v>251</v>
      </c>
      <c r="B238" t="s">
        <v>14</v>
      </c>
      <c r="C238" t="s">
        <v>328</v>
      </c>
      <c r="D238">
        <v>9002211001</v>
      </c>
      <c r="E238" s="3">
        <v>43969</v>
      </c>
      <c r="F238" t="s">
        <v>366</v>
      </c>
      <c r="G238">
        <v>2020</v>
      </c>
      <c r="H238" t="s">
        <v>345</v>
      </c>
      <c r="I238" t="s">
        <v>318</v>
      </c>
      <c r="J238" t="s">
        <v>318</v>
      </c>
      <c r="K238">
        <v>1724343</v>
      </c>
      <c r="L238" t="s">
        <v>318</v>
      </c>
      <c r="M238" t="s">
        <v>318</v>
      </c>
    </row>
    <row r="239" spans="1:13">
      <c r="A239" t="s">
        <v>252</v>
      </c>
      <c r="B239" t="s">
        <v>16</v>
      </c>
      <c r="C239" t="s">
        <v>315</v>
      </c>
      <c r="D239">
        <v>9002211001</v>
      </c>
      <c r="E239" s="3">
        <v>43726</v>
      </c>
      <c r="F239" t="s">
        <v>329</v>
      </c>
      <c r="G239">
        <v>2019</v>
      </c>
      <c r="H239" t="s">
        <v>345</v>
      </c>
      <c r="I239" t="s">
        <v>326</v>
      </c>
      <c r="J239" t="s">
        <v>323</v>
      </c>
      <c r="K239">
        <v>2143497</v>
      </c>
      <c r="L239">
        <v>793093.89</v>
      </c>
      <c r="M239">
        <v>0.62999999999999989</v>
      </c>
    </row>
    <row r="240" spans="1:13">
      <c r="A240" t="s">
        <v>253</v>
      </c>
      <c r="B240" t="s">
        <v>14</v>
      </c>
      <c r="C240" t="s">
        <v>341</v>
      </c>
      <c r="D240">
        <v>9002211001</v>
      </c>
      <c r="E240" s="3">
        <v>43954</v>
      </c>
      <c r="F240" t="s">
        <v>366</v>
      </c>
      <c r="G240">
        <v>2020</v>
      </c>
      <c r="H240" t="s">
        <v>317</v>
      </c>
      <c r="I240" t="s">
        <v>318</v>
      </c>
      <c r="J240" t="s">
        <v>318</v>
      </c>
      <c r="K240">
        <v>711662</v>
      </c>
      <c r="L240" t="s">
        <v>318</v>
      </c>
      <c r="M240" t="s">
        <v>318</v>
      </c>
    </row>
    <row r="241" spans="1:13">
      <c r="A241" t="s">
        <v>254</v>
      </c>
      <c r="B241" t="s">
        <v>16</v>
      </c>
      <c r="C241" t="s">
        <v>332</v>
      </c>
      <c r="D241">
        <v>9002211001</v>
      </c>
      <c r="E241" s="3">
        <v>43692</v>
      </c>
      <c r="F241" t="s">
        <v>342</v>
      </c>
      <c r="G241">
        <v>2019</v>
      </c>
      <c r="H241" t="s">
        <v>356</v>
      </c>
      <c r="I241" t="s">
        <v>340</v>
      </c>
      <c r="J241" t="s">
        <v>327</v>
      </c>
      <c r="K241">
        <v>2190798</v>
      </c>
      <c r="L241">
        <v>898227.17999999993</v>
      </c>
      <c r="M241">
        <v>0.59000000000000008</v>
      </c>
    </row>
    <row r="242" spans="1:13">
      <c r="A242" t="s">
        <v>255</v>
      </c>
      <c r="B242" t="s">
        <v>16</v>
      </c>
      <c r="C242" t="s">
        <v>335</v>
      </c>
      <c r="D242">
        <v>9002211001</v>
      </c>
      <c r="E242" s="3">
        <v>44182</v>
      </c>
      <c r="F242" t="s">
        <v>333</v>
      </c>
      <c r="G242">
        <v>2020</v>
      </c>
      <c r="H242" t="s">
        <v>321</v>
      </c>
      <c r="I242" t="s">
        <v>322</v>
      </c>
      <c r="J242" t="s">
        <v>327</v>
      </c>
      <c r="K242">
        <v>2190468</v>
      </c>
      <c r="L242">
        <v>613331.04</v>
      </c>
      <c r="M242">
        <v>0.72</v>
      </c>
    </row>
    <row r="243" spans="1:13">
      <c r="A243" t="s">
        <v>256</v>
      </c>
      <c r="B243" t="s">
        <v>16</v>
      </c>
      <c r="C243" t="s">
        <v>319</v>
      </c>
      <c r="D243">
        <v>9002211001</v>
      </c>
      <c r="E243" s="3">
        <v>43865</v>
      </c>
      <c r="F243" t="s">
        <v>360</v>
      </c>
      <c r="G243">
        <v>2020</v>
      </c>
      <c r="H243" t="s">
        <v>359</v>
      </c>
      <c r="I243" t="s">
        <v>322</v>
      </c>
      <c r="J243" t="s">
        <v>327</v>
      </c>
      <c r="K243">
        <v>1815439</v>
      </c>
      <c r="L243">
        <v>1089263.3999999999</v>
      </c>
      <c r="M243">
        <v>0.40000000000000008</v>
      </c>
    </row>
    <row r="244" spans="1:13">
      <c r="A244" t="s">
        <v>257</v>
      </c>
      <c r="B244" t="s">
        <v>16</v>
      </c>
      <c r="C244" t="s">
        <v>350</v>
      </c>
      <c r="D244">
        <v>9002211001</v>
      </c>
      <c r="E244" s="3">
        <v>43792</v>
      </c>
      <c r="F244" t="s">
        <v>362</v>
      </c>
      <c r="G244">
        <v>2019</v>
      </c>
      <c r="H244" t="s">
        <v>364</v>
      </c>
      <c r="I244" t="s">
        <v>353</v>
      </c>
      <c r="J244" t="s">
        <v>327</v>
      </c>
      <c r="K244">
        <v>712228</v>
      </c>
      <c r="L244">
        <v>249279.8</v>
      </c>
      <c r="M244">
        <v>0.65</v>
      </c>
    </row>
    <row r="245" spans="1:13">
      <c r="A245" t="s">
        <v>258</v>
      </c>
      <c r="B245" t="s">
        <v>16</v>
      </c>
      <c r="C245" t="s">
        <v>328</v>
      </c>
      <c r="D245">
        <v>9002211001</v>
      </c>
      <c r="E245" s="3">
        <v>43781</v>
      </c>
      <c r="F245" t="s">
        <v>362</v>
      </c>
      <c r="G245">
        <v>2019</v>
      </c>
      <c r="H245" t="s">
        <v>358</v>
      </c>
      <c r="I245" t="s">
        <v>322</v>
      </c>
      <c r="J245" t="s">
        <v>327</v>
      </c>
      <c r="K245">
        <v>1757599</v>
      </c>
      <c r="L245">
        <v>544855.68999999994</v>
      </c>
      <c r="M245">
        <v>0.69000000000000006</v>
      </c>
    </row>
    <row r="246" spans="1:13">
      <c r="A246" t="s">
        <v>259</v>
      </c>
      <c r="B246" t="s">
        <v>14</v>
      </c>
      <c r="C246" t="s">
        <v>328</v>
      </c>
      <c r="D246">
        <v>9002211001</v>
      </c>
      <c r="E246" s="3">
        <v>44029</v>
      </c>
      <c r="F246" t="s">
        <v>337</v>
      </c>
      <c r="G246">
        <v>2020</v>
      </c>
      <c r="H246" t="s">
        <v>321</v>
      </c>
      <c r="I246" t="s">
        <v>318</v>
      </c>
      <c r="J246" t="s">
        <v>318</v>
      </c>
      <c r="K246">
        <v>2246674</v>
      </c>
      <c r="L246" t="s">
        <v>318</v>
      </c>
      <c r="M246" t="s">
        <v>318</v>
      </c>
    </row>
    <row r="247" spans="1:13">
      <c r="A247" t="s">
        <v>260</v>
      </c>
      <c r="B247" t="s">
        <v>14</v>
      </c>
      <c r="C247" t="s">
        <v>315</v>
      </c>
      <c r="D247">
        <v>9002211001</v>
      </c>
      <c r="E247" s="3">
        <v>43748</v>
      </c>
      <c r="F247" t="s">
        <v>324</v>
      </c>
      <c r="G247">
        <v>2019</v>
      </c>
      <c r="H247" t="s">
        <v>372</v>
      </c>
      <c r="I247" t="s">
        <v>318</v>
      </c>
      <c r="J247" t="s">
        <v>318</v>
      </c>
      <c r="K247">
        <v>1164147</v>
      </c>
      <c r="L247" t="s">
        <v>318</v>
      </c>
      <c r="M247" t="s">
        <v>318</v>
      </c>
    </row>
    <row r="248" spans="1:13">
      <c r="A248" t="s">
        <v>261</v>
      </c>
      <c r="B248" t="s">
        <v>14</v>
      </c>
      <c r="C248" t="s">
        <v>341</v>
      </c>
      <c r="D248">
        <v>9002211001</v>
      </c>
      <c r="E248" s="3">
        <v>44215</v>
      </c>
      <c r="F248" t="s">
        <v>320</v>
      </c>
      <c r="G248">
        <v>2021</v>
      </c>
      <c r="H248" t="s">
        <v>374</v>
      </c>
      <c r="I248" t="s">
        <v>318</v>
      </c>
      <c r="J248" t="s">
        <v>318</v>
      </c>
      <c r="K248">
        <v>1794901</v>
      </c>
      <c r="L248" t="s">
        <v>318</v>
      </c>
      <c r="M248" t="s">
        <v>318</v>
      </c>
    </row>
    <row r="249" spans="1:13">
      <c r="A249" t="s">
        <v>262</v>
      </c>
      <c r="B249" t="s">
        <v>14</v>
      </c>
      <c r="C249" t="s">
        <v>350</v>
      </c>
      <c r="D249">
        <v>9002211001</v>
      </c>
      <c r="E249" s="3">
        <v>43817</v>
      </c>
      <c r="F249" t="s">
        <v>333</v>
      </c>
      <c r="G249">
        <v>2019</v>
      </c>
      <c r="H249" t="s">
        <v>345</v>
      </c>
      <c r="I249" t="s">
        <v>318</v>
      </c>
      <c r="J249" t="s">
        <v>318</v>
      </c>
      <c r="K249">
        <v>2235532</v>
      </c>
      <c r="L249" t="s">
        <v>318</v>
      </c>
      <c r="M249" t="s">
        <v>318</v>
      </c>
    </row>
    <row r="250" spans="1:13">
      <c r="A250" t="s">
        <v>263</v>
      </c>
      <c r="B250" t="s">
        <v>14</v>
      </c>
      <c r="C250" t="s">
        <v>341</v>
      </c>
      <c r="D250">
        <v>9002211001</v>
      </c>
      <c r="E250" s="3">
        <v>43948</v>
      </c>
      <c r="F250" t="s">
        <v>351</v>
      </c>
      <c r="G250">
        <v>2020</v>
      </c>
      <c r="H250" t="s">
        <v>371</v>
      </c>
      <c r="I250" t="s">
        <v>318</v>
      </c>
      <c r="J250" t="s">
        <v>318</v>
      </c>
      <c r="K250">
        <v>1582903</v>
      </c>
      <c r="L250" t="s">
        <v>318</v>
      </c>
      <c r="M250" t="s">
        <v>318</v>
      </c>
    </row>
    <row r="251" spans="1:13">
      <c r="A251" t="s">
        <v>264</v>
      </c>
      <c r="B251" t="s">
        <v>16</v>
      </c>
      <c r="C251" t="s">
        <v>335</v>
      </c>
      <c r="D251">
        <v>9002211001</v>
      </c>
      <c r="E251" s="3">
        <v>43968</v>
      </c>
      <c r="F251" t="s">
        <v>366</v>
      </c>
      <c r="G251">
        <v>2020</v>
      </c>
      <c r="H251" t="s">
        <v>321</v>
      </c>
      <c r="I251" t="s">
        <v>322</v>
      </c>
      <c r="J251" t="s">
        <v>327</v>
      </c>
      <c r="K251">
        <v>875888</v>
      </c>
      <c r="L251">
        <v>341596.32</v>
      </c>
      <c r="M251">
        <v>0.60999999999999988</v>
      </c>
    </row>
    <row r="252" spans="1:13">
      <c r="A252" t="s">
        <v>265</v>
      </c>
      <c r="B252" t="s">
        <v>16</v>
      </c>
      <c r="C252" t="s">
        <v>347</v>
      </c>
      <c r="D252">
        <v>9002211001</v>
      </c>
      <c r="E252" s="3">
        <v>44267</v>
      </c>
      <c r="F252" t="s">
        <v>357</v>
      </c>
      <c r="G252">
        <v>2021</v>
      </c>
      <c r="H252" t="s">
        <v>358</v>
      </c>
      <c r="I252" t="s">
        <v>346</v>
      </c>
      <c r="J252" t="s">
        <v>327</v>
      </c>
      <c r="K252">
        <v>677418</v>
      </c>
      <c r="L252">
        <v>243870.47999999998</v>
      </c>
      <c r="M252">
        <v>0.64</v>
      </c>
    </row>
    <row r="253" spans="1:13">
      <c r="A253" t="s">
        <v>266</v>
      </c>
      <c r="B253" t="s">
        <v>14</v>
      </c>
      <c r="C253" t="s">
        <v>319</v>
      </c>
      <c r="D253">
        <v>9002211001</v>
      </c>
      <c r="E253" s="3">
        <v>43713</v>
      </c>
      <c r="F253" t="s">
        <v>329</v>
      </c>
      <c r="G253">
        <v>2019</v>
      </c>
      <c r="H253" t="s">
        <v>363</v>
      </c>
      <c r="I253" t="s">
        <v>318</v>
      </c>
      <c r="J253" t="s">
        <v>318</v>
      </c>
      <c r="K253">
        <v>1297056</v>
      </c>
      <c r="L253" t="s">
        <v>318</v>
      </c>
      <c r="M253" t="s">
        <v>318</v>
      </c>
    </row>
    <row r="254" spans="1:13">
      <c r="A254" t="s">
        <v>267</v>
      </c>
      <c r="B254" t="s">
        <v>16</v>
      </c>
      <c r="C254" t="s">
        <v>319</v>
      </c>
      <c r="D254">
        <v>9002211001</v>
      </c>
      <c r="E254" s="3">
        <v>43734</v>
      </c>
      <c r="F254" t="s">
        <v>329</v>
      </c>
      <c r="G254">
        <v>2019</v>
      </c>
      <c r="H254" t="s">
        <v>369</v>
      </c>
      <c r="I254" t="s">
        <v>340</v>
      </c>
      <c r="J254" t="s">
        <v>323</v>
      </c>
      <c r="K254">
        <v>1367155</v>
      </c>
      <c r="L254">
        <v>615219.75</v>
      </c>
      <c r="M254">
        <v>0.55000000000000004</v>
      </c>
    </row>
    <row r="255" spans="1:13">
      <c r="A255" t="s">
        <v>268</v>
      </c>
      <c r="B255" t="s">
        <v>14</v>
      </c>
      <c r="C255" t="s">
        <v>315</v>
      </c>
      <c r="D255">
        <v>9002211001</v>
      </c>
      <c r="E255" s="3">
        <v>44092</v>
      </c>
      <c r="F255" t="s">
        <v>329</v>
      </c>
      <c r="G255">
        <v>2020</v>
      </c>
      <c r="H255" t="s">
        <v>345</v>
      </c>
      <c r="I255" t="s">
        <v>318</v>
      </c>
      <c r="J255" t="s">
        <v>318</v>
      </c>
      <c r="K255">
        <v>1456992</v>
      </c>
      <c r="L255" t="s">
        <v>318</v>
      </c>
      <c r="M255" t="s">
        <v>318</v>
      </c>
    </row>
    <row r="256" spans="1:13">
      <c r="A256" t="s">
        <v>269</v>
      </c>
      <c r="B256" t="s">
        <v>14</v>
      </c>
      <c r="C256" t="s">
        <v>347</v>
      </c>
      <c r="D256">
        <v>9002211001</v>
      </c>
      <c r="E256" s="3">
        <v>43716</v>
      </c>
      <c r="F256" t="s">
        <v>329</v>
      </c>
      <c r="G256">
        <v>2019</v>
      </c>
      <c r="H256" t="s">
        <v>352</v>
      </c>
      <c r="I256" t="s">
        <v>318</v>
      </c>
      <c r="J256" t="s">
        <v>318</v>
      </c>
      <c r="K256">
        <v>1302846</v>
      </c>
      <c r="L256" t="s">
        <v>318</v>
      </c>
      <c r="M256" t="s">
        <v>318</v>
      </c>
    </row>
    <row r="257" spans="1:13">
      <c r="A257" t="s">
        <v>270</v>
      </c>
      <c r="B257" t="s">
        <v>14</v>
      </c>
      <c r="C257" t="s">
        <v>347</v>
      </c>
      <c r="D257">
        <v>9002211001</v>
      </c>
      <c r="E257" s="3">
        <v>44255</v>
      </c>
      <c r="F257" t="s">
        <v>360</v>
      </c>
      <c r="G257">
        <v>2021</v>
      </c>
      <c r="H257" t="s">
        <v>365</v>
      </c>
      <c r="I257" t="s">
        <v>318</v>
      </c>
      <c r="J257" t="s">
        <v>318</v>
      </c>
      <c r="K257">
        <v>1033575</v>
      </c>
      <c r="L257" t="s">
        <v>318</v>
      </c>
      <c r="M257" t="s">
        <v>318</v>
      </c>
    </row>
    <row r="258" spans="1:13">
      <c r="A258" t="s">
        <v>271</v>
      </c>
      <c r="B258" t="s">
        <v>14</v>
      </c>
      <c r="C258" t="s">
        <v>315</v>
      </c>
      <c r="D258">
        <v>9002211001</v>
      </c>
      <c r="E258" s="3">
        <v>43954</v>
      </c>
      <c r="F258" t="s">
        <v>366</v>
      </c>
      <c r="G258">
        <v>2020</v>
      </c>
      <c r="H258" t="s">
        <v>317</v>
      </c>
      <c r="I258" t="s">
        <v>318</v>
      </c>
      <c r="J258" t="s">
        <v>318</v>
      </c>
      <c r="K258">
        <v>894390</v>
      </c>
      <c r="L258" t="s">
        <v>318</v>
      </c>
      <c r="M258" t="s">
        <v>318</v>
      </c>
    </row>
    <row r="259" spans="1:13">
      <c r="A259" t="s">
        <v>272</v>
      </c>
      <c r="B259" t="s">
        <v>14</v>
      </c>
      <c r="C259" t="s">
        <v>332</v>
      </c>
      <c r="D259">
        <v>9002211001</v>
      </c>
      <c r="E259" s="3">
        <v>44326</v>
      </c>
      <c r="F259" t="s">
        <v>366</v>
      </c>
      <c r="G259">
        <v>2021</v>
      </c>
      <c r="H259" t="s">
        <v>372</v>
      </c>
      <c r="I259" t="s">
        <v>318</v>
      </c>
      <c r="J259" t="s">
        <v>318</v>
      </c>
      <c r="K259">
        <v>1634173</v>
      </c>
      <c r="L259" t="s">
        <v>318</v>
      </c>
      <c r="M259" t="s">
        <v>318</v>
      </c>
    </row>
    <row r="260" spans="1:13">
      <c r="A260" t="s">
        <v>273</v>
      </c>
      <c r="B260" t="s">
        <v>16</v>
      </c>
      <c r="C260" t="s">
        <v>315</v>
      </c>
      <c r="D260">
        <v>9002211001</v>
      </c>
      <c r="E260" s="3">
        <v>43746</v>
      </c>
      <c r="F260" t="s">
        <v>324</v>
      </c>
      <c r="G260">
        <v>2019</v>
      </c>
      <c r="H260" t="s">
        <v>352</v>
      </c>
      <c r="I260" t="s">
        <v>331</v>
      </c>
      <c r="J260" t="s">
        <v>327</v>
      </c>
      <c r="K260">
        <v>2488570</v>
      </c>
      <c r="L260">
        <v>870999.5</v>
      </c>
      <c r="M260">
        <v>0.65</v>
      </c>
    </row>
    <row r="261" spans="1:13">
      <c r="A261" t="s">
        <v>274</v>
      </c>
      <c r="B261" t="s">
        <v>16</v>
      </c>
      <c r="C261" t="s">
        <v>347</v>
      </c>
      <c r="D261">
        <v>9002211001</v>
      </c>
      <c r="E261" s="3">
        <v>44094</v>
      </c>
      <c r="F261" t="s">
        <v>329</v>
      </c>
      <c r="G261">
        <v>2020</v>
      </c>
      <c r="H261" t="s">
        <v>361</v>
      </c>
      <c r="I261" t="s">
        <v>326</v>
      </c>
      <c r="J261" t="s">
        <v>327</v>
      </c>
      <c r="K261">
        <v>1438390</v>
      </c>
      <c r="L261">
        <v>834266.2</v>
      </c>
      <c r="M261">
        <v>0.42000000000000004</v>
      </c>
    </row>
    <row r="262" spans="1:13">
      <c r="A262" t="s">
        <v>275</v>
      </c>
      <c r="B262" t="s">
        <v>16</v>
      </c>
      <c r="C262" t="s">
        <v>332</v>
      </c>
      <c r="D262">
        <v>9002211001</v>
      </c>
      <c r="E262" s="3">
        <v>44177</v>
      </c>
      <c r="F262" t="s">
        <v>333</v>
      </c>
      <c r="G262">
        <v>2020</v>
      </c>
      <c r="H262" t="s">
        <v>358</v>
      </c>
      <c r="I262" t="s">
        <v>353</v>
      </c>
      <c r="J262" t="s">
        <v>323</v>
      </c>
      <c r="K262">
        <v>1888095</v>
      </c>
      <c r="L262">
        <v>811880.85</v>
      </c>
      <c r="M262">
        <v>0.56999999999999995</v>
      </c>
    </row>
    <row r="263" spans="1:13">
      <c r="A263" t="s">
        <v>276</v>
      </c>
      <c r="B263" t="s">
        <v>14</v>
      </c>
      <c r="C263" t="s">
        <v>328</v>
      </c>
      <c r="D263">
        <v>9002211001</v>
      </c>
      <c r="E263" s="3">
        <v>44290</v>
      </c>
      <c r="F263" t="s">
        <v>351</v>
      </c>
      <c r="G263">
        <v>2021</v>
      </c>
      <c r="H263" t="s">
        <v>359</v>
      </c>
      <c r="I263" t="s">
        <v>318</v>
      </c>
      <c r="J263" t="s">
        <v>318</v>
      </c>
      <c r="K263">
        <v>2280692</v>
      </c>
      <c r="L263" t="s">
        <v>318</v>
      </c>
      <c r="M263" t="s">
        <v>318</v>
      </c>
    </row>
    <row r="264" spans="1:13">
      <c r="A264" t="s">
        <v>277</v>
      </c>
      <c r="B264" t="s">
        <v>16</v>
      </c>
      <c r="C264" t="s">
        <v>341</v>
      </c>
      <c r="D264">
        <v>9002211001</v>
      </c>
      <c r="E264" s="3">
        <v>44047</v>
      </c>
      <c r="F264" t="s">
        <v>342</v>
      </c>
      <c r="G264">
        <v>2020</v>
      </c>
      <c r="H264" t="s">
        <v>359</v>
      </c>
      <c r="I264" t="s">
        <v>346</v>
      </c>
      <c r="J264" t="s">
        <v>327</v>
      </c>
      <c r="K264">
        <v>2418934</v>
      </c>
      <c r="L264">
        <v>677301.52</v>
      </c>
      <c r="M264">
        <v>0.72</v>
      </c>
    </row>
    <row r="265" spans="1:13">
      <c r="A265" t="s">
        <v>278</v>
      </c>
      <c r="B265" t="s">
        <v>14</v>
      </c>
      <c r="C265" t="s">
        <v>347</v>
      </c>
      <c r="D265">
        <v>9002211001</v>
      </c>
      <c r="E265" s="3">
        <v>43843</v>
      </c>
      <c r="F265" t="s">
        <v>320</v>
      </c>
      <c r="G265">
        <v>2020</v>
      </c>
      <c r="H265" t="s">
        <v>339</v>
      </c>
      <c r="I265" t="s">
        <v>318</v>
      </c>
      <c r="J265" t="s">
        <v>318</v>
      </c>
      <c r="K265">
        <v>1159118</v>
      </c>
      <c r="L265" t="s">
        <v>318</v>
      </c>
      <c r="M265" t="s">
        <v>318</v>
      </c>
    </row>
    <row r="266" spans="1:13">
      <c r="A266" t="s">
        <v>279</v>
      </c>
      <c r="B266" t="s">
        <v>14</v>
      </c>
      <c r="C266" t="s">
        <v>319</v>
      </c>
      <c r="D266">
        <v>9002211001</v>
      </c>
      <c r="E266" s="3">
        <v>44160</v>
      </c>
      <c r="F266" t="s">
        <v>362</v>
      </c>
      <c r="G266">
        <v>2020</v>
      </c>
      <c r="H266" t="s">
        <v>373</v>
      </c>
      <c r="I266" t="s">
        <v>318</v>
      </c>
      <c r="J266" t="s">
        <v>318</v>
      </c>
      <c r="K266">
        <v>1467929</v>
      </c>
      <c r="L266" t="s">
        <v>318</v>
      </c>
      <c r="M266" t="s">
        <v>318</v>
      </c>
    </row>
    <row r="267" spans="1:13">
      <c r="A267" t="s">
        <v>280</v>
      </c>
      <c r="B267" t="s">
        <v>14</v>
      </c>
      <c r="C267" t="s">
        <v>332</v>
      </c>
      <c r="D267">
        <v>9002211001</v>
      </c>
      <c r="E267" s="3">
        <v>44110</v>
      </c>
      <c r="F267" t="s">
        <v>324</v>
      </c>
      <c r="G267">
        <v>2020</v>
      </c>
      <c r="H267" t="s">
        <v>354</v>
      </c>
      <c r="I267" t="s">
        <v>318</v>
      </c>
      <c r="J267" t="s">
        <v>318</v>
      </c>
      <c r="K267">
        <v>1876454</v>
      </c>
      <c r="L267" t="s">
        <v>318</v>
      </c>
      <c r="M267" t="s">
        <v>318</v>
      </c>
    </row>
    <row r="268" spans="1:13">
      <c r="A268" t="s">
        <v>281</v>
      </c>
      <c r="B268" t="s">
        <v>14</v>
      </c>
      <c r="C268" t="s">
        <v>335</v>
      </c>
      <c r="D268">
        <v>9002211001</v>
      </c>
      <c r="E268" s="3">
        <v>43843</v>
      </c>
      <c r="F268" t="s">
        <v>320</v>
      </c>
      <c r="G268">
        <v>2020</v>
      </c>
      <c r="H268" t="s">
        <v>339</v>
      </c>
      <c r="I268" t="s">
        <v>318</v>
      </c>
      <c r="J268" t="s">
        <v>318</v>
      </c>
      <c r="K268">
        <v>717063</v>
      </c>
      <c r="L268" t="s">
        <v>318</v>
      </c>
      <c r="M268" t="s">
        <v>318</v>
      </c>
    </row>
    <row r="269" spans="1:13">
      <c r="A269" t="s">
        <v>282</v>
      </c>
      <c r="B269" t="s">
        <v>16</v>
      </c>
      <c r="C269" t="s">
        <v>347</v>
      </c>
      <c r="D269">
        <v>9002211001</v>
      </c>
      <c r="E269" s="3">
        <v>44075</v>
      </c>
      <c r="F269" t="s">
        <v>329</v>
      </c>
      <c r="G269">
        <v>2020</v>
      </c>
      <c r="H269" t="s">
        <v>343</v>
      </c>
      <c r="I269" t="s">
        <v>331</v>
      </c>
      <c r="J269" t="s">
        <v>323</v>
      </c>
      <c r="K269">
        <v>1852088</v>
      </c>
      <c r="L269">
        <v>722314.32000000007</v>
      </c>
      <c r="M269">
        <v>0.61</v>
      </c>
    </row>
    <row r="270" spans="1:13">
      <c r="A270" t="s">
        <v>283</v>
      </c>
      <c r="B270" t="s">
        <v>16</v>
      </c>
      <c r="C270" t="s">
        <v>328</v>
      </c>
      <c r="D270">
        <v>9002211001</v>
      </c>
      <c r="E270" s="3">
        <v>43857</v>
      </c>
      <c r="F270" t="s">
        <v>320</v>
      </c>
      <c r="G270">
        <v>2020</v>
      </c>
      <c r="H270" t="s">
        <v>371</v>
      </c>
      <c r="I270" t="s">
        <v>322</v>
      </c>
      <c r="J270" t="s">
        <v>323</v>
      </c>
      <c r="K270">
        <v>693659</v>
      </c>
      <c r="L270">
        <v>235844.06000000003</v>
      </c>
      <c r="M270">
        <v>0.65999999999999992</v>
      </c>
    </row>
    <row r="271" spans="1:13">
      <c r="A271" t="s">
        <v>284</v>
      </c>
      <c r="B271" t="s">
        <v>16</v>
      </c>
      <c r="C271" t="s">
        <v>332</v>
      </c>
      <c r="D271">
        <v>9002211001</v>
      </c>
      <c r="E271" s="3">
        <v>44288</v>
      </c>
      <c r="F271" t="s">
        <v>351</v>
      </c>
      <c r="G271">
        <v>2021</v>
      </c>
      <c r="H271" t="s">
        <v>344</v>
      </c>
      <c r="I271" t="s">
        <v>353</v>
      </c>
      <c r="J271" t="s">
        <v>327</v>
      </c>
      <c r="K271">
        <v>1550295</v>
      </c>
      <c r="L271">
        <v>713135.70000000007</v>
      </c>
      <c r="M271">
        <v>0.53999999999999992</v>
      </c>
    </row>
    <row r="272" spans="1:13">
      <c r="A272" t="s">
        <v>285</v>
      </c>
      <c r="B272" t="s">
        <v>14</v>
      </c>
      <c r="C272" t="s">
        <v>347</v>
      </c>
      <c r="D272">
        <v>9002211001</v>
      </c>
      <c r="E272" s="3">
        <v>43661</v>
      </c>
      <c r="F272" t="s">
        <v>337</v>
      </c>
      <c r="G272">
        <v>2019</v>
      </c>
      <c r="H272" t="s">
        <v>356</v>
      </c>
      <c r="I272" t="s">
        <v>318</v>
      </c>
      <c r="J272" t="s">
        <v>318</v>
      </c>
      <c r="K272">
        <v>607614</v>
      </c>
      <c r="L272" t="s">
        <v>318</v>
      </c>
      <c r="M272" t="s">
        <v>318</v>
      </c>
    </row>
    <row r="273" spans="1:13">
      <c r="A273" t="s">
        <v>286</v>
      </c>
      <c r="B273" t="s">
        <v>16</v>
      </c>
      <c r="C273" t="s">
        <v>347</v>
      </c>
      <c r="D273">
        <v>9002211001</v>
      </c>
      <c r="E273" s="3">
        <v>43631</v>
      </c>
      <c r="F273" t="s">
        <v>316</v>
      </c>
      <c r="G273">
        <v>2019</v>
      </c>
      <c r="H273" t="s">
        <v>356</v>
      </c>
      <c r="I273" t="s">
        <v>326</v>
      </c>
      <c r="J273" t="s">
        <v>323</v>
      </c>
      <c r="K273">
        <v>1590208</v>
      </c>
      <c r="L273">
        <v>938222.72</v>
      </c>
      <c r="M273">
        <v>0.41000000000000003</v>
      </c>
    </row>
    <row r="274" spans="1:13">
      <c r="A274" t="s">
        <v>287</v>
      </c>
      <c r="B274" t="s">
        <v>16</v>
      </c>
      <c r="C274" t="s">
        <v>332</v>
      </c>
      <c r="D274">
        <v>9002211001</v>
      </c>
      <c r="E274" s="3">
        <v>44329</v>
      </c>
      <c r="F274" t="s">
        <v>366</v>
      </c>
      <c r="G274">
        <v>2021</v>
      </c>
      <c r="H274" t="s">
        <v>339</v>
      </c>
      <c r="I274" t="s">
        <v>346</v>
      </c>
      <c r="J274" t="s">
        <v>323</v>
      </c>
      <c r="K274">
        <v>2113849</v>
      </c>
      <c r="L274">
        <v>613016.21</v>
      </c>
      <c r="M274">
        <v>0.71</v>
      </c>
    </row>
    <row r="275" spans="1:13">
      <c r="A275" t="s">
        <v>288</v>
      </c>
      <c r="B275" t="s">
        <v>14</v>
      </c>
      <c r="C275" t="s">
        <v>328</v>
      </c>
      <c r="D275">
        <v>9002211001</v>
      </c>
      <c r="E275" s="3">
        <v>44342</v>
      </c>
      <c r="F275" t="s">
        <v>366</v>
      </c>
      <c r="G275">
        <v>2021</v>
      </c>
      <c r="H275" t="s">
        <v>369</v>
      </c>
      <c r="I275" t="s">
        <v>318</v>
      </c>
      <c r="J275" t="s">
        <v>318</v>
      </c>
      <c r="K275">
        <v>2439039</v>
      </c>
      <c r="L275" t="s">
        <v>318</v>
      </c>
      <c r="M275" t="s">
        <v>318</v>
      </c>
    </row>
    <row r="276" spans="1:13">
      <c r="A276" t="s">
        <v>289</v>
      </c>
      <c r="B276" t="s">
        <v>14</v>
      </c>
      <c r="C276" t="s">
        <v>350</v>
      </c>
      <c r="D276">
        <v>9002211001</v>
      </c>
      <c r="E276" s="3">
        <v>43696</v>
      </c>
      <c r="F276" t="s">
        <v>342</v>
      </c>
      <c r="G276">
        <v>2019</v>
      </c>
      <c r="H276" t="s">
        <v>374</v>
      </c>
      <c r="I276" t="s">
        <v>318</v>
      </c>
      <c r="J276" t="s">
        <v>318</v>
      </c>
      <c r="K276">
        <v>1492165</v>
      </c>
      <c r="L276" t="s">
        <v>318</v>
      </c>
      <c r="M276" t="s">
        <v>318</v>
      </c>
    </row>
    <row r="277" spans="1:13">
      <c r="A277" t="s">
        <v>290</v>
      </c>
      <c r="B277" t="s">
        <v>14</v>
      </c>
      <c r="C277" t="s">
        <v>347</v>
      </c>
      <c r="D277">
        <v>9002211001</v>
      </c>
      <c r="E277" s="3">
        <v>44130</v>
      </c>
      <c r="F277" t="s">
        <v>324</v>
      </c>
      <c r="G277">
        <v>2020</v>
      </c>
      <c r="H277" t="s">
        <v>369</v>
      </c>
      <c r="I277" t="s">
        <v>318</v>
      </c>
      <c r="J277" t="s">
        <v>318</v>
      </c>
      <c r="K277">
        <v>2077120</v>
      </c>
      <c r="L277" t="s">
        <v>318</v>
      </c>
      <c r="M277" t="s">
        <v>318</v>
      </c>
    </row>
    <row r="278" spans="1:13">
      <c r="A278" t="s">
        <v>291</v>
      </c>
      <c r="B278" t="s">
        <v>16</v>
      </c>
      <c r="C278" t="s">
        <v>319</v>
      </c>
      <c r="D278">
        <v>9002211001</v>
      </c>
      <c r="E278" s="3">
        <v>44290</v>
      </c>
      <c r="F278" t="s">
        <v>351</v>
      </c>
      <c r="G278">
        <v>2021</v>
      </c>
      <c r="H278" t="s">
        <v>359</v>
      </c>
      <c r="I278" t="s">
        <v>322</v>
      </c>
      <c r="J278" t="s">
        <v>323</v>
      </c>
      <c r="K278">
        <v>889521</v>
      </c>
      <c r="L278">
        <v>462550.92000000004</v>
      </c>
      <c r="M278">
        <v>0.47999999999999993</v>
      </c>
    </row>
    <row r="279" spans="1:13">
      <c r="A279" t="s">
        <v>292</v>
      </c>
      <c r="B279" t="s">
        <v>14</v>
      </c>
      <c r="C279" t="s">
        <v>319</v>
      </c>
      <c r="D279">
        <v>9002211001</v>
      </c>
      <c r="E279" s="3">
        <v>43650</v>
      </c>
      <c r="F279" t="s">
        <v>337</v>
      </c>
      <c r="G279">
        <v>2019</v>
      </c>
      <c r="H279" t="s">
        <v>359</v>
      </c>
      <c r="I279" t="s">
        <v>318</v>
      </c>
      <c r="J279" t="s">
        <v>318</v>
      </c>
      <c r="K279">
        <v>2106889</v>
      </c>
      <c r="L279" t="s">
        <v>318</v>
      </c>
      <c r="M279" t="s">
        <v>318</v>
      </c>
    </row>
    <row r="280" spans="1:13">
      <c r="A280" t="s">
        <v>293</v>
      </c>
      <c r="B280" t="s">
        <v>16</v>
      </c>
      <c r="C280" t="s">
        <v>319</v>
      </c>
      <c r="D280">
        <v>9002211001</v>
      </c>
      <c r="E280" s="3">
        <v>44087</v>
      </c>
      <c r="F280" t="s">
        <v>329</v>
      </c>
      <c r="G280">
        <v>2020</v>
      </c>
      <c r="H280" t="s">
        <v>339</v>
      </c>
      <c r="I280" t="s">
        <v>322</v>
      </c>
      <c r="J280" t="s">
        <v>323</v>
      </c>
      <c r="K280">
        <v>2071229</v>
      </c>
      <c r="L280">
        <v>1139175.9500000002</v>
      </c>
      <c r="M280">
        <v>0.4499999999999999</v>
      </c>
    </row>
    <row r="281" spans="1:13">
      <c r="A281" t="s">
        <v>294</v>
      </c>
      <c r="B281" t="s">
        <v>16</v>
      </c>
      <c r="C281" t="s">
        <v>347</v>
      </c>
      <c r="D281">
        <v>9002211001</v>
      </c>
      <c r="E281" s="3">
        <v>44366</v>
      </c>
      <c r="F281" t="s">
        <v>316</v>
      </c>
      <c r="G281">
        <v>2021</v>
      </c>
      <c r="H281" t="s">
        <v>374</v>
      </c>
      <c r="I281" t="s">
        <v>331</v>
      </c>
      <c r="J281" t="s">
        <v>323</v>
      </c>
      <c r="K281">
        <v>1978379</v>
      </c>
      <c r="L281">
        <v>1187027.3999999999</v>
      </c>
      <c r="M281">
        <v>0.4</v>
      </c>
    </row>
    <row r="282" spans="1:13">
      <c r="A282" t="s">
        <v>295</v>
      </c>
      <c r="B282" t="s">
        <v>16</v>
      </c>
      <c r="C282" t="s">
        <v>332</v>
      </c>
      <c r="D282">
        <v>9002211001</v>
      </c>
      <c r="E282" s="3">
        <v>44126</v>
      </c>
      <c r="F282" t="s">
        <v>324</v>
      </c>
      <c r="G282">
        <v>2020</v>
      </c>
      <c r="H282" t="s">
        <v>325</v>
      </c>
      <c r="I282" t="s">
        <v>322</v>
      </c>
      <c r="J282" t="s">
        <v>323</v>
      </c>
      <c r="K282">
        <v>1550725</v>
      </c>
      <c r="L282">
        <v>496232</v>
      </c>
      <c r="M282">
        <v>0.68</v>
      </c>
    </row>
    <row r="283" spans="1:13">
      <c r="A283" t="s">
        <v>296</v>
      </c>
      <c r="B283" t="s">
        <v>16</v>
      </c>
      <c r="C283" t="s">
        <v>315</v>
      </c>
      <c r="D283">
        <v>9002211001</v>
      </c>
      <c r="E283" s="3">
        <v>44056</v>
      </c>
      <c r="F283" t="s">
        <v>342</v>
      </c>
      <c r="G283">
        <v>2020</v>
      </c>
      <c r="H283" t="s">
        <v>339</v>
      </c>
      <c r="I283" t="s">
        <v>353</v>
      </c>
      <c r="J283" t="s">
        <v>327</v>
      </c>
      <c r="K283">
        <v>809806</v>
      </c>
      <c r="L283">
        <v>445393.30000000005</v>
      </c>
      <c r="M283">
        <v>0.44999999999999996</v>
      </c>
    </row>
    <row r="284" spans="1:13">
      <c r="A284" t="s">
        <v>297</v>
      </c>
      <c r="B284" t="s">
        <v>16</v>
      </c>
      <c r="C284" t="s">
        <v>335</v>
      </c>
      <c r="D284">
        <v>9002211001</v>
      </c>
      <c r="E284" s="3">
        <v>43789</v>
      </c>
      <c r="F284" t="s">
        <v>362</v>
      </c>
      <c r="G284">
        <v>2019</v>
      </c>
      <c r="H284" t="s">
        <v>361</v>
      </c>
      <c r="I284" t="s">
        <v>340</v>
      </c>
      <c r="J284" t="s">
        <v>327</v>
      </c>
      <c r="K284">
        <v>1977661</v>
      </c>
      <c r="L284">
        <v>692181.35</v>
      </c>
      <c r="M284">
        <v>0.64999999999999991</v>
      </c>
    </row>
    <row r="285" spans="1:13">
      <c r="A285" t="s">
        <v>298</v>
      </c>
      <c r="B285" t="s">
        <v>14</v>
      </c>
      <c r="C285" t="s">
        <v>350</v>
      </c>
      <c r="D285">
        <v>9002211001</v>
      </c>
      <c r="E285" s="3">
        <v>43637</v>
      </c>
      <c r="F285" t="s">
        <v>316</v>
      </c>
      <c r="G285">
        <v>2019</v>
      </c>
      <c r="H285" t="s">
        <v>355</v>
      </c>
      <c r="I285" t="s">
        <v>318</v>
      </c>
      <c r="J285" t="s">
        <v>318</v>
      </c>
      <c r="K285">
        <v>2449962</v>
      </c>
      <c r="L285" t="s">
        <v>318</v>
      </c>
      <c r="M285" t="s">
        <v>318</v>
      </c>
    </row>
    <row r="286" spans="1:13">
      <c r="A286" t="s">
        <v>299</v>
      </c>
      <c r="B286" t="s">
        <v>16</v>
      </c>
      <c r="C286" t="s">
        <v>335</v>
      </c>
      <c r="D286">
        <v>9002211001</v>
      </c>
      <c r="E286" s="3">
        <v>43883</v>
      </c>
      <c r="F286" t="s">
        <v>360</v>
      </c>
      <c r="G286">
        <v>2020</v>
      </c>
      <c r="H286" t="s">
        <v>325</v>
      </c>
      <c r="I286" t="s">
        <v>331</v>
      </c>
      <c r="J286" t="s">
        <v>323</v>
      </c>
      <c r="K286">
        <v>714620</v>
      </c>
      <c r="L286">
        <v>278701.8</v>
      </c>
      <c r="M286">
        <v>0.61</v>
      </c>
    </row>
    <row r="287" spans="1:13">
      <c r="A287" t="s">
        <v>300</v>
      </c>
      <c r="B287" t="s">
        <v>14</v>
      </c>
      <c r="C287" t="s">
        <v>350</v>
      </c>
      <c r="D287">
        <v>9002211001</v>
      </c>
      <c r="E287" s="3">
        <v>43876</v>
      </c>
      <c r="F287" t="s">
        <v>360</v>
      </c>
      <c r="G287">
        <v>2020</v>
      </c>
      <c r="H287" t="s">
        <v>356</v>
      </c>
      <c r="I287" t="s">
        <v>318</v>
      </c>
      <c r="J287" t="s">
        <v>318</v>
      </c>
      <c r="K287">
        <v>758187</v>
      </c>
      <c r="L287" t="s">
        <v>318</v>
      </c>
      <c r="M287" t="s">
        <v>318</v>
      </c>
    </row>
    <row r="288" spans="1:13">
      <c r="A288" t="s">
        <v>301</v>
      </c>
      <c r="B288" t="s">
        <v>16</v>
      </c>
      <c r="C288" t="s">
        <v>328</v>
      </c>
      <c r="D288">
        <v>9002211001</v>
      </c>
      <c r="E288" s="3">
        <v>44004</v>
      </c>
      <c r="F288" t="s">
        <v>316</v>
      </c>
      <c r="G288">
        <v>2020</v>
      </c>
      <c r="H288" t="s">
        <v>325</v>
      </c>
      <c r="I288" t="s">
        <v>353</v>
      </c>
      <c r="J288" t="s">
        <v>323</v>
      </c>
      <c r="K288">
        <v>2279517</v>
      </c>
      <c r="L288">
        <v>638264.76</v>
      </c>
      <c r="M288">
        <v>0.72</v>
      </c>
    </row>
    <row r="289" spans="1:13">
      <c r="A289" t="s">
        <v>302</v>
      </c>
      <c r="B289" t="s">
        <v>16</v>
      </c>
      <c r="C289" t="s">
        <v>335</v>
      </c>
      <c r="D289">
        <v>9002211001</v>
      </c>
      <c r="E289" s="3">
        <v>44118</v>
      </c>
      <c r="F289" t="s">
        <v>324</v>
      </c>
      <c r="G289">
        <v>2020</v>
      </c>
      <c r="H289" t="s">
        <v>330</v>
      </c>
      <c r="I289" t="s">
        <v>322</v>
      </c>
      <c r="J289" t="s">
        <v>323</v>
      </c>
      <c r="K289">
        <v>1014929</v>
      </c>
      <c r="L289">
        <v>537912.37</v>
      </c>
      <c r="M289">
        <v>0.47000000000000003</v>
      </c>
    </row>
    <row r="290" spans="1:13">
      <c r="A290" t="s">
        <v>303</v>
      </c>
      <c r="B290" t="s">
        <v>16</v>
      </c>
      <c r="C290" t="s">
        <v>319</v>
      </c>
      <c r="D290">
        <v>9002211001</v>
      </c>
      <c r="E290" s="3">
        <v>44120</v>
      </c>
      <c r="F290" t="s">
        <v>324</v>
      </c>
      <c r="G290">
        <v>2020</v>
      </c>
      <c r="H290" t="s">
        <v>367</v>
      </c>
      <c r="I290" t="s">
        <v>331</v>
      </c>
      <c r="J290" t="s">
        <v>327</v>
      </c>
      <c r="K290">
        <v>1898869</v>
      </c>
      <c r="L290">
        <v>1025389.26</v>
      </c>
      <c r="M290">
        <v>0.46</v>
      </c>
    </row>
    <row r="291" spans="1:13">
      <c r="A291" t="s">
        <v>304</v>
      </c>
      <c r="B291" t="s">
        <v>16</v>
      </c>
      <c r="C291" t="s">
        <v>350</v>
      </c>
      <c r="D291">
        <v>9002211001</v>
      </c>
      <c r="E291" s="3">
        <v>44032</v>
      </c>
      <c r="F291" t="s">
        <v>337</v>
      </c>
      <c r="G291">
        <v>2020</v>
      </c>
      <c r="H291" t="s">
        <v>361</v>
      </c>
      <c r="I291" t="s">
        <v>326</v>
      </c>
      <c r="J291" t="s">
        <v>323</v>
      </c>
      <c r="K291">
        <v>1173922</v>
      </c>
      <c r="L291">
        <v>645657.10000000009</v>
      </c>
      <c r="M291">
        <v>0.4499999999999999</v>
      </c>
    </row>
    <row r="292" spans="1:13">
      <c r="A292" t="s">
        <v>305</v>
      </c>
      <c r="B292" t="s">
        <v>16</v>
      </c>
      <c r="C292" t="s">
        <v>319</v>
      </c>
      <c r="D292">
        <v>9002211001</v>
      </c>
      <c r="E292" s="3">
        <v>43703</v>
      </c>
      <c r="F292" t="s">
        <v>342</v>
      </c>
      <c r="G292">
        <v>2019</v>
      </c>
      <c r="H292" t="s">
        <v>369</v>
      </c>
      <c r="I292" t="s">
        <v>331</v>
      </c>
      <c r="J292" t="s">
        <v>327</v>
      </c>
      <c r="K292">
        <v>1530939</v>
      </c>
      <c r="L292">
        <v>750160.11</v>
      </c>
      <c r="M292">
        <v>0.51</v>
      </c>
    </row>
    <row r="293" spans="1:13">
      <c r="A293" t="s">
        <v>306</v>
      </c>
      <c r="B293" t="s">
        <v>14</v>
      </c>
      <c r="C293" t="s">
        <v>341</v>
      </c>
      <c r="D293">
        <v>9002211001</v>
      </c>
      <c r="E293" s="3">
        <v>43855</v>
      </c>
      <c r="F293" t="s">
        <v>320</v>
      </c>
      <c r="G293">
        <v>2020</v>
      </c>
      <c r="H293" t="s">
        <v>373</v>
      </c>
      <c r="I293" t="s">
        <v>318</v>
      </c>
      <c r="J293" t="s">
        <v>318</v>
      </c>
      <c r="K293">
        <v>1513248</v>
      </c>
      <c r="L293" t="s">
        <v>318</v>
      </c>
      <c r="M293" t="s">
        <v>318</v>
      </c>
    </row>
    <row r="294" spans="1:13">
      <c r="A294" t="s">
        <v>307</v>
      </c>
      <c r="B294" t="s">
        <v>14</v>
      </c>
      <c r="C294" t="s">
        <v>350</v>
      </c>
      <c r="D294">
        <v>9002211001</v>
      </c>
      <c r="E294" s="3">
        <v>43762</v>
      </c>
      <c r="F294" t="s">
        <v>324</v>
      </c>
      <c r="G294">
        <v>2019</v>
      </c>
      <c r="H294" t="s">
        <v>348</v>
      </c>
      <c r="I294" t="s">
        <v>318</v>
      </c>
      <c r="J294" t="s">
        <v>318</v>
      </c>
      <c r="K294">
        <v>1536568</v>
      </c>
      <c r="L294" t="s">
        <v>318</v>
      </c>
      <c r="M294" t="s">
        <v>318</v>
      </c>
    </row>
    <row r="295" spans="1:13">
      <c r="A295" t="s">
        <v>308</v>
      </c>
      <c r="B295" t="s">
        <v>16</v>
      </c>
      <c r="C295" t="s">
        <v>315</v>
      </c>
      <c r="D295">
        <v>9002211001</v>
      </c>
      <c r="E295" s="3">
        <v>43823</v>
      </c>
      <c r="F295" t="s">
        <v>333</v>
      </c>
      <c r="G295">
        <v>2019</v>
      </c>
      <c r="H295" t="s">
        <v>348</v>
      </c>
      <c r="I295" t="s">
        <v>353</v>
      </c>
      <c r="J295" t="s">
        <v>323</v>
      </c>
      <c r="K295">
        <v>2221004</v>
      </c>
      <c r="L295">
        <v>621881.12000000011</v>
      </c>
      <c r="M295">
        <v>0.72</v>
      </c>
    </row>
    <row r="296" spans="1:13">
      <c r="A296" t="s">
        <v>309</v>
      </c>
      <c r="B296" t="s">
        <v>14</v>
      </c>
      <c r="C296" t="s">
        <v>335</v>
      </c>
      <c r="D296">
        <v>9002211001</v>
      </c>
      <c r="E296" s="3">
        <v>43813</v>
      </c>
      <c r="F296" t="s">
        <v>333</v>
      </c>
      <c r="G296">
        <v>2019</v>
      </c>
      <c r="H296" t="s">
        <v>330</v>
      </c>
      <c r="I296" t="s">
        <v>318</v>
      </c>
      <c r="J296" t="s">
        <v>318</v>
      </c>
      <c r="K296">
        <v>2061392</v>
      </c>
      <c r="L296" t="s">
        <v>318</v>
      </c>
      <c r="M296" t="s">
        <v>318</v>
      </c>
    </row>
    <row r="297" spans="1:13">
      <c r="A297" t="s">
        <v>310</v>
      </c>
      <c r="B297" t="s">
        <v>16</v>
      </c>
      <c r="C297" t="s">
        <v>341</v>
      </c>
      <c r="D297">
        <v>9002211001</v>
      </c>
      <c r="E297" s="3">
        <v>43755</v>
      </c>
      <c r="F297" t="s">
        <v>324</v>
      </c>
      <c r="G297">
        <v>2019</v>
      </c>
      <c r="H297" t="s">
        <v>321</v>
      </c>
      <c r="I297" t="s">
        <v>346</v>
      </c>
      <c r="J297" t="s">
        <v>323</v>
      </c>
      <c r="K297">
        <v>1432434</v>
      </c>
      <c r="L297">
        <v>701892.66</v>
      </c>
      <c r="M297">
        <v>0.51</v>
      </c>
    </row>
    <row r="298" spans="1:13">
      <c r="A298" t="s">
        <v>311</v>
      </c>
      <c r="B298" t="s">
        <v>16</v>
      </c>
      <c r="C298" t="s">
        <v>347</v>
      </c>
      <c r="D298">
        <v>9002211001</v>
      </c>
      <c r="E298" s="3">
        <v>43816</v>
      </c>
      <c r="F298" t="s">
        <v>333</v>
      </c>
      <c r="G298">
        <v>2019</v>
      </c>
      <c r="H298" t="s">
        <v>321</v>
      </c>
      <c r="I298" t="s">
        <v>340</v>
      </c>
      <c r="J298" t="s">
        <v>323</v>
      </c>
      <c r="K298">
        <v>812306</v>
      </c>
      <c r="L298">
        <v>373660.76</v>
      </c>
      <c r="M298">
        <v>0.54</v>
      </c>
    </row>
    <row r="299" spans="1:13">
      <c r="A299" t="s">
        <v>312</v>
      </c>
      <c r="B299" t="s">
        <v>16</v>
      </c>
      <c r="C299" t="s">
        <v>347</v>
      </c>
      <c r="D299">
        <v>9002211001</v>
      </c>
      <c r="E299" s="3">
        <v>44250</v>
      </c>
      <c r="F299" t="s">
        <v>360</v>
      </c>
      <c r="G299">
        <v>2021</v>
      </c>
      <c r="H299" t="s">
        <v>364</v>
      </c>
      <c r="I299" t="s">
        <v>353</v>
      </c>
      <c r="J299" t="s">
        <v>327</v>
      </c>
      <c r="K299">
        <v>1051615</v>
      </c>
      <c r="L299">
        <v>599420.54999999993</v>
      </c>
      <c r="M299">
        <v>0.43000000000000005</v>
      </c>
    </row>
    <row r="300" spans="1:13">
      <c r="A300" t="s">
        <v>313</v>
      </c>
      <c r="B300" t="s">
        <v>16</v>
      </c>
      <c r="C300" t="s">
        <v>335</v>
      </c>
      <c r="D300">
        <v>9002211001</v>
      </c>
      <c r="E300" s="3">
        <v>44125</v>
      </c>
      <c r="F300" t="s">
        <v>324</v>
      </c>
      <c r="G300">
        <v>2020</v>
      </c>
      <c r="H300" t="s">
        <v>355</v>
      </c>
      <c r="I300" t="s">
        <v>346</v>
      </c>
      <c r="J300" t="s">
        <v>327</v>
      </c>
      <c r="K300">
        <v>688729</v>
      </c>
      <c r="L300">
        <v>344364.5</v>
      </c>
      <c r="M300">
        <v>0.5</v>
      </c>
    </row>
    <row r="301" spans="1:13">
      <c r="A301" t="s">
        <v>314</v>
      </c>
      <c r="B301" t="s">
        <v>16</v>
      </c>
      <c r="C301" t="s">
        <v>332</v>
      </c>
      <c r="D301">
        <v>9002211001</v>
      </c>
      <c r="E301" s="3">
        <v>43974</v>
      </c>
      <c r="F301" t="s">
        <v>366</v>
      </c>
      <c r="G301">
        <v>2020</v>
      </c>
      <c r="H301" t="s">
        <v>364</v>
      </c>
      <c r="I301" t="s">
        <v>322</v>
      </c>
      <c r="J301" t="s">
        <v>323</v>
      </c>
      <c r="K301">
        <v>684431</v>
      </c>
      <c r="L301">
        <v>232706.54</v>
      </c>
      <c r="M301">
        <v>0.65999999999999992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1C4E-3125-4B2E-9750-2FCF4B7CD2B3}">
  <dimension ref="A1:J257"/>
  <sheetViews>
    <sheetView tabSelected="1" workbookViewId="0">
      <selection activeCell="D5" sqref="D5"/>
    </sheetView>
  </sheetViews>
  <sheetFormatPr defaultRowHeight="15"/>
  <cols>
    <col min="1" max="1" width="26.42578125" bestFit="1" customWidth="1"/>
    <col min="2" max="2" width="15" bestFit="1" customWidth="1"/>
    <col min="3" max="3" width="21" style="5" customWidth="1"/>
    <col min="4" max="4" width="15.28515625" bestFit="1" customWidth="1"/>
  </cols>
  <sheetData>
    <row r="1" spans="1:10">
      <c r="A1" t="s">
        <v>8</v>
      </c>
      <c r="B1" t="s">
        <v>9</v>
      </c>
      <c r="C1" s="4" t="s">
        <v>375</v>
      </c>
      <c r="D1" t="s">
        <v>376</v>
      </c>
    </row>
    <row r="2" spans="1:10">
      <c r="A2" t="s">
        <v>353</v>
      </c>
      <c r="B2" t="s">
        <v>323</v>
      </c>
      <c r="C2" s="4" t="s">
        <v>332</v>
      </c>
      <c r="D2" t="s">
        <v>377</v>
      </c>
    </row>
    <row r="3" spans="1:10">
      <c r="A3" t="s">
        <v>346</v>
      </c>
      <c r="B3" t="s">
        <v>327</v>
      </c>
      <c r="C3" s="4" t="s">
        <v>328</v>
      </c>
      <c r="D3" t="s">
        <v>378</v>
      </c>
      <c r="J3" t="s">
        <v>379</v>
      </c>
    </row>
    <row r="4" spans="1:10">
      <c r="A4" t="s">
        <v>331</v>
      </c>
      <c r="C4" s="4" t="s">
        <v>315</v>
      </c>
      <c r="D4" t="s">
        <v>380</v>
      </c>
    </row>
    <row r="5" spans="1:10">
      <c r="A5" t="s">
        <v>322</v>
      </c>
      <c r="C5" s="4" t="s">
        <v>335</v>
      </c>
      <c r="D5" t="s">
        <v>16</v>
      </c>
    </row>
    <row r="6" spans="1:10">
      <c r="A6" t="s">
        <v>326</v>
      </c>
      <c r="C6" s="4" t="s">
        <v>347</v>
      </c>
    </row>
    <row r="7" spans="1:10">
      <c r="A7" t="s">
        <v>340</v>
      </c>
      <c r="C7" s="4" t="s">
        <v>350</v>
      </c>
    </row>
    <row r="8" spans="1:10">
      <c r="C8" s="4" t="s">
        <v>319</v>
      </c>
    </row>
    <row r="9" spans="1:10">
      <c r="C9" s="4" t="s">
        <v>341</v>
      </c>
    </row>
    <row r="10" spans="1:10">
      <c r="C10" s="4"/>
    </row>
    <row r="11" spans="1:10">
      <c r="C11" s="4"/>
    </row>
    <row r="12" spans="1:10">
      <c r="C12" s="4"/>
    </row>
    <row r="13" spans="1:10">
      <c r="C13" s="4"/>
    </row>
    <row r="14" spans="1:10">
      <c r="C14" s="4"/>
    </row>
    <row r="15" spans="1:10">
      <c r="C15" s="4"/>
    </row>
    <row r="16" spans="1:10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  <row r="235" spans="3:3">
      <c r="C235" s="4"/>
    </row>
    <row r="236" spans="3:3">
      <c r="C236" s="4"/>
    </row>
    <row r="237" spans="3:3">
      <c r="C237" s="4"/>
    </row>
    <row r="238" spans="3:3">
      <c r="C238" s="4"/>
    </row>
    <row r="239" spans="3:3">
      <c r="C239" s="4"/>
    </row>
    <row r="240" spans="3:3">
      <c r="C240" s="4"/>
    </row>
    <row r="241" spans="3:3">
      <c r="C241" s="4"/>
    </row>
    <row r="242" spans="3:3">
      <c r="C242" s="4"/>
    </row>
    <row r="243" spans="3:3">
      <c r="C243" s="4"/>
    </row>
    <row r="244" spans="3:3">
      <c r="C244" s="4"/>
    </row>
    <row r="245" spans="3:3">
      <c r="C245" s="4"/>
    </row>
    <row r="246" spans="3:3">
      <c r="C246" s="4"/>
    </row>
    <row r="247" spans="3:3">
      <c r="C247" s="4"/>
    </row>
    <row r="248" spans="3:3">
      <c r="C248" s="4"/>
    </row>
    <row r="249" spans="3:3">
      <c r="C249" s="4"/>
    </row>
    <row r="250" spans="3:3">
      <c r="C250" s="4"/>
    </row>
    <row r="251" spans="3:3">
      <c r="C251" s="4"/>
    </row>
    <row r="252" spans="3:3">
      <c r="C252" s="4"/>
    </row>
    <row r="253" spans="3:3">
      <c r="C253" s="4"/>
    </row>
    <row r="254" spans="3:3">
      <c r="C254" s="4"/>
    </row>
    <row r="255" spans="3:3">
      <c r="C255" s="4"/>
    </row>
    <row r="256" spans="3:3">
      <c r="C256" s="4"/>
    </row>
    <row r="257" spans="3:3">
      <c r="C25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5ACA-5091-4F31-9279-8853A525AFDF}">
  <dimension ref="A1:C301"/>
  <sheetViews>
    <sheetView workbookViewId="0">
      <selection activeCell="B2" sqref="B2"/>
    </sheetView>
  </sheetViews>
  <sheetFormatPr defaultRowHeight="15"/>
  <cols>
    <col min="1" max="1" width="11.28515625" bestFit="1" customWidth="1"/>
    <col min="2" max="2" width="10.5703125" bestFit="1" customWidth="1"/>
  </cols>
  <sheetData>
    <row r="1" spans="1:3">
      <c r="A1" t="s">
        <v>381</v>
      </c>
      <c r="B1" t="s">
        <v>4</v>
      </c>
      <c r="C1" t="s">
        <v>10</v>
      </c>
    </row>
    <row r="2" spans="1:3">
      <c r="A2" t="s">
        <v>382</v>
      </c>
      <c r="B2" s="1">
        <f ca="1">RANDBETWEEN(DATE(2021,6,1),DATE(2021,6,30))</f>
        <v>44358</v>
      </c>
      <c r="C2">
        <f ca="1">RANDBETWEEN(100000,12000000)</f>
        <v>8389692</v>
      </c>
    </row>
    <row r="3" spans="1:3">
      <c r="A3" t="s">
        <v>383</v>
      </c>
      <c r="B3" s="1">
        <f t="shared" ref="B3:B66" ca="1" si="0">RANDBETWEEN(DATE(2021,6,1),DATE(2021,6,30))</f>
        <v>44372</v>
      </c>
      <c r="C3">
        <f t="shared" ref="C3:C66" ca="1" si="1">RANDBETWEEN(100000,12000000)</f>
        <v>9738059</v>
      </c>
    </row>
    <row r="4" spans="1:3">
      <c r="A4" t="s">
        <v>384</v>
      </c>
      <c r="B4" s="1">
        <f t="shared" ca="1" si="0"/>
        <v>44365</v>
      </c>
      <c r="C4">
        <f t="shared" ca="1" si="1"/>
        <v>6073798</v>
      </c>
    </row>
    <row r="5" spans="1:3">
      <c r="A5" t="s">
        <v>385</v>
      </c>
      <c r="B5" s="1">
        <f t="shared" ca="1" si="0"/>
        <v>44356</v>
      </c>
      <c r="C5">
        <f t="shared" ca="1" si="1"/>
        <v>3621440</v>
      </c>
    </row>
    <row r="6" spans="1:3">
      <c r="A6" t="s">
        <v>386</v>
      </c>
      <c r="B6" s="1">
        <f t="shared" ca="1" si="0"/>
        <v>44354</v>
      </c>
      <c r="C6">
        <f t="shared" ca="1" si="1"/>
        <v>9413416</v>
      </c>
    </row>
    <row r="7" spans="1:3">
      <c r="A7" t="s">
        <v>387</v>
      </c>
      <c r="B7" s="1">
        <f t="shared" ca="1" si="0"/>
        <v>44349</v>
      </c>
      <c r="C7">
        <f t="shared" ca="1" si="1"/>
        <v>11276461</v>
      </c>
    </row>
    <row r="8" spans="1:3">
      <c r="A8" t="s">
        <v>388</v>
      </c>
      <c r="B8" s="1">
        <f t="shared" ca="1" si="0"/>
        <v>44360</v>
      </c>
      <c r="C8">
        <f t="shared" ca="1" si="1"/>
        <v>11066295</v>
      </c>
    </row>
    <row r="9" spans="1:3">
      <c r="A9" t="s">
        <v>389</v>
      </c>
      <c r="B9" s="1">
        <f t="shared" ca="1" si="0"/>
        <v>44367</v>
      </c>
      <c r="C9">
        <f t="shared" ca="1" si="1"/>
        <v>1965791</v>
      </c>
    </row>
    <row r="10" spans="1:3">
      <c r="A10" t="s">
        <v>390</v>
      </c>
      <c r="B10" s="1">
        <f t="shared" ca="1" si="0"/>
        <v>44377</v>
      </c>
      <c r="C10">
        <f t="shared" ca="1" si="1"/>
        <v>2157755</v>
      </c>
    </row>
    <row r="11" spans="1:3">
      <c r="A11" t="s">
        <v>391</v>
      </c>
      <c r="B11" s="1">
        <f t="shared" ca="1" si="0"/>
        <v>44362</v>
      </c>
      <c r="C11">
        <f t="shared" ca="1" si="1"/>
        <v>11254805</v>
      </c>
    </row>
    <row r="12" spans="1:3">
      <c r="A12" t="s">
        <v>392</v>
      </c>
      <c r="B12" s="1">
        <f t="shared" ca="1" si="0"/>
        <v>44352</v>
      </c>
      <c r="C12">
        <f t="shared" ca="1" si="1"/>
        <v>6414225</v>
      </c>
    </row>
    <row r="13" spans="1:3">
      <c r="A13" t="s">
        <v>393</v>
      </c>
      <c r="B13" s="1">
        <f t="shared" ca="1" si="0"/>
        <v>44351</v>
      </c>
      <c r="C13">
        <f t="shared" ca="1" si="1"/>
        <v>4827766</v>
      </c>
    </row>
    <row r="14" spans="1:3">
      <c r="A14" t="s">
        <v>394</v>
      </c>
      <c r="B14" s="1">
        <f t="shared" ca="1" si="0"/>
        <v>44353</v>
      </c>
      <c r="C14">
        <f t="shared" ca="1" si="1"/>
        <v>1063939</v>
      </c>
    </row>
    <row r="15" spans="1:3">
      <c r="A15" t="s">
        <v>395</v>
      </c>
      <c r="B15" s="1">
        <f t="shared" ca="1" si="0"/>
        <v>44366</v>
      </c>
      <c r="C15">
        <f t="shared" ca="1" si="1"/>
        <v>849530</v>
      </c>
    </row>
    <row r="16" spans="1:3">
      <c r="A16" t="s">
        <v>396</v>
      </c>
      <c r="B16" s="1">
        <f t="shared" ca="1" si="0"/>
        <v>44364</v>
      </c>
      <c r="C16">
        <f t="shared" ca="1" si="1"/>
        <v>4756302</v>
      </c>
    </row>
    <row r="17" spans="1:3">
      <c r="A17" t="s">
        <v>397</v>
      </c>
      <c r="B17" s="1">
        <f t="shared" ca="1" si="0"/>
        <v>44371</v>
      </c>
      <c r="C17">
        <f t="shared" ca="1" si="1"/>
        <v>9053610</v>
      </c>
    </row>
    <row r="18" spans="1:3">
      <c r="A18" t="s">
        <v>398</v>
      </c>
      <c r="B18" s="1">
        <f t="shared" ca="1" si="0"/>
        <v>44377</v>
      </c>
      <c r="C18">
        <f t="shared" ca="1" si="1"/>
        <v>487524</v>
      </c>
    </row>
    <row r="19" spans="1:3">
      <c r="A19" t="s">
        <v>399</v>
      </c>
      <c r="B19" s="1">
        <f t="shared" ca="1" si="0"/>
        <v>44369</v>
      </c>
      <c r="C19">
        <f t="shared" ca="1" si="1"/>
        <v>5326807</v>
      </c>
    </row>
    <row r="20" spans="1:3">
      <c r="A20" t="s">
        <v>400</v>
      </c>
      <c r="B20" s="1">
        <f t="shared" ca="1" si="0"/>
        <v>44356</v>
      </c>
      <c r="C20">
        <f t="shared" ca="1" si="1"/>
        <v>11351656</v>
      </c>
    </row>
    <row r="21" spans="1:3">
      <c r="A21" t="s">
        <v>401</v>
      </c>
      <c r="B21" s="1">
        <f t="shared" ca="1" si="0"/>
        <v>44358</v>
      </c>
      <c r="C21">
        <f t="shared" ca="1" si="1"/>
        <v>661502</v>
      </c>
    </row>
    <row r="22" spans="1:3">
      <c r="A22" t="s">
        <v>402</v>
      </c>
      <c r="B22" s="1">
        <f t="shared" ca="1" si="0"/>
        <v>44363</v>
      </c>
      <c r="C22">
        <f t="shared" ca="1" si="1"/>
        <v>4495842</v>
      </c>
    </row>
    <row r="23" spans="1:3">
      <c r="A23" t="s">
        <v>403</v>
      </c>
      <c r="B23" s="1">
        <f t="shared" ca="1" si="0"/>
        <v>44365</v>
      </c>
      <c r="C23">
        <f t="shared" ca="1" si="1"/>
        <v>3419989</v>
      </c>
    </row>
    <row r="24" spans="1:3">
      <c r="A24" t="s">
        <v>404</v>
      </c>
      <c r="B24" s="1">
        <f t="shared" ca="1" si="0"/>
        <v>44355</v>
      </c>
      <c r="C24">
        <f t="shared" ca="1" si="1"/>
        <v>8066759</v>
      </c>
    </row>
    <row r="25" spans="1:3">
      <c r="A25" t="s">
        <v>405</v>
      </c>
      <c r="B25" s="1">
        <f t="shared" ca="1" si="0"/>
        <v>44373</v>
      </c>
      <c r="C25">
        <f t="shared" ca="1" si="1"/>
        <v>6272721</v>
      </c>
    </row>
    <row r="26" spans="1:3">
      <c r="A26" t="s">
        <v>406</v>
      </c>
      <c r="B26" s="1">
        <f t="shared" ca="1" si="0"/>
        <v>44358</v>
      </c>
      <c r="C26">
        <f t="shared" ca="1" si="1"/>
        <v>4362139</v>
      </c>
    </row>
    <row r="27" spans="1:3">
      <c r="A27" t="s">
        <v>407</v>
      </c>
      <c r="B27" s="1">
        <f t="shared" ca="1" si="0"/>
        <v>44370</v>
      </c>
      <c r="C27">
        <f t="shared" ca="1" si="1"/>
        <v>9498493</v>
      </c>
    </row>
    <row r="28" spans="1:3">
      <c r="A28" t="s">
        <v>408</v>
      </c>
      <c r="B28" s="1">
        <f t="shared" ca="1" si="0"/>
        <v>44362</v>
      </c>
      <c r="C28">
        <f t="shared" ca="1" si="1"/>
        <v>1553838</v>
      </c>
    </row>
    <row r="29" spans="1:3">
      <c r="A29" t="s">
        <v>409</v>
      </c>
      <c r="B29" s="1">
        <f t="shared" ca="1" si="0"/>
        <v>44355</v>
      </c>
      <c r="C29">
        <f t="shared" ca="1" si="1"/>
        <v>11830587</v>
      </c>
    </row>
    <row r="30" spans="1:3">
      <c r="A30" t="s">
        <v>410</v>
      </c>
      <c r="B30" s="1">
        <f t="shared" ca="1" si="0"/>
        <v>44362</v>
      </c>
      <c r="C30">
        <f t="shared" ca="1" si="1"/>
        <v>1655787</v>
      </c>
    </row>
    <row r="31" spans="1:3">
      <c r="A31" t="s">
        <v>411</v>
      </c>
      <c r="B31" s="1">
        <f t="shared" ca="1" si="0"/>
        <v>44373</v>
      </c>
      <c r="C31">
        <f t="shared" ca="1" si="1"/>
        <v>6132824</v>
      </c>
    </row>
    <row r="32" spans="1:3">
      <c r="A32" t="s">
        <v>412</v>
      </c>
      <c r="B32" s="1">
        <f t="shared" ca="1" si="0"/>
        <v>44373</v>
      </c>
      <c r="C32">
        <f t="shared" ca="1" si="1"/>
        <v>8158750</v>
      </c>
    </row>
    <row r="33" spans="1:3">
      <c r="A33" t="s">
        <v>413</v>
      </c>
      <c r="B33" s="1">
        <f t="shared" ca="1" si="0"/>
        <v>44376</v>
      </c>
      <c r="C33">
        <f t="shared" ca="1" si="1"/>
        <v>4999034</v>
      </c>
    </row>
    <row r="34" spans="1:3">
      <c r="A34" t="s">
        <v>414</v>
      </c>
      <c r="B34" s="1">
        <f t="shared" ca="1" si="0"/>
        <v>44375</v>
      </c>
      <c r="C34">
        <f t="shared" ca="1" si="1"/>
        <v>2351084</v>
      </c>
    </row>
    <row r="35" spans="1:3">
      <c r="A35" t="s">
        <v>415</v>
      </c>
      <c r="B35" s="1">
        <f t="shared" ca="1" si="0"/>
        <v>44369</v>
      </c>
      <c r="C35">
        <f t="shared" ca="1" si="1"/>
        <v>2333233</v>
      </c>
    </row>
    <row r="36" spans="1:3">
      <c r="A36" t="s">
        <v>416</v>
      </c>
      <c r="B36" s="1">
        <f t="shared" ca="1" si="0"/>
        <v>44374</v>
      </c>
      <c r="C36">
        <f t="shared" ca="1" si="1"/>
        <v>3563349</v>
      </c>
    </row>
    <row r="37" spans="1:3">
      <c r="A37" t="s">
        <v>417</v>
      </c>
      <c r="B37" s="1">
        <f t="shared" ca="1" si="0"/>
        <v>44359</v>
      </c>
      <c r="C37">
        <f t="shared" ca="1" si="1"/>
        <v>367712</v>
      </c>
    </row>
    <row r="38" spans="1:3">
      <c r="A38" t="s">
        <v>418</v>
      </c>
      <c r="B38" s="1">
        <f t="shared" ca="1" si="0"/>
        <v>44373</v>
      </c>
      <c r="C38">
        <f t="shared" ca="1" si="1"/>
        <v>5825327</v>
      </c>
    </row>
    <row r="39" spans="1:3">
      <c r="A39" t="s">
        <v>419</v>
      </c>
      <c r="B39" s="1">
        <f t="shared" ca="1" si="0"/>
        <v>44361</v>
      </c>
      <c r="C39">
        <f t="shared" ca="1" si="1"/>
        <v>1545755</v>
      </c>
    </row>
    <row r="40" spans="1:3">
      <c r="A40" t="s">
        <v>420</v>
      </c>
      <c r="B40" s="1">
        <f t="shared" ca="1" si="0"/>
        <v>44361</v>
      </c>
      <c r="C40">
        <f t="shared" ca="1" si="1"/>
        <v>4287460</v>
      </c>
    </row>
    <row r="41" spans="1:3">
      <c r="A41" t="s">
        <v>421</v>
      </c>
      <c r="B41" s="1">
        <f t="shared" ca="1" si="0"/>
        <v>44370</v>
      </c>
      <c r="C41">
        <f t="shared" ca="1" si="1"/>
        <v>4324057</v>
      </c>
    </row>
    <row r="42" spans="1:3">
      <c r="A42" t="s">
        <v>422</v>
      </c>
      <c r="B42" s="1">
        <f t="shared" ca="1" si="0"/>
        <v>44350</v>
      </c>
      <c r="C42">
        <f t="shared" ca="1" si="1"/>
        <v>5839416</v>
      </c>
    </row>
    <row r="43" spans="1:3">
      <c r="A43" t="s">
        <v>423</v>
      </c>
      <c r="B43" s="1">
        <f t="shared" ca="1" si="0"/>
        <v>44363</v>
      </c>
      <c r="C43">
        <f t="shared" ca="1" si="1"/>
        <v>3624575</v>
      </c>
    </row>
    <row r="44" spans="1:3">
      <c r="A44" t="s">
        <v>424</v>
      </c>
      <c r="B44" s="1">
        <f t="shared" ca="1" si="0"/>
        <v>44376</v>
      </c>
      <c r="C44">
        <f t="shared" ca="1" si="1"/>
        <v>8632103</v>
      </c>
    </row>
    <row r="45" spans="1:3">
      <c r="A45" t="s">
        <v>425</v>
      </c>
      <c r="B45" s="1">
        <f t="shared" ca="1" si="0"/>
        <v>44353</v>
      </c>
      <c r="C45">
        <f t="shared" ca="1" si="1"/>
        <v>933200</v>
      </c>
    </row>
    <row r="46" spans="1:3">
      <c r="A46" t="s">
        <v>426</v>
      </c>
      <c r="B46" s="1">
        <f t="shared" ca="1" si="0"/>
        <v>44369</v>
      </c>
      <c r="C46">
        <f t="shared" ca="1" si="1"/>
        <v>6166893</v>
      </c>
    </row>
    <row r="47" spans="1:3">
      <c r="A47" t="s">
        <v>427</v>
      </c>
      <c r="B47" s="1">
        <f t="shared" ca="1" si="0"/>
        <v>44359</v>
      </c>
      <c r="C47">
        <f t="shared" ca="1" si="1"/>
        <v>10168642</v>
      </c>
    </row>
    <row r="48" spans="1:3">
      <c r="A48" t="s">
        <v>428</v>
      </c>
      <c r="B48" s="1">
        <f t="shared" ca="1" si="0"/>
        <v>44353</v>
      </c>
      <c r="C48">
        <f t="shared" ca="1" si="1"/>
        <v>4308345</v>
      </c>
    </row>
    <row r="49" spans="1:3">
      <c r="A49" t="s">
        <v>429</v>
      </c>
      <c r="B49" s="1">
        <f t="shared" ca="1" si="0"/>
        <v>44374</v>
      </c>
      <c r="C49">
        <f t="shared" ca="1" si="1"/>
        <v>8517936</v>
      </c>
    </row>
    <row r="50" spans="1:3">
      <c r="A50" t="s">
        <v>430</v>
      </c>
      <c r="B50" s="1">
        <f t="shared" ca="1" si="0"/>
        <v>44375</v>
      </c>
      <c r="C50">
        <f t="shared" ca="1" si="1"/>
        <v>6187825</v>
      </c>
    </row>
    <row r="51" spans="1:3">
      <c r="A51" t="s">
        <v>431</v>
      </c>
      <c r="B51" s="1">
        <f t="shared" ca="1" si="0"/>
        <v>44358</v>
      </c>
      <c r="C51">
        <f t="shared" ca="1" si="1"/>
        <v>2059224</v>
      </c>
    </row>
    <row r="52" spans="1:3">
      <c r="A52" t="s">
        <v>432</v>
      </c>
      <c r="B52" s="1">
        <f t="shared" ca="1" si="0"/>
        <v>44354</v>
      </c>
      <c r="C52">
        <f t="shared" ca="1" si="1"/>
        <v>6364175</v>
      </c>
    </row>
    <row r="53" spans="1:3">
      <c r="A53" t="s">
        <v>433</v>
      </c>
      <c r="B53" s="1">
        <f t="shared" ca="1" si="0"/>
        <v>44359</v>
      </c>
      <c r="C53">
        <f t="shared" ca="1" si="1"/>
        <v>4804471</v>
      </c>
    </row>
    <row r="54" spans="1:3">
      <c r="A54" t="s">
        <v>434</v>
      </c>
      <c r="B54" s="1">
        <f t="shared" ca="1" si="0"/>
        <v>44372</v>
      </c>
      <c r="C54">
        <f t="shared" ca="1" si="1"/>
        <v>6987412</v>
      </c>
    </row>
    <row r="55" spans="1:3">
      <c r="A55" t="s">
        <v>435</v>
      </c>
      <c r="B55" s="1">
        <f t="shared" ca="1" si="0"/>
        <v>44363</v>
      </c>
      <c r="C55">
        <f t="shared" ca="1" si="1"/>
        <v>4804014</v>
      </c>
    </row>
    <row r="56" spans="1:3">
      <c r="A56" t="s">
        <v>436</v>
      </c>
      <c r="B56" s="1">
        <f t="shared" ca="1" si="0"/>
        <v>44349</v>
      </c>
      <c r="C56">
        <f t="shared" ca="1" si="1"/>
        <v>4864454</v>
      </c>
    </row>
    <row r="57" spans="1:3">
      <c r="A57" t="s">
        <v>437</v>
      </c>
      <c r="B57" s="1">
        <f t="shared" ca="1" si="0"/>
        <v>44351</v>
      </c>
      <c r="C57">
        <f t="shared" ca="1" si="1"/>
        <v>4305202</v>
      </c>
    </row>
    <row r="58" spans="1:3">
      <c r="A58" t="s">
        <v>438</v>
      </c>
      <c r="B58" s="1">
        <f t="shared" ca="1" si="0"/>
        <v>44350</v>
      </c>
      <c r="C58">
        <f t="shared" ca="1" si="1"/>
        <v>5895099</v>
      </c>
    </row>
    <row r="59" spans="1:3">
      <c r="A59" t="s">
        <v>439</v>
      </c>
      <c r="B59" s="1">
        <f t="shared" ca="1" si="0"/>
        <v>44377</v>
      </c>
      <c r="C59">
        <f t="shared" ca="1" si="1"/>
        <v>9124242</v>
      </c>
    </row>
    <row r="60" spans="1:3">
      <c r="A60" t="s">
        <v>440</v>
      </c>
      <c r="B60" s="1">
        <f t="shared" ca="1" si="0"/>
        <v>44354</v>
      </c>
      <c r="C60">
        <f t="shared" ca="1" si="1"/>
        <v>5068360</v>
      </c>
    </row>
    <row r="61" spans="1:3">
      <c r="A61" t="s">
        <v>441</v>
      </c>
      <c r="B61" s="1">
        <f t="shared" ca="1" si="0"/>
        <v>44368</v>
      </c>
      <c r="C61">
        <f t="shared" ca="1" si="1"/>
        <v>7976865</v>
      </c>
    </row>
    <row r="62" spans="1:3">
      <c r="A62" t="s">
        <v>442</v>
      </c>
      <c r="B62" s="1">
        <f t="shared" ca="1" si="0"/>
        <v>44357</v>
      </c>
      <c r="C62">
        <f t="shared" ca="1" si="1"/>
        <v>8429587</v>
      </c>
    </row>
    <row r="63" spans="1:3">
      <c r="A63" t="s">
        <v>443</v>
      </c>
      <c r="B63" s="1">
        <f t="shared" ca="1" si="0"/>
        <v>44359</v>
      </c>
      <c r="C63">
        <f t="shared" ca="1" si="1"/>
        <v>10788791</v>
      </c>
    </row>
    <row r="64" spans="1:3">
      <c r="A64" t="s">
        <v>444</v>
      </c>
      <c r="B64" s="1">
        <f t="shared" ca="1" si="0"/>
        <v>44367</v>
      </c>
      <c r="C64">
        <f t="shared" ca="1" si="1"/>
        <v>10305517</v>
      </c>
    </row>
    <row r="65" spans="1:3">
      <c r="A65" t="s">
        <v>445</v>
      </c>
      <c r="B65" s="1">
        <f t="shared" ca="1" si="0"/>
        <v>44370</v>
      </c>
      <c r="C65">
        <f t="shared" ca="1" si="1"/>
        <v>4732461</v>
      </c>
    </row>
    <row r="66" spans="1:3">
      <c r="A66" t="s">
        <v>446</v>
      </c>
      <c r="B66" s="1">
        <f t="shared" ca="1" si="0"/>
        <v>44368</v>
      </c>
      <c r="C66">
        <f t="shared" ca="1" si="1"/>
        <v>2045936</v>
      </c>
    </row>
    <row r="67" spans="1:3">
      <c r="A67" t="s">
        <v>447</v>
      </c>
      <c r="B67" s="1">
        <f t="shared" ref="B67:B130" ca="1" si="2">RANDBETWEEN(DATE(2021,6,1),DATE(2021,6,30))</f>
        <v>44359</v>
      </c>
      <c r="C67">
        <f t="shared" ref="C67:C130" ca="1" si="3">RANDBETWEEN(100000,12000000)</f>
        <v>6750120</v>
      </c>
    </row>
    <row r="68" spans="1:3">
      <c r="A68" t="s">
        <v>448</v>
      </c>
      <c r="B68" s="1">
        <f t="shared" ca="1" si="2"/>
        <v>44365</v>
      </c>
      <c r="C68">
        <f t="shared" ca="1" si="3"/>
        <v>8673004</v>
      </c>
    </row>
    <row r="69" spans="1:3">
      <c r="A69" t="s">
        <v>449</v>
      </c>
      <c r="B69" s="1">
        <f t="shared" ca="1" si="2"/>
        <v>44349</v>
      </c>
      <c r="C69">
        <f t="shared" ca="1" si="3"/>
        <v>9807821</v>
      </c>
    </row>
    <row r="70" spans="1:3">
      <c r="A70" t="s">
        <v>450</v>
      </c>
      <c r="B70" s="1">
        <f t="shared" ca="1" si="2"/>
        <v>44359</v>
      </c>
      <c r="C70">
        <f t="shared" ca="1" si="3"/>
        <v>2323250</v>
      </c>
    </row>
    <row r="71" spans="1:3">
      <c r="A71" t="s">
        <v>451</v>
      </c>
      <c r="B71" s="1">
        <f t="shared" ca="1" si="2"/>
        <v>44371</v>
      </c>
      <c r="C71">
        <f t="shared" ca="1" si="3"/>
        <v>4300061</v>
      </c>
    </row>
    <row r="72" spans="1:3">
      <c r="A72" t="s">
        <v>452</v>
      </c>
      <c r="B72" s="1">
        <f t="shared" ca="1" si="2"/>
        <v>44364</v>
      </c>
      <c r="C72">
        <f t="shared" ca="1" si="3"/>
        <v>7578108</v>
      </c>
    </row>
    <row r="73" spans="1:3">
      <c r="A73" t="s">
        <v>453</v>
      </c>
      <c r="B73" s="1">
        <f t="shared" ca="1" si="2"/>
        <v>44368</v>
      </c>
      <c r="C73">
        <f t="shared" ca="1" si="3"/>
        <v>2190503</v>
      </c>
    </row>
    <row r="74" spans="1:3">
      <c r="A74" t="s">
        <v>454</v>
      </c>
      <c r="B74" s="1">
        <f t="shared" ca="1" si="2"/>
        <v>44371</v>
      </c>
      <c r="C74">
        <f t="shared" ca="1" si="3"/>
        <v>6745238</v>
      </c>
    </row>
    <row r="75" spans="1:3">
      <c r="A75" t="s">
        <v>455</v>
      </c>
      <c r="B75" s="1">
        <f t="shared" ca="1" si="2"/>
        <v>44350</v>
      </c>
      <c r="C75">
        <f t="shared" ca="1" si="3"/>
        <v>8120955</v>
      </c>
    </row>
    <row r="76" spans="1:3">
      <c r="A76" t="s">
        <v>456</v>
      </c>
      <c r="B76" s="1">
        <f t="shared" ca="1" si="2"/>
        <v>44376</v>
      </c>
      <c r="C76">
        <f t="shared" ca="1" si="3"/>
        <v>9136591</v>
      </c>
    </row>
    <row r="77" spans="1:3">
      <c r="A77" t="s">
        <v>457</v>
      </c>
      <c r="B77" s="1">
        <f t="shared" ca="1" si="2"/>
        <v>44360</v>
      </c>
      <c r="C77">
        <f t="shared" ca="1" si="3"/>
        <v>9482723</v>
      </c>
    </row>
    <row r="78" spans="1:3">
      <c r="A78" t="s">
        <v>458</v>
      </c>
      <c r="B78" s="1">
        <f t="shared" ca="1" si="2"/>
        <v>44359</v>
      </c>
      <c r="C78">
        <f t="shared" ca="1" si="3"/>
        <v>2828355</v>
      </c>
    </row>
    <row r="79" spans="1:3">
      <c r="A79" t="s">
        <v>459</v>
      </c>
      <c r="B79" s="1">
        <f t="shared" ca="1" si="2"/>
        <v>44365</v>
      </c>
      <c r="C79">
        <f t="shared" ca="1" si="3"/>
        <v>1854491</v>
      </c>
    </row>
    <row r="80" spans="1:3">
      <c r="A80" t="s">
        <v>460</v>
      </c>
      <c r="B80" s="1">
        <f t="shared" ca="1" si="2"/>
        <v>44367</v>
      </c>
      <c r="C80">
        <f t="shared" ca="1" si="3"/>
        <v>4192855</v>
      </c>
    </row>
    <row r="81" spans="1:3">
      <c r="A81" t="s">
        <v>461</v>
      </c>
      <c r="B81" s="1">
        <f t="shared" ca="1" si="2"/>
        <v>44350</v>
      </c>
      <c r="C81">
        <f t="shared" ca="1" si="3"/>
        <v>4299508</v>
      </c>
    </row>
    <row r="82" spans="1:3">
      <c r="A82" t="s">
        <v>462</v>
      </c>
      <c r="B82" s="1">
        <f t="shared" ca="1" si="2"/>
        <v>44370</v>
      </c>
      <c r="C82">
        <f t="shared" ca="1" si="3"/>
        <v>9716294</v>
      </c>
    </row>
    <row r="83" spans="1:3">
      <c r="A83" t="s">
        <v>463</v>
      </c>
      <c r="B83" s="1">
        <f t="shared" ca="1" si="2"/>
        <v>44375</v>
      </c>
      <c r="C83">
        <f t="shared" ca="1" si="3"/>
        <v>8140089</v>
      </c>
    </row>
    <row r="84" spans="1:3">
      <c r="A84" t="s">
        <v>464</v>
      </c>
      <c r="B84" s="1">
        <f t="shared" ca="1" si="2"/>
        <v>44365</v>
      </c>
      <c r="C84">
        <f t="shared" ca="1" si="3"/>
        <v>1433924</v>
      </c>
    </row>
    <row r="85" spans="1:3">
      <c r="A85" t="s">
        <v>465</v>
      </c>
      <c r="B85" s="1">
        <f t="shared" ca="1" si="2"/>
        <v>44355</v>
      </c>
      <c r="C85">
        <f t="shared" ca="1" si="3"/>
        <v>9440971</v>
      </c>
    </row>
    <row r="86" spans="1:3">
      <c r="A86" t="s">
        <v>466</v>
      </c>
      <c r="B86" s="1">
        <f t="shared" ca="1" si="2"/>
        <v>44354</v>
      </c>
      <c r="C86">
        <f t="shared" ca="1" si="3"/>
        <v>5634678</v>
      </c>
    </row>
    <row r="87" spans="1:3">
      <c r="A87" t="s">
        <v>467</v>
      </c>
      <c r="B87" s="1">
        <f t="shared" ca="1" si="2"/>
        <v>44348</v>
      </c>
      <c r="C87">
        <f t="shared" ca="1" si="3"/>
        <v>6827622</v>
      </c>
    </row>
    <row r="88" spans="1:3">
      <c r="A88" t="s">
        <v>468</v>
      </c>
      <c r="B88" s="1">
        <f t="shared" ca="1" si="2"/>
        <v>44355</v>
      </c>
      <c r="C88">
        <f t="shared" ca="1" si="3"/>
        <v>3843455</v>
      </c>
    </row>
    <row r="89" spans="1:3">
      <c r="A89" t="s">
        <v>469</v>
      </c>
      <c r="B89" s="1">
        <f t="shared" ca="1" si="2"/>
        <v>44353</v>
      </c>
      <c r="C89">
        <f t="shared" ca="1" si="3"/>
        <v>4701729</v>
      </c>
    </row>
    <row r="90" spans="1:3">
      <c r="A90" t="s">
        <v>470</v>
      </c>
      <c r="B90" s="1">
        <f t="shared" ca="1" si="2"/>
        <v>44375</v>
      </c>
      <c r="C90">
        <f t="shared" ca="1" si="3"/>
        <v>10402305</v>
      </c>
    </row>
    <row r="91" spans="1:3">
      <c r="A91" t="s">
        <v>471</v>
      </c>
      <c r="B91" s="1">
        <f t="shared" ca="1" si="2"/>
        <v>44364</v>
      </c>
      <c r="C91">
        <f t="shared" ca="1" si="3"/>
        <v>6388066</v>
      </c>
    </row>
    <row r="92" spans="1:3">
      <c r="A92" t="s">
        <v>472</v>
      </c>
      <c r="B92" s="1">
        <f t="shared" ca="1" si="2"/>
        <v>44348</v>
      </c>
      <c r="C92">
        <f t="shared" ca="1" si="3"/>
        <v>1744235</v>
      </c>
    </row>
    <row r="93" spans="1:3">
      <c r="A93" t="s">
        <v>473</v>
      </c>
      <c r="B93" s="1">
        <f t="shared" ca="1" si="2"/>
        <v>44349</v>
      </c>
      <c r="C93">
        <f t="shared" ca="1" si="3"/>
        <v>7464280</v>
      </c>
    </row>
    <row r="94" spans="1:3">
      <c r="A94" t="s">
        <v>474</v>
      </c>
      <c r="B94" s="1">
        <f t="shared" ca="1" si="2"/>
        <v>44362</v>
      </c>
      <c r="C94">
        <f t="shared" ca="1" si="3"/>
        <v>6043072</v>
      </c>
    </row>
    <row r="95" spans="1:3">
      <c r="A95" t="s">
        <v>475</v>
      </c>
      <c r="B95" s="1">
        <f t="shared" ca="1" si="2"/>
        <v>44348</v>
      </c>
      <c r="C95">
        <f t="shared" ca="1" si="3"/>
        <v>2346214</v>
      </c>
    </row>
    <row r="96" spans="1:3">
      <c r="A96" t="s">
        <v>476</v>
      </c>
      <c r="B96" s="1">
        <f t="shared" ca="1" si="2"/>
        <v>44364</v>
      </c>
      <c r="C96">
        <f t="shared" ca="1" si="3"/>
        <v>411749</v>
      </c>
    </row>
    <row r="97" spans="1:3">
      <c r="A97" t="s">
        <v>477</v>
      </c>
      <c r="B97" s="1">
        <f t="shared" ca="1" si="2"/>
        <v>44364</v>
      </c>
      <c r="C97">
        <f t="shared" ca="1" si="3"/>
        <v>10865720</v>
      </c>
    </row>
    <row r="98" spans="1:3">
      <c r="A98" t="s">
        <v>478</v>
      </c>
      <c r="B98" s="1">
        <f t="shared" ca="1" si="2"/>
        <v>44356</v>
      </c>
      <c r="C98">
        <f t="shared" ca="1" si="3"/>
        <v>5227022</v>
      </c>
    </row>
    <row r="99" spans="1:3">
      <c r="A99" t="s">
        <v>479</v>
      </c>
      <c r="B99" s="1">
        <f t="shared" ca="1" si="2"/>
        <v>44370</v>
      </c>
      <c r="C99">
        <f t="shared" ca="1" si="3"/>
        <v>1538472</v>
      </c>
    </row>
    <row r="100" spans="1:3">
      <c r="A100" t="s">
        <v>480</v>
      </c>
      <c r="B100" s="1">
        <f t="shared" ca="1" si="2"/>
        <v>44370</v>
      </c>
      <c r="C100">
        <f t="shared" ca="1" si="3"/>
        <v>8165122</v>
      </c>
    </row>
    <row r="101" spans="1:3">
      <c r="A101" t="s">
        <v>481</v>
      </c>
      <c r="B101" s="1">
        <f t="shared" ca="1" si="2"/>
        <v>44366</v>
      </c>
      <c r="C101">
        <f t="shared" ca="1" si="3"/>
        <v>3165998</v>
      </c>
    </row>
    <row r="102" spans="1:3">
      <c r="A102" t="s">
        <v>482</v>
      </c>
      <c r="B102" s="1">
        <f t="shared" ca="1" si="2"/>
        <v>44372</v>
      </c>
      <c r="C102">
        <f t="shared" ca="1" si="3"/>
        <v>8347221</v>
      </c>
    </row>
    <row r="103" spans="1:3">
      <c r="A103" t="s">
        <v>483</v>
      </c>
      <c r="B103" s="1">
        <f t="shared" ca="1" si="2"/>
        <v>44358</v>
      </c>
      <c r="C103">
        <f t="shared" ca="1" si="3"/>
        <v>4392656</v>
      </c>
    </row>
    <row r="104" spans="1:3">
      <c r="A104" t="s">
        <v>484</v>
      </c>
      <c r="B104" s="1">
        <f t="shared" ca="1" si="2"/>
        <v>44375</v>
      </c>
      <c r="C104">
        <f t="shared" ca="1" si="3"/>
        <v>2088213</v>
      </c>
    </row>
    <row r="105" spans="1:3">
      <c r="A105" t="s">
        <v>485</v>
      </c>
      <c r="B105" s="1">
        <f t="shared" ca="1" si="2"/>
        <v>44375</v>
      </c>
      <c r="C105">
        <f t="shared" ca="1" si="3"/>
        <v>2185386</v>
      </c>
    </row>
    <row r="106" spans="1:3">
      <c r="A106" t="s">
        <v>486</v>
      </c>
      <c r="B106" s="1">
        <f t="shared" ca="1" si="2"/>
        <v>44363</v>
      </c>
      <c r="C106">
        <f t="shared" ca="1" si="3"/>
        <v>9979774</v>
      </c>
    </row>
    <row r="107" spans="1:3">
      <c r="A107" t="s">
        <v>487</v>
      </c>
      <c r="B107" s="1">
        <f t="shared" ca="1" si="2"/>
        <v>44377</v>
      </c>
      <c r="C107">
        <f t="shared" ca="1" si="3"/>
        <v>7733478</v>
      </c>
    </row>
    <row r="108" spans="1:3">
      <c r="A108" t="s">
        <v>488</v>
      </c>
      <c r="B108" s="1">
        <f t="shared" ca="1" si="2"/>
        <v>44364</v>
      </c>
      <c r="C108">
        <f t="shared" ca="1" si="3"/>
        <v>9505838</v>
      </c>
    </row>
    <row r="109" spans="1:3">
      <c r="A109" t="s">
        <v>489</v>
      </c>
      <c r="B109" s="1">
        <f t="shared" ca="1" si="2"/>
        <v>44356</v>
      </c>
      <c r="C109">
        <f t="shared" ca="1" si="3"/>
        <v>4043141</v>
      </c>
    </row>
    <row r="110" spans="1:3">
      <c r="A110" t="s">
        <v>490</v>
      </c>
      <c r="B110" s="1">
        <f t="shared" ca="1" si="2"/>
        <v>44351</v>
      </c>
      <c r="C110">
        <f t="shared" ca="1" si="3"/>
        <v>874936</v>
      </c>
    </row>
    <row r="111" spans="1:3">
      <c r="A111" t="s">
        <v>491</v>
      </c>
      <c r="B111" s="1">
        <f t="shared" ca="1" si="2"/>
        <v>44367</v>
      </c>
      <c r="C111">
        <f t="shared" ca="1" si="3"/>
        <v>9431306</v>
      </c>
    </row>
    <row r="112" spans="1:3">
      <c r="A112" t="s">
        <v>492</v>
      </c>
      <c r="B112" s="1">
        <f t="shared" ca="1" si="2"/>
        <v>44357</v>
      </c>
      <c r="C112">
        <f t="shared" ca="1" si="3"/>
        <v>10079467</v>
      </c>
    </row>
    <row r="113" spans="1:3">
      <c r="A113" t="s">
        <v>493</v>
      </c>
      <c r="B113" s="1">
        <f t="shared" ca="1" si="2"/>
        <v>44359</v>
      </c>
      <c r="C113">
        <f t="shared" ca="1" si="3"/>
        <v>10841668</v>
      </c>
    </row>
    <row r="114" spans="1:3">
      <c r="A114" t="s">
        <v>494</v>
      </c>
      <c r="B114" s="1">
        <f t="shared" ca="1" si="2"/>
        <v>44368</v>
      </c>
      <c r="C114">
        <f t="shared" ca="1" si="3"/>
        <v>5485857</v>
      </c>
    </row>
    <row r="115" spans="1:3">
      <c r="A115" t="s">
        <v>495</v>
      </c>
      <c r="B115" s="1">
        <f t="shared" ca="1" si="2"/>
        <v>44367</v>
      </c>
      <c r="C115">
        <f t="shared" ca="1" si="3"/>
        <v>6092507</v>
      </c>
    </row>
    <row r="116" spans="1:3">
      <c r="A116" t="s">
        <v>496</v>
      </c>
      <c r="B116" s="1">
        <f t="shared" ca="1" si="2"/>
        <v>44355</v>
      </c>
      <c r="C116">
        <f t="shared" ca="1" si="3"/>
        <v>10925089</v>
      </c>
    </row>
    <row r="117" spans="1:3">
      <c r="A117" t="s">
        <v>497</v>
      </c>
      <c r="B117" s="1">
        <f t="shared" ca="1" si="2"/>
        <v>44370</v>
      </c>
      <c r="C117">
        <f t="shared" ca="1" si="3"/>
        <v>103662</v>
      </c>
    </row>
    <row r="118" spans="1:3">
      <c r="A118" t="s">
        <v>498</v>
      </c>
      <c r="B118" s="1">
        <f t="shared" ca="1" si="2"/>
        <v>44366</v>
      </c>
      <c r="C118">
        <f t="shared" ca="1" si="3"/>
        <v>11218400</v>
      </c>
    </row>
    <row r="119" spans="1:3">
      <c r="A119" t="s">
        <v>499</v>
      </c>
      <c r="B119" s="1">
        <f t="shared" ca="1" si="2"/>
        <v>44374</v>
      </c>
      <c r="C119">
        <f t="shared" ca="1" si="3"/>
        <v>6790509</v>
      </c>
    </row>
    <row r="120" spans="1:3">
      <c r="A120" t="s">
        <v>500</v>
      </c>
      <c r="B120" s="1">
        <f t="shared" ca="1" si="2"/>
        <v>44376</v>
      </c>
      <c r="C120">
        <f t="shared" ca="1" si="3"/>
        <v>11042068</v>
      </c>
    </row>
    <row r="121" spans="1:3">
      <c r="A121" t="s">
        <v>501</v>
      </c>
      <c r="B121" s="1">
        <f t="shared" ca="1" si="2"/>
        <v>44362</v>
      </c>
      <c r="C121">
        <f t="shared" ca="1" si="3"/>
        <v>3938681</v>
      </c>
    </row>
    <row r="122" spans="1:3">
      <c r="A122" t="s">
        <v>502</v>
      </c>
      <c r="B122" s="1">
        <f t="shared" ca="1" si="2"/>
        <v>44353</v>
      </c>
      <c r="C122">
        <f t="shared" ca="1" si="3"/>
        <v>3062183</v>
      </c>
    </row>
    <row r="123" spans="1:3">
      <c r="A123" t="s">
        <v>503</v>
      </c>
      <c r="B123" s="1">
        <f t="shared" ca="1" si="2"/>
        <v>44367</v>
      </c>
      <c r="C123">
        <f t="shared" ca="1" si="3"/>
        <v>10145015</v>
      </c>
    </row>
    <row r="124" spans="1:3">
      <c r="A124" t="s">
        <v>504</v>
      </c>
      <c r="B124" s="1">
        <f t="shared" ca="1" si="2"/>
        <v>44376</v>
      </c>
      <c r="C124">
        <f t="shared" ca="1" si="3"/>
        <v>3440367</v>
      </c>
    </row>
    <row r="125" spans="1:3">
      <c r="A125" t="s">
        <v>505</v>
      </c>
      <c r="B125" s="1">
        <f t="shared" ca="1" si="2"/>
        <v>44366</v>
      </c>
      <c r="C125">
        <f t="shared" ca="1" si="3"/>
        <v>8412824</v>
      </c>
    </row>
    <row r="126" spans="1:3">
      <c r="A126" t="s">
        <v>506</v>
      </c>
      <c r="B126" s="1">
        <f t="shared" ca="1" si="2"/>
        <v>44365</v>
      </c>
      <c r="C126">
        <f t="shared" ca="1" si="3"/>
        <v>2232465</v>
      </c>
    </row>
    <row r="127" spans="1:3">
      <c r="A127" t="s">
        <v>507</v>
      </c>
      <c r="B127" s="1">
        <f t="shared" ca="1" si="2"/>
        <v>44348</v>
      </c>
      <c r="C127">
        <f t="shared" ca="1" si="3"/>
        <v>3904527</v>
      </c>
    </row>
    <row r="128" spans="1:3">
      <c r="A128" t="s">
        <v>508</v>
      </c>
      <c r="B128" s="1">
        <f t="shared" ca="1" si="2"/>
        <v>44357</v>
      </c>
      <c r="C128">
        <f t="shared" ca="1" si="3"/>
        <v>6227250</v>
      </c>
    </row>
    <row r="129" spans="1:3">
      <c r="A129" t="s">
        <v>509</v>
      </c>
      <c r="B129" s="1">
        <f t="shared" ca="1" si="2"/>
        <v>44354</v>
      </c>
      <c r="C129">
        <f t="shared" ca="1" si="3"/>
        <v>8337006</v>
      </c>
    </row>
    <row r="130" spans="1:3">
      <c r="A130" t="s">
        <v>510</v>
      </c>
      <c r="B130" s="1">
        <f t="shared" ca="1" si="2"/>
        <v>44350</v>
      </c>
      <c r="C130">
        <f t="shared" ca="1" si="3"/>
        <v>6628632</v>
      </c>
    </row>
    <row r="131" spans="1:3">
      <c r="A131" t="s">
        <v>511</v>
      </c>
      <c r="B131" s="1">
        <f t="shared" ref="B131:B194" ca="1" si="4">RANDBETWEEN(DATE(2021,6,1),DATE(2021,6,30))</f>
        <v>44354</v>
      </c>
      <c r="C131">
        <f t="shared" ref="C131:C194" ca="1" si="5">RANDBETWEEN(100000,12000000)</f>
        <v>2738158</v>
      </c>
    </row>
    <row r="132" spans="1:3">
      <c r="A132" t="s">
        <v>512</v>
      </c>
      <c r="B132" s="1">
        <f t="shared" ca="1" si="4"/>
        <v>44359</v>
      </c>
      <c r="C132">
        <f t="shared" ca="1" si="5"/>
        <v>1795708</v>
      </c>
    </row>
    <row r="133" spans="1:3">
      <c r="A133" t="s">
        <v>513</v>
      </c>
      <c r="B133" s="1">
        <f t="shared" ca="1" si="4"/>
        <v>44367</v>
      </c>
      <c r="C133">
        <f t="shared" ca="1" si="5"/>
        <v>7624770</v>
      </c>
    </row>
    <row r="134" spans="1:3">
      <c r="A134" t="s">
        <v>514</v>
      </c>
      <c r="B134" s="1">
        <f t="shared" ca="1" si="4"/>
        <v>44362</v>
      </c>
      <c r="C134">
        <f t="shared" ca="1" si="5"/>
        <v>11141131</v>
      </c>
    </row>
    <row r="135" spans="1:3">
      <c r="A135" t="s">
        <v>515</v>
      </c>
      <c r="B135" s="1">
        <f t="shared" ca="1" si="4"/>
        <v>44359</v>
      </c>
      <c r="C135">
        <f t="shared" ca="1" si="5"/>
        <v>6816805</v>
      </c>
    </row>
    <row r="136" spans="1:3">
      <c r="A136" t="s">
        <v>516</v>
      </c>
      <c r="B136" s="1">
        <f t="shared" ca="1" si="4"/>
        <v>44374</v>
      </c>
      <c r="C136">
        <f t="shared" ca="1" si="5"/>
        <v>3776464</v>
      </c>
    </row>
    <row r="137" spans="1:3">
      <c r="A137" t="s">
        <v>517</v>
      </c>
      <c r="B137" s="1">
        <f t="shared" ca="1" si="4"/>
        <v>44351</v>
      </c>
      <c r="C137">
        <f t="shared" ca="1" si="5"/>
        <v>7125639</v>
      </c>
    </row>
    <row r="138" spans="1:3">
      <c r="A138" t="s">
        <v>518</v>
      </c>
      <c r="B138" s="1">
        <f t="shared" ca="1" si="4"/>
        <v>44359</v>
      </c>
      <c r="C138">
        <f t="shared" ca="1" si="5"/>
        <v>8162246</v>
      </c>
    </row>
    <row r="139" spans="1:3">
      <c r="A139" t="s">
        <v>519</v>
      </c>
      <c r="B139" s="1">
        <f t="shared" ca="1" si="4"/>
        <v>44354</v>
      </c>
      <c r="C139">
        <f t="shared" ca="1" si="5"/>
        <v>6486148</v>
      </c>
    </row>
    <row r="140" spans="1:3">
      <c r="A140" t="s">
        <v>520</v>
      </c>
      <c r="B140" s="1">
        <f t="shared" ca="1" si="4"/>
        <v>44366</v>
      </c>
      <c r="C140">
        <f t="shared" ca="1" si="5"/>
        <v>5117407</v>
      </c>
    </row>
    <row r="141" spans="1:3">
      <c r="A141" t="s">
        <v>521</v>
      </c>
      <c r="B141" s="1">
        <f t="shared" ca="1" si="4"/>
        <v>44364</v>
      </c>
      <c r="C141">
        <f t="shared" ca="1" si="5"/>
        <v>11660395</v>
      </c>
    </row>
    <row r="142" spans="1:3">
      <c r="A142" t="s">
        <v>522</v>
      </c>
      <c r="B142" s="1">
        <f t="shared" ca="1" si="4"/>
        <v>44376</v>
      </c>
      <c r="C142">
        <f t="shared" ca="1" si="5"/>
        <v>8431818</v>
      </c>
    </row>
    <row r="143" spans="1:3">
      <c r="A143" t="s">
        <v>523</v>
      </c>
      <c r="B143" s="1">
        <f t="shared" ca="1" si="4"/>
        <v>44377</v>
      </c>
      <c r="C143">
        <f t="shared" ca="1" si="5"/>
        <v>10731724</v>
      </c>
    </row>
    <row r="144" spans="1:3">
      <c r="A144" t="s">
        <v>524</v>
      </c>
      <c r="B144" s="1">
        <f t="shared" ca="1" si="4"/>
        <v>44363</v>
      </c>
      <c r="C144">
        <f t="shared" ca="1" si="5"/>
        <v>307709</v>
      </c>
    </row>
    <row r="145" spans="1:3">
      <c r="A145" t="s">
        <v>525</v>
      </c>
      <c r="B145" s="1">
        <f t="shared" ca="1" si="4"/>
        <v>44364</v>
      </c>
      <c r="C145">
        <f t="shared" ca="1" si="5"/>
        <v>9724577</v>
      </c>
    </row>
    <row r="146" spans="1:3">
      <c r="A146" t="s">
        <v>526</v>
      </c>
      <c r="B146" s="1">
        <f t="shared" ca="1" si="4"/>
        <v>44367</v>
      </c>
      <c r="C146">
        <f t="shared" ca="1" si="5"/>
        <v>4800138</v>
      </c>
    </row>
    <row r="147" spans="1:3">
      <c r="A147" t="s">
        <v>527</v>
      </c>
      <c r="B147" s="1">
        <f t="shared" ca="1" si="4"/>
        <v>44369</v>
      </c>
      <c r="C147">
        <f t="shared" ca="1" si="5"/>
        <v>3512120</v>
      </c>
    </row>
    <row r="148" spans="1:3">
      <c r="A148" t="s">
        <v>528</v>
      </c>
      <c r="B148" s="1">
        <f t="shared" ca="1" si="4"/>
        <v>44362</v>
      </c>
      <c r="C148">
        <f t="shared" ca="1" si="5"/>
        <v>6415295</v>
      </c>
    </row>
    <row r="149" spans="1:3">
      <c r="A149" t="s">
        <v>529</v>
      </c>
      <c r="B149" s="1">
        <f t="shared" ca="1" si="4"/>
        <v>44377</v>
      </c>
      <c r="C149">
        <f t="shared" ca="1" si="5"/>
        <v>7894498</v>
      </c>
    </row>
    <row r="150" spans="1:3">
      <c r="A150" t="s">
        <v>530</v>
      </c>
      <c r="B150" s="1">
        <f t="shared" ca="1" si="4"/>
        <v>44365</v>
      </c>
      <c r="C150">
        <f t="shared" ca="1" si="5"/>
        <v>9145542</v>
      </c>
    </row>
    <row r="151" spans="1:3">
      <c r="A151" t="s">
        <v>531</v>
      </c>
      <c r="B151" s="1">
        <f t="shared" ca="1" si="4"/>
        <v>44377</v>
      </c>
      <c r="C151">
        <f t="shared" ca="1" si="5"/>
        <v>8241067</v>
      </c>
    </row>
    <row r="152" spans="1:3">
      <c r="A152" t="s">
        <v>532</v>
      </c>
      <c r="B152" s="1">
        <f t="shared" ca="1" si="4"/>
        <v>44356</v>
      </c>
      <c r="C152">
        <f t="shared" ca="1" si="5"/>
        <v>7427857</v>
      </c>
    </row>
    <row r="153" spans="1:3">
      <c r="A153" t="s">
        <v>533</v>
      </c>
      <c r="B153" s="1">
        <f t="shared" ca="1" si="4"/>
        <v>44363</v>
      </c>
      <c r="C153">
        <f t="shared" ca="1" si="5"/>
        <v>9225653</v>
      </c>
    </row>
    <row r="154" spans="1:3">
      <c r="A154" t="s">
        <v>534</v>
      </c>
      <c r="B154" s="1">
        <f t="shared" ca="1" si="4"/>
        <v>44360</v>
      </c>
      <c r="C154">
        <f t="shared" ca="1" si="5"/>
        <v>10885336</v>
      </c>
    </row>
    <row r="155" spans="1:3">
      <c r="A155" t="s">
        <v>535</v>
      </c>
      <c r="B155" s="1">
        <f t="shared" ca="1" si="4"/>
        <v>44351</v>
      </c>
      <c r="C155">
        <f t="shared" ca="1" si="5"/>
        <v>5462067</v>
      </c>
    </row>
    <row r="156" spans="1:3">
      <c r="A156" t="s">
        <v>536</v>
      </c>
      <c r="B156" s="1">
        <f t="shared" ca="1" si="4"/>
        <v>44351</v>
      </c>
      <c r="C156">
        <f t="shared" ca="1" si="5"/>
        <v>6816783</v>
      </c>
    </row>
    <row r="157" spans="1:3">
      <c r="A157" t="s">
        <v>537</v>
      </c>
      <c r="B157" s="1">
        <f t="shared" ca="1" si="4"/>
        <v>44371</v>
      </c>
      <c r="C157">
        <f t="shared" ca="1" si="5"/>
        <v>324976</v>
      </c>
    </row>
    <row r="158" spans="1:3">
      <c r="A158" t="s">
        <v>538</v>
      </c>
      <c r="B158" s="1">
        <f t="shared" ca="1" si="4"/>
        <v>44372</v>
      </c>
      <c r="C158">
        <f t="shared" ca="1" si="5"/>
        <v>11129219</v>
      </c>
    </row>
    <row r="159" spans="1:3">
      <c r="A159" t="s">
        <v>539</v>
      </c>
      <c r="B159" s="1">
        <f t="shared" ca="1" si="4"/>
        <v>44364</v>
      </c>
      <c r="C159">
        <f t="shared" ca="1" si="5"/>
        <v>11788824</v>
      </c>
    </row>
    <row r="160" spans="1:3">
      <c r="A160" t="s">
        <v>540</v>
      </c>
      <c r="B160" s="1">
        <f t="shared" ca="1" si="4"/>
        <v>44352</v>
      </c>
      <c r="C160">
        <f t="shared" ca="1" si="5"/>
        <v>3285810</v>
      </c>
    </row>
    <row r="161" spans="1:3">
      <c r="A161" t="s">
        <v>541</v>
      </c>
      <c r="B161" s="1">
        <f t="shared" ca="1" si="4"/>
        <v>44373</v>
      </c>
      <c r="C161">
        <f t="shared" ca="1" si="5"/>
        <v>2723741</v>
      </c>
    </row>
    <row r="162" spans="1:3">
      <c r="A162" t="s">
        <v>542</v>
      </c>
      <c r="B162" s="1">
        <f t="shared" ca="1" si="4"/>
        <v>44349</v>
      </c>
      <c r="C162">
        <f t="shared" ca="1" si="5"/>
        <v>1272036</v>
      </c>
    </row>
    <row r="163" spans="1:3">
      <c r="A163" t="s">
        <v>543</v>
      </c>
      <c r="B163" s="1">
        <f t="shared" ca="1" si="4"/>
        <v>44376</v>
      </c>
      <c r="C163">
        <f t="shared" ca="1" si="5"/>
        <v>2861302</v>
      </c>
    </row>
    <row r="164" spans="1:3">
      <c r="A164" t="s">
        <v>544</v>
      </c>
      <c r="B164" s="1">
        <f t="shared" ca="1" si="4"/>
        <v>44367</v>
      </c>
      <c r="C164">
        <f t="shared" ca="1" si="5"/>
        <v>5982372</v>
      </c>
    </row>
    <row r="165" spans="1:3">
      <c r="A165" t="s">
        <v>545</v>
      </c>
      <c r="B165" s="1">
        <f t="shared" ca="1" si="4"/>
        <v>44364</v>
      </c>
      <c r="C165">
        <f t="shared" ca="1" si="5"/>
        <v>3779415</v>
      </c>
    </row>
    <row r="166" spans="1:3">
      <c r="A166" t="s">
        <v>546</v>
      </c>
      <c r="B166" s="1">
        <f t="shared" ca="1" si="4"/>
        <v>44364</v>
      </c>
      <c r="C166">
        <f t="shared" ca="1" si="5"/>
        <v>9415846</v>
      </c>
    </row>
    <row r="167" spans="1:3">
      <c r="A167" t="s">
        <v>547</v>
      </c>
      <c r="B167" s="1">
        <f t="shared" ca="1" si="4"/>
        <v>44353</v>
      </c>
      <c r="C167">
        <f t="shared" ca="1" si="5"/>
        <v>7862933</v>
      </c>
    </row>
    <row r="168" spans="1:3">
      <c r="A168" t="s">
        <v>548</v>
      </c>
      <c r="B168" s="1">
        <f t="shared" ca="1" si="4"/>
        <v>44373</v>
      </c>
      <c r="C168">
        <f t="shared" ca="1" si="5"/>
        <v>5930172</v>
      </c>
    </row>
    <row r="169" spans="1:3">
      <c r="A169" t="s">
        <v>549</v>
      </c>
      <c r="B169" s="1">
        <f t="shared" ca="1" si="4"/>
        <v>44368</v>
      </c>
      <c r="C169">
        <f t="shared" ca="1" si="5"/>
        <v>4683351</v>
      </c>
    </row>
    <row r="170" spans="1:3">
      <c r="A170" t="s">
        <v>550</v>
      </c>
      <c r="B170" s="1">
        <f t="shared" ca="1" si="4"/>
        <v>44349</v>
      </c>
      <c r="C170">
        <f t="shared" ca="1" si="5"/>
        <v>5338710</v>
      </c>
    </row>
    <row r="171" spans="1:3">
      <c r="A171" t="s">
        <v>551</v>
      </c>
      <c r="B171" s="1">
        <f t="shared" ca="1" si="4"/>
        <v>44373</v>
      </c>
      <c r="C171">
        <f t="shared" ca="1" si="5"/>
        <v>9460248</v>
      </c>
    </row>
    <row r="172" spans="1:3">
      <c r="A172" t="s">
        <v>552</v>
      </c>
      <c r="B172" s="1">
        <f t="shared" ca="1" si="4"/>
        <v>44370</v>
      </c>
      <c r="C172">
        <f t="shared" ca="1" si="5"/>
        <v>11514689</v>
      </c>
    </row>
    <row r="173" spans="1:3">
      <c r="A173" t="s">
        <v>553</v>
      </c>
      <c r="B173" s="1">
        <f t="shared" ca="1" si="4"/>
        <v>44357</v>
      </c>
      <c r="C173">
        <f t="shared" ca="1" si="5"/>
        <v>10326420</v>
      </c>
    </row>
    <row r="174" spans="1:3">
      <c r="A174" t="s">
        <v>554</v>
      </c>
      <c r="B174" s="1">
        <f t="shared" ca="1" si="4"/>
        <v>44361</v>
      </c>
      <c r="C174">
        <f t="shared" ca="1" si="5"/>
        <v>1608266</v>
      </c>
    </row>
    <row r="175" spans="1:3">
      <c r="A175" t="s">
        <v>555</v>
      </c>
      <c r="B175" s="1">
        <f t="shared" ca="1" si="4"/>
        <v>44376</v>
      </c>
      <c r="C175">
        <f t="shared" ca="1" si="5"/>
        <v>10639375</v>
      </c>
    </row>
    <row r="176" spans="1:3">
      <c r="A176" t="s">
        <v>556</v>
      </c>
      <c r="B176" s="1">
        <f t="shared" ca="1" si="4"/>
        <v>44369</v>
      </c>
      <c r="C176">
        <f t="shared" ca="1" si="5"/>
        <v>11002676</v>
      </c>
    </row>
    <row r="177" spans="1:3">
      <c r="A177" t="s">
        <v>557</v>
      </c>
      <c r="B177" s="1">
        <f t="shared" ca="1" si="4"/>
        <v>44376</v>
      </c>
      <c r="C177">
        <f t="shared" ca="1" si="5"/>
        <v>2717264</v>
      </c>
    </row>
    <row r="178" spans="1:3">
      <c r="A178" t="s">
        <v>558</v>
      </c>
      <c r="B178" s="1">
        <f t="shared" ca="1" si="4"/>
        <v>44361</v>
      </c>
      <c r="C178">
        <f t="shared" ca="1" si="5"/>
        <v>8738101</v>
      </c>
    </row>
    <row r="179" spans="1:3">
      <c r="A179" t="s">
        <v>559</v>
      </c>
      <c r="B179" s="1">
        <f t="shared" ca="1" si="4"/>
        <v>44350</v>
      </c>
      <c r="C179">
        <f t="shared" ca="1" si="5"/>
        <v>1689561</v>
      </c>
    </row>
    <row r="180" spans="1:3">
      <c r="A180" t="s">
        <v>560</v>
      </c>
      <c r="B180" s="1">
        <f t="shared" ca="1" si="4"/>
        <v>44373</v>
      </c>
      <c r="C180">
        <f t="shared" ca="1" si="5"/>
        <v>10695480</v>
      </c>
    </row>
    <row r="181" spans="1:3">
      <c r="A181" t="s">
        <v>561</v>
      </c>
      <c r="B181" s="1">
        <f t="shared" ca="1" si="4"/>
        <v>44361</v>
      </c>
      <c r="C181">
        <f t="shared" ca="1" si="5"/>
        <v>4026422</v>
      </c>
    </row>
    <row r="182" spans="1:3">
      <c r="A182" t="s">
        <v>562</v>
      </c>
      <c r="B182" s="1">
        <f t="shared" ca="1" si="4"/>
        <v>44357</v>
      </c>
      <c r="C182">
        <f t="shared" ca="1" si="5"/>
        <v>4751434</v>
      </c>
    </row>
    <row r="183" spans="1:3">
      <c r="A183" t="s">
        <v>563</v>
      </c>
      <c r="B183" s="1">
        <f t="shared" ca="1" si="4"/>
        <v>44357</v>
      </c>
      <c r="C183">
        <f t="shared" ca="1" si="5"/>
        <v>11856432</v>
      </c>
    </row>
    <row r="184" spans="1:3">
      <c r="A184" t="s">
        <v>564</v>
      </c>
      <c r="B184" s="1">
        <f t="shared" ca="1" si="4"/>
        <v>44361</v>
      </c>
      <c r="C184">
        <f t="shared" ca="1" si="5"/>
        <v>454330</v>
      </c>
    </row>
    <row r="185" spans="1:3">
      <c r="A185" t="s">
        <v>565</v>
      </c>
      <c r="B185" s="1">
        <f t="shared" ca="1" si="4"/>
        <v>44377</v>
      </c>
      <c r="C185">
        <f t="shared" ca="1" si="5"/>
        <v>5314873</v>
      </c>
    </row>
    <row r="186" spans="1:3">
      <c r="A186" t="s">
        <v>566</v>
      </c>
      <c r="B186" s="1">
        <f t="shared" ca="1" si="4"/>
        <v>44367</v>
      </c>
      <c r="C186">
        <f t="shared" ca="1" si="5"/>
        <v>7822098</v>
      </c>
    </row>
    <row r="187" spans="1:3">
      <c r="A187" t="s">
        <v>567</v>
      </c>
      <c r="B187" s="1">
        <f t="shared" ca="1" si="4"/>
        <v>44352</v>
      </c>
      <c r="C187">
        <f t="shared" ca="1" si="5"/>
        <v>6762566</v>
      </c>
    </row>
    <row r="188" spans="1:3">
      <c r="A188" t="s">
        <v>568</v>
      </c>
      <c r="B188" s="1">
        <f t="shared" ca="1" si="4"/>
        <v>44349</v>
      </c>
      <c r="C188">
        <f t="shared" ca="1" si="5"/>
        <v>5714427</v>
      </c>
    </row>
    <row r="189" spans="1:3">
      <c r="A189" t="s">
        <v>569</v>
      </c>
      <c r="B189" s="1">
        <f t="shared" ca="1" si="4"/>
        <v>44375</v>
      </c>
      <c r="C189">
        <f t="shared" ca="1" si="5"/>
        <v>9499677</v>
      </c>
    </row>
    <row r="190" spans="1:3">
      <c r="A190" t="s">
        <v>570</v>
      </c>
      <c r="B190" s="1">
        <f t="shared" ca="1" si="4"/>
        <v>44365</v>
      </c>
      <c r="C190">
        <f t="shared" ca="1" si="5"/>
        <v>3301324</v>
      </c>
    </row>
    <row r="191" spans="1:3">
      <c r="A191" t="s">
        <v>571</v>
      </c>
      <c r="B191" s="1">
        <f t="shared" ca="1" si="4"/>
        <v>44371</v>
      </c>
      <c r="C191">
        <f t="shared" ca="1" si="5"/>
        <v>831386</v>
      </c>
    </row>
    <row r="192" spans="1:3">
      <c r="A192" t="s">
        <v>572</v>
      </c>
      <c r="B192" s="1">
        <f t="shared" ca="1" si="4"/>
        <v>44349</v>
      </c>
      <c r="C192">
        <f t="shared" ca="1" si="5"/>
        <v>760681</v>
      </c>
    </row>
    <row r="193" spans="1:3">
      <c r="A193" t="s">
        <v>573</v>
      </c>
      <c r="B193" s="1">
        <f t="shared" ca="1" si="4"/>
        <v>44348</v>
      </c>
      <c r="C193">
        <f t="shared" ca="1" si="5"/>
        <v>4726212</v>
      </c>
    </row>
    <row r="194" spans="1:3">
      <c r="A194" t="s">
        <v>574</v>
      </c>
      <c r="B194" s="1">
        <f t="shared" ca="1" si="4"/>
        <v>44367</v>
      </c>
      <c r="C194">
        <f t="shared" ca="1" si="5"/>
        <v>7362442</v>
      </c>
    </row>
    <row r="195" spans="1:3">
      <c r="A195" t="s">
        <v>575</v>
      </c>
      <c r="B195" s="1">
        <f t="shared" ref="B195:B258" ca="1" si="6">RANDBETWEEN(DATE(2021,6,1),DATE(2021,6,30))</f>
        <v>44348</v>
      </c>
      <c r="C195">
        <f t="shared" ref="C195:C258" ca="1" si="7">RANDBETWEEN(100000,12000000)</f>
        <v>6477517</v>
      </c>
    </row>
    <row r="196" spans="1:3">
      <c r="A196" t="s">
        <v>576</v>
      </c>
      <c r="B196" s="1">
        <f t="shared" ca="1" si="6"/>
        <v>44369</v>
      </c>
      <c r="C196">
        <f t="shared" ca="1" si="7"/>
        <v>5588851</v>
      </c>
    </row>
    <row r="197" spans="1:3">
      <c r="A197" t="s">
        <v>577</v>
      </c>
      <c r="B197" s="1">
        <f t="shared" ca="1" si="6"/>
        <v>44355</v>
      </c>
      <c r="C197">
        <f t="shared" ca="1" si="7"/>
        <v>8988462</v>
      </c>
    </row>
    <row r="198" spans="1:3">
      <c r="A198" t="s">
        <v>578</v>
      </c>
      <c r="B198" s="1">
        <f t="shared" ca="1" si="6"/>
        <v>44358</v>
      </c>
      <c r="C198">
        <f t="shared" ca="1" si="7"/>
        <v>577794</v>
      </c>
    </row>
    <row r="199" spans="1:3">
      <c r="A199" t="s">
        <v>579</v>
      </c>
      <c r="B199" s="1">
        <f t="shared" ca="1" si="6"/>
        <v>44376</v>
      </c>
      <c r="C199">
        <f t="shared" ca="1" si="7"/>
        <v>6952590</v>
      </c>
    </row>
    <row r="200" spans="1:3">
      <c r="A200" t="s">
        <v>580</v>
      </c>
      <c r="B200" s="1">
        <f t="shared" ca="1" si="6"/>
        <v>44377</v>
      </c>
      <c r="C200">
        <f t="shared" ca="1" si="7"/>
        <v>996303</v>
      </c>
    </row>
    <row r="201" spans="1:3">
      <c r="A201" t="s">
        <v>581</v>
      </c>
      <c r="B201" s="1">
        <f t="shared" ca="1" si="6"/>
        <v>44360</v>
      </c>
      <c r="C201">
        <f t="shared" ca="1" si="7"/>
        <v>11671998</v>
      </c>
    </row>
    <row r="202" spans="1:3">
      <c r="A202" t="s">
        <v>582</v>
      </c>
      <c r="B202" s="1">
        <f t="shared" ca="1" si="6"/>
        <v>44377</v>
      </c>
      <c r="C202">
        <f t="shared" ca="1" si="7"/>
        <v>2275749</v>
      </c>
    </row>
    <row r="203" spans="1:3">
      <c r="A203" t="s">
        <v>583</v>
      </c>
      <c r="B203" s="1">
        <f t="shared" ca="1" si="6"/>
        <v>44374</v>
      </c>
      <c r="C203">
        <f t="shared" ca="1" si="7"/>
        <v>9239170</v>
      </c>
    </row>
    <row r="204" spans="1:3">
      <c r="A204" t="s">
        <v>584</v>
      </c>
      <c r="B204" s="1">
        <f t="shared" ca="1" si="6"/>
        <v>44361</v>
      </c>
      <c r="C204">
        <f t="shared" ca="1" si="7"/>
        <v>4279825</v>
      </c>
    </row>
    <row r="205" spans="1:3">
      <c r="A205" t="s">
        <v>585</v>
      </c>
      <c r="B205" s="1">
        <f t="shared" ca="1" si="6"/>
        <v>44353</v>
      </c>
      <c r="C205">
        <f t="shared" ca="1" si="7"/>
        <v>2809357</v>
      </c>
    </row>
    <row r="206" spans="1:3">
      <c r="A206" t="s">
        <v>586</v>
      </c>
      <c r="B206" s="1">
        <f t="shared" ca="1" si="6"/>
        <v>44357</v>
      </c>
      <c r="C206">
        <f t="shared" ca="1" si="7"/>
        <v>4628810</v>
      </c>
    </row>
    <row r="207" spans="1:3">
      <c r="A207" t="s">
        <v>587</v>
      </c>
      <c r="B207" s="1">
        <f t="shared" ca="1" si="6"/>
        <v>44357</v>
      </c>
      <c r="C207">
        <f t="shared" ca="1" si="7"/>
        <v>4397777</v>
      </c>
    </row>
    <row r="208" spans="1:3">
      <c r="A208" t="s">
        <v>588</v>
      </c>
      <c r="B208" s="1">
        <f t="shared" ca="1" si="6"/>
        <v>44348</v>
      </c>
      <c r="C208">
        <f t="shared" ca="1" si="7"/>
        <v>10222289</v>
      </c>
    </row>
    <row r="209" spans="1:3">
      <c r="A209" t="s">
        <v>589</v>
      </c>
      <c r="B209" s="1">
        <f t="shared" ca="1" si="6"/>
        <v>44373</v>
      </c>
      <c r="C209">
        <f t="shared" ca="1" si="7"/>
        <v>2935207</v>
      </c>
    </row>
    <row r="210" spans="1:3">
      <c r="A210" t="s">
        <v>590</v>
      </c>
      <c r="B210" s="1">
        <f t="shared" ca="1" si="6"/>
        <v>44369</v>
      </c>
      <c r="C210">
        <f t="shared" ca="1" si="7"/>
        <v>1346138</v>
      </c>
    </row>
    <row r="211" spans="1:3">
      <c r="A211" t="s">
        <v>591</v>
      </c>
      <c r="B211" s="1">
        <f t="shared" ca="1" si="6"/>
        <v>44364</v>
      </c>
      <c r="C211">
        <f t="shared" ca="1" si="7"/>
        <v>8340876</v>
      </c>
    </row>
    <row r="212" spans="1:3">
      <c r="A212" t="s">
        <v>592</v>
      </c>
      <c r="B212" s="1">
        <f t="shared" ca="1" si="6"/>
        <v>44364</v>
      </c>
      <c r="C212">
        <f t="shared" ca="1" si="7"/>
        <v>11540145</v>
      </c>
    </row>
    <row r="213" spans="1:3">
      <c r="A213" t="s">
        <v>593</v>
      </c>
      <c r="B213" s="1">
        <f t="shared" ca="1" si="6"/>
        <v>44356</v>
      </c>
      <c r="C213">
        <f t="shared" ca="1" si="7"/>
        <v>8479787</v>
      </c>
    </row>
    <row r="214" spans="1:3">
      <c r="A214" t="s">
        <v>594</v>
      </c>
      <c r="B214" s="1">
        <f t="shared" ca="1" si="6"/>
        <v>44370</v>
      </c>
      <c r="C214">
        <f t="shared" ca="1" si="7"/>
        <v>5782214</v>
      </c>
    </row>
    <row r="215" spans="1:3">
      <c r="A215" t="s">
        <v>595</v>
      </c>
      <c r="B215" s="1">
        <f t="shared" ca="1" si="6"/>
        <v>44369</v>
      </c>
      <c r="C215">
        <f t="shared" ca="1" si="7"/>
        <v>2234014</v>
      </c>
    </row>
    <row r="216" spans="1:3">
      <c r="A216" t="s">
        <v>596</v>
      </c>
      <c r="B216" s="1">
        <f t="shared" ca="1" si="6"/>
        <v>44369</v>
      </c>
      <c r="C216">
        <f t="shared" ca="1" si="7"/>
        <v>11482737</v>
      </c>
    </row>
    <row r="217" spans="1:3">
      <c r="A217" t="s">
        <v>597</v>
      </c>
      <c r="B217" s="1">
        <f t="shared" ca="1" si="6"/>
        <v>44359</v>
      </c>
      <c r="C217">
        <f t="shared" ca="1" si="7"/>
        <v>1786861</v>
      </c>
    </row>
    <row r="218" spans="1:3">
      <c r="A218" t="s">
        <v>598</v>
      </c>
      <c r="B218" s="1">
        <f t="shared" ca="1" si="6"/>
        <v>44357</v>
      </c>
      <c r="C218">
        <f t="shared" ca="1" si="7"/>
        <v>7109975</v>
      </c>
    </row>
    <row r="219" spans="1:3">
      <c r="A219" t="s">
        <v>599</v>
      </c>
      <c r="B219" s="1">
        <f t="shared" ca="1" si="6"/>
        <v>44362</v>
      </c>
      <c r="C219">
        <f t="shared" ca="1" si="7"/>
        <v>4258320</v>
      </c>
    </row>
    <row r="220" spans="1:3">
      <c r="A220" t="s">
        <v>600</v>
      </c>
      <c r="B220" s="1">
        <f t="shared" ca="1" si="6"/>
        <v>44360</v>
      </c>
      <c r="C220">
        <f t="shared" ca="1" si="7"/>
        <v>3922445</v>
      </c>
    </row>
    <row r="221" spans="1:3">
      <c r="A221" t="s">
        <v>601</v>
      </c>
      <c r="B221" s="1">
        <f t="shared" ca="1" si="6"/>
        <v>44368</v>
      </c>
      <c r="C221">
        <f t="shared" ca="1" si="7"/>
        <v>4410270</v>
      </c>
    </row>
    <row r="222" spans="1:3">
      <c r="A222" t="s">
        <v>602</v>
      </c>
      <c r="B222" s="1">
        <f t="shared" ca="1" si="6"/>
        <v>44361</v>
      </c>
      <c r="C222">
        <f t="shared" ca="1" si="7"/>
        <v>11656061</v>
      </c>
    </row>
    <row r="223" spans="1:3">
      <c r="A223" t="s">
        <v>603</v>
      </c>
      <c r="B223" s="1">
        <f t="shared" ca="1" si="6"/>
        <v>44350</v>
      </c>
      <c r="C223">
        <f t="shared" ca="1" si="7"/>
        <v>9332302</v>
      </c>
    </row>
    <row r="224" spans="1:3">
      <c r="A224" t="s">
        <v>604</v>
      </c>
      <c r="B224" s="1">
        <f t="shared" ca="1" si="6"/>
        <v>44348</v>
      </c>
      <c r="C224">
        <f t="shared" ca="1" si="7"/>
        <v>9107387</v>
      </c>
    </row>
    <row r="225" spans="1:3">
      <c r="A225" t="s">
        <v>605</v>
      </c>
      <c r="B225" s="1">
        <f t="shared" ca="1" si="6"/>
        <v>44355</v>
      </c>
      <c r="C225">
        <f t="shared" ca="1" si="7"/>
        <v>9724275</v>
      </c>
    </row>
    <row r="226" spans="1:3">
      <c r="A226" t="s">
        <v>606</v>
      </c>
      <c r="B226" s="1">
        <f t="shared" ca="1" si="6"/>
        <v>44369</v>
      </c>
      <c r="C226">
        <f t="shared" ca="1" si="7"/>
        <v>1740594</v>
      </c>
    </row>
    <row r="227" spans="1:3">
      <c r="A227" t="s">
        <v>607</v>
      </c>
      <c r="B227" s="1">
        <f t="shared" ca="1" si="6"/>
        <v>44350</v>
      </c>
      <c r="C227">
        <f t="shared" ca="1" si="7"/>
        <v>1661110</v>
      </c>
    </row>
    <row r="228" spans="1:3">
      <c r="A228" t="s">
        <v>608</v>
      </c>
      <c r="B228" s="1">
        <f t="shared" ca="1" si="6"/>
        <v>44358</v>
      </c>
      <c r="C228">
        <f t="shared" ca="1" si="7"/>
        <v>9038537</v>
      </c>
    </row>
    <row r="229" spans="1:3">
      <c r="A229" t="s">
        <v>609</v>
      </c>
      <c r="B229" s="1">
        <f t="shared" ca="1" si="6"/>
        <v>44350</v>
      </c>
      <c r="C229">
        <f t="shared" ca="1" si="7"/>
        <v>11453489</v>
      </c>
    </row>
    <row r="230" spans="1:3">
      <c r="A230" t="s">
        <v>610</v>
      </c>
      <c r="B230" s="1">
        <f t="shared" ca="1" si="6"/>
        <v>44361</v>
      </c>
      <c r="C230">
        <f t="shared" ca="1" si="7"/>
        <v>1672934</v>
      </c>
    </row>
    <row r="231" spans="1:3">
      <c r="A231" t="s">
        <v>611</v>
      </c>
      <c r="B231" s="1">
        <f t="shared" ca="1" si="6"/>
        <v>44350</v>
      </c>
      <c r="C231">
        <f t="shared" ca="1" si="7"/>
        <v>11045072</v>
      </c>
    </row>
    <row r="232" spans="1:3">
      <c r="A232" t="s">
        <v>612</v>
      </c>
      <c r="B232" s="1">
        <f t="shared" ca="1" si="6"/>
        <v>44366</v>
      </c>
      <c r="C232">
        <f t="shared" ca="1" si="7"/>
        <v>3540548</v>
      </c>
    </row>
    <row r="233" spans="1:3">
      <c r="A233" t="s">
        <v>613</v>
      </c>
      <c r="B233" s="1">
        <f t="shared" ca="1" si="6"/>
        <v>44375</v>
      </c>
      <c r="C233">
        <f t="shared" ca="1" si="7"/>
        <v>7890125</v>
      </c>
    </row>
    <row r="234" spans="1:3">
      <c r="A234" t="s">
        <v>614</v>
      </c>
      <c r="B234" s="1">
        <f t="shared" ca="1" si="6"/>
        <v>44354</v>
      </c>
      <c r="C234">
        <f t="shared" ca="1" si="7"/>
        <v>11760703</v>
      </c>
    </row>
    <row r="235" spans="1:3">
      <c r="A235" t="s">
        <v>615</v>
      </c>
      <c r="B235" s="1">
        <f t="shared" ca="1" si="6"/>
        <v>44371</v>
      </c>
      <c r="C235">
        <f t="shared" ca="1" si="7"/>
        <v>9454680</v>
      </c>
    </row>
    <row r="236" spans="1:3">
      <c r="A236" t="s">
        <v>616</v>
      </c>
      <c r="B236" s="1">
        <f t="shared" ca="1" si="6"/>
        <v>44355</v>
      </c>
      <c r="C236">
        <f t="shared" ca="1" si="7"/>
        <v>5622071</v>
      </c>
    </row>
    <row r="237" spans="1:3">
      <c r="A237" t="s">
        <v>617</v>
      </c>
      <c r="B237" s="1">
        <f t="shared" ca="1" si="6"/>
        <v>44359</v>
      </c>
      <c r="C237">
        <f t="shared" ca="1" si="7"/>
        <v>11727630</v>
      </c>
    </row>
    <row r="238" spans="1:3">
      <c r="A238" t="s">
        <v>618</v>
      </c>
      <c r="B238" s="1">
        <f t="shared" ca="1" si="6"/>
        <v>44356</v>
      </c>
      <c r="C238">
        <f t="shared" ca="1" si="7"/>
        <v>4305758</v>
      </c>
    </row>
    <row r="239" spans="1:3">
      <c r="A239" t="s">
        <v>619</v>
      </c>
      <c r="B239" s="1">
        <f t="shared" ca="1" si="6"/>
        <v>44357</v>
      </c>
      <c r="C239">
        <f t="shared" ca="1" si="7"/>
        <v>8507688</v>
      </c>
    </row>
    <row r="240" spans="1:3">
      <c r="A240" t="s">
        <v>620</v>
      </c>
      <c r="B240" s="1">
        <f t="shared" ca="1" si="6"/>
        <v>44351</v>
      </c>
      <c r="C240">
        <f t="shared" ca="1" si="7"/>
        <v>1673999</v>
      </c>
    </row>
    <row r="241" spans="1:3">
      <c r="A241" t="s">
        <v>621</v>
      </c>
      <c r="B241" s="1">
        <f t="shared" ca="1" si="6"/>
        <v>44374</v>
      </c>
      <c r="C241">
        <f t="shared" ca="1" si="7"/>
        <v>10578850</v>
      </c>
    </row>
    <row r="242" spans="1:3">
      <c r="A242" t="s">
        <v>622</v>
      </c>
      <c r="B242" s="1">
        <f t="shared" ca="1" si="6"/>
        <v>44373</v>
      </c>
      <c r="C242">
        <f t="shared" ca="1" si="7"/>
        <v>1661459</v>
      </c>
    </row>
    <row r="243" spans="1:3">
      <c r="A243" t="s">
        <v>623</v>
      </c>
      <c r="B243" s="1">
        <f t="shared" ca="1" si="6"/>
        <v>44374</v>
      </c>
      <c r="C243">
        <f t="shared" ca="1" si="7"/>
        <v>4399505</v>
      </c>
    </row>
    <row r="244" spans="1:3">
      <c r="A244" t="s">
        <v>624</v>
      </c>
      <c r="B244" s="1">
        <f t="shared" ca="1" si="6"/>
        <v>44364</v>
      </c>
      <c r="C244">
        <f t="shared" ca="1" si="7"/>
        <v>8004666</v>
      </c>
    </row>
    <row r="245" spans="1:3">
      <c r="A245" t="s">
        <v>625</v>
      </c>
      <c r="B245" s="1">
        <f t="shared" ca="1" si="6"/>
        <v>44359</v>
      </c>
      <c r="C245">
        <f t="shared" ca="1" si="7"/>
        <v>5315421</v>
      </c>
    </row>
    <row r="246" spans="1:3">
      <c r="A246" t="s">
        <v>626</v>
      </c>
      <c r="B246" s="1">
        <f t="shared" ca="1" si="6"/>
        <v>44354</v>
      </c>
      <c r="C246">
        <f t="shared" ca="1" si="7"/>
        <v>5816233</v>
      </c>
    </row>
    <row r="247" spans="1:3">
      <c r="A247" t="s">
        <v>627</v>
      </c>
      <c r="B247" s="1">
        <f t="shared" ca="1" si="6"/>
        <v>44348</v>
      </c>
      <c r="C247">
        <f t="shared" ca="1" si="7"/>
        <v>2090470</v>
      </c>
    </row>
    <row r="248" spans="1:3">
      <c r="A248" t="s">
        <v>628</v>
      </c>
      <c r="B248" s="1">
        <f t="shared" ca="1" si="6"/>
        <v>44358</v>
      </c>
      <c r="C248">
        <f t="shared" ca="1" si="7"/>
        <v>4202867</v>
      </c>
    </row>
    <row r="249" spans="1:3">
      <c r="A249" t="s">
        <v>629</v>
      </c>
      <c r="B249" s="1">
        <f t="shared" ca="1" si="6"/>
        <v>44371</v>
      </c>
      <c r="C249">
        <f t="shared" ca="1" si="7"/>
        <v>3044979</v>
      </c>
    </row>
    <row r="250" spans="1:3">
      <c r="A250" t="s">
        <v>630</v>
      </c>
      <c r="B250" s="1">
        <f t="shared" ca="1" si="6"/>
        <v>44353</v>
      </c>
      <c r="C250">
        <f t="shared" ca="1" si="7"/>
        <v>2931415</v>
      </c>
    </row>
    <row r="251" spans="1:3">
      <c r="A251" t="s">
        <v>631</v>
      </c>
      <c r="B251" s="1">
        <f t="shared" ca="1" si="6"/>
        <v>44376</v>
      </c>
      <c r="C251">
        <f t="shared" ca="1" si="7"/>
        <v>10822146</v>
      </c>
    </row>
    <row r="252" spans="1:3">
      <c r="A252" t="s">
        <v>632</v>
      </c>
      <c r="B252" s="1">
        <f t="shared" ca="1" si="6"/>
        <v>44363</v>
      </c>
      <c r="C252">
        <f t="shared" ca="1" si="7"/>
        <v>4934276</v>
      </c>
    </row>
    <row r="253" spans="1:3">
      <c r="A253" t="s">
        <v>633</v>
      </c>
      <c r="B253" s="1">
        <f t="shared" ca="1" si="6"/>
        <v>44355</v>
      </c>
      <c r="C253">
        <f t="shared" ca="1" si="7"/>
        <v>2834881</v>
      </c>
    </row>
    <row r="254" spans="1:3">
      <c r="A254" t="s">
        <v>634</v>
      </c>
      <c r="B254" s="1">
        <f t="shared" ca="1" si="6"/>
        <v>44355</v>
      </c>
      <c r="C254">
        <f t="shared" ca="1" si="7"/>
        <v>7801709</v>
      </c>
    </row>
    <row r="255" spans="1:3">
      <c r="A255" t="s">
        <v>635</v>
      </c>
      <c r="B255" s="1">
        <f t="shared" ca="1" si="6"/>
        <v>44352</v>
      </c>
      <c r="C255">
        <f t="shared" ca="1" si="7"/>
        <v>3121662</v>
      </c>
    </row>
    <row r="256" spans="1:3">
      <c r="A256" t="s">
        <v>636</v>
      </c>
      <c r="B256" s="1">
        <f t="shared" ca="1" si="6"/>
        <v>44353</v>
      </c>
      <c r="C256">
        <f t="shared" ca="1" si="7"/>
        <v>10003460</v>
      </c>
    </row>
    <row r="257" spans="1:3">
      <c r="A257" t="s">
        <v>637</v>
      </c>
      <c r="B257" s="1">
        <f t="shared" ca="1" si="6"/>
        <v>44367</v>
      </c>
      <c r="C257">
        <f t="shared" ca="1" si="7"/>
        <v>1253920</v>
      </c>
    </row>
    <row r="258" spans="1:3">
      <c r="A258" t="s">
        <v>638</v>
      </c>
      <c r="B258" s="1">
        <f t="shared" ca="1" si="6"/>
        <v>44364</v>
      </c>
      <c r="C258">
        <f t="shared" ca="1" si="7"/>
        <v>9847689</v>
      </c>
    </row>
    <row r="259" spans="1:3">
      <c r="A259" t="s">
        <v>639</v>
      </c>
      <c r="B259" s="1">
        <f t="shared" ref="B259:B301" ca="1" si="8">RANDBETWEEN(DATE(2021,6,1),DATE(2021,6,30))</f>
        <v>44363</v>
      </c>
      <c r="C259">
        <f t="shared" ref="C259:C301" ca="1" si="9">RANDBETWEEN(100000,12000000)</f>
        <v>662964</v>
      </c>
    </row>
    <row r="260" spans="1:3">
      <c r="A260" t="s">
        <v>640</v>
      </c>
      <c r="B260" s="1">
        <f t="shared" ca="1" si="8"/>
        <v>44371</v>
      </c>
      <c r="C260">
        <f t="shared" ca="1" si="9"/>
        <v>916371</v>
      </c>
    </row>
    <row r="261" spans="1:3">
      <c r="A261" t="s">
        <v>641</v>
      </c>
      <c r="B261" s="1">
        <f t="shared" ca="1" si="8"/>
        <v>44352</v>
      </c>
      <c r="C261">
        <f t="shared" ca="1" si="9"/>
        <v>2596901</v>
      </c>
    </row>
    <row r="262" spans="1:3">
      <c r="A262" t="s">
        <v>642</v>
      </c>
      <c r="B262" s="1">
        <f t="shared" ca="1" si="8"/>
        <v>44356</v>
      </c>
      <c r="C262">
        <f t="shared" ca="1" si="9"/>
        <v>1602365</v>
      </c>
    </row>
    <row r="263" spans="1:3">
      <c r="A263" t="s">
        <v>643</v>
      </c>
      <c r="B263" s="1">
        <f t="shared" ca="1" si="8"/>
        <v>44355</v>
      </c>
      <c r="C263">
        <f t="shared" ca="1" si="9"/>
        <v>8494175</v>
      </c>
    </row>
    <row r="264" spans="1:3">
      <c r="A264" t="s">
        <v>644</v>
      </c>
      <c r="B264" s="1">
        <f t="shared" ca="1" si="8"/>
        <v>44356</v>
      </c>
      <c r="C264">
        <f t="shared" ca="1" si="9"/>
        <v>3858459</v>
      </c>
    </row>
    <row r="265" spans="1:3">
      <c r="A265" t="s">
        <v>645</v>
      </c>
      <c r="B265" s="1">
        <f t="shared" ca="1" si="8"/>
        <v>44374</v>
      </c>
      <c r="C265">
        <f t="shared" ca="1" si="9"/>
        <v>4525376</v>
      </c>
    </row>
    <row r="266" spans="1:3">
      <c r="A266" t="s">
        <v>646</v>
      </c>
      <c r="B266" s="1">
        <f t="shared" ca="1" si="8"/>
        <v>44363</v>
      </c>
      <c r="C266">
        <f t="shared" ca="1" si="9"/>
        <v>1965866</v>
      </c>
    </row>
    <row r="267" spans="1:3">
      <c r="A267" t="s">
        <v>647</v>
      </c>
      <c r="B267" s="1">
        <f t="shared" ca="1" si="8"/>
        <v>44355</v>
      </c>
      <c r="C267">
        <f t="shared" ca="1" si="9"/>
        <v>5217728</v>
      </c>
    </row>
    <row r="268" spans="1:3">
      <c r="A268" t="s">
        <v>648</v>
      </c>
      <c r="B268" s="1">
        <f t="shared" ca="1" si="8"/>
        <v>44367</v>
      </c>
      <c r="C268">
        <f t="shared" ca="1" si="9"/>
        <v>8686397</v>
      </c>
    </row>
    <row r="269" spans="1:3">
      <c r="A269" t="s">
        <v>649</v>
      </c>
      <c r="B269" s="1">
        <f t="shared" ca="1" si="8"/>
        <v>44356</v>
      </c>
      <c r="C269">
        <f t="shared" ca="1" si="9"/>
        <v>583808</v>
      </c>
    </row>
    <row r="270" spans="1:3">
      <c r="A270" t="s">
        <v>650</v>
      </c>
      <c r="B270" s="1">
        <f t="shared" ca="1" si="8"/>
        <v>44370</v>
      </c>
      <c r="C270">
        <f t="shared" ca="1" si="9"/>
        <v>4465178</v>
      </c>
    </row>
    <row r="271" spans="1:3">
      <c r="A271" t="s">
        <v>651</v>
      </c>
      <c r="B271" s="1">
        <f t="shared" ca="1" si="8"/>
        <v>44353</v>
      </c>
      <c r="C271">
        <f t="shared" ca="1" si="9"/>
        <v>4078383</v>
      </c>
    </row>
    <row r="272" spans="1:3">
      <c r="A272" t="s">
        <v>652</v>
      </c>
      <c r="B272" s="1">
        <f t="shared" ca="1" si="8"/>
        <v>44361</v>
      </c>
      <c r="C272">
        <f t="shared" ca="1" si="9"/>
        <v>1124621</v>
      </c>
    </row>
    <row r="273" spans="1:3">
      <c r="A273" t="s">
        <v>653</v>
      </c>
      <c r="B273" s="1">
        <f t="shared" ca="1" si="8"/>
        <v>44367</v>
      </c>
      <c r="C273">
        <f t="shared" ca="1" si="9"/>
        <v>2903878</v>
      </c>
    </row>
    <row r="274" spans="1:3">
      <c r="A274" t="s">
        <v>654</v>
      </c>
      <c r="B274" s="1">
        <f t="shared" ca="1" si="8"/>
        <v>44348</v>
      </c>
      <c r="C274">
        <f t="shared" ca="1" si="9"/>
        <v>2006859</v>
      </c>
    </row>
    <row r="275" spans="1:3">
      <c r="A275" t="s">
        <v>655</v>
      </c>
      <c r="B275" s="1">
        <f t="shared" ca="1" si="8"/>
        <v>44350</v>
      </c>
      <c r="C275">
        <f t="shared" ca="1" si="9"/>
        <v>11998388</v>
      </c>
    </row>
    <row r="276" spans="1:3">
      <c r="A276" t="s">
        <v>656</v>
      </c>
      <c r="B276" s="1">
        <f t="shared" ca="1" si="8"/>
        <v>44360</v>
      </c>
      <c r="C276">
        <f t="shared" ca="1" si="9"/>
        <v>8088362</v>
      </c>
    </row>
    <row r="277" spans="1:3">
      <c r="A277" t="s">
        <v>657</v>
      </c>
      <c r="B277" s="1">
        <f t="shared" ca="1" si="8"/>
        <v>44351</v>
      </c>
      <c r="C277">
        <f t="shared" ca="1" si="9"/>
        <v>4375440</v>
      </c>
    </row>
    <row r="278" spans="1:3">
      <c r="A278" t="s">
        <v>658</v>
      </c>
      <c r="B278" s="1">
        <f t="shared" ca="1" si="8"/>
        <v>44371</v>
      </c>
      <c r="C278">
        <f t="shared" ca="1" si="9"/>
        <v>10352882</v>
      </c>
    </row>
    <row r="279" spans="1:3">
      <c r="A279" t="s">
        <v>659</v>
      </c>
      <c r="B279" s="1">
        <f t="shared" ca="1" si="8"/>
        <v>44354</v>
      </c>
      <c r="C279">
        <f t="shared" ca="1" si="9"/>
        <v>2527611</v>
      </c>
    </row>
    <row r="280" spans="1:3">
      <c r="A280" t="s">
        <v>660</v>
      </c>
      <c r="B280" s="1">
        <f t="shared" ca="1" si="8"/>
        <v>44372</v>
      </c>
      <c r="C280">
        <f t="shared" ca="1" si="9"/>
        <v>10191500</v>
      </c>
    </row>
    <row r="281" spans="1:3">
      <c r="A281" t="s">
        <v>661</v>
      </c>
      <c r="B281" s="1">
        <f t="shared" ca="1" si="8"/>
        <v>44349</v>
      </c>
      <c r="C281">
        <f t="shared" ca="1" si="9"/>
        <v>11961752</v>
      </c>
    </row>
    <row r="282" spans="1:3">
      <c r="A282" t="s">
        <v>662</v>
      </c>
      <c r="B282" s="1">
        <f t="shared" ca="1" si="8"/>
        <v>44360</v>
      </c>
      <c r="C282">
        <f t="shared" ca="1" si="9"/>
        <v>5543774</v>
      </c>
    </row>
    <row r="283" spans="1:3">
      <c r="A283" t="s">
        <v>663</v>
      </c>
      <c r="B283" s="1">
        <f t="shared" ca="1" si="8"/>
        <v>44375</v>
      </c>
      <c r="C283">
        <f t="shared" ca="1" si="9"/>
        <v>3001173</v>
      </c>
    </row>
    <row r="284" spans="1:3">
      <c r="A284" t="s">
        <v>664</v>
      </c>
      <c r="B284" s="1">
        <f t="shared" ca="1" si="8"/>
        <v>44350</v>
      </c>
      <c r="C284">
        <f t="shared" ca="1" si="9"/>
        <v>3994076</v>
      </c>
    </row>
    <row r="285" spans="1:3">
      <c r="A285" t="s">
        <v>665</v>
      </c>
      <c r="B285" s="1">
        <f t="shared" ca="1" si="8"/>
        <v>44372</v>
      </c>
      <c r="C285">
        <f t="shared" ca="1" si="9"/>
        <v>6072588</v>
      </c>
    </row>
    <row r="286" spans="1:3">
      <c r="A286" t="s">
        <v>666</v>
      </c>
      <c r="B286" s="1">
        <f t="shared" ca="1" si="8"/>
        <v>44363</v>
      </c>
      <c r="C286">
        <f t="shared" ca="1" si="9"/>
        <v>2527451</v>
      </c>
    </row>
    <row r="287" spans="1:3">
      <c r="A287" t="s">
        <v>667</v>
      </c>
      <c r="B287" s="1">
        <f t="shared" ca="1" si="8"/>
        <v>44370</v>
      </c>
      <c r="C287">
        <f t="shared" ca="1" si="9"/>
        <v>4760441</v>
      </c>
    </row>
    <row r="288" spans="1:3">
      <c r="A288" t="s">
        <v>668</v>
      </c>
      <c r="B288" s="1">
        <f t="shared" ca="1" si="8"/>
        <v>44351</v>
      </c>
      <c r="C288">
        <f t="shared" ca="1" si="9"/>
        <v>5904474</v>
      </c>
    </row>
    <row r="289" spans="1:3">
      <c r="A289" t="s">
        <v>669</v>
      </c>
      <c r="B289" s="1">
        <f t="shared" ca="1" si="8"/>
        <v>44357</v>
      </c>
      <c r="C289">
        <f t="shared" ca="1" si="9"/>
        <v>3516135</v>
      </c>
    </row>
    <row r="290" spans="1:3">
      <c r="A290" t="s">
        <v>670</v>
      </c>
      <c r="B290" s="1">
        <f t="shared" ca="1" si="8"/>
        <v>44372</v>
      </c>
      <c r="C290">
        <f t="shared" ca="1" si="9"/>
        <v>7218819</v>
      </c>
    </row>
    <row r="291" spans="1:3">
      <c r="A291" t="s">
        <v>671</v>
      </c>
      <c r="B291" s="1">
        <f t="shared" ca="1" si="8"/>
        <v>44366</v>
      </c>
      <c r="C291">
        <f t="shared" ca="1" si="9"/>
        <v>2602847</v>
      </c>
    </row>
    <row r="292" spans="1:3">
      <c r="A292" t="s">
        <v>672</v>
      </c>
      <c r="B292" s="1">
        <f t="shared" ca="1" si="8"/>
        <v>44356</v>
      </c>
      <c r="C292">
        <f t="shared" ca="1" si="9"/>
        <v>11525809</v>
      </c>
    </row>
    <row r="293" spans="1:3">
      <c r="A293" t="s">
        <v>673</v>
      </c>
      <c r="B293" s="1">
        <f t="shared" ca="1" si="8"/>
        <v>44350</v>
      </c>
      <c r="C293">
        <f t="shared" ca="1" si="9"/>
        <v>10299021</v>
      </c>
    </row>
    <row r="294" spans="1:3">
      <c r="A294" t="s">
        <v>674</v>
      </c>
      <c r="B294" s="1">
        <f t="shared" ca="1" si="8"/>
        <v>44375</v>
      </c>
      <c r="C294">
        <f t="shared" ca="1" si="9"/>
        <v>5588952</v>
      </c>
    </row>
    <row r="295" spans="1:3">
      <c r="A295" t="s">
        <v>675</v>
      </c>
      <c r="B295" s="1">
        <f t="shared" ca="1" si="8"/>
        <v>44348</v>
      </c>
      <c r="C295">
        <f t="shared" ca="1" si="9"/>
        <v>7331851</v>
      </c>
    </row>
    <row r="296" spans="1:3">
      <c r="A296" t="s">
        <v>676</v>
      </c>
      <c r="B296" s="1">
        <f t="shared" ca="1" si="8"/>
        <v>44353</v>
      </c>
      <c r="C296">
        <f t="shared" ca="1" si="9"/>
        <v>8768296</v>
      </c>
    </row>
    <row r="297" spans="1:3">
      <c r="A297" t="s">
        <v>677</v>
      </c>
      <c r="B297" s="1">
        <f t="shared" ca="1" si="8"/>
        <v>44374</v>
      </c>
      <c r="C297">
        <f t="shared" ca="1" si="9"/>
        <v>6053974</v>
      </c>
    </row>
    <row r="298" spans="1:3">
      <c r="A298" t="s">
        <v>678</v>
      </c>
      <c r="B298" s="1">
        <f t="shared" ca="1" si="8"/>
        <v>44377</v>
      </c>
      <c r="C298">
        <f t="shared" ca="1" si="9"/>
        <v>7309849</v>
      </c>
    </row>
    <row r="299" spans="1:3">
      <c r="A299" t="s">
        <v>679</v>
      </c>
      <c r="B299" s="1">
        <f t="shared" ca="1" si="8"/>
        <v>44350</v>
      </c>
      <c r="C299">
        <f t="shared" ca="1" si="9"/>
        <v>5643619</v>
      </c>
    </row>
    <row r="300" spans="1:3">
      <c r="A300" t="s">
        <v>680</v>
      </c>
      <c r="B300" s="1">
        <f t="shared" ca="1" si="8"/>
        <v>44366</v>
      </c>
      <c r="C300">
        <f t="shared" ca="1" si="9"/>
        <v>4736305</v>
      </c>
    </row>
    <row r="301" spans="1:3">
      <c r="A301" t="s">
        <v>681</v>
      </c>
      <c r="B301" s="1">
        <f t="shared" ca="1" si="8"/>
        <v>44351</v>
      </c>
      <c r="C301">
        <f t="shared" ca="1" si="9"/>
        <v>2210959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C750-655C-4F7A-9176-2FC0D6797505}">
  <dimension ref="A1:H5001"/>
  <sheetViews>
    <sheetView workbookViewId="0">
      <selection activeCell="H1" sqref="H1"/>
    </sheetView>
  </sheetViews>
  <sheetFormatPr defaultRowHeight="15"/>
  <cols>
    <col min="1" max="1" width="11.5703125" bestFit="1" customWidth="1"/>
    <col min="2" max="2" width="13.28515625" customWidth="1"/>
    <col min="4" max="4" width="11.140625" bestFit="1" customWidth="1"/>
    <col min="7" max="7" width="14.42578125" bestFit="1" customWidth="1"/>
    <col min="8" max="8" width="16.140625" bestFit="1" customWidth="1"/>
  </cols>
  <sheetData>
    <row r="1" spans="1:8">
      <c r="A1" t="s">
        <v>0</v>
      </c>
      <c r="B1" t="s">
        <v>682</v>
      </c>
      <c r="C1" t="s">
        <v>10</v>
      </c>
      <c r="D1" t="s">
        <v>683</v>
      </c>
      <c r="E1" t="s">
        <v>5</v>
      </c>
      <c r="F1" t="s">
        <v>6</v>
      </c>
      <c r="G1" t="s">
        <v>684</v>
      </c>
      <c r="H1" s="7" t="s">
        <v>685</v>
      </c>
    </row>
    <row r="2" spans="1:8">
      <c r="A2" t="s">
        <v>13</v>
      </c>
      <c r="B2" s="1">
        <v>43385</v>
      </c>
      <c r="C2">
        <v>136251</v>
      </c>
      <c r="D2" t="s">
        <v>686</v>
      </c>
      <c r="E2" t="s">
        <v>324</v>
      </c>
      <c r="F2">
        <v>2018</v>
      </c>
      <c r="G2">
        <v>136251</v>
      </c>
      <c r="H2" t="s">
        <v>378</v>
      </c>
    </row>
    <row r="3" spans="1:8">
      <c r="A3" t="s">
        <v>15</v>
      </c>
      <c r="B3" s="1">
        <v>44342</v>
      </c>
      <c r="C3">
        <v>153810</v>
      </c>
      <c r="D3" t="s">
        <v>687</v>
      </c>
      <c r="E3" t="s">
        <v>366</v>
      </c>
      <c r="F3">
        <v>2021</v>
      </c>
      <c r="G3">
        <v>-153810</v>
      </c>
      <c r="H3" t="s">
        <v>16</v>
      </c>
    </row>
    <row r="4" spans="1:8">
      <c r="A4" t="s">
        <v>17</v>
      </c>
      <c r="B4" s="1">
        <v>43705</v>
      </c>
      <c r="C4">
        <v>279430</v>
      </c>
      <c r="D4" t="s">
        <v>687</v>
      </c>
      <c r="E4" t="s">
        <v>342</v>
      </c>
      <c r="F4">
        <v>2019</v>
      </c>
      <c r="G4">
        <v>-279430</v>
      </c>
      <c r="H4" t="s">
        <v>16</v>
      </c>
    </row>
    <row r="5" spans="1:8">
      <c r="A5" t="s">
        <v>18</v>
      </c>
      <c r="B5" s="1">
        <v>43723</v>
      </c>
      <c r="C5">
        <v>70875</v>
      </c>
      <c r="D5" t="s">
        <v>687</v>
      </c>
      <c r="E5" t="s">
        <v>329</v>
      </c>
      <c r="F5">
        <v>2019</v>
      </c>
      <c r="G5">
        <v>-70875</v>
      </c>
      <c r="H5" t="s">
        <v>16</v>
      </c>
    </row>
    <row r="6" spans="1:8">
      <c r="A6" t="s">
        <v>19</v>
      </c>
      <c r="B6" s="1">
        <v>44280</v>
      </c>
      <c r="C6">
        <v>96880</v>
      </c>
      <c r="D6" t="s">
        <v>686</v>
      </c>
      <c r="E6" t="s">
        <v>357</v>
      </c>
      <c r="F6">
        <v>2021</v>
      </c>
      <c r="G6">
        <v>96880</v>
      </c>
      <c r="H6" t="s">
        <v>377</v>
      </c>
    </row>
    <row r="7" spans="1:8">
      <c r="A7" t="s">
        <v>20</v>
      </c>
      <c r="B7" s="1">
        <v>43310</v>
      </c>
      <c r="C7">
        <v>261813</v>
      </c>
      <c r="D7" t="s">
        <v>687</v>
      </c>
      <c r="E7" t="s">
        <v>337</v>
      </c>
      <c r="F7">
        <v>2018</v>
      </c>
      <c r="G7">
        <v>-261813</v>
      </c>
      <c r="H7" t="s">
        <v>378</v>
      </c>
    </row>
    <row r="8" spans="1:8">
      <c r="A8" t="s">
        <v>21</v>
      </c>
      <c r="B8" s="1">
        <v>43736</v>
      </c>
      <c r="C8">
        <v>317399</v>
      </c>
      <c r="D8" t="s">
        <v>687</v>
      </c>
      <c r="E8" t="s">
        <v>329</v>
      </c>
      <c r="F8">
        <v>2019</v>
      </c>
      <c r="G8">
        <v>-317399</v>
      </c>
      <c r="H8" t="s">
        <v>380</v>
      </c>
    </row>
    <row r="9" spans="1:8">
      <c r="A9" t="s">
        <v>22</v>
      </c>
      <c r="B9" s="1">
        <v>43653</v>
      </c>
      <c r="C9">
        <v>365295</v>
      </c>
      <c r="D9" t="s">
        <v>686</v>
      </c>
      <c r="E9" t="s">
        <v>337</v>
      </c>
      <c r="F9">
        <v>2019</v>
      </c>
      <c r="G9">
        <v>365295</v>
      </c>
      <c r="H9" t="s">
        <v>16</v>
      </c>
    </row>
    <row r="10" spans="1:8">
      <c r="A10" t="s">
        <v>23</v>
      </c>
      <c r="B10" s="1">
        <v>43494</v>
      </c>
      <c r="C10">
        <v>370482</v>
      </c>
      <c r="D10" t="s">
        <v>687</v>
      </c>
      <c r="E10" t="s">
        <v>320</v>
      </c>
      <c r="F10">
        <v>2019</v>
      </c>
      <c r="G10">
        <v>-370482</v>
      </c>
      <c r="H10" t="s">
        <v>380</v>
      </c>
    </row>
    <row r="11" spans="1:8">
      <c r="A11" t="s">
        <v>24</v>
      </c>
      <c r="B11" s="1">
        <v>44198</v>
      </c>
      <c r="C11">
        <v>369841</v>
      </c>
      <c r="D11" t="s">
        <v>686</v>
      </c>
      <c r="E11" t="s">
        <v>320</v>
      </c>
      <c r="F11">
        <v>2021</v>
      </c>
      <c r="G11">
        <v>369841</v>
      </c>
      <c r="H11" t="s">
        <v>16</v>
      </c>
    </row>
    <row r="12" spans="1:8">
      <c r="A12" t="s">
        <v>25</v>
      </c>
      <c r="B12" s="1">
        <v>44267</v>
      </c>
      <c r="C12">
        <v>55830</v>
      </c>
      <c r="D12" t="s">
        <v>687</v>
      </c>
      <c r="E12" t="s">
        <v>357</v>
      </c>
      <c r="F12">
        <v>2021</v>
      </c>
      <c r="G12">
        <v>-55830</v>
      </c>
      <c r="H12" t="s">
        <v>16</v>
      </c>
    </row>
    <row r="13" spans="1:8">
      <c r="A13" t="s">
        <v>26</v>
      </c>
      <c r="B13" s="1">
        <v>43638</v>
      </c>
      <c r="C13">
        <v>219078</v>
      </c>
      <c r="D13" t="s">
        <v>686</v>
      </c>
      <c r="E13" t="s">
        <v>316</v>
      </c>
      <c r="F13">
        <v>2019</v>
      </c>
      <c r="G13">
        <v>219078</v>
      </c>
      <c r="H13" t="s">
        <v>380</v>
      </c>
    </row>
    <row r="14" spans="1:8">
      <c r="A14" t="s">
        <v>27</v>
      </c>
      <c r="B14" s="1">
        <v>44336</v>
      </c>
      <c r="C14">
        <v>229865</v>
      </c>
      <c r="D14" t="s">
        <v>686</v>
      </c>
      <c r="E14" t="s">
        <v>366</v>
      </c>
      <c r="F14">
        <v>2021</v>
      </c>
      <c r="G14">
        <v>229865</v>
      </c>
      <c r="H14" t="s">
        <v>378</v>
      </c>
    </row>
    <row r="15" spans="1:8">
      <c r="A15" t="s">
        <v>28</v>
      </c>
      <c r="B15" s="1">
        <v>43364</v>
      </c>
      <c r="C15">
        <v>103645</v>
      </c>
      <c r="D15" t="s">
        <v>686</v>
      </c>
      <c r="E15" t="s">
        <v>329</v>
      </c>
      <c r="F15">
        <v>2018</v>
      </c>
      <c r="G15">
        <v>103645</v>
      </c>
      <c r="H15" t="s">
        <v>16</v>
      </c>
    </row>
    <row r="16" spans="1:8">
      <c r="A16" t="s">
        <v>29</v>
      </c>
      <c r="B16" s="1">
        <v>43812</v>
      </c>
      <c r="C16">
        <v>203505</v>
      </c>
      <c r="D16" t="s">
        <v>686</v>
      </c>
      <c r="E16" t="s">
        <v>333</v>
      </c>
      <c r="F16">
        <v>2019</v>
      </c>
      <c r="G16">
        <v>203505</v>
      </c>
      <c r="H16" t="s">
        <v>380</v>
      </c>
    </row>
    <row r="17" spans="1:8">
      <c r="A17" t="s">
        <v>30</v>
      </c>
      <c r="B17" s="1">
        <v>43384</v>
      </c>
      <c r="C17">
        <v>146649</v>
      </c>
      <c r="D17" t="s">
        <v>687</v>
      </c>
      <c r="E17" t="s">
        <v>324</v>
      </c>
      <c r="F17">
        <v>2018</v>
      </c>
      <c r="G17">
        <v>-146649</v>
      </c>
      <c r="H17" t="s">
        <v>16</v>
      </c>
    </row>
    <row r="18" spans="1:8">
      <c r="A18" t="s">
        <v>31</v>
      </c>
      <c r="B18" s="1">
        <v>43327</v>
      </c>
      <c r="C18">
        <v>273507</v>
      </c>
      <c r="D18" t="s">
        <v>687</v>
      </c>
      <c r="E18" t="s">
        <v>342</v>
      </c>
      <c r="F18">
        <v>2018</v>
      </c>
      <c r="G18">
        <v>-273507</v>
      </c>
      <c r="H18" t="s">
        <v>16</v>
      </c>
    </row>
    <row r="19" spans="1:8">
      <c r="A19" t="s">
        <v>32</v>
      </c>
      <c r="B19" s="1">
        <v>44233</v>
      </c>
      <c r="C19">
        <v>341475</v>
      </c>
      <c r="D19" t="s">
        <v>687</v>
      </c>
      <c r="E19" t="s">
        <v>360</v>
      </c>
      <c r="F19">
        <v>2021</v>
      </c>
      <c r="G19">
        <v>-341475</v>
      </c>
      <c r="H19" t="s">
        <v>377</v>
      </c>
    </row>
    <row r="20" spans="1:8">
      <c r="A20" t="s">
        <v>33</v>
      </c>
      <c r="B20" s="1">
        <v>43453</v>
      </c>
      <c r="C20">
        <v>127410</v>
      </c>
      <c r="D20" t="s">
        <v>687</v>
      </c>
      <c r="E20" t="s">
        <v>333</v>
      </c>
      <c r="F20">
        <v>2018</v>
      </c>
      <c r="G20">
        <v>-127410</v>
      </c>
      <c r="H20" t="s">
        <v>377</v>
      </c>
    </row>
    <row r="21" spans="1:8">
      <c r="A21" t="s">
        <v>34</v>
      </c>
      <c r="B21" s="1">
        <v>43341</v>
      </c>
      <c r="C21">
        <v>59808</v>
      </c>
      <c r="D21" t="s">
        <v>687</v>
      </c>
      <c r="E21" t="s">
        <v>342</v>
      </c>
      <c r="F21">
        <v>2018</v>
      </c>
      <c r="G21">
        <v>-59808</v>
      </c>
      <c r="H21" t="s">
        <v>16</v>
      </c>
    </row>
    <row r="22" spans="1:8">
      <c r="A22" t="s">
        <v>35</v>
      </c>
      <c r="B22" s="1">
        <v>43918</v>
      </c>
      <c r="C22">
        <v>55812</v>
      </c>
      <c r="D22" t="s">
        <v>686</v>
      </c>
      <c r="E22" t="s">
        <v>357</v>
      </c>
      <c r="F22">
        <v>2020</v>
      </c>
      <c r="G22">
        <v>55812</v>
      </c>
      <c r="H22" t="s">
        <v>16</v>
      </c>
    </row>
    <row r="23" spans="1:8">
      <c r="A23" t="s">
        <v>36</v>
      </c>
      <c r="B23" s="1">
        <v>43340</v>
      </c>
      <c r="C23">
        <v>372910</v>
      </c>
      <c r="D23" t="s">
        <v>686</v>
      </c>
      <c r="E23" t="s">
        <v>342</v>
      </c>
      <c r="F23">
        <v>2018</v>
      </c>
      <c r="G23">
        <v>372910</v>
      </c>
      <c r="H23" t="s">
        <v>378</v>
      </c>
    </row>
    <row r="24" spans="1:8">
      <c r="A24" t="s">
        <v>37</v>
      </c>
      <c r="B24" s="1">
        <v>43717</v>
      </c>
      <c r="C24">
        <v>151171</v>
      </c>
      <c r="D24" t="s">
        <v>687</v>
      </c>
      <c r="E24" t="s">
        <v>329</v>
      </c>
      <c r="F24">
        <v>2019</v>
      </c>
      <c r="G24">
        <v>-151171</v>
      </c>
      <c r="H24" t="s">
        <v>16</v>
      </c>
    </row>
    <row r="25" spans="1:8">
      <c r="A25" t="s">
        <v>38</v>
      </c>
      <c r="B25" s="1">
        <v>44116</v>
      </c>
      <c r="C25">
        <v>364733</v>
      </c>
      <c r="D25" t="s">
        <v>687</v>
      </c>
      <c r="E25" t="s">
        <v>324</v>
      </c>
      <c r="F25">
        <v>2020</v>
      </c>
      <c r="G25">
        <v>-364733</v>
      </c>
      <c r="H25" t="s">
        <v>16</v>
      </c>
    </row>
    <row r="26" spans="1:8">
      <c r="A26" t="s">
        <v>39</v>
      </c>
      <c r="B26" s="1">
        <v>43687</v>
      </c>
      <c r="C26">
        <v>236980</v>
      </c>
      <c r="D26" t="s">
        <v>686</v>
      </c>
      <c r="E26" t="s">
        <v>342</v>
      </c>
      <c r="F26">
        <v>2019</v>
      </c>
      <c r="G26">
        <v>236980</v>
      </c>
      <c r="H26" t="s">
        <v>377</v>
      </c>
    </row>
    <row r="27" spans="1:8">
      <c r="A27" t="s">
        <v>40</v>
      </c>
      <c r="B27" s="1">
        <v>43882</v>
      </c>
      <c r="C27">
        <v>357021</v>
      </c>
      <c r="D27" t="s">
        <v>686</v>
      </c>
      <c r="E27" t="s">
        <v>360</v>
      </c>
      <c r="F27">
        <v>2020</v>
      </c>
      <c r="G27">
        <v>357021</v>
      </c>
      <c r="H27" t="s">
        <v>378</v>
      </c>
    </row>
    <row r="28" spans="1:8">
      <c r="A28" t="s">
        <v>41</v>
      </c>
      <c r="B28" s="1">
        <v>44069</v>
      </c>
      <c r="C28">
        <v>295737</v>
      </c>
      <c r="D28" t="s">
        <v>686</v>
      </c>
      <c r="E28" t="s">
        <v>342</v>
      </c>
      <c r="F28">
        <v>2020</v>
      </c>
      <c r="G28">
        <v>295737</v>
      </c>
      <c r="H28" t="s">
        <v>16</v>
      </c>
    </row>
    <row r="29" spans="1:8">
      <c r="A29" t="s">
        <v>42</v>
      </c>
      <c r="B29" s="1">
        <v>44167</v>
      </c>
      <c r="C29">
        <v>224717</v>
      </c>
      <c r="D29" t="s">
        <v>686</v>
      </c>
      <c r="E29" t="s">
        <v>333</v>
      </c>
      <c r="F29">
        <v>2020</v>
      </c>
      <c r="G29">
        <v>224717</v>
      </c>
      <c r="H29" t="s">
        <v>16</v>
      </c>
    </row>
    <row r="30" spans="1:8">
      <c r="A30" t="s">
        <v>43</v>
      </c>
      <c r="B30" s="1">
        <v>43563</v>
      </c>
      <c r="C30">
        <v>81484</v>
      </c>
      <c r="D30" t="s">
        <v>686</v>
      </c>
      <c r="E30" t="s">
        <v>351</v>
      </c>
      <c r="F30">
        <v>2019</v>
      </c>
      <c r="G30">
        <v>81484</v>
      </c>
      <c r="H30" t="s">
        <v>16</v>
      </c>
    </row>
    <row r="31" spans="1:8">
      <c r="A31" t="s">
        <v>44</v>
      </c>
      <c r="B31" s="1">
        <v>44281</v>
      </c>
      <c r="C31">
        <v>327733</v>
      </c>
      <c r="D31" t="s">
        <v>687</v>
      </c>
      <c r="E31" t="s">
        <v>357</v>
      </c>
      <c r="F31">
        <v>2021</v>
      </c>
      <c r="G31">
        <v>-327733</v>
      </c>
      <c r="H31" t="s">
        <v>378</v>
      </c>
    </row>
    <row r="32" spans="1:8">
      <c r="A32" t="s">
        <v>45</v>
      </c>
      <c r="B32" s="1">
        <v>43652</v>
      </c>
      <c r="C32">
        <v>388154</v>
      </c>
      <c r="D32" t="s">
        <v>687</v>
      </c>
      <c r="E32" t="s">
        <v>337</v>
      </c>
      <c r="F32">
        <v>2019</v>
      </c>
      <c r="G32">
        <v>-388154</v>
      </c>
      <c r="H32" t="s">
        <v>378</v>
      </c>
    </row>
    <row r="33" spans="1:8">
      <c r="A33" t="s">
        <v>46</v>
      </c>
      <c r="B33" s="1">
        <v>44323</v>
      </c>
      <c r="C33">
        <v>325383</v>
      </c>
      <c r="D33" t="s">
        <v>687</v>
      </c>
      <c r="E33" t="s">
        <v>366</v>
      </c>
      <c r="F33">
        <v>2021</v>
      </c>
      <c r="G33">
        <v>-325383</v>
      </c>
      <c r="H33" t="s">
        <v>378</v>
      </c>
    </row>
    <row r="34" spans="1:8">
      <c r="A34" t="s">
        <v>47</v>
      </c>
      <c r="B34" s="1">
        <v>43307</v>
      </c>
      <c r="C34">
        <v>263185</v>
      </c>
      <c r="D34" t="s">
        <v>686</v>
      </c>
      <c r="E34" t="s">
        <v>337</v>
      </c>
      <c r="F34">
        <v>2018</v>
      </c>
      <c r="G34">
        <v>263185</v>
      </c>
      <c r="H34" t="s">
        <v>16</v>
      </c>
    </row>
    <row r="35" spans="1:8">
      <c r="A35" t="s">
        <v>48</v>
      </c>
      <c r="B35" s="1">
        <v>44169</v>
      </c>
      <c r="C35">
        <v>273705</v>
      </c>
      <c r="D35" t="s">
        <v>686</v>
      </c>
      <c r="E35" t="s">
        <v>333</v>
      </c>
      <c r="F35">
        <v>2020</v>
      </c>
      <c r="G35">
        <v>273705</v>
      </c>
      <c r="H35" t="s">
        <v>16</v>
      </c>
    </row>
    <row r="36" spans="1:8">
      <c r="A36" t="s">
        <v>49</v>
      </c>
      <c r="B36" s="1">
        <v>43453</v>
      </c>
      <c r="C36">
        <v>398947</v>
      </c>
      <c r="D36" t="s">
        <v>686</v>
      </c>
      <c r="E36" t="s">
        <v>333</v>
      </c>
      <c r="F36">
        <v>2018</v>
      </c>
      <c r="G36">
        <v>398947</v>
      </c>
      <c r="H36" t="s">
        <v>16</v>
      </c>
    </row>
    <row r="37" spans="1:8">
      <c r="A37" t="s">
        <v>50</v>
      </c>
      <c r="B37" s="1">
        <v>43747</v>
      </c>
      <c r="C37">
        <v>271397</v>
      </c>
      <c r="D37" t="s">
        <v>687</v>
      </c>
      <c r="E37" t="s">
        <v>324</v>
      </c>
      <c r="F37">
        <v>2019</v>
      </c>
      <c r="G37">
        <v>-271397</v>
      </c>
      <c r="H37" t="s">
        <v>377</v>
      </c>
    </row>
    <row r="38" spans="1:8">
      <c r="A38" t="s">
        <v>51</v>
      </c>
      <c r="B38" s="1">
        <v>43365</v>
      </c>
      <c r="C38">
        <v>281448</v>
      </c>
      <c r="D38" t="s">
        <v>686</v>
      </c>
      <c r="E38" t="s">
        <v>329</v>
      </c>
      <c r="F38">
        <v>2018</v>
      </c>
      <c r="G38">
        <v>281448</v>
      </c>
      <c r="H38" t="s">
        <v>16</v>
      </c>
    </row>
    <row r="39" spans="1:8">
      <c r="A39" t="s">
        <v>52</v>
      </c>
      <c r="B39" s="1">
        <v>44368</v>
      </c>
      <c r="C39">
        <v>139409</v>
      </c>
      <c r="D39" t="s">
        <v>687</v>
      </c>
      <c r="E39" t="s">
        <v>316</v>
      </c>
      <c r="F39">
        <v>2021</v>
      </c>
      <c r="G39">
        <v>-139409</v>
      </c>
      <c r="H39" t="s">
        <v>377</v>
      </c>
    </row>
    <row r="40" spans="1:8">
      <c r="A40" t="s">
        <v>53</v>
      </c>
      <c r="B40" s="1">
        <v>43797</v>
      </c>
      <c r="C40">
        <v>70600</v>
      </c>
      <c r="D40" t="s">
        <v>687</v>
      </c>
      <c r="E40" t="s">
        <v>362</v>
      </c>
      <c r="F40">
        <v>2019</v>
      </c>
      <c r="G40">
        <v>-70600</v>
      </c>
      <c r="H40" t="s">
        <v>16</v>
      </c>
    </row>
    <row r="41" spans="1:8">
      <c r="A41" t="s">
        <v>54</v>
      </c>
      <c r="B41" s="1">
        <v>43661</v>
      </c>
      <c r="C41">
        <v>146690</v>
      </c>
      <c r="D41" t="s">
        <v>687</v>
      </c>
      <c r="E41" t="s">
        <v>337</v>
      </c>
      <c r="F41">
        <v>2019</v>
      </c>
      <c r="G41">
        <v>-146690</v>
      </c>
      <c r="H41" t="s">
        <v>16</v>
      </c>
    </row>
    <row r="42" spans="1:8">
      <c r="A42" t="s">
        <v>55</v>
      </c>
      <c r="B42" s="1">
        <v>43343</v>
      </c>
      <c r="C42">
        <v>176461</v>
      </c>
      <c r="D42" t="s">
        <v>686</v>
      </c>
      <c r="E42" t="s">
        <v>342</v>
      </c>
      <c r="F42">
        <v>2018</v>
      </c>
      <c r="G42">
        <v>176461</v>
      </c>
      <c r="H42" t="s">
        <v>378</v>
      </c>
    </row>
    <row r="43" spans="1:8">
      <c r="A43" t="s">
        <v>56</v>
      </c>
      <c r="B43" s="1">
        <v>43710</v>
      </c>
      <c r="C43">
        <v>52281</v>
      </c>
      <c r="D43" t="s">
        <v>686</v>
      </c>
      <c r="E43" t="s">
        <v>329</v>
      </c>
      <c r="F43">
        <v>2019</v>
      </c>
      <c r="G43">
        <v>52281</v>
      </c>
      <c r="H43" t="s">
        <v>16</v>
      </c>
    </row>
    <row r="44" spans="1:8">
      <c r="A44" t="s">
        <v>57</v>
      </c>
      <c r="B44" s="1">
        <v>43570</v>
      </c>
      <c r="C44">
        <v>390889</v>
      </c>
      <c r="D44" t="s">
        <v>686</v>
      </c>
      <c r="E44" t="s">
        <v>351</v>
      </c>
      <c r="F44">
        <v>2019</v>
      </c>
      <c r="G44">
        <v>390889</v>
      </c>
      <c r="H44" t="s">
        <v>380</v>
      </c>
    </row>
    <row r="45" spans="1:8">
      <c r="A45" t="s">
        <v>58</v>
      </c>
      <c r="B45" s="1">
        <v>43776</v>
      </c>
      <c r="C45">
        <v>96977</v>
      </c>
      <c r="D45" t="s">
        <v>687</v>
      </c>
      <c r="E45" t="s">
        <v>362</v>
      </c>
      <c r="F45">
        <v>2019</v>
      </c>
      <c r="G45">
        <v>-96977</v>
      </c>
      <c r="H45" t="s">
        <v>380</v>
      </c>
    </row>
    <row r="46" spans="1:8">
      <c r="A46" t="s">
        <v>59</v>
      </c>
      <c r="B46" s="1">
        <v>44060</v>
      </c>
      <c r="C46">
        <v>169347</v>
      </c>
      <c r="D46" t="s">
        <v>687</v>
      </c>
      <c r="E46" t="s">
        <v>342</v>
      </c>
      <c r="F46">
        <v>2020</v>
      </c>
      <c r="G46">
        <v>-169347</v>
      </c>
      <c r="H46" t="s">
        <v>378</v>
      </c>
    </row>
    <row r="47" spans="1:8">
      <c r="A47" t="s">
        <v>60</v>
      </c>
      <c r="B47" s="1">
        <v>43626</v>
      </c>
      <c r="C47">
        <v>242480</v>
      </c>
      <c r="D47" t="s">
        <v>687</v>
      </c>
      <c r="E47" t="s">
        <v>316</v>
      </c>
      <c r="F47">
        <v>2019</v>
      </c>
      <c r="G47">
        <v>-242480</v>
      </c>
      <c r="H47" t="s">
        <v>378</v>
      </c>
    </row>
    <row r="48" spans="1:8">
      <c r="A48" t="s">
        <v>61</v>
      </c>
      <c r="B48" s="1">
        <v>44251</v>
      </c>
      <c r="C48">
        <v>63828</v>
      </c>
      <c r="D48" t="s">
        <v>686</v>
      </c>
      <c r="E48" t="s">
        <v>360</v>
      </c>
      <c r="F48">
        <v>2021</v>
      </c>
      <c r="G48">
        <v>63828</v>
      </c>
      <c r="H48" t="s">
        <v>377</v>
      </c>
    </row>
    <row r="49" spans="1:8">
      <c r="A49" t="s">
        <v>62</v>
      </c>
      <c r="B49" s="1">
        <v>43422</v>
      </c>
      <c r="C49">
        <v>170653</v>
      </c>
      <c r="D49" t="s">
        <v>686</v>
      </c>
      <c r="E49" t="s">
        <v>362</v>
      </c>
      <c r="F49">
        <v>2018</v>
      </c>
      <c r="G49">
        <v>170653</v>
      </c>
      <c r="H49" t="s">
        <v>16</v>
      </c>
    </row>
    <row r="50" spans="1:8">
      <c r="A50" t="s">
        <v>63</v>
      </c>
      <c r="B50" s="1">
        <v>43538</v>
      </c>
      <c r="C50">
        <v>169335</v>
      </c>
      <c r="D50" t="s">
        <v>687</v>
      </c>
      <c r="E50" t="s">
        <v>357</v>
      </c>
      <c r="F50">
        <v>2019</v>
      </c>
      <c r="G50">
        <v>-169335</v>
      </c>
      <c r="H50" t="s">
        <v>16</v>
      </c>
    </row>
    <row r="51" spans="1:8">
      <c r="A51" t="s">
        <v>64</v>
      </c>
      <c r="B51" s="1">
        <v>43333</v>
      </c>
      <c r="C51">
        <v>61794</v>
      </c>
      <c r="D51" t="s">
        <v>686</v>
      </c>
      <c r="E51" t="s">
        <v>342</v>
      </c>
      <c r="F51">
        <v>2018</v>
      </c>
      <c r="G51">
        <v>61794</v>
      </c>
      <c r="H51" t="s">
        <v>378</v>
      </c>
    </row>
    <row r="52" spans="1:8">
      <c r="A52" t="s">
        <v>65</v>
      </c>
      <c r="B52" s="1">
        <v>43865</v>
      </c>
      <c r="C52">
        <v>73984</v>
      </c>
      <c r="D52" t="s">
        <v>687</v>
      </c>
      <c r="E52" t="s">
        <v>360</v>
      </c>
      <c r="F52">
        <v>2020</v>
      </c>
      <c r="G52">
        <v>-73984</v>
      </c>
      <c r="H52" t="s">
        <v>16</v>
      </c>
    </row>
    <row r="53" spans="1:8">
      <c r="A53" t="s">
        <v>66</v>
      </c>
      <c r="B53" s="1">
        <v>43854</v>
      </c>
      <c r="C53">
        <v>388629</v>
      </c>
      <c r="D53" t="s">
        <v>687</v>
      </c>
      <c r="E53" t="s">
        <v>320</v>
      </c>
      <c r="F53">
        <v>2020</v>
      </c>
      <c r="G53">
        <v>-388629</v>
      </c>
      <c r="H53" t="s">
        <v>378</v>
      </c>
    </row>
    <row r="54" spans="1:8">
      <c r="A54" t="s">
        <v>67</v>
      </c>
      <c r="B54" s="1">
        <v>43764</v>
      </c>
      <c r="C54">
        <v>257129</v>
      </c>
      <c r="D54" t="s">
        <v>687</v>
      </c>
      <c r="E54" t="s">
        <v>324</v>
      </c>
      <c r="F54">
        <v>2019</v>
      </c>
      <c r="G54">
        <v>-257129</v>
      </c>
      <c r="H54" t="s">
        <v>377</v>
      </c>
    </row>
    <row r="55" spans="1:8">
      <c r="A55" t="s">
        <v>68</v>
      </c>
      <c r="B55" s="1">
        <v>43963</v>
      </c>
      <c r="C55">
        <v>88208</v>
      </c>
      <c r="D55" t="s">
        <v>687</v>
      </c>
      <c r="E55" t="s">
        <v>366</v>
      </c>
      <c r="F55">
        <v>2020</v>
      </c>
      <c r="G55">
        <v>-88208</v>
      </c>
      <c r="H55" t="s">
        <v>16</v>
      </c>
    </row>
    <row r="56" spans="1:8">
      <c r="A56" t="s">
        <v>69</v>
      </c>
      <c r="B56" s="1">
        <v>43987</v>
      </c>
      <c r="C56">
        <v>366018</v>
      </c>
      <c r="D56" t="s">
        <v>687</v>
      </c>
      <c r="E56" t="s">
        <v>316</v>
      </c>
      <c r="F56">
        <v>2020</v>
      </c>
      <c r="G56">
        <v>-366018</v>
      </c>
      <c r="H56" t="s">
        <v>378</v>
      </c>
    </row>
    <row r="57" spans="1:8">
      <c r="A57" t="s">
        <v>70</v>
      </c>
      <c r="B57" s="1">
        <v>44318</v>
      </c>
      <c r="C57">
        <v>350486</v>
      </c>
      <c r="D57" t="s">
        <v>687</v>
      </c>
      <c r="E57" t="s">
        <v>366</v>
      </c>
      <c r="F57">
        <v>2021</v>
      </c>
      <c r="G57">
        <v>-350486</v>
      </c>
      <c r="H57" t="s">
        <v>378</v>
      </c>
    </row>
    <row r="58" spans="1:8">
      <c r="A58" t="s">
        <v>71</v>
      </c>
      <c r="B58" s="1">
        <v>43784</v>
      </c>
      <c r="C58">
        <v>99401</v>
      </c>
      <c r="D58" t="s">
        <v>686</v>
      </c>
      <c r="E58" t="s">
        <v>362</v>
      </c>
      <c r="F58">
        <v>2019</v>
      </c>
      <c r="G58">
        <v>99401</v>
      </c>
      <c r="H58" t="s">
        <v>16</v>
      </c>
    </row>
    <row r="59" spans="1:8">
      <c r="A59" t="s">
        <v>72</v>
      </c>
      <c r="B59" s="1">
        <v>43411</v>
      </c>
      <c r="C59">
        <v>379402</v>
      </c>
      <c r="D59" t="s">
        <v>687</v>
      </c>
      <c r="E59" t="s">
        <v>362</v>
      </c>
      <c r="F59">
        <v>2018</v>
      </c>
      <c r="G59">
        <v>-379402</v>
      </c>
      <c r="H59" t="s">
        <v>378</v>
      </c>
    </row>
    <row r="60" spans="1:8">
      <c r="A60" t="s">
        <v>73</v>
      </c>
      <c r="B60" s="1">
        <v>43862</v>
      </c>
      <c r="C60">
        <v>204643</v>
      </c>
      <c r="D60" t="s">
        <v>686</v>
      </c>
      <c r="E60" t="s">
        <v>360</v>
      </c>
      <c r="F60">
        <v>2020</v>
      </c>
      <c r="G60">
        <v>204643</v>
      </c>
      <c r="H60" t="s">
        <v>16</v>
      </c>
    </row>
    <row r="61" spans="1:8">
      <c r="A61" t="s">
        <v>74</v>
      </c>
      <c r="B61" s="1">
        <v>43899</v>
      </c>
      <c r="C61">
        <v>126697</v>
      </c>
      <c r="D61" t="s">
        <v>686</v>
      </c>
      <c r="E61" t="s">
        <v>357</v>
      </c>
      <c r="F61">
        <v>2020</v>
      </c>
      <c r="G61">
        <v>126697</v>
      </c>
      <c r="H61" t="s">
        <v>16</v>
      </c>
    </row>
    <row r="62" spans="1:8">
      <c r="A62" t="s">
        <v>75</v>
      </c>
      <c r="B62" s="1">
        <v>43432</v>
      </c>
      <c r="C62">
        <v>265389</v>
      </c>
      <c r="D62" t="s">
        <v>687</v>
      </c>
      <c r="E62" t="s">
        <v>362</v>
      </c>
      <c r="F62">
        <v>2018</v>
      </c>
      <c r="G62">
        <v>-265389</v>
      </c>
      <c r="H62" t="s">
        <v>16</v>
      </c>
    </row>
    <row r="63" spans="1:8">
      <c r="A63" t="s">
        <v>76</v>
      </c>
      <c r="B63" s="1">
        <v>43644</v>
      </c>
      <c r="C63">
        <v>81799</v>
      </c>
      <c r="D63" t="s">
        <v>686</v>
      </c>
      <c r="E63" t="s">
        <v>316</v>
      </c>
      <c r="F63">
        <v>2019</v>
      </c>
      <c r="G63">
        <v>81799</v>
      </c>
      <c r="H63" t="s">
        <v>16</v>
      </c>
    </row>
    <row r="64" spans="1:8">
      <c r="A64" t="s">
        <v>77</v>
      </c>
      <c r="B64" s="1">
        <v>43485</v>
      </c>
      <c r="C64">
        <v>199863</v>
      </c>
      <c r="D64" t="s">
        <v>687</v>
      </c>
      <c r="E64" t="s">
        <v>320</v>
      </c>
      <c r="F64">
        <v>2019</v>
      </c>
      <c r="G64">
        <v>-199863</v>
      </c>
      <c r="H64" t="s">
        <v>16</v>
      </c>
    </row>
    <row r="65" spans="1:8">
      <c r="A65" t="s">
        <v>78</v>
      </c>
      <c r="B65" s="1">
        <v>44105</v>
      </c>
      <c r="C65">
        <v>272019</v>
      </c>
      <c r="D65" t="s">
        <v>686</v>
      </c>
      <c r="E65" t="s">
        <v>324</v>
      </c>
      <c r="F65">
        <v>2020</v>
      </c>
      <c r="G65">
        <v>272019</v>
      </c>
      <c r="H65" t="s">
        <v>16</v>
      </c>
    </row>
    <row r="66" spans="1:8">
      <c r="A66" t="s">
        <v>79</v>
      </c>
      <c r="B66" s="1">
        <v>44082</v>
      </c>
      <c r="C66">
        <v>316052</v>
      </c>
      <c r="D66" t="s">
        <v>687</v>
      </c>
      <c r="E66" t="s">
        <v>329</v>
      </c>
      <c r="F66">
        <v>2020</v>
      </c>
      <c r="G66">
        <v>-316052</v>
      </c>
      <c r="H66" t="s">
        <v>378</v>
      </c>
    </row>
    <row r="67" spans="1:8">
      <c r="A67" t="s">
        <v>80</v>
      </c>
      <c r="B67" s="1">
        <v>43972</v>
      </c>
      <c r="C67">
        <v>167222</v>
      </c>
      <c r="D67" t="s">
        <v>687</v>
      </c>
      <c r="E67" t="s">
        <v>366</v>
      </c>
      <c r="F67">
        <v>2020</v>
      </c>
      <c r="G67">
        <v>-167222</v>
      </c>
      <c r="H67" t="s">
        <v>16</v>
      </c>
    </row>
    <row r="68" spans="1:8">
      <c r="A68" t="s">
        <v>81</v>
      </c>
      <c r="B68" s="1">
        <v>44069</v>
      </c>
      <c r="C68">
        <v>202254</v>
      </c>
      <c r="D68" t="s">
        <v>687</v>
      </c>
      <c r="E68" t="s">
        <v>342</v>
      </c>
      <c r="F68">
        <v>2020</v>
      </c>
      <c r="G68">
        <v>-202254</v>
      </c>
      <c r="H68" t="s">
        <v>378</v>
      </c>
    </row>
    <row r="69" spans="1:8">
      <c r="A69" t="s">
        <v>82</v>
      </c>
      <c r="B69" s="1">
        <v>43820</v>
      </c>
      <c r="C69">
        <v>191806</v>
      </c>
      <c r="D69" t="s">
        <v>686</v>
      </c>
      <c r="E69" t="s">
        <v>333</v>
      </c>
      <c r="F69">
        <v>2019</v>
      </c>
      <c r="G69">
        <v>191806</v>
      </c>
      <c r="H69" t="s">
        <v>16</v>
      </c>
    </row>
    <row r="70" spans="1:8">
      <c r="A70" t="s">
        <v>83</v>
      </c>
      <c r="B70" s="1">
        <v>44211</v>
      </c>
      <c r="C70">
        <v>390793</v>
      </c>
      <c r="D70" t="s">
        <v>687</v>
      </c>
      <c r="E70" t="s">
        <v>320</v>
      </c>
      <c r="F70">
        <v>2021</v>
      </c>
      <c r="G70">
        <v>-390793</v>
      </c>
      <c r="H70" t="s">
        <v>16</v>
      </c>
    </row>
    <row r="71" spans="1:8">
      <c r="A71" t="s">
        <v>84</v>
      </c>
      <c r="B71" s="1">
        <v>43465</v>
      </c>
      <c r="C71">
        <v>240149</v>
      </c>
      <c r="D71" t="s">
        <v>686</v>
      </c>
      <c r="E71" t="s">
        <v>333</v>
      </c>
      <c r="F71">
        <v>2018</v>
      </c>
      <c r="G71">
        <v>240149</v>
      </c>
      <c r="H71" t="s">
        <v>16</v>
      </c>
    </row>
    <row r="72" spans="1:8">
      <c r="A72" t="s">
        <v>85</v>
      </c>
      <c r="B72" s="1">
        <v>43869</v>
      </c>
      <c r="C72">
        <v>363218</v>
      </c>
      <c r="D72" t="s">
        <v>687</v>
      </c>
      <c r="E72" t="s">
        <v>360</v>
      </c>
      <c r="F72">
        <v>2020</v>
      </c>
      <c r="G72">
        <v>-363218</v>
      </c>
      <c r="H72" t="s">
        <v>16</v>
      </c>
    </row>
    <row r="73" spans="1:8">
      <c r="A73" t="s">
        <v>86</v>
      </c>
      <c r="B73" s="1">
        <v>43448</v>
      </c>
      <c r="C73">
        <v>385439</v>
      </c>
      <c r="D73" t="s">
        <v>686</v>
      </c>
      <c r="E73" t="s">
        <v>333</v>
      </c>
      <c r="F73">
        <v>2018</v>
      </c>
      <c r="G73">
        <v>385439</v>
      </c>
      <c r="H73" t="s">
        <v>380</v>
      </c>
    </row>
    <row r="74" spans="1:8">
      <c r="A74" t="s">
        <v>87</v>
      </c>
      <c r="B74" s="1">
        <v>43649</v>
      </c>
      <c r="C74">
        <v>285780</v>
      </c>
      <c r="D74" t="s">
        <v>687</v>
      </c>
      <c r="E74" t="s">
        <v>337</v>
      </c>
      <c r="F74">
        <v>2019</v>
      </c>
      <c r="G74">
        <v>-285780</v>
      </c>
      <c r="H74" t="s">
        <v>16</v>
      </c>
    </row>
    <row r="75" spans="1:8">
      <c r="A75" t="s">
        <v>88</v>
      </c>
      <c r="B75" s="1">
        <v>43762</v>
      </c>
      <c r="C75">
        <v>125778</v>
      </c>
      <c r="D75" t="s">
        <v>686</v>
      </c>
      <c r="E75" t="s">
        <v>324</v>
      </c>
      <c r="F75">
        <v>2019</v>
      </c>
      <c r="G75">
        <v>125778</v>
      </c>
      <c r="H75" t="s">
        <v>16</v>
      </c>
    </row>
    <row r="76" spans="1:8">
      <c r="A76" t="s">
        <v>89</v>
      </c>
      <c r="B76" s="1">
        <v>43991</v>
      </c>
      <c r="C76">
        <v>90133</v>
      </c>
      <c r="D76" t="s">
        <v>686</v>
      </c>
      <c r="E76" t="s">
        <v>316</v>
      </c>
      <c r="F76">
        <v>2020</v>
      </c>
      <c r="G76">
        <v>90133</v>
      </c>
      <c r="H76" t="s">
        <v>377</v>
      </c>
    </row>
    <row r="77" spans="1:8">
      <c r="A77" t="s">
        <v>90</v>
      </c>
      <c r="B77" s="1">
        <v>44224</v>
      </c>
      <c r="C77">
        <v>389902</v>
      </c>
      <c r="D77" t="s">
        <v>686</v>
      </c>
      <c r="E77" t="s">
        <v>320</v>
      </c>
      <c r="F77">
        <v>2021</v>
      </c>
      <c r="G77">
        <v>389902</v>
      </c>
      <c r="H77" t="s">
        <v>380</v>
      </c>
    </row>
    <row r="78" spans="1:8">
      <c r="A78" t="s">
        <v>91</v>
      </c>
      <c r="B78" s="1">
        <v>43260</v>
      </c>
      <c r="C78">
        <v>92321</v>
      </c>
      <c r="D78" t="s">
        <v>686</v>
      </c>
      <c r="E78" t="s">
        <v>316</v>
      </c>
      <c r="F78">
        <v>2018</v>
      </c>
      <c r="G78">
        <v>92321</v>
      </c>
      <c r="H78" t="s">
        <v>16</v>
      </c>
    </row>
    <row r="79" spans="1:8">
      <c r="A79" t="s">
        <v>92</v>
      </c>
      <c r="B79" s="1">
        <v>43580</v>
      </c>
      <c r="C79">
        <v>324212</v>
      </c>
      <c r="D79" t="s">
        <v>686</v>
      </c>
      <c r="E79" t="s">
        <v>351</v>
      </c>
      <c r="F79">
        <v>2019</v>
      </c>
      <c r="G79">
        <v>324212</v>
      </c>
      <c r="H79" t="s">
        <v>378</v>
      </c>
    </row>
    <row r="80" spans="1:8">
      <c r="A80" t="s">
        <v>93</v>
      </c>
      <c r="B80" s="1">
        <v>44224</v>
      </c>
      <c r="C80">
        <v>186652</v>
      </c>
      <c r="D80" t="s">
        <v>686</v>
      </c>
      <c r="E80" t="s">
        <v>320</v>
      </c>
      <c r="F80">
        <v>2021</v>
      </c>
      <c r="G80">
        <v>186652</v>
      </c>
      <c r="H80" t="s">
        <v>378</v>
      </c>
    </row>
    <row r="81" spans="1:8">
      <c r="A81" t="s">
        <v>94</v>
      </c>
      <c r="B81" s="1">
        <v>43876</v>
      </c>
      <c r="C81">
        <v>238961</v>
      </c>
      <c r="D81" t="s">
        <v>687</v>
      </c>
      <c r="E81" t="s">
        <v>360</v>
      </c>
      <c r="F81">
        <v>2020</v>
      </c>
      <c r="G81">
        <v>-238961</v>
      </c>
      <c r="H81" t="s">
        <v>16</v>
      </c>
    </row>
    <row r="82" spans="1:8">
      <c r="A82" t="s">
        <v>95</v>
      </c>
      <c r="B82" s="1">
        <v>43895</v>
      </c>
      <c r="C82">
        <v>315641</v>
      </c>
      <c r="D82" t="s">
        <v>687</v>
      </c>
      <c r="E82" t="s">
        <v>357</v>
      </c>
      <c r="F82">
        <v>2020</v>
      </c>
      <c r="G82">
        <v>-315641</v>
      </c>
      <c r="H82" t="s">
        <v>16</v>
      </c>
    </row>
    <row r="83" spans="1:8">
      <c r="A83" t="s">
        <v>96</v>
      </c>
      <c r="B83" s="1">
        <v>43894</v>
      </c>
      <c r="C83">
        <v>253019</v>
      </c>
      <c r="D83" t="s">
        <v>687</v>
      </c>
      <c r="E83" t="s">
        <v>357</v>
      </c>
      <c r="F83">
        <v>2020</v>
      </c>
      <c r="G83">
        <v>-253019</v>
      </c>
      <c r="H83" t="s">
        <v>380</v>
      </c>
    </row>
    <row r="84" spans="1:8">
      <c r="A84" t="s">
        <v>97</v>
      </c>
      <c r="B84" s="1">
        <v>43471</v>
      </c>
      <c r="C84">
        <v>97699</v>
      </c>
      <c r="D84" t="s">
        <v>687</v>
      </c>
      <c r="E84" t="s">
        <v>320</v>
      </c>
      <c r="F84">
        <v>2019</v>
      </c>
      <c r="G84">
        <v>-97699</v>
      </c>
      <c r="H84" t="s">
        <v>16</v>
      </c>
    </row>
    <row r="85" spans="1:8">
      <c r="A85" t="s">
        <v>98</v>
      </c>
      <c r="B85" s="1">
        <v>43623</v>
      </c>
      <c r="C85">
        <v>349928</v>
      </c>
      <c r="D85" t="s">
        <v>687</v>
      </c>
      <c r="E85" t="s">
        <v>316</v>
      </c>
      <c r="F85">
        <v>2019</v>
      </c>
      <c r="G85">
        <v>-349928</v>
      </c>
      <c r="H85" t="s">
        <v>16</v>
      </c>
    </row>
    <row r="86" spans="1:8">
      <c r="A86" t="s">
        <v>99</v>
      </c>
      <c r="B86" s="1">
        <v>43898</v>
      </c>
      <c r="C86">
        <v>352086</v>
      </c>
      <c r="D86" t="s">
        <v>686</v>
      </c>
      <c r="E86" t="s">
        <v>357</v>
      </c>
      <c r="F86">
        <v>2020</v>
      </c>
      <c r="G86">
        <v>352086</v>
      </c>
      <c r="H86" t="s">
        <v>16</v>
      </c>
    </row>
    <row r="87" spans="1:8">
      <c r="A87" t="s">
        <v>100</v>
      </c>
      <c r="B87" s="1">
        <v>43388</v>
      </c>
      <c r="C87">
        <v>395021</v>
      </c>
      <c r="D87" t="s">
        <v>687</v>
      </c>
      <c r="E87" t="s">
        <v>324</v>
      </c>
      <c r="F87">
        <v>2018</v>
      </c>
      <c r="G87">
        <v>-395021</v>
      </c>
      <c r="H87" t="s">
        <v>16</v>
      </c>
    </row>
    <row r="88" spans="1:8">
      <c r="A88" t="s">
        <v>101</v>
      </c>
      <c r="B88" s="1">
        <v>44063</v>
      </c>
      <c r="C88">
        <v>214387</v>
      </c>
      <c r="D88" t="s">
        <v>686</v>
      </c>
      <c r="E88" t="s">
        <v>342</v>
      </c>
      <c r="F88">
        <v>2020</v>
      </c>
      <c r="G88">
        <v>214387</v>
      </c>
      <c r="H88" t="s">
        <v>16</v>
      </c>
    </row>
    <row r="89" spans="1:8">
      <c r="A89" t="s">
        <v>102</v>
      </c>
      <c r="B89" s="1">
        <v>43941</v>
      </c>
      <c r="C89">
        <v>134504</v>
      </c>
      <c r="D89" t="s">
        <v>686</v>
      </c>
      <c r="E89" t="s">
        <v>351</v>
      </c>
      <c r="F89">
        <v>2020</v>
      </c>
      <c r="G89">
        <v>134504</v>
      </c>
      <c r="H89" t="s">
        <v>377</v>
      </c>
    </row>
    <row r="90" spans="1:8">
      <c r="A90" t="s">
        <v>103</v>
      </c>
      <c r="B90" s="1">
        <v>44221</v>
      </c>
      <c r="C90">
        <v>394610</v>
      </c>
      <c r="D90" t="s">
        <v>686</v>
      </c>
      <c r="E90" t="s">
        <v>320</v>
      </c>
      <c r="F90">
        <v>2021</v>
      </c>
      <c r="G90">
        <v>394610</v>
      </c>
      <c r="H90" t="s">
        <v>378</v>
      </c>
    </row>
    <row r="91" spans="1:8">
      <c r="A91" t="s">
        <v>104</v>
      </c>
      <c r="B91" s="1">
        <v>43429</v>
      </c>
      <c r="C91">
        <v>124102</v>
      </c>
      <c r="D91" t="s">
        <v>686</v>
      </c>
      <c r="E91" t="s">
        <v>362</v>
      </c>
      <c r="F91">
        <v>2018</v>
      </c>
      <c r="G91">
        <v>124102</v>
      </c>
      <c r="H91" t="s">
        <v>377</v>
      </c>
    </row>
    <row r="92" spans="1:8">
      <c r="A92" t="s">
        <v>105</v>
      </c>
      <c r="B92" s="1">
        <v>43461</v>
      </c>
      <c r="C92">
        <v>179688</v>
      </c>
      <c r="D92" t="s">
        <v>687</v>
      </c>
      <c r="E92" t="s">
        <v>333</v>
      </c>
      <c r="F92">
        <v>2018</v>
      </c>
      <c r="G92">
        <v>-179688</v>
      </c>
      <c r="H92" t="s">
        <v>380</v>
      </c>
    </row>
    <row r="93" spans="1:8">
      <c r="A93" t="s">
        <v>106</v>
      </c>
      <c r="B93" s="1">
        <v>43438</v>
      </c>
      <c r="C93">
        <v>355228</v>
      </c>
      <c r="D93" t="s">
        <v>687</v>
      </c>
      <c r="E93" t="s">
        <v>333</v>
      </c>
      <c r="F93">
        <v>2018</v>
      </c>
      <c r="G93">
        <v>-355228</v>
      </c>
      <c r="H93" t="s">
        <v>377</v>
      </c>
    </row>
    <row r="94" spans="1:8">
      <c r="A94" t="s">
        <v>107</v>
      </c>
      <c r="B94" s="1">
        <v>43877</v>
      </c>
      <c r="C94">
        <v>283817</v>
      </c>
      <c r="D94" t="s">
        <v>687</v>
      </c>
      <c r="E94" t="s">
        <v>360</v>
      </c>
      <c r="F94">
        <v>2020</v>
      </c>
      <c r="G94">
        <v>-283817</v>
      </c>
      <c r="H94" t="s">
        <v>16</v>
      </c>
    </row>
    <row r="95" spans="1:8">
      <c r="A95" t="s">
        <v>108</v>
      </c>
      <c r="B95" s="1">
        <v>44091</v>
      </c>
      <c r="C95">
        <v>60992</v>
      </c>
      <c r="D95" t="s">
        <v>686</v>
      </c>
      <c r="E95" t="s">
        <v>329</v>
      </c>
      <c r="F95">
        <v>2020</v>
      </c>
      <c r="G95">
        <v>60992</v>
      </c>
      <c r="H95" t="s">
        <v>16</v>
      </c>
    </row>
    <row r="96" spans="1:8">
      <c r="A96" t="s">
        <v>109</v>
      </c>
      <c r="B96" s="1">
        <v>43624</v>
      </c>
      <c r="C96">
        <v>59573</v>
      </c>
      <c r="D96" t="s">
        <v>686</v>
      </c>
      <c r="E96" t="s">
        <v>316</v>
      </c>
      <c r="F96">
        <v>2019</v>
      </c>
      <c r="G96">
        <v>59573</v>
      </c>
      <c r="H96" t="s">
        <v>378</v>
      </c>
    </row>
    <row r="97" spans="1:8">
      <c r="A97" t="s">
        <v>110</v>
      </c>
      <c r="B97" s="1">
        <v>44026</v>
      </c>
      <c r="C97">
        <v>233115</v>
      </c>
      <c r="D97" t="s">
        <v>686</v>
      </c>
      <c r="E97" t="s">
        <v>337</v>
      </c>
      <c r="F97">
        <v>2020</v>
      </c>
      <c r="G97">
        <v>233115</v>
      </c>
      <c r="H97" t="s">
        <v>16</v>
      </c>
    </row>
    <row r="98" spans="1:8">
      <c r="A98" t="s">
        <v>111</v>
      </c>
      <c r="B98" s="1">
        <v>43987</v>
      </c>
      <c r="C98">
        <v>67918</v>
      </c>
      <c r="D98" t="s">
        <v>686</v>
      </c>
      <c r="E98" t="s">
        <v>316</v>
      </c>
      <c r="F98">
        <v>2020</v>
      </c>
      <c r="G98">
        <v>67918</v>
      </c>
      <c r="H98" t="s">
        <v>16</v>
      </c>
    </row>
    <row r="99" spans="1:8">
      <c r="A99" t="s">
        <v>112</v>
      </c>
      <c r="B99" s="1">
        <v>44161</v>
      </c>
      <c r="C99">
        <v>378543</v>
      </c>
      <c r="D99" t="s">
        <v>687</v>
      </c>
      <c r="E99" t="s">
        <v>362</v>
      </c>
      <c r="F99">
        <v>2020</v>
      </c>
      <c r="G99">
        <v>-378543</v>
      </c>
      <c r="H99" t="s">
        <v>380</v>
      </c>
    </row>
    <row r="100" spans="1:8">
      <c r="A100" t="s">
        <v>113</v>
      </c>
      <c r="B100" s="1">
        <v>44242</v>
      </c>
      <c r="C100">
        <v>238244</v>
      </c>
      <c r="D100" t="s">
        <v>687</v>
      </c>
      <c r="E100" t="s">
        <v>360</v>
      </c>
      <c r="F100">
        <v>2021</v>
      </c>
      <c r="G100">
        <v>-238244</v>
      </c>
      <c r="H100" t="s">
        <v>377</v>
      </c>
    </row>
    <row r="101" spans="1:8">
      <c r="A101" t="s">
        <v>114</v>
      </c>
      <c r="B101" s="1">
        <v>43510</v>
      </c>
      <c r="C101">
        <v>71813</v>
      </c>
      <c r="D101" t="s">
        <v>687</v>
      </c>
      <c r="E101" t="s">
        <v>360</v>
      </c>
      <c r="F101">
        <v>2019</v>
      </c>
      <c r="G101">
        <v>-71813</v>
      </c>
      <c r="H101" t="s">
        <v>377</v>
      </c>
    </row>
    <row r="102" spans="1:8">
      <c r="A102" t="s">
        <v>115</v>
      </c>
      <c r="B102" s="1">
        <v>43747</v>
      </c>
      <c r="C102">
        <v>154121</v>
      </c>
      <c r="D102" t="s">
        <v>687</v>
      </c>
      <c r="E102" t="s">
        <v>324</v>
      </c>
      <c r="F102">
        <v>2019</v>
      </c>
      <c r="G102">
        <v>-154121</v>
      </c>
      <c r="H102" t="s">
        <v>16</v>
      </c>
    </row>
    <row r="103" spans="1:8">
      <c r="A103" t="s">
        <v>116</v>
      </c>
      <c r="B103" s="1">
        <v>44245</v>
      </c>
      <c r="C103">
        <v>355952</v>
      </c>
      <c r="D103" t="s">
        <v>687</v>
      </c>
      <c r="E103" t="s">
        <v>360</v>
      </c>
      <c r="F103">
        <v>2021</v>
      </c>
      <c r="G103">
        <v>-355952</v>
      </c>
      <c r="H103" t="s">
        <v>16</v>
      </c>
    </row>
    <row r="104" spans="1:8">
      <c r="A104" t="s">
        <v>117</v>
      </c>
      <c r="B104" s="1">
        <v>44261</v>
      </c>
      <c r="C104">
        <v>213238</v>
      </c>
      <c r="D104" t="s">
        <v>686</v>
      </c>
      <c r="E104" t="s">
        <v>357</v>
      </c>
      <c r="F104">
        <v>2021</v>
      </c>
      <c r="G104">
        <v>213238</v>
      </c>
      <c r="H104" t="s">
        <v>16</v>
      </c>
    </row>
    <row r="105" spans="1:8">
      <c r="A105" t="s">
        <v>118</v>
      </c>
      <c r="B105" s="1">
        <v>44042</v>
      </c>
      <c r="C105">
        <v>73928</v>
      </c>
      <c r="D105" t="s">
        <v>687</v>
      </c>
      <c r="E105" t="s">
        <v>337</v>
      </c>
      <c r="F105">
        <v>2020</v>
      </c>
      <c r="G105">
        <v>-73928</v>
      </c>
      <c r="H105" t="s">
        <v>16</v>
      </c>
    </row>
    <row r="106" spans="1:8">
      <c r="A106" t="s">
        <v>119</v>
      </c>
      <c r="B106" s="1">
        <v>43977</v>
      </c>
      <c r="C106">
        <v>285873</v>
      </c>
      <c r="D106" t="s">
        <v>686</v>
      </c>
      <c r="E106" t="s">
        <v>366</v>
      </c>
      <c r="F106">
        <v>2020</v>
      </c>
      <c r="G106">
        <v>285873</v>
      </c>
      <c r="H106" t="s">
        <v>378</v>
      </c>
    </row>
    <row r="107" spans="1:8">
      <c r="A107" t="s">
        <v>120</v>
      </c>
      <c r="B107" s="1">
        <v>43411</v>
      </c>
      <c r="C107">
        <v>139361</v>
      </c>
      <c r="D107" t="s">
        <v>686</v>
      </c>
      <c r="E107" t="s">
        <v>362</v>
      </c>
      <c r="F107">
        <v>2018</v>
      </c>
      <c r="G107">
        <v>139361</v>
      </c>
      <c r="H107" t="s">
        <v>380</v>
      </c>
    </row>
    <row r="108" spans="1:8">
      <c r="A108" t="s">
        <v>121</v>
      </c>
      <c r="B108" s="1">
        <v>43813</v>
      </c>
      <c r="C108">
        <v>163315</v>
      </c>
      <c r="D108" t="s">
        <v>686</v>
      </c>
      <c r="E108" t="s">
        <v>333</v>
      </c>
      <c r="F108">
        <v>2019</v>
      </c>
      <c r="G108">
        <v>163315</v>
      </c>
      <c r="H108" t="s">
        <v>377</v>
      </c>
    </row>
    <row r="109" spans="1:8">
      <c r="A109" t="s">
        <v>122</v>
      </c>
      <c r="B109" s="1">
        <v>43747</v>
      </c>
      <c r="C109">
        <v>69860</v>
      </c>
      <c r="D109" t="s">
        <v>687</v>
      </c>
      <c r="E109" t="s">
        <v>324</v>
      </c>
      <c r="F109">
        <v>2019</v>
      </c>
      <c r="G109">
        <v>-69860</v>
      </c>
      <c r="H109" t="s">
        <v>16</v>
      </c>
    </row>
    <row r="110" spans="1:8">
      <c r="A110" t="s">
        <v>123</v>
      </c>
      <c r="B110" s="1">
        <v>43715</v>
      </c>
      <c r="C110">
        <v>254368</v>
      </c>
      <c r="D110" t="s">
        <v>687</v>
      </c>
      <c r="E110" t="s">
        <v>329</v>
      </c>
      <c r="F110">
        <v>2019</v>
      </c>
      <c r="G110">
        <v>-254368</v>
      </c>
      <c r="H110" t="s">
        <v>380</v>
      </c>
    </row>
    <row r="111" spans="1:8">
      <c r="A111" t="s">
        <v>124</v>
      </c>
      <c r="B111" s="1">
        <v>43501</v>
      </c>
      <c r="C111">
        <v>211491</v>
      </c>
      <c r="D111" t="s">
        <v>687</v>
      </c>
      <c r="E111" t="s">
        <v>360</v>
      </c>
      <c r="F111">
        <v>2019</v>
      </c>
      <c r="G111">
        <v>-211491</v>
      </c>
      <c r="H111" t="s">
        <v>16</v>
      </c>
    </row>
    <row r="112" spans="1:8">
      <c r="A112" t="s">
        <v>125</v>
      </c>
      <c r="B112" s="1">
        <v>43531</v>
      </c>
      <c r="C112">
        <v>280711</v>
      </c>
      <c r="D112" t="s">
        <v>686</v>
      </c>
      <c r="E112" t="s">
        <v>357</v>
      </c>
      <c r="F112">
        <v>2019</v>
      </c>
      <c r="G112">
        <v>280711</v>
      </c>
      <c r="H112" t="s">
        <v>378</v>
      </c>
    </row>
    <row r="113" spans="1:8">
      <c r="A113" t="s">
        <v>126</v>
      </c>
      <c r="B113" s="1">
        <v>43435</v>
      </c>
      <c r="C113">
        <v>171845</v>
      </c>
      <c r="D113" t="s">
        <v>687</v>
      </c>
      <c r="E113" t="s">
        <v>333</v>
      </c>
      <c r="F113">
        <v>2018</v>
      </c>
      <c r="G113">
        <v>-171845</v>
      </c>
      <c r="H113" t="s">
        <v>380</v>
      </c>
    </row>
    <row r="114" spans="1:8">
      <c r="A114" t="s">
        <v>127</v>
      </c>
      <c r="B114" s="1">
        <v>43887</v>
      </c>
      <c r="C114">
        <v>216306</v>
      </c>
      <c r="D114" t="s">
        <v>687</v>
      </c>
      <c r="E114" t="s">
        <v>360</v>
      </c>
      <c r="F114">
        <v>2020</v>
      </c>
      <c r="G114">
        <v>-216306</v>
      </c>
      <c r="H114" t="s">
        <v>378</v>
      </c>
    </row>
    <row r="115" spans="1:8">
      <c r="A115" t="s">
        <v>128</v>
      </c>
      <c r="B115" s="1">
        <v>44206</v>
      </c>
      <c r="C115">
        <v>86490</v>
      </c>
      <c r="D115" t="s">
        <v>686</v>
      </c>
      <c r="E115" t="s">
        <v>320</v>
      </c>
      <c r="F115">
        <v>2021</v>
      </c>
      <c r="G115">
        <v>86490</v>
      </c>
      <c r="H115" t="s">
        <v>16</v>
      </c>
    </row>
    <row r="116" spans="1:8">
      <c r="A116" t="s">
        <v>129</v>
      </c>
      <c r="B116" s="1">
        <v>43539</v>
      </c>
      <c r="C116">
        <v>66420</v>
      </c>
      <c r="D116" t="s">
        <v>686</v>
      </c>
      <c r="E116" t="s">
        <v>357</v>
      </c>
      <c r="F116">
        <v>2019</v>
      </c>
      <c r="G116">
        <v>66420</v>
      </c>
      <c r="H116" t="s">
        <v>378</v>
      </c>
    </row>
    <row r="117" spans="1:8">
      <c r="A117" t="s">
        <v>130</v>
      </c>
      <c r="B117" s="1">
        <v>44272</v>
      </c>
      <c r="C117">
        <v>207490</v>
      </c>
      <c r="D117" t="s">
        <v>687</v>
      </c>
      <c r="E117" t="s">
        <v>357</v>
      </c>
      <c r="F117">
        <v>2021</v>
      </c>
      <c r="G117">
        <v>-207490</v>
      </c>
      <c r="H117" t="s">
        <v>16</v>
      </c>
    </row>
    <row r="118" spans="1:8">
      <c r="A118" t="s">
        <v>131</v>
      </c>
      <c r="B118" s="1">
        <v>43403</v>
      </c>
      <c r="C118">
        <v>163553</v>
      </c>
      <c r="D118" t="s">
        <v>687</v>
      </c>
      <c r="E118" t="s">
        <v>324</v>
      </c>
      <c r="F118">
        <v>2018</v>
      </c>
      <c r="G118">
        <v>-163553</v>
      </c>
      <c r="H118" t="s">
        <v>377</v>
      </c>
    </row>
    <row r="119" spans="1:8">
      <c r="A119" t="s">
        <v>132</v>
      </c>
      <c r="B119" s="1">
        <v>43987</v>
      </c>
      <c r="C119">
        <v>64583</v>
      </c>
      <c r="D119" t="s">
        <v>686</v>
      </c>
      <c r="E119" t="s">
        <v>316</v>
      </c>
      <c r="F119">
        <v>2020</v>
      </c>
      <c r="G119">
        <v>64583</v>
      </c>
      <c r="H119" t="s">
        <v>380</v>
      </c>
    </row>
    <row r="120" spans="1:8">
      <c r="A120" t="s">
        <v>133</v>
      </c>
      <c r="B120" s="1">
        <v>43260</v>
      </c>
      <c r="C120">
        <v>235103</v>
      </c>
      <c r="D120" t="s">
        <v>687</v>
      </c>
      <c r="E120" t="s">
        <v>316</v>
      </c>
      <c r="F120">
        <v>2018</v>
      </c>
      <c r="G120">
        <v>-235103</v>
      </c>
      <c r="H120" t="s">
        <v>377</v>
      </c>
    </row>
    <row r="121" spans="1:8">
      <c r="A121" t="s">
        <v>134</v>
      </c>
      <c r="B121" s="1">
        <v>43661</v>
      </c>
      <c r="C121">
        <v>370214</v>
      </c>
      <c r="D121" t="s">
        <v>686</v>
      </c>
      <c r="E121" t="s">
        <v>337</v>
      </c>
      <c r="F121">
        <v>2019</v>
      </c>
      <c r="G121">
        <v>370214</v>
      </c>
      <c r="H121" t="s">
        <v>16</v>
      </c>
    </row>
    <row r="122" spans="1:8">
      <c r="A122" t="s">
        <v>135</v>
      </c>
      <c r="B122" s="1">
        <v>43717</v>
      </c>
      <c r="C122">
        <v>294004</v>
      </c>
      <c r="D122" t="s">
        <v>686</v>
      </c>
      <c r="E122" t="s">
        <v>329</v>
      </c>
      <c r="F122">
        <v>2019</v>
      </c>
      <c r="G122">
        <v>294004</v>
      </c>
      <c r="H122" t="s">
        <v>16</v>
      </c>
    </row>
    <row r="123" spans="1:8">
      <c r="A123" t="s">
        <v>136</v>
      </c>
      <c r="B123" s="1">
        <v>44302</v>
      </c>
      <c r="C123">
        <v>154260</v>
      </c>
      <c r="D123" t="s">
        <v>687</v>
      </c>
      <c r="E123" t="s">
        <v>351</v>
      </c>
      <c r="F123">
        <v>2021</v>
      </c>
      <c r="G123">
        <v>-154260</v>
      </c>
      <c r="H123" t="s">
        <v>380</v>
      </c>
    </row>
    <row r="124" spans="1:8">
      <c r="A124" t="s">
        <v>137</v>
      </c>
      <c r="B124" s="1">
        <v>43824</v>
      </c>
      <c r="C124">
        <v>114925</v>
      </c>
      <c r="D124" t="s">
        <v>686</v>
      </c>
      <c r="E124" t="s">
        <v>333</v>
      </c>
      <c r="F124">
        <v>2019</v>
      </c>
      <c r="G124">
        <v>114925</v>
      </c>
      <c r="H124" t="s">
        <v>16</v>
      </c>
    </row>
    <row r="125" spans="1:8">
      <c r="A125" t="s">
        <v>138</v>
      </c>
      <c r="B125" s="1">
        <v>43697</v>
      </c>
      <c r="C125">
        <v>339199</v>
      </c>
      <c r="D125" t="s">
        <v>687</v>
      </c>
      <c r="E125" t="s">
        <v>342</v>
      </c>
      <c r="F125">
        <v>2019</v>
      </c>
      <c r="G125">
        <v>-339199</v>
      </c>
      <c r="H125" t="s">
        <v>16</v>
      </c>
    </row>
    <row r="126" spans="1:8">
      <c r="A126" t="s">
        <v>139</v>
      </c>
      <c r="B126" s="1">
        <v>43496</v>
      </c>
      <c r="C126">
        <v>239096</v>
      </c>
      <c r="D126" t="s">
        <v>687</v>
      </c>
      <c r="E126" t="s">
        <v>320</v>
      </c>
      <c r="F126">
        <v>2019</v>
      </c>
      <c r="G126">
        <v>-239096</v>
      </c>
      <c r="H126" t="s">
        <v>378</v>
      </c>
    </row>
    <row r="127" spans="1:8">
      <c r="A127" t="s">
        <v>140</v>
      </c>
      <c r="B127" s="1">
        <v>43401</v>
      </c>
      <c r="C127">
        <v>305074</v>
      </c>
      <c r="D127" t="s">
        <v>686</v>
      </c>
      <c r="E127" t="s">
        <v>324</v>
      </c>
      <c r="F127">
        <v>2018</v>
      </c>
      <c r="G127">
        <v>305074</v>
      </c>
      <c r="H127" t="s">
        <v>16</v>
      </c>
    </row>
    <row r="128" spans="1:8">
      <c r="A128" t="s">
        <v>141</v>
      </c>
      <c r="B128" s="1">
        <v>43783</v>
      </c>
      <c r="C128">
        <v>385622</v>
      </c>
      <c r="D128" t="s">
        <v>687</v>
      </c>
      <c r="E128" t="s">
        <v>362</v>
      </c>
      <c r="F128">
        <v>2019</v>
      </c>
      <c r="G128">
        <v>-385622</v>
      </c>
      <c r="H128" t="s">
        <v>16</v>
      </c>
    </row>
    <row r="129" spans="1:8">
      <c r="A129" t="s">
        <v>142</v>
      </c>
      <c r="B129" s="1">
        <v>44097</v>
      </c>
      <c r="C129">
        <v>225404</v>
      </c>
      <c r="D129" t="s">
        <v>686</v>
      </c>
      <c r="E129" t="s">
        <v>329</v>
      </c>
      <c r="F129">
        <v>2020</v>
      </c>
      <c r="G129">
        <v>225404</v>
      </c>
      <c r="H129" t="s">
        <v>16</v>
      </c>
    </row>
    <row r="130" spans="1:8">
      <c r="A130" t="s">
        <v>143</v>
      </c>
      <c r="B130" s="1">
        <v>43328</v>
      </c>
      <c r="C130">
        <v>225758</v>
      </c>
      <c r="D130" t="s">
        <v>687</v>
      </c>
      <c r="E130" t="s">
        <v>342</v>
      </c>
      <c r="F130">
        <v>2018</v>
      </c>
      <c r="G130">
        <v>-225758</v>
      </c>
      <c r="H130" t="s">
        <v>380</v>
      </c>
    </row>
    <row r="131" spans="1:8">
      <c r="A131" t="s">
        <v>144</v>
      </c>
      <c r="B131" s="1">
        <v>43842</v>
      </c>
      <c r="C131">
        <v>213244</v>
      </c>
      <c r="D131" t="s">
        <v>686</v>
      </c>
      <c r="E131" t="s">
        <v>320</v>
      </c>
      <c r="F131">
        <v>2020</v>
      </c>
      <c r="G131">
        <v>213244</v>
      </c>
      <c r="H131" t="s">
        <v>16</v>
      </c>
    </row>
    <row r="132" spans="1:8">
      <c r="A132" t="s">
        <v>145</v>
      </c>
      <c r="B132" s="1">
        <v>43605</v>
      </c>
      <c r="C132">
        <v>366373</v>
      </c>
      <c r="D132" t="s">
        <v>687</v>
      </c>
      <c r="E132" t="s">
        <v>366</v>
      </c>
      <c r="F132">
        <v>2019</v>
      </c>
      <c r="G132">
        <v>-366373</v>
      </c>
      <c r="H132" t="s">
        <v>380</v>
      </c>
    </row>
    <row r="133" spans="1:8">
      <c r="A133" t="s">
        <v>146</v>
      </c>
      <c r="B133" s="1">
        <v>44012</v>
      </c>
      <c r="C133">
        <v>357805</v>
      </c>
      <c r="D133" t="s">
        <v>687</v>
      </c>
      <c r="E133" t="s">
        <v>316</v>
      </c>
      <c r="F133">
        <v>2020</v>
      </c>
      <c r="G133">
        <v>-357805</v>
      </c>
      <c r="H133" t="s">
        <v>16</v>
      </c>
    </row>
    <row r="134" spans="1:8">
      <c r="A134" t="s">
        <v>147</v>
      </c>
      <c r="B134" s="1">
        <v>43557</v>
      </c>
      <c r="C134">
        <v>77429</v>
      </c>
      <c r="D134" t="s">
        <v>687</v>
      </c>
      <c r="E134" t="s">
        <v>351</v>
      </c>
      <c r="F134">
        <v>2019</v>
      </c>
      <c r="G134">
        <v>-77429</v>
      </c>
      <c r="H134" t="s">
        <v>16</v>
      </c>
    </row>
    <row r="135" spans="1:8">
      <c r="A135" t="s">
        <v>148</v>
      </c>
      <c r="B135" s="1">
        <v>43290</v>
      </c>
      <c r="C135">
        <v>202704</v>
      </c>
      <c r="D135" t="s">
        <v>687</v>
      </c>
      <c r="E135" t="s">
        <v>337</v>
      </c>
      <c r="F135">
        <v>2018</v>
      </c>
      <c r="G135">
        <v>-202704</v>
      </c>
      <c r="H135" t="s">
        <v>380</v>
      </c>
    </row>
    <row r="136" spans="1:8">
      <c r="A136" t="s">
        <v>149</v>
      </c>
      <c r="B136" s="1">
        <v>44078</v>
      </c>
      <c r="C136">
        <v>275801</v>
      </c>
      <c r="D136" t="s">
        <v>686</v>
      </c>
      <c r="E136" t="s">
        <v>329</v>
      </c>
      <c r="F136">
        <v>2020</v>
      </c>
      <c r="G136">
        <v>275801</v>
      </c>
      <c r="H136" t="s">
        <v>380</v>
      </c>
    </row>
    <row r="137" spans="1:8">
      <c r="A137" t="s">
        <v>150</v>
      </c>
      <c r="B137" s="1">
        <v>43464</v>
      </c>
      <c r="C137">
        <v>263827</v>
      </c>
      <c r="D137" t="s">
        <v>686</v>
      </c>
      <c r="E137" t="s">
        <v>333</v>
      </c>
      <c r="F137">
        <v>2018</v>
      </c>
      <c r="G137">
        <v>263827</v>
      </c>
      <c r="H137" t="s">
        <v>378</v>
      </c>
    </row>
    <row r="138" spans="1:8">
      <c r="A138" t="s">
        <v>151</v>
      </c>
      <c r="B138" s="1">
        <v>44020</v>
      </c>
      <c r="C138">
        <v>178301</v>
      </c>
      <c r="D138" t="s">
        <v>686</v>
      </c>
      <c r="E138" t="s">
        <v>337</v>
      </c>
      <c r="F138">
        <v>2020</v>
      </c>
      <c r="G138">
        <v>178301</v>
      </c>
      <c r="H138" t="s">
        <v>378</v>
      </c>
    </row>
    <row r="139" spans="1:8">
      <c r="A139" t="s">
        <v>152</v>
      </c>
      <c r="B139" s="1">
        <v>44234</v>
      </c>
      <c r="C139">
        <v>166964</v>
      </c>
      <c r="D139" t="s">
        <v>687</v>
      </c>
      <c r="E139" t="s">
        <v>360</v>
      </c>
      <c r="F139">
        <v>2021</v>
      </c>
      <c r="G139">
        <v>-166964</v>
      </c>
      <c r="H139" t="s">
        <v>377</v>
      </c>
    </row>
    <row r="140" spans="1:8">
      <c r="A140" t="s">
        <v>153</v>
      </c>
      <c r="B140" s="1">
        <v>44174</v>
      </c>
      <c r="C140">
        <v>99762</v>
      </c>
      <c r="D140" t="s">
        <v>686</v>
      </c>
      <c r="E140" t="s">
        <v>333</v>
      </c>
      <c r="F140">
        <v>2020</v>
      </c>
      <c r="G140">
        <v>99762</v>
      </c>
      <c r="H140" t="s">
        <v>16</v>
      </c>
    </row>
    <row r="141" spans="1:8">
      <c r="A141" t="s">
        <v>154</v>
      </c>
      <c r="B141" s="1">
        <v>44234</v>
      </c>
      <c r="C141">
        <v>173387</v>
      </c>
      <c r="D141" t="s">
        <v>686</v>
      </c>
      <c r="E141" t="s">
        <v>360</v>
      </c>
      <c r="F141">
        <v>2021</v>
      </c>
      <c r="G141">
        <v>173387</v>
      </c>
      <c r="H141" t="s">
        <v>378</v>
      </c>
    </row>
    <row r="142" spans="1:8">
      <c r="A142" t="s">
        <v>155</v>
      </c>
      <c r="B142" s="1">
        <v>44155</v>
      </c>
      <c r="C142">
        <v>349588</v>
      </c>
      <c r="D142" t="s">
        <v>687</v>
      </c>
      <c r="E142" t="s">
        <v>362</v>
      </c>
      <c r="F142">
        <v>2020</v>
      </c>
      <c r="G142">
        <v>-349588</v>
      </c>
      <c r="H142" t="s">
        <v>16</v>
      </c>
    </row>
    <row r="143" spans="1:8">
      <c r="A143" t="s">
        <v>156</v>
      </c>
      <c r="B143" s="1">
        <v>44242</v>
      </c>
      <c r="C143">
        <v>212037</v>
      </c>
      <c r="D143" t="s">
        <v>687</v>
      </c>
      <c r="E143" t="s">
        <v>360</v>
      </c>
      <c r="F143">
        <v>2021</v>
      </c>
      <c r="G143">
        <v>-212037</v>
      </c>
      <c r="H143" t="s">
        <v>380</v>
      </c>
    </row>
    <row r="144" spans="1:8">
      <c r="A144" t="s">
        <v>157</v>
      </c>
      <c r="B144" s="1">
        <v>44021</v>
      </c>
      <c r="C144">
        <v>236774</v>
      </c>
      <c r="D144" t="s">
        <v>687</v>
      </c>
      <c r="E144" t="s">
        <v>337</v>
      </c>
      <c r="F144">
        <v>2020</v>
      </c>
      <c r="G144">
        <v>-236774</v>
      </c>
      <c r="H144" t="s">
        <v>378</v>
      </c>
    </row>
    <row r="145" spans="1:8">
      <c r="A145" t="s">
        <v>158</v>
      </c>
      <c r="B145" s="1">
        <v>44091</v>
      </c>
      <c r="C145">
        <v>209501</v>
      </c>
      <c r="D145" t="s">
        <v>687</v>
      </c>
      <c r="E145" t="s">
        <v>329</v>
      </c>
      <c r="F145">
        <v>2020</v>
      </c>
      <c r="G145">
        <v>-209501</v>
      </c>
      <c r="H145" t="s">
        <v>377</v>
      </c>
    </row>
    <row r="146" spans="1:8">
      <c r="A146" t="s">
        <v>159</v>
      </c>
      <c r="B146" s="1">
        <v>43581</v>
      </c>
      <c r="C146">
        <v>322732</v>
      </c>
      <c r="D146" t="s">
        <v>686</v>
      </c>
      <c r="E146" t="s">
        <v>351</v>
      </c>
      <c r="F146">
        <v>2019</v>
      </c>
      <c r="G146">
        <v>322732</v>
      </c>
      <c r="H146" t="s">
        <v>380</v>
      </c>
    </row>
    <row r="147" spans="1:8">
      <c r="A147" t="s">
        <v>160</v>
      </c>
      <c r="B147" s="1">
        <v>44156</v>
      </c>
      <c r="C147">
        <v>121509</v>
      </c>
      <c r="D147" t="s">
        <v>687</v>
      </c>
      <c r="E147" t="s">
        <v>362</v>
      </c>
      <c r="F147">
        <v>2020</v>
      </c>
      <c r="G147">
        <v>-121509</v>
      </c>
      <c r="H147" t="s">
        <v>377</v>
      </c>
    </row>
    <row r="148" spans="1:8">
      <c r="A148" t="s">
        <v>161</v>
      </c>
      <c r="B148" s="1">
        <v>43938</v>
      </c>
      <c r="C148">
        <v>133896</v>
      </c>
      <c r="D148" t="s">
        <v>687</v>
      </c>
      <c r="E148" t="s">
        <v>351</v>
      </c>
      <c r="F148">
        <v>2020</v>
      </c>
      <c r="G148">
        <v>-133896</v>
      </c>
      <c r="H148" t="s">
        <v>378</v>
      </c>
    </row>
    <row r="149" spans="1:8">
      <c r="A149" t="s">
        <v>162</v>
      </c>
      <c r="B149" s="1">
        <v>43914</v>
      </c>
      <c r="C149">
        <v>244374</v>
      </c>
      <c r="D149" t="s">
        <v>687</v>
      </c>
      <c r="E149" t="s">
        <v>357</v>
      </c>
      <c r="F149">
        <v>2020</v>
      </c>
      <c r="G149">
        <v>-244374</v>
      </c>
      <c r="H149" t="s">
        <v>377</v>
      </c>
    </row>
    <row r="150" spans="1:8">
      <c r="A150" t="s">
        <v>163</v>
      </c>
      <c r="B150" s="1">
        <v>43288</v>
      </c>
      <c r="C150">
        <v>251383</v>
      </c>
      <c r="D150" t="s">
        <v>687</v>
      </c>
      <c r="E150" t="s">
        <v>337</v>
      </c>
      <c r="F150">
        <v>2018</v>
      </c>
      <c r="G150">
        <v>-251383</v>
      </c>
      <c r="H150" t="s">
        <v>377</v>
      </c>
    </row>
    <row r="151" spans="1:8">
      <c r="A151" t="s">
        <v>164</v>
      </c>
      <c r="B151" s="1">
        <v>44363</v>
      </c>
      <c r="C151">
        <v>83579</v>
      </c>
      <c r="D151" t="s">
        <v>687</v>
      </c>
      <c r="E151" t="s">
        <v>316</v>
      </c>
      <c r="F151">
        <v>2021</v>
      </c>
      <c r="G151">
        <v>-83579</v>
      </c>
      <c r="H151" t="s">
        <v>378</v>
      </c>
    </row>
    <row r="152" spans="1:8">
      <c r="A152" t="s">
        <v>165</v>
      </c>
      <c r="B152" s="1">
        <v>43426</v>
      </c>
      <c r="C152">
        <v>223929</v>
      </c>
      <c r="D152" t="s">
        <v>687</v>
      </c>
      <c r="E152" t="s">
        <v>362</v>
      </c>
      <c r="F152">
        <v>2018</v>
      </c>
      <c r="G152">
        <v>-223929</v>
      </c>
      <c r="H152" t="s">
        <v>16</v>
      </c>
    </row>
    <row r="153" spans="1:8">
      <c r="A153" t="s">
        <v>166</v>
      </c>
      <c r="B153" s="1">
        <v>43372</v>
      </c>
      <c r="C153">
        <v>50329</v>
      </c>
      <c r="D153" t="s">
        <v>687</v>
      </c>
      <c r="E153" t="s">
        <v>329</v>
      </c>
      <c r="F153">
        <v>2018</v>
      </c>
      <c r="G153">
        <v>-50329</v>
      </c>
      <c r="H153" t="s">
        <v>377</v>
      </c>
    </row>
    <row r="154" spans="1:8">
      <c r="A154" t="s">
        <v>167</v>
      </c>
      <c r="B154" s="1">
        <v>44300</v>
      </c>
      <c r="C154">
        <v>79210</v>
      </c>
      <c r="D154" t="s">
        <v>687</v>
      </c>
      <c r="E154" t="s">
        <v>351</v>
      </c>
      <c r="F154">
        <v>2021</v>
      </c>
      <c r="G154">
        <v>-79210</v>
      </c>
      <c r="H154" t="s">
        <v>16</v>
      </c>
    </row>
    <row r="155" spans="1:8">
      <c r="A155" t="s">
        <v>168</v>
      </c>
      <c r="B155" s="1">
        <v>43587</v>
      </c>
      <c r="C155">
        <v>263392</v>
      </c>
      <c r="D155" t="s">
        <v>687</v>
      </c>
      <c r="E155" t="s">
        <v>366</v>
      </c>
      <c r="F155">
        <v>2019</v>
      </c>
      <c r="G155">
        <v>-263392</v>
      </c>
      <c r="H155" t="s">
        <v>16</v>
      </c>
    </row>
    <row r="156" spans="1:8">
      <c r="A156" t="s">
        <v>169</v>
      </c>
      <c r="B156" s="1">
        <v>43845</v>
      </c>
      <c r="C156">
        <v>395647</v>
      </c>
      <c r="D156" t="s">
        <v>687</v>
      </c>
      <c r="E156" t="s">
        <v>320</v>
      </c>
      <c r="F156">
        <v>2020</v>
      </c>
      <c r="G156">
        <v>-395647</v>
      </c>
      <c r="H156" t="s">
        <v>16</v>
      </c>
    </row>
    <row r="157" spans="1:8">
      <c r="A157" t="s">
        <v>170</v>
      </c>
      <c r="B157" s="1">
        <v>43989</v>
      </c>
      <c r="C157">
        <v>179028</v>
      </c>
      <c r="D157" t="s">
        <v>687</v>
      </c>
      <c r="E157" t="s">
        <v>316</v>
      </c>
      <c r="F157">
        <v>2020</v>
      </c>
      <c r="G157">
        <v>-179028</v>
      </c>
      <c r="H157" t="s">
        <v>380</v>
      </c>
    </row>
    <row r="158" spans="1:8">
      <c r="A158" t="s">
        <v>171</v>
      </c>
      <c r="B158" s="1">
        <v>44372</v>
      </c>
      <c r="C158">
        <v>339249</v>
      </c>
      <c r="D158" t="s">
        <v>687</v>
      </c>
      <c r="E158" t="s">
        <v>316</v>
      </c>
      <c r="F158">
        <v>2021</v>
      </c>
      <c r="G158">
        <v>-339249</v>
      </c>
      <c r="H158" t="s">
        <v>380</v>
      </c>
    </row>
    <row r="159" spans="1:8">
      <c r="A159" t="s">
        <v>172</v>
      </c>
      <c r="B159" s="1">
        <v>44275</v>
      </c>
      <c r="C159">
        <v>188042</v>
      </c>
      <c r="D159" t="s">
        <v>687</v>
      </c>
      <c r="E159" t="s">
        <v>357</v>
      </c>
      <c r="F159">
        <v>2021</v>
      </c>
      <c r="G159">
        <v>-188042</v>
      </c>
      <c r="H159" t="s">
        <v>16</v>
      </c>
    </row>
    <row r="160" spans="1:8">
      <c r="A160" t="s">
        <v>173</v>
      </c>
      <c r="B160" s="1">
        <v>43961</v>
      </c>
      <c r="C160">
        <v>208888</v>
      </c>
      <c r="D160" t="s">
        <v>687</v>
      </c>
      <c r="E160" t="s">
        <v>366</v>
      </c>
      <c r="F160">
        <v>2020</v>
      </c>
      <c r="G160">
        <v>-208888</v>
      </c>
      <c r="H160" t="s">
        <v>16</v>
      </c>
    </row>
    <row r="161" spans="1:8">
      <c r="A161" t="s">
        <v>174</v>
      </c>
      <c r="B161" s="1">
        <v>43952</v>
      </c>
      <c r="C161">
        <v>267323</v>
      </c>
      <c r="D161" t="s">
        <v>686</v>
      </c>
      <c r="E161" t="s">
        <v>366</v>
      </c>
      <c r="F161">
        <v>2020</v>
      </c>
      <c r="G161">
        <v>267323</v>
      </c>
      <c r="H161" t="s">
        <v>378</v>
      </c>
    </row>
    <row r="162" spans="1:8">
      <c r="A162" t="s">
        <v>175</v>
      </c>
      <c r="B162" s="1">
        <v>43790</v>
      </c>
      <c r="C162">
        <v>257753</v>
      </c>
      <c r="D162" t="s">
        <v>686</v>
      </c>
      <c r="E162" t="s">
        <v>362</v>
      </c>
      <c r="F162">
        <v>2019</v>
      </c>
      <c r="G162">
        <v>257753</v>
      </c>
      <c r="H162" t="s">
        <v>16</v>
      </c>
    </row>
    <row r="163" spans="1:8">
      <c r="A163" t="s">
        <v>176</v>
      </c>
      <c r="B163" s="1">
        <v>43757</v>
      </c>
      <c r="C163">
        <v>181776</v>
      </c>
      <c r="D163" t="s">
        <v>686</v>
      </c>
      <c r="E163" t="s">
        <v>324</v>
      </c>
      <c r="F163">
        <v>2019</v>
      </c>
      <c r="G163">
        <v>181776</v>
      </c>
      <c r="H163" t="s">
        <v>377</v>
      </c>
    </row>
    <row r="164" spans="1:8">
      <c r="A164" t="s">
        <v>177</v>
      </c>
      <c r="B164" s="1">
        <v>44304</v>
      </c>
      <c r="C164">
        <v>72858</v>
      </c>
      <c r="D164" t="s">
        <v>687</v>
      </c>
      <c r="E164" t="s">
        <v>351</v>
      </c>
      <c r="F164">
        <v>2021</v>
      </c>
      <c r="G164">
        <v>-72858</v>
      </c>
      <c r="H164" t="s">
        <v>16</v>
      </c>
    </row>
    <row r="165" spans="1:8">
      <c r="A165" t="s">
        <v>178</v>
      </c>
      <c r="B165" s="1">
        <v>43273</v>
      </c>
      <c r="C165">
        <v>225212</v>
      </c>
      <c r="D165" t="s">
        <v>687</v>
      </c>
      <c r="E165" t="s">
        <v>316</v>
      </c>
      <c r="F165">
        <v>2018</v>
      </c>
      <c r="G165">
        <v>-225212</v>
      </c>
      <c r="H165" t="s">
        <v>377</v>
      </c>
    </row>
    <row r="166" spans="1:8">
      <c r="A166" t="s">
        <v>179</v>
      </c>
      <c r="B166" s="1">
        <v>44036</v>
      </c>
      <c r="C166">
        <v>144637</v>
      </c>
      <c r="D166" t="s">
        <v>686</v>
      </c>
      <c r="E166" t="s">
        <v>337</v>
      </c>
      <c r="F166">
        <v>2020</v>
      </c>
      <c r="G166">
        <v>144637</v>
      </c>
      <c r="H166" t="s">
        <v>16</v>
      </c>
    </row>
    <row r="167" spans="1:8">
      <c r="A167" t="s">
        <v>180</v>
      </c>
      <c r="B167" s="1">
        <v>43256</v>
      </c>
      <c r="C167">
        <v>256571</v>
      </c>
      <c r="D167" t="s">
        <v>687</v>
      </c>
      <c r="E167" t="s">
        <v>316</v>
      </c>
      <c r="F167">
        <v>2018</v>
      </c>
      <c r="G167">
        <v>-256571</v>
      </c>
      <c r="H167" t="s">
        <v>377</v>
      </c>
    </row>
    <row r="168" spans="1:8">
      <c r="A168" t="s">
        <v>181</v>
      </c>
      <c r="B168" s="1">
        <v>43789</v>
      </c>
      <c r="C168">
        <v>74309</v>
      </c>
      <c r="D168" t="s">
        <v>686</v>
      </c>
      <c r="E168" t="s">
        <v>362</v>
      </c>
      <c r="F168">
        <v>2019</v>
      </c>
      <c r="G168">
        <v>74309</v>
      </c>
      <c r="H168" t="s">
        <v>16</v>
      </c>
    </row>
    <row r="169" spans="1:8">
      <c r="A169" t="s">
        <v>182</v>
      </c>
      <c r="B169" s="1">
        <v>44016</v>
      </c>
      <c r="C169">
        <v>332086</v>
      </c>
      <c r="D169" t="s">
        <v>687</v>
      </c>
      <c r="E169" t="s">
        <v>337</v>
      </c>
      <c r="F169">
        <v>2020</v>
      </c>
      <c r="G169">
        <v>-332086</v>
      </c>
      <c r="H169" t="s">
        <v>16</v>
      </c>
    </row>
    <row r="170" spans="1:8">
      <c r="A170" t="s">
        <v>183</v>
      </c>
      <c r="B170" s="1">
        <v>44109</v>
      </c>
      <c r="C170">
        <v>231859</v>
      </c>
      <c r="D170" t="s">
        <v>686</v>
      </c>
      <c r="E170" t="s">
        <v>324</v>
      </c>
      <c r="F170">
        <v>2020</v>
      </c>
      <c r="G170">
        <v>231859</v>
      </c>
      <c r="H170" t="s">
        <v>378</v>
      </c>
    </row>
    <row r="171" spans="1:8">
      <c r="A171" t="s">
        <v>184</v>
      </c>
      <c r="B171" s="1">
        <v>43986</v>
      </c>
      <c r="C171">
        <v>102592</v>
      </c>
      <c r="D171" t="s">
        <v>687</v>
      </c>
      <c r="E171" t="s">
        <v>316</v>
      </c>
      <c r="F171">
        <v>2020</v>
      </c>
      <c r="G171">
        <v>-102592</v>
      </c>
      <c r="H171" t="s">
        <v>16</v>
      </c>
    </row>
    <row r="172" spans="1:8">
      <c r="A172" t="s">
        <v>185</v>
      </c>
      <c r="B172" s="1">
        <v>44053</v>
      </c>
      <c r="C172">
        <v>66267</v>
      </c>
      <c r="D172" t="s">
        <v>687</v>
      </c>
      <c r="E172" t="s">
        <v>342</v>
      </c>
      <c r="F172">
        <v>2020</v>
      </c>
      <c r="G172">
        <v>-66267</v>
      </c>
      <c r="H172" t="s">
        <v>16</v>
      </c>
    </row>
    <row r="173" spans="1:8">
      <c r="A173" t="s">
        <v>186</v>
      </c>
      <c r="B173" s="1">
        <v>43586</v>
      </c>
      <c r="C173">
        <v>149789</v>
      </c>
      <c r="D173" t="s">
        <v>686</v>
      </c>
      <c r="E173" t="s">
        <v>366</v>
      </c>
      <c r="F173">
        <v>2019</v>
      </c>
      <c r="G173">
        <v>149789</v>
      </c>
      <c r="H173" t="s">
        <v>378</v>
      </c>
    </row>
    <row r="174" spans="1:8">
      <c r="A174" t="s">
        <v>187</v>
      </c>
      <c r="B174" s="1">
        <v>43934</v>
      </c>
      <c r="C174">
        <v>304263</v>
      </c>
      <c r="D174" t="s">
        <v>687</v>
      </c>
      <c r="E174" t="s">
        <v>351</v>
      </c>
      <c r="F174">
        <v>2020</v>
      </c>
      <c r="G174">
        <v>-304263</v>
      </c>
      <c r="H174" t="s">
        <v>377</v>
      </c>
    </row>
    <row r="175" spans="1:8">
      <c r="A175" t="s">
        <v>188</v>
      </c>
      <c r="B175" s="1">
        <v>44091</v>
      </c>
      <c r="C175">
        <v>273769</v>
      </c>
      <c r="D175" t="s">
        <v>686</v>
      </c>
      <c r="E175" t="s">
        <v>329</v>
      </c>
      <c r="F175">
        <v>2020</v>
      </c>
      <c r="G175">
        <v>273769</v>
      </c>
      <c r="H175" t="s">
        <v>16</v>
      </c>
    </row>
    <row r="176" spans="1:8">
      <c r="A176" t="s">
        <v>189</v>
      </c>
      <c r="B176" s="1">
        <v>43885</v>
      </c>
      <c r="C176">
        <v>105942</v>
      </c>
      <c r="D176" t="s">
        <v>686</v>
      </c>
      <c r="E176" t="s">
        <v>360</v>
      </c>
      <c r="F176">
        <v>2020</v>
      </c>
      <c r="G176">
        <v>105942</v>
      </c>
      <c r="H176" t="s">
        <v>16</v>
      </c>
    </row>
    <row r="177" spans="1:8">
      <c r="A177" t="s">
        <v>190</v>
      </c>
      <c r="B177" s="1">
        <v>43499</v>
      </c>
      <c r="C177">
        <v>171032</v>
      </c>
      <c r="D177" t="s">
        <v>686</v>
      </c>
      <c r="E177" t="s">
        <v>360</v>
      </c>
      <c r="F177">
        <v>2019</v>
      </c>
      <c r="G177">
        <v>171032</v>
      </c>
      <c r="H177" t="s">
        <v>378</v>
      </c>
    </row>
    <row r="178" spans="1:8">
      <c r="A178" t="s">
        <v>191</v>
      </c>
      <c r="B178" s="1">
        <v>43361</v>
      </c>
      <c r="C178">
        <v>79989</v>
      </c>
      <c r="D178" t="s">
        <v>686</v>
      </c>
      <c r="E178" t="s">
        <v>329</v>
      </c>
      <c r="F178">
        <v>2018</v>
      </c>
      <c r="G178">
        <v>79989</v>
      </c>
      <c r="H178" t="s">
        <v>378</v>
      </c>
    </row>
    <row r="179" spans="1:8">
      <c r="A179" t="s">
        <v>192</v>
      </c>
      <c r="B179" s="1">
        <v>43518</v>
      </c>
      <c r="C179">
        <v>155985</v>
      </c>
      <c r="D179" t="s">
        <v>687</v>
      </c>
      <c r="E179" t="s">
        <v>360</v>
      </c>
      <c r="F179">
        <v>2019</v>
      </c>
      <c r="G179">
        <v>-155985</v>
      </c>
      <c r="H179" t="s">
        <v>16</v>
      </c>
    </row>
    <row r="180" spans="1:8">
      <c r="A180" t="s">
        <v>193</v>
      </c>
      <c r="B180" s="1">
        <v>43550</v>
      </c>
      <c r="C180">
        <v>178720</v>
      </c>
      <c r="D180" t="s">
        <v>687</v>
      </c>
      <c r="E180" t="s">
        <v>357</v>
      </c>
      <c r="F180">
        <v>2019</v>
      </c>
      <c r="G180">
        <v>-178720</v>
      </c>
      <c r="H180" t="s">
        <v>16</v>
      </c>
    </row>
    <row r="181" spans="1:8">
      <c r="A181" t="s">
        <v>194</v>
      </c>
      <c r="B181" s="1">
        <v>43408</v>
      </c>
      <c r="C181">
        <v>354987</v>
      </c>
      <c r="D181" t="s">
        <v>687</v>
      </c>
      <c r="E181" t="s">
        <v>362</v>
      </c>
      <c r="F181">
        <v>2018</v>
      </c>
      <c r="G181">
        <v>-354987</v>
      </c>
      <c r="H181" t="s">
        <v>16</v>
      </c>
    </row>
    <row r="182" spans="1:8">
      <c r="A182" t="s">
        <v>195</v>
      </c>
      <c r="B182" s="1">
        <v>43725</v>
      </c>
      <c r="C182">
        <v>281044</v>
      </c>
      <c r="D182" t="s">
        <v>686</v>
      </c>
      <c r="E182" t="s">
        <v>329</v>
      </c>
      <c r="F182">
        <v>2019</v>
      </c>
      <c r="G182">
        <v>281044</v>
      </c>
      <c r="H182" t="s">
        <v>16</v>
      </c>
    </row>
    <row r="183" spans="1:8">
      <c r="A183" t="s">
        <v>196</v>
      </c>
      <c r="B183" s="1">
        <v>43722</v>
      </c>
      <c r="C183">
        <v>350058</v>
      </c>
      <c r="D183" t="s">
        <v>687</v>
      </c>
      <c r="E183" t="s">
        <v>329</v>
      </c>
      <c r="F183">
        <v>2019</v>
      </c>
      <c r="G183">
        <v>-350058</v>
      </c>
      <c r="H183" t="s">
        <v>377</v>
      </c>
    </row>
    <row r="184" spans="1:8">
      <c r="A184" t="s">
        <v>197</v>
      </c>
      <c r="B184" s="1">
        <v>44231</v>
      </c>
      <c r="C184">
        <v>146147</v>
      </c>
      <c r="D184" t="s">
        <v>687</v>
      </c>
      <c r="E184" t="s">
        <v>360</v>
      </c>
      <c r="F184">
        <v>2021</v>
      </c>
      <c r="G184">
        <v>-146147</v>
      </c>
      <c r="H184" t="s">
        <v>16</v>
      </c>
    </row>
    <row r="185" spans="1:8">
      <c r="A185" t="s">
        <v>198</v>
      </c>
      <c r="B185" s="1">
        <v>44074</v>
      </c>
      <c r="C185">
        <v>143335</v>
      </c>
      <c r="D185" t="s">
        <v>687</v>
      </c>
      <c r="E185" t="s">
        <v>342</v>
      </c>
      <c r="F185">
        <v>2020</v>
      </c>
      <c r="G185">
        <v>-143335</v>
      </c>
      <c r="H185" t="s">
        <v>16</v>
      </c>
    </row>
    <row r="186" spans="1:8">
      <c r="A186" t="s">
        <v>199</v>
      </c>
      <c r="B186" s="1">
        <v>43648</v>
      </c>
      <c r="C186">
        <v>101742</v>
      </c>
      <c r="D186" t="s">
        <v>686</v>
      </c>
      <c r="E186" t="s">
        <v>337</v>
      </c>
      <c r="F186">
        <v>2019</v>
      </c>
      <c r="G186">
        <v>101742</v>
      </c>
      <c r="H186" t="s">
        <v>16</v>
      </c>
    </row>
    <row r="187" spans="1:8">
      <c r="A187" t="s">
        <v>200</v>
      </c>
      <c r="B187" s="1">
        <v>44323</v>
      </c>
      <c r="C187">
        <v>399004</v>
      </c>
      <c r="D187" t="s">
        <v>687</v>
      </c>
      <c r="E187" t="s">
        <v>366</v>
      </c>
      <c r="F187">
        <v>2021</v>
      </c>
      <c r="G187">
        <v>-399004</v>
      </c>
      <c r="H187" t="s">
        <v>378</v>
      </c>
    </row>
    <row r="188" spans="1:8">
      <c r="A188" t="s">
        <v>201</v>
      </c>
      <c r="B188" s="1">
        <v>44117</v>
      </c>
      <c r="C188">
        <v>246059</v>
      </c>
      <c r="D188" t="s">
        <v>686</v>
      </c>
      <c r="E188" t="s">
        <v>324</v>
      </c>
      <c r="F188">
        <v>2020</v>
      </c>
      <c r="G188">
        <v>246059</v>
      </c>
      <c r="H188" t="s">
        <v>377</v>
      </c>
    </row>
    <row r="189" spans="1:8">
      <c r="A189" t="s">
        <v>202</v>
      </c>
      <c r="B189" s="1">
        <v>43773</v>
      </c>
      <c r="C189">
        <v>173620</v>
      </c>
      <c r="D189" t="s">
        <v>686</v>
      </c>
      <c r="E189" t="s">
        <v>362</v>
      </c>
      <c r="F189">
        <v>2019</v>
      </c>
      <c r="G189">
        <v>173620</v>
      </c>
      <c r="H189" t="s">
        <v>378</v>
      </c>
    </row>
    <row r="190" spans="1:8">
      <c r="A190" t="s">
        <v>203</v>
      </c>
      <c r="B190" s="1">
        <v>43476</v>
      </c>
      <c r="C190">
        <v>283610</v>
      </c>
      <c r="D190" t="s">
        <v>686</v>
      </c>
      <c r="E190" t="s">
        <v>320</v>
      </c>
      <c r="F190">
        <v>2019</v>
      </c>
      <c r="G190">
        <v>283610</v>
      </c>
      <c r="H190" t="s">
        <v>380</v>
      </c>
    </row>
    <row r="191" spans="1:8">
      <c r="A191" t="s">
        <v>204</v>
      </c>
      <c r="B191" s="1">
        <v>44293</v>
      </c>
      <c r="C191">
        <v>101346</v>
      </c>
      <c r="D191" t="s">
        <v>687</v>
      </c>
      <c r="E191" t="s">
        <v>351</v>
      </c>
      <c r="F191">
        <v>2021</v>
      </c>
      <c r="G191">
        <v>-101346</v>
      </c>
      <c r="H191" t="s">
        <v>16</v>
      </c>
    </row>
    <row r="192" spans="1:8">
      <c r="A192" t="s">
        <v>205</v>
      </c>
      <c r="B192" s="1">
        <v>43985</v>
      </c>
      <c r="C192">
        <v>396229</v>
      </c>
      <c r="D192" t="s">
        <v>687</v>
      </c>
      <c r="E192" t="s">
        <v>316</v>
      </c>
      <c r="F192">
        <v>2020</v>
      </c>
      <c r="G192">
        <v>-396229</v>
      </c>
      <c r="H192" t="s">
        <v>16</v>
      </c>
    </row>
    <row r="193" spans="1:8">
      <c r="A193" t="s">
        <v>206</v>
      </c>
      <c r="B193" s="1">
        <v>43973</v>
      </c>
      <c r="C193">
        <v>156937</v>
      </c>
      <c r="D193" t="s">
        <v>687</v>
      </c>
      <c r="E193" t="s">
        <v>366</v>
      </c>
      <c r="F193">
        <v>2020</v>
      </c>
      <c r="G193">
        <v>-156937</v>
      </c>
      <c r="H193" t="s">
        <v>16</v>
      </c>
    </row>
    <row r="194" spans="1:8">
      <c r="A194" t="s">
        <v>207</v>
      </c>
      <c r="B194" s="1">
        <v>43567</v>
      </c>
      <c r="C194">
        <v>227130</v>
      </c>
      <c r="D194" t="s">
        <v>686</v>
      </c>
      <c r="E194" t="s">
        <v>351</v>
      </c>
      <c r="F194">
        <v>2019</v>
      </c>
      <c r="G194">
        <v>227130</v>
      </c>
      <c r="H194" t="s">
        <v>16</v>
      </c>
    </row>
    <row r="195" spans="1:8">
      <c r="A195" t="s">
        <v>208</v>
      </c>
      <c r="B195" s="1">
        <v>44145</v>
      </c>
      <c r="C195">
        <v>99986</v>
      </c>
      <c r="D195" t="s">
        <v>686</v>
      </c>
      <c r="E195" t="s">
        <v>362</v>
      </c>
      <c r="F195">
        <v>2020</v>
      </c>
      <c r="G195">
        <v>99986</v>
      </c>
      <c r="H195" t="s">
        <v>16</v>
      </c>
    </row>
    <row r="196" spans="1:8">
      <c r="A196" t="s">
        <v>209</v>
      </c>
      <c r="B196" s="1">
        <v>43552</v>
      </c>
      <c r="C196">
        <v>178135</v>
      </c>
      <c r="D196" t="s">
        <v>686</v>
      </c>
      <c r="E196" t="s">
        <v>357</v>
      </c>
      <c r="F196">
        <v>2019</v>
      </c>
      <c r="G196">
        <v>178135</v>
      </c>
      <c r="H196" t="s">
        <v>16</v>
      </c>
    </row>
    <row r="197" spans="1:8">
      <c r="A197" t="s">
        <v>210</v>
      </c>
      <c r="B197" s="1">
        <v>43325</v>
      </c>
      <c r="C197">
        <v>377316</v>
      </c>
      <c r="D197" t="s">
        <v>687</v>
      </c>
      <c r="E197" t="s">
        <v>342</v>
      </c>
      <c r="F197">
        <v>2018</v>
      </c>
      <c r="G197">
        <v>-377316</v>
      </c>
      <c r="H197" t="s">
        <v>377</v>
      </c>
    </row>
    <row r="198" spans="1:8">
      <c r="A198" t="s">
        <v>211</v>
      </c>
      <c r="B198" s="1">
        <v>43403</v>
      </c>
      <c r="C198">
        <v>305010</v>
      </c>
      <c r="D198" t="s">
        <v>687</v>
      </c>
      <c r="E198" t="s">
        <v>324</v>
      </c>
      <c r="F198">
        <v>2018</v>
      </c>
      <c r="G198">
        <v>-305010</v>
      </c>
      <c r="H198" t="s">
        <v>16</v>
      </c>
    </row>
    <row r="199" spans="1:8">
      <c r="A199" t="s">
        <v>212</v>
      </c>
      <c r="B199" s="1">
        <v>44323</v>
      </c>
      <c r="C199">
        <v>390367</v>
      </c>
      <c r="D199" t="s">
        <v>686</v>
      </c>
      <c r="E199" t="s">
        <v>366</v>
      </c>
      <c r="F199">
        <v>2021</v>
      </c>
      <c r="G199">
        <v>390367</v>
      </c>
      <c r="H199" t="s">
        <v>16</v>
      </c>
    </row>
    <row r="200" spans="1:8">
      <c r="A200" t="s">
        <v>213</v>
      </c>
      <c r="B200" s="1">
        <v>43921</v>
      </c>
      <c r="C200">
        <v>115967</v>
      </c>
      <c r="D200" t="s">
        <v>686</v>
      </c>
      <c r="E200" t="s">
        <v>357</v>
      </c>
      <c r="F200">
        <v>2020</v>
      </c>
      <c r="G200">
        <v>115967</v>
      </c>
      <c r="H200" t="s">
        <v>16</v>
      </c>
    </row>
    <row r="201" spans="1:8">
      <c r="A201" t="s">
        <v>214</v>
      </c>
      <c r="B201" s="1">
        <v>43912</v>
      </c>
      <c r="C201">
        <v>68632</v>
      </c>
      <c r="D201" t="s">
        <v>686</v>
      </c>
      <c r="E201" t="s">
        <v>357</v>
      </c>
      <c r="F201">
        <v>2020</v>
      </c>
      <c r="G201">
        <v>68632</v>
      </c>
      <c r="H201" t="s">
        <v>377</v>
      </c>
    </row>
    <row r="202" spans="1:8">
      <c r="A202" t="s">
        <v>215</v>
      </c>
      <c r="B202" s="1">
        <v>44130</v>
      </c>
      <c r="C202">
        <v>329447</v>
      </c>
      <c r="D202" t="s">
        <v>686</v>
      </c>
      <c r="E202" t="s">
        <v>324</v>
      </c>
      <c r="F202">
        <v>2020</v>
      </c>
      <c r="G202">
        <v>329447</v>
      </c>
      <c r="H202" t="s">
        <v>16</v>
      </c>
    </row>
    <row r="203" spans="1:8">
      <c r="A203" t="s">
        <v>216</v>
      </c>
      <c r="B203" s="1">
        <v>43255</v>
      </c>
      <c r="C203">
        <v>277556</v>
      </c>
      <c r="D203" t="s">
        <v>687</v>
      </c>
      <c r="E203" t="s">
        <v>316</v>
      </c>
      <c r="F203">
        <v>2018</v>
      </c>
      <c r="G203">
        <v>-277556</v>
      </c>
      <c r="H203" t="s">
        <v>16</v>
      </c>
    </row>
    <row r="204" spans="1:8">
      <c r="A204" t="s">
        <v>217</v>
      </c>
      <c r="B204" s="1">
        <v>43464</v>
      </c>
      <c r="C204">
        <v>325052</v>
      </c>
      <c r="D204" t="s">
        <v>686</v>
      </c>
      <c r="E204" t="s">
        <v>333</v>
      </c>
      <c r="F204">
        <v>2018</v>
      </c>
      <c r="G204">
        <v>325052</v>
      </c>
      <c r="H204" t="s">
        <v>378</v>
      </c>
    </row>
    <row r="205" spans="1:8">
      <c r="A205" t="s">
        <v>218</v>
      </c>
      <c r="B205" s="1">
        <v>43592</v>
      </c>
      <c r="C205">
        <v>260743</v>
      </c>
      <c r="D205" t="s">
        <v>687</v>
      </c>
      <c r="E205" t="s">
        <v>366</v>
      </c>
      <c r="F205">
        <v>2019</v>
      </c>
      <c r="G205">
        <v>-260743</v>
      </c>
      <c r="H205" t="s">
        <v>16</v>
      </c>
    </row>
    <row r="206" spans="1:8">
      <c r="A206" t="s">
        <v>219</v>
      </c>
      <c r="B206" s="1">
        <v>43828</v>
      </c>
      <c r="C206">
        <v>173395</v>
      </c>
      <c r="D206" t="s">
        <v>686</v>
      </c>
      <c r="E206" t="s">
        <v>333</v>
      </c>
      <c r="F206">
        <v>2019</v>
      </c>
      <c r="G206">
        <v>173395</v>
      </c>
      <c r="H206" t="s">
        <v>16</v>
      </c>
    </row>
    <row r="207" spans="1:8">
      <c r="A207" t="s">
        <v>220</v>
      </c>
      <c r="B207" s="1">
        <v>43386</v>
      </c>
      <c r="C207">
        <v>302329</v>
      </c>
      <c r="D207" t="s">
        <v>687</v>
      </c>
      <c r="E207" t="s">
        <v>324</v>
      </c>
      <c r="F207">
        <v>2018</v>
      </c>
      <c r="G207">
        <v>-302329</v>
      </c>
      <c r="H207" t="s">
        <v>380</v>
      </c>
    </row>
    <row r="208" spans="1:8">
      <c r="A208" t="s">
        <v>221</v>
      </c>
      <c r="B208" s="1">
        <v>43879</v>
      </c>
      <c r="C208">
        <v>172428</v>
      </c>
      <c r="D208" t="s">
        <v>687</v>
      </c>
      <c r="E208" t="s">
        <v>360</v>
      </c>
      <c r="F208">
        <v>2020</v>
      </c>
      <c r="G208">
        <v>-172428</v>
      </c>
      <c r="H208" t="s">
        <v>378</v>
      </c>
    </row>
    <row r="209" spans="1:8">
      <c r="A209" t="s">
        <v>222</v>
      </c>
      <c r="B209" s="1">
        <v>44373</v>
      </c>
      <c r="C209">
        <v>130964</v>
      </c>
      <c r="D209" t="s">
        <v>686</v>
      </c>
      <c r="E209" t="s">
        <v>316</v>
      </c>
      <c r="F209">
        <v>2021</v>
      </c>
      <c r="G209">
        <v>130964</v>
      </c>
      <c r="H209" t="s">
        <v>377</v>
      </c>
    </row>
    <row r="210" spans="1:8">
      <c r="A210" t="s">
        <v>223</v>
      </c>
      <c r="B210" s="1">
        <v>44308</v>
      </c>
      <c r="C210">
        <v>370328</v>
      </c>
      <c r="D210" t="s">
        <v>687</v>
      </c>
      <c r="E210" t="s">
        <v>351</v>
      </c>
      <c r="F210">
        <v>2021</v>
      </c>
      <c r="G210">
        <v>-370328</v>
      </c>
      <c r="H210" t="s">
        <v>380</v>
      </c>
    </row>
    <row r="211" spans="1:8">
      <c r="A211" t="s">
        <v>224</v>
      </c>
      <c r="B211" s="1">
        <v>44114</v>
      </c>
      <c r="C211">
        <v>388040</v>
      </c>
      <c r="D211" t="s">
        <v>686</v>
      </c>
      <c r="E211" t="s">
        <v>324</v>
      </c>
      <c r="F211">
        <v>2020</v>
      </c>
      <c r="G211">
        <v>388040</v>
      </c>
      <c r="H211" t="s">
        <v>16</v>
      </c>
    </row>
    <row r="212" spans="1:8">
      <c r="A212" t="s">
        <v>225</v>
      </c>
      <c r="B212" s="1">
        <v>43761</v>
      </c>
      <c r="C212">
        <v>56823</v>
      </c>
      <c r="D212" t="s">
        <v>686</v>
      </c>
      <c r="E212" t="s">
        <v>324</v>
      </c>
      <c r="F212">
        <v>2019</v>
      </c>
      <c r="G212">
        <v>56823</v>
      </c>
      <c r="H212" t="s">
        <v>378</v>
      </c>
    </row>
    <row r="213" spans="1:8">
      <c r="A213" t="s">
        <v>226</v>
      </c>
      <c r="B213" s="1">
        <v>43533</v>
      </c>
      <c r="C213">
        <v>145875</v>
      </c>
      <c r="D213" t="s">
        <v>686</v>
      </c>
      <c r="E213" t="s">
        <v>357</v>
      </c>
      <c r="F213">
        <v>2019</v>
      </c>
      <c r="G213">
        <v>145875</v>
      </c>
      <c r="H213" t="s">
        <v>378</v>
      </c>
    </row>
    <row r="214" spans="1:8">
      <c r="A214" t="s">
        <v>227</v>
      </c>
      <c r="B214" s="1">
        <v>44241</v>
      </c>
      <c r="C214">
        <v>222086</v>
      </c>
      <c r="D214" t="s">
        <v>687</v>
      </c>
      <c r="E214" t="s">
        <v>360</v>
      </c>
      <c r="F214">
        <v>2021</v>
      </c>
      <c r="G214">
        <v>-222086</v>
      </c>
      <c r="H214" t="s">
        <v>16</v>
      </c>
    </row>
    <row r="215" spans="1:8">
      <c r="A215" t="s">
        <v>228</v>
      </c>
      <c r="B215" s="1">
        <v>44158</v>
      </c>
      <c r="C215">
        <v>211202</v>
      </c>
      <c r="D215" t="s">
        <v>687</v>
      </c>
      <c r="E215" t="s">
        <v>362</v>
      </c>
      <c r="F215">
        <v>2020</v>
      </c>
      <c r="G215">
        <v>-211202</v>
      </c>
      <c r="H215" t="s">
        <v>378</v>
      </c>
    </row>
    <row r="216" spans="1:8">
      <c r="A216" t="s">
        <v>229</v>
      </c>
      <c r="B216" s="1">
        <v>43653</v>
      </c>
      <c r="C216">
        <v>56526</v>
      </c>
      <c r="D216" t="s">
        <v>687</v>
      </c>
      <c r="E216" t="s">
        <v>337</v>
      </c>
      <c r="F216">
        <v>2019</v>
      </c>
      <c r="G216">
        <v>-56526</v>
      </c>
      <c r="H216" t="s">
        <v>16</v>
      </c>
    </row>
    <row r="217" spans="1:8">
      <c r="A217" t="s">
        <v>230</v>
      </c>
      <c r="B217" s="1">
        <v>43547</v>
      </c>
      <c r="C217">
        <v>310875</v>
      </c>
      <c r="D217" t="s">
        <v>687</v>
      </c>
      <c r="E217" t="s">
        <v>357</v>
      </c>
      <c r="F217">
        <v>2019</v>
      </c>
      <c r="G217">
        <v>-310875</v>
      </c>
      <c r="H217" t="s">
        <v>16</v>
      </c>
    </row>
    <row r="218" spans="1:8">
      <c r="A218" t="s">
        <v>231</v>
      </c>
      <c r="B218" s="1">
        <v>44153</v>
      </c>
      <c r="C218">
        <v>380306</v>
      </c>
      <c r="D218" t="s">
        <v>687</v>
      </c>
      <c r="E218" t="s">
        <v>362</v>
      </c>
      <c r="F218">
        <v>2020</v>
      </c>
      <c r="G218">
        <v>-380306</v>
      </c>
      <c r="H218" t="s">
        <v>380</v>
      </c>
    </row>
    <row r="219" spans="1:8">
      <c r="A219" t="s">
        <v>232</v>
      </c>
      <c r="B219" s="1">
        <v>44279</v>
      </c>
      <c r="C219">
        <v>153372</v>
      </c>
      <c r="D219" t="s">
        <v>687</v>
      </c>
      <c r="E219" t="s">
        <v>357</v>
      </c>
      <c r="F219">
        <v>2021</v>
      </c>
      <c r="G219">
        <v>-153372</v>
      </c>
      <c r="H219" t="s">
        <v>16</v>
      </c>
    </row>
    <row r="220" spans="1:8">
      <c r="A220" t="s">
        <v>233</v>
      </c>
      <c r="B220" s="1">
        <v>43712</v>
      </c>
      <c r="C220">
        <v>349965</v>
      </c>
      <c r="D220" t="s">
        <v>687</v>
      </c>
      <c r="E220" t="s">
        <v>329</v>
      </c>
      <c r="F220">
        <v>2019</v>
      </c>
      <c r="G220">
        <v>-349965</v>
      </c>
      <c r="H220" t="s">
        <v>16</v>
      </c>
    </row>
    <row r="221" spans="1:8">
      <c r="A221" t="s">
        <v>234</v>
      </c>
      <c r="B221" s="1">
        <v>43573</v>
      </c>
      <c r="C221">
        <v>328308</v>
      </c>
      <c r="D221" t="s">
        <v>686</v>
      </c>
      <c r="E221" t="s">
        <v>351</v>
      </c>
      <c r="F221">
        <v>2019</v>
      </c>
      <c r="G221">
        <v>328308</v>
      </c>
      <c r="H221" t="s">
        <v>380</v>
      </c>
    </row>
    <row r="222" spans="1:8">
      <c r="A222" t="s">
        <v>235</v>
      </c>
      <c r="B222" s="1">
        <v>43618</v>
      </c>
      <c r="C222">
        <v>274903</v>
      </c>
      <c r="D222" t="s">
        <v>687</v>
      </c>
      <c r="E222" t="s">
        <v>316</v>
      </c>
      <c r="F222">
        <v>2019</v>
      </c>
      <c r="G222">
        <v>-274903</v>
      </c>
      <c r="H222" t="s">
        <v>16</v>
      </c>
    </row>
    <row r="223" spans="1:8">
      <c r="A223" t="s">
        <v>236</v>
      </c>
      <c r="B223" s="1">
        <v>43334</v>
      </c>
      <c r="C223">
        <v>251690</v>
      </c>
      <c r="D223" t="s">
        <v>687</v>
      </c>
      <c r="E223" t="s">
        <v>342</v>
      </c>
      <c r="F223">
        <v>2018</v>
      </c>
      <c r="G223">
        <v>-251690</v>
      </c>
      <c r="H223" t="s">
        <v>380</v>
      </c>
    </row>
    <row r="224" spans="1:8">
      <c r="A224" t="s">
        <v>237</v>
      </c>
      <c r="B224" s="1">
        <v>43347</v>
      </c>
      <c r="C224">
        <v>260409</v>
      </c>
      <c r="D224" t="s">
        <v>686</v>
      </c>
      <c r="E224" t="s">
        <v>329</v>
      </c>
      <c r="F224">
        <v>2018</v>
      </c>
      <c r="G224">
        <v>260409</v>
      </c>
      <c r="H224" t="s">
        <v>380</v>
      </c>
    </row>
    <row r="225" spans="1:8">
      <c r="A225" t="s">
        <v>238</v>
      </c>
      <c r="B225" s="1">
        <v>44145</v>
      </c>
      <c r="C225">
        <v>53225</v>
      </c>
      <c r="D225" t="s">
        <v>686</v>
      </c>
      <c r="E225" t="s">
        <v>362</v>
      </c>
      <c r="F225">
        <v>2020</v>
      </c>
      <c r="G225">
        <v>53225</v>
      </c>
      <c r="H225" t="s">
        <v>16</v>
      </c>
    </row>
    <row r="226" spans="1:8">
      <c r="A226" t="s">
        <v>239</v>
      </c>
      <c r="B226" s="1">
        <v>43711</v>
      </c>
      <c r="C226">
        <v>302580</v>
      </c>
      <c r="D226" t="s">
        <v>686</v>
      </c>
      <c r="E226" t="s">
        <v>329</v>
      </c>
      <c r="F226">
        <v>2019</v>
      </c>
      <c r="G226">
        <v>302580</v>
      </c>
      <c r="H226" t="s">
        <v>16</v>
      </c>
    </row>
    <row r="227" spans="1:8">
      <c r="A227" t="s">
        <v>240</v>
      </c>
      <c r="B227" s="1">
        <v>43479</v>
      </c>
      <c r="C227">
        <v>224645</v>
      </c>
      <c r="D227" t="s">
        <v>687</v>
      </c>
      <c r="E227" t="s">
        <v>320</v>
      </c>
      <c r="F227">
        <v>2019</v>
      </c>
      <c r="G227">
        <v>-224645</v>
      </c>
      <c r="H227" t="s">
        <v>16</v>
      </c>
    </row>
    <row r="228" spans="1:8">
      <c r="A228" t="s">
        <v>241</v>
      </c>
      <c r="B228" s="1">
        <v>43833</v>
      </c>
      <c r="C228">
        <v>178182</v>
      </c>
      <c r="D228" t="s">
        <v>686</v>
      </c>
      <c r="E228" t="s">
        <v>320</v>
      </c>
      <c r="F228">
        <v>2020</v>
      </c>
      <c r="G228">
        <v>178182</v>
      </c>
      <c r="H228" t="s">
        <v>16</v>
      </c>
    </row>
    <row r="229" spans="1:8">
      <c r="A229" t="s">
        <v>242</v>
      </c>
      <c r="B229" s="1">
        <v>43496</v>
      </c>
      <c r="C229">
        <v>159887</v>
      </c>
      <c r="D229" t="s">
        <v>686</v>
      </c>
      <c r="E229" t="s">
        <v>320</v>
      </c>
      <c r="F229">
        <v>2019</v>
      </c>
      <c r="G229">
        <v>159887</v>
      </c>
      <c r="H229" t="s">
        <v>377</v>
      </c>
    </row>
    <row r="230" spans="1:8">
      <c r="A230" t="s">
        <v>243</v>
      </c>
      <c r="B230" s="1">
        <v>43485</v>
      </c>
      <c r="C230">
        <v>77933</v>
      </c>
      <c r="D230" t="s">
        <v>686</v>
      </c>
      <c r="E230" t="s">
        <v>320</v>
      </c>
      <c r="F230">
        <v>2019</v>
      </c>
      <c r="G230">
        <v>77933</v>
      </c>
      <c r="H230" t="s">
        <v>16</v>
      </c>
    </row>
    <row r="231" spans="1:8">
      <c r="A231" t="s">
        <v>244</v>
      </c>
      <c r="B231" s="1">
        <v>44264</v>
      </c>
      <c r="C231">
        <v>120031</v>
      </c>
      <c r="D231" t="s">
        <v>687</v>
      </c>
      <c r="E231" t="s">
        <v>357</v>
      </c>
      <c r="F231">
        <v>2021</v>
      </c>
      <c r="G231">
        <v>-120031</v>
      </c>
      <c r="H231" t="s">
        <v>16</v>
      </c>
    </row>
    <row r="232" spans="1:8">
      <c r="A232" t="s">
        <v>245</v>
      </c>
      <c r="B232" s="1">
        <v>43643</v>
      </c>
      <c r="C232">
        <v>74478</v>
      </c>
      <c r="D232" t="s">
        <v>686</v>
      </c>
      <c r="E232" t="s">
        <v>316</v>
      </c>
      <c r="F232">
        <v>2019</v>
      </c>
      <c r="G232">
        <v>74478</v>
      </c>
      <c r="H232" t="s">
        <v>16</v>
      </c>
    </row>
    <row r="233" spans="1:8">
      <c r="A233" t="s">
        <v>246</v>
      </c>
      <c r="B233" s="1">
        <v>43427</v>
      </c>
      <c r="C233">
        <v>218785</v>
      </c>
      <c r="D233" t="s">
        <v>686</v>
      </c>
      <c r="E233" t="s">
        <v>362</v>
      </c>
      <c r="F233">
        <v>2018</v>
      </c>
      <c r="G233">
        <v>218785</v>
      </c>
      <c r="H233" t="s">
        <v>16</v>
      </c>
    </row>
    <row r="234" spans="1:8">
      <c r="A234" t="s">
        <v>247</v>
      </c>
      <c r="B234" s="1">
        <v>43627</v>
      </c>
      <c r="C234">
        <v>286847</v>
      </c>
      <c r="D234" t="s">
        <v>686</v>
      </c>
      <c r="E234" t="s">
        <v>316</v>
      </c>
      <c r="F234">
        <v>2019</v>
      </c>
      <c r="G234">
        <v>286847</v>
      </c>
      <c r="H234" t="s">
        <v>16</v>
      </c>
    </row>
    <row r="235" spans="1:8">
      <c r="A235" t="s">
        <v>248</v>
      </c>
      <c r="B235" s="1">
        <v>44293</v>
      </c>
      <c r="C235">
        <v>355627</v>
      </c>
      <c r="D235" t="s">
        <v>687</v>
      </c>
      <c r="E235" t="s">
        <v>351</v>
      </c>
      <c r="F235">
        <v>2021</v>
      </c>
      <c r="G235">
        <v>-355627</v>
      </c>
      <c r="H235" t="s">
        <v>380</v>
      </c>
    </row>
    <row r="236" spans="1:8">
      <c r="A236" t="s">
        <v>249</v>
      </c>
      <c r="B236" s="1">
        <v>44043</v>
      </c>
      <c r="C236">
        <v>160368</v>
      </c>
      <c r="D236" t="s">
        <v>687</v>
      </c>
      <c r="E236" t="s">
        <v>337</v>
      </c>
      <c r="F236">
        <v>2020</v>
      </c>
      <c r="G236">
        <v>-160368</v>
      </c>
      <c r="H236" t="s">
        <v>16</v>
      </c>
    </row>
    <row r="237" spans="1:8">
      <c r="A237" t="s">
        <v>250</v>
      </c>
      <c r="B237" s="1">
        <v>43981</v>
      </c>
      <c r="C237">
        <v>60321</v>
      </c>
      <c r="D237" t="s">
        <v>687</v>
      </c>
      <c r="E237" t="s">
        <v>366</v>
      </c>
      <c r="F237">
        <v>2020</v>
      </c>
      <c r="G237">
        <v>-60321</v>
      </c>
      <c r="H237" t="s">
        <v>380</v>
      </c>
    </row>
    <row r="238" spans="1:8">
      <c r="A238" t="s">
        <v>251</v>
      </c>
      <c r="B238" s="1">
        <v>43818</v>
      </c>
      <c r="C238">
        <v>85369</v>
      </c>
      <c r="D238" t="s">
        <v>686</v>
      </c>
      <c r="E238" t="s">
        <v>333</v>
      </c>
      <c r="F238">
        <v>2019</v>
      </c>
      <c r="G238">
        <v>85369</v>
      </c>
      <c r="H238" t="s">
        <v>378</v>
      </c>
    </row>
    <row r="239" spans="1:8">
      <c r="A239" t="s">
        <v>252</v>
      </c>
      <c r="B239" s="1">
        <v>44160</v>
      </c>
      <c r="C239">
        <v>177820</v>
      </c>
      <c r="D239" t="s">
        <v>686</v>
      </c>
      <c r="E239" t="s">
        <v>362</v>
      </c>
      <c r="F239">
        <v>2020</v>
      </c>
      <c r="G239">
        <v>177820</v>
      </c>
      <c r="H239" t="s">
        <v>16</v>
      </c>
    </row>
    <row r="240" spans="1:8">
      <c r="A240" t="s">
        <v>253</v>
      </c>
      <c r="B240" s="1">
        <v>43458</v>
      </c>
      <c r="C240">
        <v>338531</v>
      </c>
      <c r="D240" t="s">
        <v>686</v>
      </c>
      <c r="E240" t="s">
        <v>333</v>
      </c>
      <c r="F240">
        <v>2018</v>
      </c>
      <c r="G240">
        <v>338531</v>
      </c>
      <c r="H240" t="s">
        <v>378</v>
      </c>
    </row>
    <row r="241" spans="1:8">
      <c r="A241" t="s">
        <v>254</v>
      </c>
      <c r="B241" s="1">
        <v>43426</v>
      </c>
      <c r="C241">
        <v>80072</v>
      </c>
      <c r="D241" t="s">
        <v>687</v>
      </c>
      <c r="E241" t="s">
        <v>362</v>
      </c>
      <c r="F241">
        <v>2018</v>
      </c>
      <c r="G241">
        <v>-80072</v>
      </c>
      <c r="H241" t="s">
        <v>16</v>
      </c>
    </row>
    <row r="242" spans="1:8">
      <c r="A242" t="s">
        <v>255</v>
      </c>
      <c r="B242" s="1">
        <v>43393</v>
      </c>
      <c r="C242">
        <v>199364</v>
      </c>
      <c r="D242" t="s">
        <v>687</v>
      </c>
      <c r="E242" t="s">
        <v>324</v>
      </c>
      <c r="F242">
        <v>2018</v>
      </c>
      <c r="G242">
        <v>-199364</v>
      </c>
      <c r="H242" t="s">
        <v>16</v>
      </c>
    </row>
    <row r="243" spans="1:8">
      <c r="A243" t="s">
        <v>256</v>
      </c>
      <c r="B243" s="1">
        <v>44186</v>
      </c>
      <c r="C243">
        <v>322663</v>
      </c>
      <c r="D243" t="s">
        <v>687</v>
      </c>
      <c r="E243" t="s">
        <v>333</v>
      </c>
      <c r="F243">
        <v>2020</v>
      </c>
      <c r="G243">
        <v>-322663</v>
      </c>
      <c r="H243" t="s">
        <v>16</v>
      </c>
    </row>
    <row r="244" spans="1:8">
      <c r="A244" t="s">
        <v>257</v>
      </c>
      <c r="B244" s="1">
        <v>43660</v>
      </c>
      <c r="C244">
        <v>161230</v>
      </c>
      <c r="D244" t="s">
        <v>687</v>
      </c>
      <c r="E244" t="s">
        <v>337</v>
      </c>
      <c r="F244">
        <v>2019</v>
      </c>
      <c r="G244">
        <v>-161230</v>
      </c>
      <c r="H244" t="s">
        <v>16</v>
      </c>
    </row>
    <row r="245" spans="1:8">
      <c r="A245" t="s">
        <v>258</v>
      </c>
      <c r="B245" s="1">
        <v>44173</v>
      </c>
      <c r="C245">
        <v>124375</v>
      </c>
      <c r="D245" t="s">
        <v>686</v>
      </c>
      <c r="E245" t="s">
        <v>333</v>
      </c>
      <c r="F245">
        <v>2020</v>
      </c>
      <c r="G245">
        <v>124375</v>
      </c>
      <c r="H245" t="s">
        <v>16</v>
      </c>
    </row>
    <row r="246" spans="1:8">
      <c r="A246" t="s">
        <v>259</v>
      </c>
      <c r="B246" s="1">
        <v>43829</v>
      </c>
      <c r="C246">
        <v>247463</v>
      </c>
      <c r="D246" t="s">
        <v>687</v>
      </c>
      <c r="E246" t="s">
        <v>333</v>
      </c>
      <c r="F246">
        <v>2019</v>
      </c>
      <c r="G246">
        <v>-247463</v>
      </c>
      <c r="H246" t="s">
        <v>378</v>
      </c>
    </row>
    <row r="247" spans="1:8">
      <c r="A247" t="s">
        <v>260</v>
      </c>
      <c r="B247" s="1">
        <v>43881</v>
      </c>
      <c r="C247">
        <v>204514</v>
      </c>
      <c r="D247" t="s">
        <v>686</v>
      </c>
      <c r="E247" t="s">
        <v>360</v>
      </c>
      <c r="F247">
        <v>2020</v>
      </c>
      <c r="G247">
        <v>204514</v>
      </c>
      <c r="H247" t="s">
        <v>380</v>
      </c>
    </row>
    <row r="248" spans="1:8">
      <c r="A248" t="s">
        <v>261</v>
      </c>
      <c r="B248" s="1">
        <v>43863</v>
      </c>
      <c r="C248">
        <v>84790</v>
      </c>
      <c r="D248" t="s">
        <v>686</v>
      </c>
      <c r="E248" t="s">
        <v>360</v>
      </c>
      <c r="F248">
        <v>2020</v>
      </c>
      <c r="G248">
        <v>84790</v>
      </c>
      <c r="H248" t="s">
        <v>380</v>
      </c>
    </row>
    <row r="249" spans="1:8">
      <c r="A249" t="s">
        <v>262</v>
      </c>
      <c r="B249" s="1">
        <v>44065</v>
      </c>
      <c r="C249">
        <v>326187</v>
      </c>
      <c r="D249" t="s">
        <v>686</v>
      </c>
      <c r="E249" t="s">
        <v>342</v>
      </c>
      <c r="F249">
        <v>2020</v>
      </c>
      <c r="G249">
        <v>326187</v>
      </c>
      <c r="H249" t="s">
        <v>378</v>
      </c>
    </row>
    <row r="250" spans="1:8">
      <c r="A250" t="s">
        <v>263</v>
      </c>
      <c r="B250" s="1">
        <v>43863</v>
      </c>
      <c r="C250">
        <v>102579</v>
      </c>
      <c r="D250" t="s">
        <v>686</v>
      </c>
      <c r="E250" t="s">
        <v>360</v>
      </c>
      <c r="F250">
        <v>2020</v>
      </c>
      <c r="G250">
        <v>102579</v>
      </c>
      <c r="H250" t="s">
        <v>377</v>
      </c>
    </row>
    <row r="251" spans="1:8">
      <c r="A251" t="s">
        <v>264</v>
      </c>
      <c r="B251" s="1">
        <v>43888</v>
      </c>
      <c r="C251">
        <v>194479</v>
      </c>
      <c r="D251" t="s">
        <v>686</v>
      </c>
      <c r="E251" t="s">
        <v>360</v>
      </c>
      <c r="F251">
        <v>2020</v>
      </c>
      <c r="G251">
        <v>194479</v>
      </c>
      <c r="H251" t="s">
        <v>16</v>
      </c>
    </row>
    <row r="252" spans="1:8">
      <c r="A252" t="s">
        <v>265</v>
      </c>
      <c r="B252" s="1">
        <v>43324</v>
      </c>
      <c r="C252">
        <v>326255</v>
      </c>
      <c r="D252" t="s">
        <v>686</v>
      </c>
      <c r="E252" t="s">
        <v>342</v>
      </c>
      <c r="F252">
        <v>2018</v>
      </c>
      <c r="G252">
        <v>326255</v>
      </c>
      <c r="H252" t="s">
        <v>16</v>
      </c>
    </row>
    <row r="253" spans="1:8">
      <c r="A253" t="s">
        <v>266</v>
      </c>
      <c r="B253" s="1">
        <v>44326</v>
      </c>
      <c r="C253">
        <v>145336</v>
      </c>
      <c r="D253" t="s">
        <v>686</v>
      </c>
      <c r="E253" t="s">
        <v>366</v>
      </c>
      <c r="F253">
        <v>2021</v>
      </c>
      <c r="G253">
        <v>145336</v>
      </c>
      <c r="H253" t="s">
        <v>378</v>
      </c>
    </row>
    <row r="254" spans="1:8">
      <c r="A254" t="s">
        <v>267</v>
      </c>
      <c r="B254" s="1">
        <v>43577</v>
      </c>
      <c r="C254">
        <v>193943</v>
      </c>
      <c r="D254" t="s">
        <v>687</v>
      </c>
      <c r="E254" t="s">
        <v>351</v>
      </c>
      <c r="F254">
        <v>2019</v>
      </c>
      <c r="G254">
        <v>-193943</v>
      </c>
      <c r="H254" t="s">
        <v>16</v>
      </c>
    </row>
    <row r="255" spans="1:8">
      <c r="A255" t="s">
        <v>268</v>
      </c>
      <c r="B255" s="1">
        <v>43914</v>
      </c>
      <c r="C255">
        <v>318050</v>
      </c>
      <c r="D255" t="s">
        <v>686</v>
      </c>
      <c r="E255" t="s">
        <v>357</v>
      </c>
      <c r="F255">
        <v>2020</v>
      </c>
      <c r="G255">
        <v>318050</v>
      </c>
      <c r="H255" t="s">
        <v>380</v>
      </c>
    </row>
    <row r="256" spans="1:8">
      <c r="A256" t="s">
        <v>269</v>
      </c>
      <c r="B256" s="1">
        <v>43267</v>
      </c>
      <c r="C256">
        <v>124702</v>
      </c>
      <c r="D256" t="s">
        <v>687</v>
      </c>
      <c r="E256" t="s">
        <v>316</v>
      </c>
      <c r="F256">
        <v>2018</v>
      </c>
      <c r="G256">
        <v>-124702</v>
      </c>
      <c r="H256" t="s">
        <v>377</v>
      </c>
    </row>
    <row r="257" spans="1:8">
      <c r="A257" t="s">
        <v>270</v>
      </c>
      <c r="B257" s="1">
        <v>43878</v>
      </c>
      <c r="C257">
        <v>280039</v>
      </c>
      <c r="D257" t="s">
        <v>687</v>
      </c>
      <c r="E257" t="s">
        <v>360</v>
      </c>
      <c r="F257">
        <v>2020</v>
      </c>
      <c r="G257">
        <v>-280039</v>
      </c>
      <c r="H257" t="s">
        <v>377</v>
      </c>
    </row>
    <row r="258" spans="1:8">
      <c r="A258" t="s">
        <v>271</v>
      </c>
      <c r="B258" s="1">
        <v>44096</v>
      </c>
      <c r="C258">
        <v>207702</v>
      </c>
      <c r="D258" t="s">
        <v>687</v>
      </c>
      <c r="E258" t="s">
        <v>329</v>
      </c>
      <c r="F258">
        <v>2020</v>
      </c>
      <c r="G258">
        <v>-207702</v>
      </c>
      <c r="H258" t="s">
        <v>377</v>
      </c>
    </row>
    <row r="259" spans="1:8">
      <c r="A259" t="s">
        <v>272</v>
      </c>
      <c r="B259" s="1">
        <v>44294</v>
      </c>
      <c r="C259">
        <v>183689</v>
      </c>
      <c r="D259" t="s">
        <v>686</v>
      </c>
      <c r="E259" t="s">
        <v>351</v>
      </c>
      <c r="F259">
        <v>2021</v>
      </c>
      <c r="G259">
        <v>183689</v>
      </c>
      <c r="H259" t="s">
        <v>377</v>
      </c>
    </row>
    <row r="260" spans="1:8">
      <c r="A260" t="s">
        <v>273</v>
      </c>
      <c r="B260" s="1">
        <v>43345</v>
      </c>
      <c r="C260">
        <v>174282</v>
      </c>
      <c r="D260" t="s">
        <v>687</v>
      </c>
      <c r="E260" t="s">
        <v>329</v>
      </c>
      <c r="F260">
        <v>2018</v>
      </c>
      <c r="G260">
        <v>-174282</v>
      </c>
      <c r="H260" t="s">
        <v>16</v>
      </c>
    </row>
    <row r="261" spans="1:8">
      <c r="A261" t="s">
        <v>274</v>
      </c>
      <c r="B261" s="1">
        <v>44195</v>
      </c>
      <c r="C261">
        <v>175804</v>
      </c>
      <c r="D261" t="s">
        <v>686</v>
      </c>
      <c r="E261" t="s">
        <v>333</v>
      </c>
      <c r="F261">
        <v>2020</v>
      </c>
      <c r="G261">
        <v>175804</v>
      </c>
      <c r="H261" t="s">
        <v>16</v>
      </c>
    </row>
    <row r="262" spans="1:8">
      <c r="A262" t="s">
        <v>275</v>
      </c>
      <c r="B262" s="1">
        <v>43844</v>
      </c>
      <c r="C262">
        <v>110300</v>
      </c>
      <c r="D262" t="s">
        <v>686</v>
      </c>
      <c r="E262" t="s">
        <v>320</v>
      </c>
      <c r="F262">
        <v>2020</v>
      </c>
      <c r="G262">
        <v>110300</v>
      </c>
      <c r="H262" t="s">
        <v>16</v>
      </c>
    </row>
    <row r="263" spans="1:8">
      <c r="A263" t="s">
        <v>276</v>
      </c>
      <c r="B263" s="1">
        <v>43412</v>
      </c>
      <c r="C263">
        <v>267459</v>
      </c>
      <c r="D263" t="s">
        <v>687</v>
      </c>
      <c r="E263" t="s">
        <v>362</v>
      </c>
      <c r="F263">
        <v>2018</v>
      </c>
      <c r="G263">
        <v>-267459</v>
      </c>
      <c r="H263" t="s">
        <v>377</v>
      </c>
    </row>
    <row r="264" spans="1:8">
      <c r="A264" t="s">
        <v>277</v>
      </c>
      <c r="B264" s="1">
        <v>43570</v>
      </c>
      <c r="C264">
        <v>313899</v>
      </c>
      <c r="D264" t="s">
        <v>687</v>
      </c>
      <c r="E264" t="s">
        <v>351</v>
      </c>
      <c r="F264">
        <v>2019</v>
      </c>
      <c r="G264">
        <v>-313899</v>
      </c>
      <c r="H264" t="s">
        <v>16</v>
      </c>
    </row>
    <row r="265" spans="1:8">
      <c r="A265" t="s">
        <v>278</v>
      </c>
      <c r="B265" s="1">
        <v>44203</v>
      </c>
      <c r="C265">
        <v>315051</v>
      </c>
      <c r="D265" t="s">
        <v>686</v>
      </c>
      <c r="E265" t="s">
        <v>320</v>
      </c>
      <c r="F265">
        <v>2021</v>
      </c>
      <c r="G265">
        <v>315051</v>
      </c>
      <c r="H265" t="s">
        <v>378</v>
      </c>
    </row>
    <row r="266" spans="1:8">
      <c r="A266" t="s">
        <v>279</v>
      </c>
      <c r="B266" s="1">
        <v>44132</v>
      </c>
      <c r="C266">
        <v>344213</v>
      </c>
      <c r="D266" t="s">
        <v>687</v>
      </c>
      <c r="E266" t="s">
        <v>324</v>
      </c>
      <c r="F266">
        <v>2020</v>
      </c>
      <c r="G266">
        <v>-344213</v>
      </c>
      <c r="H266" t="s">
        <v>377</v>
      </c>
    </row>
    <row r="267" spans="1:8">
      <c r="A267" t="s">
        <v>280</v>
      </c>
      <c r="B267" s="1">
        <v>44037</v>
      </c>
      <c r="C267">
        <v>92096</v>
      </c>
      <c r="D267" t="s">
        <v>687</v>
      </c>
      <c r="E267" t="s">
        <v>337</v>
      </c>
      <c r="F267">
        <v>2020</v>
      </c>
      <c r="G267">
        <v>-92096</v>
      </c>
      <c r="H267" t="s">
        <v>377</v>
      </c>
    </row>
    <row r="268" spans="1:8">
      <c r="A268" t="s">
        <v>281</v>
      </c>
      <c r="B268" s="1">
        <v>43816</v>
      </c>
      <c r="C268">
        <v>223374</v>
      </c>
      <c r="D268" t="s">
        <v>686</v>
      </c>
      <c r="E268" t="s">
        <v>333</v>
      </c>
      <c r="F268">
        <v>2019</v>
      </c>
      <c r="G268">
        <v>223374</v>
      </c>
      <c r="H268" t="s">
        <v>380</v>
      </c>
    </row>
    <row r="269" spans="1:8">
      <c r="A269" t="s">
        <v>282</v>
      </c>
      <c r="B269" s="1">
        <v>43777</v>
      </c>
      <c r="C269">
        <v>263002</v>
      </c>
      <c r="D269" t="s">
        <v>686</v>
      </c>
      <c r="E269" t="s">
        <v>362</v>
      </c>
      <c r="F269">
        <v>2019</v>
      </c>
      <c r="G269">
        <v>263002</v>
      </c>
      <c r="H269" t="s">
        <v>16</v>
      </c>
    </row>
    <row r="270" spans="1:8">
      <c r="A270" t="s">
        <v>283</v>
      </c>
      <c r="B270" s="1">
        <v>44089</v>
      </c>
      <c r="C270">
        <v>129387</v>
      </c>
      <c r="D270" t="s">
        <v>687</v>
      </c>
      <c r="E270" t="s">
        <v>329</v>
      </c>
      <c r="F270">
        <v>2020</v>
      </c>
      <c r="G270">
        <v>-129387</v>
      </c>
      <c r="H270" t="s">
        <v>16</v>
      </c>
    </row>
    <row r="271" spans="1:8">
      <c r="A271" t="s">
        <v>284</v>
      </c>
      <c r="B271" s="1">
        <v>43350</v>
      </c>
      <c r="C271">
        <v>55180</v>
      </c>
      <c r="D271" t="s">
        <v>687</v>
      </c>
      <c r="E271" t="s">
        <v>329</v>
      </c>
      <c r="F271">
        <v>2018</v>
      </c>
      <c r="G271">
        <v>-55180</v>
      </c>
      <c r="H271" t="s">
        <v>16</v>
      </c>
    </row>
    <row r="272" spans="1:8">
      <c r="A272" t="s">
        <v>285</v>
      </c>
      <c r="B272" s="1">
        <v>44050</v>
      </c>
      <c r="C272">
        <v>345413</v>
      </c>
      <c r="D272" t="s">
        <v>686</v>
      </c>
      <c r="E272" t="s">
        <v>342</v>
      </c>
      <c r="F272">
        <v>2020</v>
      </c>
      <c r="G272">
        <v>345413</v>
      </c>
      <c r="H272" t="s">
        <v>378</v>
      </c>
    </row>
    <row r="273" spans="1:8">
      <c r="A273" t="s">
        <v>286</v>
      </c>
      <c r="B273" s="1">
        <v>44377</v>
      </c>
      <c r="C273">
        <v>66471</v>
      </c>
      <c r="D273" t="s">
        <v>686</v>
      </c>
      <c r="E273" t="s">
        <v>316</v>
      </c>
      <c r="F273">
        <v>2021</v>
      </c>
      <c r="G273">
        <v>66471</v>
      </c>
      <c r="H273" t="s">
        <v>16</v>
      </c>
    </row>
    <row r="274" spans="1:8">
      <c r="A274" t="s">
        <v>287</v>
      </c>
      <c r="B274" s="1">
        <v>43875</v>
      </c>
      <c r="C274">
        <v>123807</v>
      </c>
      <c r="D274" t="s">
        <v>686</v>
      </c>
      <c r="E274" t="s">
        <v>360</v>
      </c>
      <c r="F274">
        <v>2020</v>
      </c>
      <c r="G274">
        <v>123807</v>
      </c>
      <c r="H274" t="s">
        <v>16</v>
      </c>
    </row>
    <row r="275" spans="1:8">
      <c r="A275" t="s">
        <v>288</v>
      </c>
      <c r="B275" s="1">
        <v>43293</v>
      </c>
      <c r="C275">
        <v>178122</v>
      </c>
      <c r="D275" t="s">
        <v>687</v>
      </c>
      <c r="E275" t="s">
        <v>337</v>
      </c>
      <c r="F275">
        <v>2018</v>
      </c>
      <c r="G275">
        <v>-178122</v>
      </c>
      <c r="H275" t="s">
        <v>377</v>
      </c>
    </row>
    <row r="276" spans="1:8">
      <c r="A276" t="s">
        <v>289</v>
      </c>
      <c r="B276" s="1">
        <v>44320</v>
      </c>
      <c r="C276">
        <v>125444</v>
      </c>
      <c r="D276" t="s">
        <v>686</v>
      </c>
      <c r="E276" t="s">
        <v>366</v>
      </c>
      <c r="F276">
        <v>2021</v>
      </c>
      <c r="G276">
        <v>125444</v>
      </c>
      <c r="H276" t="s">
        <v>377</v>
      </c>
    </row>
    <row r="277" spans="1:8">
      <c r="A277" t="s">
        <v>290</v>
      </c>
      <c r="B277" s="1">
        <v>44007</v>
      </c>
      <c r="C277">
        <v>152045</v>
      </c>
      <c r="D277" t="s">
        <v>686</v>
      </c>
      <c r="E277" t="s">
        <v>316</v>
      </c>
      <c r="F277">
        <v>2020</v>
      </c>
      <c r="G277">
        <v>152045</v>
      </c>
      <c r="H277" t="s">
        <v>378</v>
      </c>
    </row>
    <row r="278" spans="1:8">
      <c r="A278" t="s">
        <v>291</v>
      </c>
      <c r="B278" s="1">
        <v>43484</v>
      </c>
      <c r="C278">
        <v>359199</v>
      </c>
      <c r="D278" t="s">
        <v>687</v>
      </c>
      <c r="E278" t="s">
        <v>320</v>
      </c>
      <c r="F278">
        <v>2019</v>
      </c>
      <c r="G278">
        <v>-359199</v>
      </c>
      <c r="H278" t="s">
        <v>16</v>
      </c>
    </row>
    <row r="279" spans="1:8">
      <c r="A279" t="s">
        <v>292</v>
      </c>
      <c r="B279" s="1">
        <v>43661</v>
      </c>
      <c r="C279">
        <v>332407</v>
      </c>
      <c r="D279" t="s">
        <v>686</v>
      </c>
      <c r="E279" t="s">
        <v>337</v>
      </c>
      <c r="F279">
        <v>2019</v>
      </c>
      <c r="G279">
        <v>332407</v>
      </c>
      <c r="H279" t="s">
        <v>380</v>
      </c>
    </row>
    <row r="280" spans="1:8">
      <c r="A280" t="s">
        <v>293</v>
      </c>
      <c r="B280" s="1">
        <v>43838</v>
      </c>
      <c r="C280">
        <v>223386</v>
      </c>
      <c r="D280" t="s">
        <v>686</v>
      </c>
      <c r="E280" t="s">
        <v>320</v>
      </c>
      <c r="F280">
        <v>2020</v>
      </c>
      <c r="G280">
        <v>223386</v>
      </c>
      <c r="H280" t="s">
        <v>16</v>
      </c>
    </row>
    <row r="281" spans="1:8">
      <c r="A281" t="s">
        <v>294</v>
      </c>
      <c r="B281" s="1">
        <v>43578</v>
      </c>
      <c r="C281">
        <v>234894</v>
      </c>
      <c r="D281" t="s">
        <v>686</v>
      </c>
      <c r="E281" t="s">
        <v>351</v>
      </c>
      <c r="F281">
        <v>2019</v>
      </c>
      <c r="G281">
        <v>234894</v>
      </c>
      <c r="H281" t="s">
        <v>16</v>
      </c>
    </row>
    <row r="282" spans="1:8">
      <c r="A282" t="s">
        <v>295</v>
      </c>
      <c r="B282" s="1">
        <v>44151</v>
      </c>
      <c r="C282">
        <v>323165</v>
      </c>
      <c r="D282" t="s">
        <v>686</v>
      </c>
      <c r="E282" t="s">
        <v>362</v>
      </c>
      <c r="F282">
        <v>2020</v>
      </c>
      <c r="G282">
        <v>323165</v>
      </c>
      <c r="H282" t="s">
        <v>16</v>
      </c>
    </row>
    <row r="283" spans="1:8">
      <c r="A283" t="s">
        <v>296</v>
      </c>
      <c r="B283" s="1">
        <v>44192</v>
      </c>
      <c r="C283">
        <v>233393</v>
      </c>
      <c r="D283" t="s">
        <v>687</v>
      </c>
      <c r="E283" t="s">
        <v>333</v>
      </c>
      <c r="F283">
        <v>2020</v>
      </c>
      <c r="G283">
        <v>-233393</v>
      </c>
      <c r="H283" t="s">
        <v>16</v>
      </c>
    </row>
    <row r="284" spans="1:8">
      <c r="A284" t="s">
        <v>297</v>
      </c>
      <c r="B284" s="1">
        <v>44358</v>
      </c>
      <c r="C284">
        <v>202989</v>
      </c>
      <c r="D284" t="s">
        <v>686</v>
      </c>
      <c r="E284" t="s">
        <v>316</v>
      </c>
      <c r="F284">
        <v>2021</v>
      </c>
      <c r="G284">
        <v>202989</v>
      </c>
      <c r="H284" t="s">
        <v>16</v>
      </c>
    </row>
    <row r="285" spans="1:8">
      <c r="A285" t="s">
        <v>298</v>
      </c>
      <c r="B285" s="1">
        <v>43824</v>
      </c>
      <c r="C285">
        <v>53118</v>
      </c>
      <c r="D285" t="s">
        <v>686</v>
      </c>
      <c r="E285" t="s">
        <v>333</v>
      </c>
      <c r="F285">
        <v>2019</v>
      </c>
      <c r="G285">
        <v>53118</v>
      </c>
      <c r="H285" t="s">
        <v>378</v>
      </c>
    </row>
    <row r="286" spans="1:8">
      <c r="A286" t="s">
        <v>299</v>
      </c>
      <c r="B286" s="1">
        <v>43674</v>
      </c>
      <c r="C286">
        <v>176219</v>
      </c>
      <c r="D286" t="s">
        <v>686</v>
      </c>
      <c r="E286" t="s">
        <v>337</v>
      </c>
      <c r="F286">
        <v>2019</v>
      </c>
      <c r="G286">
        <v>176219</v>
      </c>
      <c r="H286" t="s">
        <v>16</v>
      </c>
    </row>
    <row r="287" spans="1:8">
      <c r="A287" t="s">
        <v>300</v>
      </c>
      <c r="B287" s="1">
        <v>43302</v>
      </c>
      <c r="C287">
        <v>99210</v>
      </c>
      <c r="D287" t="s">
        <v>686</v>
      </c>
      <c r="E287" t="s">
        <v>337</v>
      </c>
      <c r="F287">
        <v>2018</v>
      </c>
      <c r="G287">
        <v>99210</v>
      </c>
      <c r="H287" t="s">
        <v>380</v>
      </c>
    </row>
    <row r="288" spans="1:8">
      <c r="A288" t="s">
        <v>301</v>
      </c>
      <c r="B288" s="1">
        <v>44373</v>
      </c>
      <c r="C288">
        <v>358455</v>
      </c>
      <c r="D288" t="s">
        <v>686</v>
      </c>
      <c r="E288" t="s">
        <v>316</v>
      </c>
      <c r="F288">
        <v>2021</v>
      </c>
      <c r="G288">
        <v>358455</v>
      </c>
      <c r="H288" t="s">
        <v>16</v>
      </c>
    </row>
    <row r="289" spans="1:8">
      <c r="A289" t="s">
        <v>302</v>
      </c>
      <c r="B289" s="1">
        <v>43948</v>
      </c>
      <c r="C289">
        <v>259158</v>
      </c>
      <c r="D289" t="s">
        <v>687</v>
      </c>
      <c r="E289" t="s">
        <v>351</v>
      </c>
      <c r="F289">
        <v>2020</v>
      </c>
      <c r="G289">
        <v>-259158</v>
      </c>
      <c r="H289" t="s">
        <v>16</v>
      </c>
    </row>
    <row r="290" spans="1:8">
      <c r="A290" t="s">
        <v>303</v>
      </c>
      <c r="B290" s="1">
        <v>43699</v>
      </c>
      <c r="C290">
        <v>335559</v>
      </c>
      <c r="D290" t="s">
        <v>687</v>
      </c>
      <c r="E290" t="s">
        <v>342</v>
      </c>
      <c r="F290">
        <v>2019</v>
      </c>
      <c r="G290">
        <v>-335559</v>
      </c>
      <c r="H290" t="s">
        <v>16</v>
      </c>
    </row>
    <row r="291" spans="1:8">
      <c r="A291" t="s">
        <v>304</v>
      </c>
      <c r="B291" s="1">
        <v>43635</v>
      </c>
      <c r="C291">
        <v>221485</v>
      </c>
      <c r="D291" t="s">
        <v>687</v>
      </c>
      <c r="E291" t="s">
        <v>316</v>
      </c>
      <c r="F291">
        <v>2019</v>
      </c>
      <c r="G291">
        <v>-221485</v>
      </c>
      <c r="H291" t="s">
        <v>16</v>
      </c>
    </row>
    <row r="292" spans="1:8">
      <c r="A292" t="s">
        <v>305</v>
      </c>
      <c r="B292" s="1">
        <v>43719</v>
      </c>
      <c r="C292">
        <v>97030</v>
      </c>
      <c r="D292" t="s">
        <v>687</v>
      </c>
      <c r="E292" t="s">
        <v>329</v>
      </c>
      <c r="F292">
        <v>2019</v>
      </c>
      <c r="G292">
        <v>-97030</v>
      </c>
      <c r="H292" t="s">
        <v>16</v>
      </c>
    </row>
    <row r="293" spans="1:8">
      <c r="A293" t="s">
        <v>306</v>
      </c>
      <c r="B293" s="1">
        <v>43749</v>
      </c>
      <c r="C293">
        <v>119290</v>
      </c>
      <c r="D293" t="s">
        <v>686</v>
      </c>
      <c r="E293" t="s">
        <v>324</v>
      </c>
      <c r="F293">
        <v>2019</v>
      </c>
      <c r="G293">
        <v>119290</v>
      </c>
      <c r="H293" t="s">
        <v>377</v>
      </c>
    </row>
    <row r="294" spans="1:8">
      <c r="A294" t="s">
        <v>307</v>
      </c>
      <c r="B294" s="1">
        <v>44196</v>
      </c>
      <c r="C294">
        <v>215484</v>
      </c>
      <c r="D294" t="s">
        <v>686</v>
      </c>
      <c r="E294" t="s">
        <v>333</v>
      </c>
      <c r="F294">
        <v>2020</v>
      </c>
      <c r="G294">
        <v>215484</v>
      </c>
      <c r="H294" t="s">
        <v>377</v>
      </c>
    </row>
    <row r="295" spans="1:8">
      <c r="A295" t="s">
        <v>308</v>
      </c>
      <c r="B295" s="1">
        <v>43613</v>
      </c>
      <c r="C295">
        <v>301039</v>
      </c>
      <c r="D295" t="s">
        <v>687</v>
      </c>
      <c r="E295" t="s">
        <v>366</v>
      </c>
      <c r="F295">
        <v>2019</v>
      </c>
      <c r="G295">
        <v>-301039</v>
      </c>
      <c r="H295" t="s">
        <v>16</v>
      </c>
    </row>
    <row r="296" spans="1:8">
      <c r="A296" t="s">
        <v>309</v>
      </c>
      <c r="B296" s="1">
        <v>44094</v>
      </c>
      <c r="C296">
        <v>116699</v>
      </c>
      <c r="D296" t="s">
        <v>687</v>
      </c>
      <c r="E296" t="s">
        <v>329</v>
      </c>
      <c r="F296">
        <v>2020</v>
      </c>
      <c r="G296">
        <v>-116699</v>
      </c>
      <c r="H296" t="s">
        <v>378</v>
      </c>
    </row>
    <row r="297" spans="1:8">
      <c r="A297" t="s">
        <v>310</v>
      </c>
      <c r="B297" s="1">
        <v>44197</v>
      </c>
      <c r="C297">
        <v>114193</v>
      </c>
      <c r="D297" t="s">
        <v>686</v>
      </c>
      <c r="E297" t="s">
        <v>320</v>
      </c>
      <c r="F297">
        <v>2021</v>
      </c>
      <c r="G297">
        <v>114193</v>
      </c>
      <c r="H297" t="s">
        <v>16</v>
      </c>
    </row>
    <row r="298" spans="1:8">
      <c r="A298" t="s">
        <v>311</v>
      </c>
      <c r="B298" s="1">
        <v>43689</v>
      </c>
      <c r="C298">
        <v>50761</v>
      </c>
      <c r="D298" t="s">
        <v>686</v>
      </c>
      <c r="E298" t="s">
        <v>342</v>
      </c>
      <c r="F298">
        <v>2019</v>
      </c>
      <c r="G298">
        <v>50761</v>
      </c>
      <c r="H298" t="s">
        <v>16</v>
      </c>
    </row>
    <row r="299" spans="1:8">
      <c r="A299" t="s">
        <v>312</v>
      </c>
      <c r="B299" s="1">
        <v>43557</v>
      </c>
      <c r="C299">
        <v>376314</v>
      </c>
      <c r="D299" t="s">
        <v>687</v>
      </c>
      <c r="E299" t="s">
        <v>351</v>
      </c>
      <c r="F299">
        <v>2019</v>
      </c>
      <c r="G299">
        <v>-376314</v>
      </c>
      <c r="H299" t="s">
        <v>16</v>
      </c>
    </row>
    <row r="300" spans="1:8">
      <c r="A300" t="s">
        <v>313</v>
      </c>
      <c r="B300" s="1">
        <v>43679</v>
      </c>
      <c r="C300">
        <v>65111</v>
      </c>
      <c r="D300" t="s">
        <v>687</v>
      </c>
      <c r="E300" t="s">
        <v>342</v>
      </c>
      <c r="F300">
        <v>2019</v>
      </c>
      <c r="G300">
        <v>-65111</v>
      </c>
      <c r="H300" t="s">
        <v>16</v>
      </c>
    </row>
    <row r="301" spans="1:8">
      <c r="A301" t="s">
        <v>314</v>
      </c>
      <c r="B301" s="1">
        <v>43449</v>
      </c>
      <c r="C301">
        <v>236185</v>
      </c>
      <c r="D301" t="s">
        <v>687</v>
      </c>
      <c r="E301" t="s">
        <v>333</v>
      </c>
      <c r="F301">
        <v>2018</v>
      </c>
      <c r="G301">
        <v>-236185</v>
      </c>
      <c r="H301" t="s">
        <v>16</v>
      </c>
    </row>
    <row r="302" spans="1:8">
      <c r="A302" t="s">
        <v>224</v>
      </c>
      <c r="B302" s="1">
        <v>44097</v>
      </c>
      <c r="C302">
        <v>299577</v>
      </c>
      <c r="D302" t="s">
        <v>687</v>
      </c>
      <c r="E302" t="s">
        <v>329</v>
      </c>
      <c r="F302">
        <v>2020</v>
      </c>
      <c r="G302">
        <v>-299577</v>
      </c>
      <c r="H302" t="s">
        <v>16</v>
      </c>
    </row>
    <row r="303" spans="1:8">
      <c r="A303" t="s">
        <v>269</v>
      </c>
      <c r="B303" s="1">
        <v>44324</v>
      </c>
      <c r="C303">
        <v>373346</v>
      </c>
      <c r="D303" t="s">
        <v>687</v>
      </c>
      <c r="E303" t="s">
        <v>366</v>
      </c>
      <c r="F303">
        <v>2021</v>
      </c>
      <c r="G303">
        <v>-373346</v>
      </c>
      <c r="H303" t="s">
        <v>377</v>
      </c>
    </row>
    <row r="304" spans="1:8">
      <c r="A304" t="s">
        <v>147</v>
      </c>
      <c r="B304" s="1">
        <v>44128</v>
      </c>
      <c r="C304">
        <v>155514</v>
      </c>
      <c r="D304" t="s">
        <v>687</v>
      </c>
      <c r="E304" t="s">
        <v>324</v>
      </c>
      <c r="F304">
        <v>2020</v>
      </c>
      <c r="G304">
        <v>-155514</v>
      </c>
      <c r="H304" t="s">
        <v>16</v>
      </c>
    </row>
    <row r="305" spans="1:8">
      <c r="A305" t="s">
        <v>305</v>
      </c>
      <c r="B305" s="1">
        <v>44061</v>
      </c>
      <c r="C305">
        <v>219498</v>
      </c>
      <c r="D305" t="s">
        <v>686</v>
      </c>
      <c r="E305" t="s">
        <v>342</v>
      </c>
      <c r="F305">
        <v>2020</v>
      </c>
      <c r="G305">
        <v>219498</v>
      </c>
      <c r="H305" t="s">
        <v>16</v>
      </c>
    </row>
    <row r="306" spans="1:8">
      <c r="A306" t="s">
        <v>249</v>
      </c>
      <c r="B306" s="1">
        <v>44050</v>
      </c>
      <c r="C306">
        <v>137893</v>
      </c>
      <c r="D306" t="s">
        <v>686</v>
      </c>
      <c r="E306" t="s">
        <v>342</v>
      </c>
      <c r="F306">
        <v>2020</v>
      </c>
      <c r="G306">
        <v>137893</v>
      </c>
      <c r="H306" t="s">
        <v>16</v>
      </c>
    </row>
    <row r="307" spans="1:8">
      <c r="A307" t="s">
        <v>165</v>
      </c>
      <c r="B307" s="1">
        <v>44086</v>
      </c>
      <c r="C307">
        <v>391309</v>
      </c>
      <c r="D307" t="s">
        <v>686</v>
      </c>
      <c r="E307" t="s">
        <v>329</v>
      </c>
      <c r="F307">
        <v>2020</v>
      </c>
      <c r="G307">
        <v>391309</v>
      </c>
      <c r="H307" t="s">
        <v>16</v>
      </c>
    </row>
    <row r="308" spans="1:8">
      <c r="A308" t="s">
        <v>106</v>
      </c>
      <c r="B308" s="1">
        <v>43795</v>
      </c>
      <c r="C308">
        <v>378366</v>
      </c>
      <c r="D308" t="s">
        <v>686</v>
      </c>
      <c r="E308" t="s">
        <v>362</v>
      </c>
      <c r="F308">
        <v>2019</v>
      </c>
      <c r="G308">
        <v>378366</v>
      </c>
      <c r="H308" t="s">
        <v>377</v>
      </c>
    </row>
    <row r="309" spans="1:8">
      <c r="A309" t="s">
        <v>300</v>
      </c>
      <c r="B309" s="1">
        <v>43603</v>
      </c>
      <c r="C309">
        <v>115105</v>
      </c>
      <c r="D309" t="s">
        <v>687</v>
      </c>
      <c r="E309" t="s">
        <v>366</v>
      </c>
      <c r="F309">
        <v>2019</v>
      </c>
      <c r="G309">
        <v>-115105</v>
      </c>
      <c r="H309" t="s">
        <v>380</v>
      </c>
    </row>
    <row r="310" spans="1:8">
      <c r="A310" t="s">
        <v>90</v>
      </c>
      <c r="B310" s="1">
        <v>43538</v>
      </c>
      <c r="C310">
        <v>391729</v>
      </c>
      <c r="D310" t="s">
        <v>687</v>
      </c>
      <c r="E310" t="s">
        <v>357</v>
      </c>
      <c r="F310">
        <v>2019</v>
      </c>
      <c r="G310">
        <v>-391729</v>
      </c>
      <c r="H310" t="s">
        <v>380</v>
      </c>
    </row>
    <row r="311" spans="1:8">
      <c r="A311" t="s">
        <v>114</v>
      </c>
      <c r="B311" s="1">
        <v>43518</v>
      </c>
      <c r="C311">
        <v>223621</v>
      </c>
      <c r="D311" t="s">
        <v>687</v>
      </c>
      <c r="E311" t="s">
        <v>360</v>
      </c>
      <c r="F311">
        <v>2019</v>
      </c>
      <c r="G311">
        <v>-223621</v>
      </c>
      <c r="H311" t="s">
        <v>377</v>
      </c>
    </row>
    <row r="312" spans="1:8">
      <c r="A312" t="s">
        <v>73</v>
      </c>
      <c r="B312" s="1">
        <v>44013</v>
      </c>
      <c r="C312">
        <v>54049</v>
      </c>
      <c r="D312" t="s">
        <v>687</v>
      </c>
      <c r="E312" t="s">
        <v>337</v>
      </c>
      <c r="F312">
        <v>2020</v>
      </c>
      <c r="G312">
        <v>-54049</v>
      </c>
      <c r="H312" t="s">
        <v>16</v>
      </c>
    </row>
    <row r="313" spans="1:8">
      <c r="A313" t="s">
        <v>26</v>
      </c>
      <c r="B313" s="1">
        <v>44284</v>
      </c>
      <c r="C313">
        <v>292401</v>
      </c>
      <c r="D313" t="s">
        <v>686</v>
      </c>
      <c r="E313" t="s">
        <v>357</v>
      </c>
      <c r="F313">
        <v>2021</v>
      </c>
      <c r="G313">
        <v>292401</v>
      </c>
      <c r="H313" t="s">
        <v>380</v>
      </c>
    </row>
    <row r="314" spans="1:8">
      <c r="A314" t="s">
        <v>18</v>
      </c>
      <c r="B314" s="1">
        <v>44364</v>
      </c>
      <c r="C314">
        <v>310476</v>
      </c>
      <c r="D314" t="s">
        <v>686</v>
      </c>
      <c r="E314" t="s">
        <v>316</v>
      </c>
      <c r="F314">
        <v>2021</v>
      </c>
      <c r="G314">
        <v>310476</v>
      </c>
      <c r="H314" t="s">
        <v>16</v>
      </c>
    </row>
    <row r="315" spans="1:8">
      <c r="A315" t="s">
        <v>284</v>
      </c>
      <c r="B315" s="1">
        <v>43784</v>
      </c>
      <c r="C315">
        <v>233949</v>
      </c>
      <c r="D315" t="s">
        <v>686</v>
      </c>
      <c r="E315" t="s">
        <v>362</v>
      </c>
      <c r="F315">
        <v>2019</v>
      </c>
      <c r="G315">
        <v>233949</v>
      </c>
      <c r="H315" t="s">
        <v>16</v>
      </c>
    </row>
    <row r="316" spans="1:8">
      <c r="A316" t="s">
        <v>26</v>
      </c>
      <c r="B316" s="1">
        <v>43871</v>
      </c>
      <c r="C316">
        <v>201247</v>
      </c>
      <c r="D316" t="s">
        <v>686</v>
      </c>
      <c r="E316" t="s">
        <v>360</v>
      </c>
      <c r="F316">
        <v>2020</v>
      </c>
      <c r="G316">
        <v>201247</v>
      </c>
      <c r="H316" t="s">
        <v>380</v>
      </c>
    </row>
    <row r="317" spans="1:8">
      <c r="A317" t="s">
        <v>76</v>
      </c>
      <c r="B317" s="1">
        <v>43676</v>
      </c>
      <c r="C317">
        <v>66577</v>
      </c>
      <c r="D317" t="s">
        <v>687</v>
      </c>
      <c r="E317" t="s">
        <v>337</v>
      </c>
      <c r="F317">
        <v>2019</v>
      </c>
      <c r="G317">
        <v>-66577</v>
      </c>
      <c r="H317" t="s">
        <v>16</v>
      </c>
    </row>
    <row r="318" spans="1:8">
      <c r="A318" t="s">
        <v>32</v>
      </c>
      <c r="B318" s="1">
        <v>44310</v>
      </c>
      <c r="C318">
        <v>346882</v>
      </c>
      <c r="D318" t="s">
        <v>687</v>
      </c>
      <c r="E318" t="s">
        <v>351</v>
      </c>
      <c r="F318">
        <v>2021</v>
      </c>
      <c r="G318">
        <v>-346882</v>
      </c>
      <c r="H318" t="s">
        <v>377</v>
      </c>
    </row>
    <row r="319" spans="1:8">
      <c r="A319" t="s">
        <v>47</v>
      </c>
      <c r="B319" s="1">
        <v>43833</v>
      </c>
      <c r="C319">
        <v>389185</v>
      </c>
      <c r="D319" t="s">
        <v>686</v>
      </c>
      <c r="E319" t="s">
        <v>320</v>
      </c>
      <c r="F319">
        <v>2020</v>
      </c>
      <c r="G319">
        <v>389185</v>
      </c>
      <c r="H319" t="s">
        <v>16</v>
      </c>
    </row>
    <row r="320" spans="1:8">
      <c r="A320" t="s">
        <v>229</v>
      </c>
      <c r="B320" s="1">
        <v>44302</v>
      </c>
      <c r="C320">
        <v>230051</v>
      </c>
      <c r="D320" t="s">
        <v>687</v>
      </c>
      <c r="E320" t="s">
        <v>351</v>
      </c>
      <c r="F320">
        <v>2021</v>
      </c>
      <c r="G320">
        <v>-230051</v>
      </c>
      <c r="H320" t="s">
        <v>16</v>
      </c>
    </row>
    <row r="321" spans="1:8">
      <c r="A321" t="s">
        <v>199</v>
      </c>
      <c r="B321" s="1">
        <v>43730</v>
      </c>
      <c r="C321">
        <v>245757</v>
      </c>
      <c r="D321" t="s">
        <v>686</v>
      </c>
      <c r="E321" t="s">
        <v>329</v>
      </c>
      <c r="F321">
        <v>2019</v>
      </c>
      <c r="G321">
        <v>245757</v>
      </c>
      <c r="H321" t="s">
        <v>16</v>
      </c>
    </row>
    <row r="322" spans="1:8">
      <c r="A322" t="s">
        <v>264</v>
      </c>
      <c r="B322" s="1">
        <v>44281</v>
      </c>
      <c r="C322">
        <v>307706</v>
      </c>
      <c r="D322" t="s">
        <v>687</v>
      </c>
      <c r="E322" t="s">
        <v>357</v>
      </c>
      <c r="F322">
        <v>2021</v>
      </c>
      <c r="G322">
        <v>-307706</v>
      </c>
      <c r="H322" t="s">
        <v>16</v>
      </c>
    </row>
    <row r="323" spans="1:8">
      <c r="A323" t="s">
        <v>149</v>
      </c>
      <c r="B323" s="1">
        <v>43863</v>
      </c>
      <c r="C323">
        <v>231249</v>
      </c>
      <c r="D323" t="s">
        <v>687</v>
      </c>
      <c r="E323" t="s">
        <v>360</v>
      </c>
      <c r="F323">
        <v>2020</v>
      </c>
      <c r="G323">
        <v>-231249</v>
      </c>
      <c r="H323" t="s">
        <v>380</v>
      </c>
    </row>
    <row r="324" spans="1:8">
      <c r="A324" t="s">
        <v>163</v>
      </c>
      <c r="B324" s="1">
        <v>43312</v>
      </c>
      <c r="C324">
        <v>180872</v>
      </c>
      <c r="D324" t="s">
        <v>687</v>
      </c>
      <c r="E324" t="s">
        <v>337</v>
      </c>
      <c r="F324">
        <v>2018</v>
      </c>
      <c r="G324">
        <v>-180872</v>
      </c>
      <c r="H324" t="s">
        <v>377</v>
      </c>
    </row>
    <row r="325" spans="1:8">
      <c r="A325" t="s">
        <v>158</v>
      </c>
      <c r="B325" s="1">
        <v>44012</v>
      </c>
      <c r="C325">
        <v>375484</v>
      </c>
      <c r="D325" t="s">
        <v>686</v>
      </c>
      <c r="E325" t="s">
        <v>316</v>
      </c>
      <c r="F325">
        <v>2020</v>
      </c>
      <c r="G325">
        <v>375484</v>
      </c>
      <c r="H325" t="s">
        <v>377</v>
      </c>
    </row>
    <row r="326" spans="1:8">
      <c r="A326" t="s">
        <v>161</v>
      </c>
      <c r="B326" s="1">
        <v>43567</v>
      </c>
      <c r="C326">
        <v>126887</v>
      </c>
      <c r="D326" t="s">
        <v>687</v>
      </c>
      <c r="E326" t="s">
        <v>351</v>
      </c>
      <c r="F326">
        <v>2019</v>
      </c>
      <c r="G326">
        <v>-126887</v>
      </c>
      <c r="H326" t="s">
        <v>378</v>
      </c>
    </row>
    <row r="327" spans="1:8">
      <c r="A327" t="s">
        <v>308</v>
      </c>
      <c r="B327" s="1">
        <v>43337</v>
      </c>
      <c r="C327">
        <v>349211</v>
      </c>
      <c r="D327" t="s">
        <v>687</v>
      </c>
      <c r="E327" t="s">
        <v>342</v>
      </c>
      <c r="F327">
        <v>2018</v>
      </c>
      <c r="G327">
        <v>-349211</v>
      </c>
      <c r="H327" t="s">
        <v>16</v>
      </c>
    </row>
    <row r="328" spans="1:8">
      <c r="A328" t="s">
        <v>241</v>
      </c>
      <c r="B328" s="1">
        <v>43811</v>
      </c>
      <c r="C328">
        <v>57189</v>
      </c>
      <c r="D328" t="s">
        <v>686</v>
      </c>
      <c r="E328" t="s">
        <v>333</v>
      </c>
      <c r="F328">
        <v>2019</v>
      </c>
      <c r="G328">
        <v>57189</v>
      </c>
      <c r="H328" t="s">
        <v>16</v>
      </c>
    </row>
    <row r="329" spans="1:8">
      <c r="A329" t="s">
        <v>23</v>
      </c>
      <c r="B329" s="1">
        <v>44341</v>
      </c>
      <c r="C329">
        <v>284312</v>
      </c>
      <c r="D329" t="s">
        <v>687</v>
      </c>
      <c r="E329" t="s">
        <v>366</v>
      </c>
      <c r="F329">
        <v>2021</v>
      </c>
      <c r="G329">
        <v>-284312</v>
      </c>
      <c r="H329" t="s">
        <v>380</v>
      </c>
    </row>
    <row r="330" spans="1:8">
      <c r="A330" t="s">
        <v>162</v>
      </c>
      <c r="B330" s="1">
        <v>43783</v>
      </c>
      <c r="C330">
        <v>152731</v>
      </c>
      <c r="D330" t="s">
        <v>686</v>
      </c>
      <c r="E330" t="s">
        <v>362</v>
      </c>
      <c r="F330">
        <v>2019</v>
      </c>
      <c r="G330">
        <v>152731</v>
      </c>
      <c r="H330" t="s">
        <v>377</v>
      </c>
    </row>
    <row r="331" spans="1:8">
      <c r="A331" t="s">
        <v>198</v>
      </c>
      <c r="B331" s="1">
        <v>43277</v>
      </c>
      <c r="C331">
        <v>343034</v>
      </c>
      <c r="D331" t="s">
        <v>687</v>
      </c>
      <c r="E331" t="s">
        <v>316</v>
      </c>
      <c r="F331">
        <v>2018</v>
      </c>
      <c r="G331">
        <v>-343034</v>
      </c>
      <c r="H331" t="s">
        <v>16</v>
      </c>
    </row>
    <row r="332" spans="1:8">
      <c r="A332" t="s">
        <v>129</v>
      </c>
      <c r="B332" s="1">
        <v>43359</v>
      </c>
      <c r="C332">
        <v>162113</v>
      </c>
      <c r="D332" t="s">
        <v>687</v>
      </c>
      <c r="E332" t="s">
        <v>329</v>
      </c>
      <c r="F332">
        <v>2018</v>
      </c>
      <c r="G332">
        <v>-162113</v>
      </c>
      <c r="H332" t="s">
        <v>378</v>
      </c>
    </row>
    <row r="333" spans="1:8">
      <c r="A333" t="s">
        <v>213</v>
      </c>
      <c r="B333" s="1">
        <v>44078</v>
      </c>
      <c r="C333">
        <v>292930</v>
      </c>
      <c r="D333" t="s">
        <v>686</v>
      </c>
      <c r="E333" t="s">
        <v>329</v>
      </c>
      <c r="F333">
        <v>2020</v>
      </c>
      <c r="G333">
        <v>292930</v>
      </c>
      <c r="H333" t="s">
        <v>16</v>
      </c>
    </row>
    <row r="334" spans="1:8">
      <c r="A334" t="s">
        <v>145</v>
      </c>
      <c r="B334" s="1">
        <v>43725</v>
      </c>
      <c r="C334">
        <v>295776</v>
      </c>
      <c r="D334" t="s">
        <v>687</v>
      </c>
      <c r="E334" t="s">
        <v>329</v>
      </c>
      <c r="F334">
        <v>2019</v>
      </c>
      <c r="G334">
        <v>-295776</v>
      </c>
      <c r="H334" t="s">
        <v>380</v>
      </c>
    </row>
    <row r="335" spans="1:8">
      <c r="A335" t="s">
        <v>203</v>
      </c>
      <c r="B335" s="1">
        <v>43323</v>
      </c>
      <c r="C335">
        <v>111694</v>
      </c>
      <c r="D335" t="s">
        <v>686</v>
      </c>
      <c r="E335" t="s">
        <v>342</v>
      </c>
      <c r="F335">
        <v>2018</v>
      </c>
      <c r="G335">
        <v>111694</v>
      </c>
      <c r="H335" t="s">
        <v>380</v>
      </c>
    </row>
    <row r="336" spans="1:8">
      <c r="A336" t="s">
        <v>94</v>
      </c>
      <c r="B336" s="1">
        <v>44299</v>
      </c>
      <c r="C336">
        <v>140522</v>
      </c>
      <c r="D336" t="s">
        <v>686</v>
      </c>
      <c r="E336" t="s">
        <v>351</v>
      </c>
      <c r="F336">
        <v>2021</v>
      </c>
      <c r="G336">
        <v>140522</v>
      </c>
      <c r="H336" t="s">
        <v>16</v>
      </c>
    </row>
    <row r="337" spans="1:8">
      <c r="A337" t="s">
        <v>199</v>
      </c>
      <c r="B337" s="1">
        <v>44172</v>
      </c>
      <c r="C337">
        <v>231460</v>
      </c>
      <c r="D337" t="s">
        <v>687</v>
      </c>
      <c r="E337" t="s">
        <v>333</v>
      </c>
      <c r="F337">
        <v>2020</v>
      </c>
      <c r="G337">
        <v>-231460</v>
      </c>
      <c r="H337" t="s">
        <v>16</v>
      </c>
    </row>
    <row r="338" spans="1:8">
      <c r="A338" t="s">
        <v>61</v>
      </c>
      <c r="B338" s="1">
        <v>43757</v>
      </c>
      <c r="C338">
        <v>393958</v>
      </c>
      <c r="D338" t="s">
        <v>686</v>
      </c>
      <c r="E338" t="s">
        <v>324</v>
      </c>
      <c r="F338">
        <v>2019</v>
      </c>
      <c r="G338">
        <v>393958</v>
      </c>
      <c r="H338" t="s">
        <v>377</v>
      </c>
    </row>
    <row r="339" spans="1:8">
      <c r="A339" t="s">
        <v>309</v>
      </c>
      <c r="B339" s="1">
        <v>43260</v>
      </c>
      <c r="C339">
        <v>336084</v>
      </c>
      <c r="D339" t="s">
        <v>687</v>
      </c>
      <c r="E339" t="s">
        <v>316</v>
      </c>
      <c r="F339">
        <v>2018</v>
      </c>
      <c r="G339">
        <v>-336084</v>
      </c>
      <c r="H339" t="s">
        <v>378</v>
      </c>
    </row>
    <row r="340" spans="1:8">
      <c r="A340" t="s">
        <v>227</v>
      </c>
      <c r="B340" s="1">
        <v>43823</v>
      </c>
      <c r="C340">
        <v>365912</v>
      </c>
      <c r="D340" t="s">
        <v>686</v>
      </c>
      <c r="E340" t="s">
        <v>333</v>
      </c>
      <c r="F340">
        <v>2019</v>
      </c>
      <c r="G340">
        <v>365912</v>
      </c>
      <c r="H340" t="s">
        <v>16</v>
      </c>
    </row>
    <row r="341" spans="1:8">
      <c r="A341" t="s">
        <v>140</v>
      </c>
      <c r="B341" s="1">
        <v>43791</v>
      </c>
      <c r="C341">
        <v>313118</v>
      </c>
      <c r="D341" t="s">
        <v>687</v>
      </c>
      <c r="E341" t="s">
        <v>362</v>
      </c>
      <c r="F341">
        <v>2019</v>
      </c>
      <c r="G341">
        <v>-313118</v>
      </c>
      <c r="H341" t="s">
        <v>16</v>
      </c>
    </row>
    <row r="342" spans="1:8">
      <c r="A342" t="s">
        <v>259</v>
      </c>
      <c r="B342" s="1">
        <v>43444</v>
      </c>
      <c r="C342">
        <v>107345</v>
      </c>
      <c r="D342" t="s">
        <v>687</v>
      </c>
      <c r="E342" t="s">
        <v>333</v>
      </c>
      <c r="F342">
        <v>2018</v>
      </c>
      <c r="G342">
        <v>-107345</v>
      </c>
      <c r="H342" t="s">
        <v>378</v>
      </c>
    </row>
    <row r="343" spans="1:8">
      <c r="A343" t="s">
        <v>280</v>
      </c>
      <c r="B343" s="1">
        <v>43858</v>
      </c>
      <c r="C343">
        <v>254963</v>
      </c>
      <c r="D343" t="s">
        <v>687</v>
      </c>
      <c r="E343" t="s">
        <v>320</v>
      </c>
      <c r="F343">
        <v>2020</v>
      </c>
      <c r="G343">
        <v>-254963</v>
      </c>
      <c r="H343" t="s">
        <v>377</v>
      </c>
    </row>
    <row r="344" spans="1:8">
      <c r="A344" t="s">
        <v>244</v>
      </c>
      <c r="B344" s="1">
        <v>43748</v>
      </c>
      <c r="C344">
        <v>349526</v>
      </c>
      <c r="D344" t="s">
        <v>686</v>
      </c>
      <c r="E344" t="s">
        <v>324</v>
      </c>
      <c r="F344">
        <v>2019</v>
      </c>
      <c r="G344">
        <v>349526</v>
      </c>
      <c r="H344" t="s">
        <v>16</v>
      </c>
    </row>
    <row r="345" spans="1:8">
      <c r="A345" t="s">
        <v>166</v>
      </c>
      <c r="B345" s="1">
        <v>43375</v>
      </c>
      <c r="C345">
        <v>348077</v>
      </c>
      <c r="D345" t="s">
        <v>687</v>
      </c>
      <c r="E345" t="s">
        <v>324</v>
      </c>
      <c r="F345">
        <v>2018</v>
      </c>
      <c r="G345">
        <v>-348077</v>
      </c>
      <c r="H345" t="s">
        <v>377</v>
      </c>
    </row>
    <row r="346" spans="1:8">
      <c r="A346" t="s">
        <v>91</v>
      </c>
      <c r="B346" s="1">
        <v>43261</v>
      </c>
      <c r="C346">
        <v>97265</v>
      </c>
      <c r="D346" t="s">
        <v>686</v>
      </c>
      <c r="E346" t="s">
        <v>316</v>
      </c>
      <c r="F346">
        <v>2018</v>
      </c>
      <c r="G346">
        <v>97265</v>
      </c>
      <c r="H346" t="s">
        <v>16</v>
      </c>
    </row>
    <row r="347" spans="1:8">
      <c r="A347" t="s">
        <v>21</v>
      </c>
      <c r="B347" s="1">
        <v>43891</v>
      </c>
      <c r="C347">
        <v>207035</v>
      </c>
      <c r="D347" t="s">
        <v>686</v>
      </c>
      <c r="E347" t="s">
        <v>357</v>
      </c>
      <c r="F347">
        <v>2020</v>
      </c>
      <c r="G347">
        <v>207035</v>
      </c>
      <c r="H347" t="s">
        <v>380</v>
      </c>
    </row>
    <row r="348" spans="1:8">
      <c r="A348" t="s">
        <v>55</v>
      </c>
      <c r="B348" s="1">
        <v>43767</v>
      </c>
      <c r="C348">
        <v>256991</v>
      </c>
      <c r="D348" t="s">
        <v>687</v>
      </c>
      <c r="E348" t="s">
        <v>324</v>
      </c>
      <c r="F348">
        <v>2019</v>
      </c>
      <c r="G348">
        <v>-256991</v>
      </c>
      <c r="H348" t="s">
        <v>378</v>
      </c>
    </row>
    <row r="349" spans="1:8">
      <c r="A349" t="s">
        <v>106</v>
      </c>
      <c r="B349" s="1">
        <v>43524</v>
      </c>
      <c r="C349">
        <v>338774</v>
      </c>
      <c r="D349" t="s">
        <v>687</v>
      </c>
      <c r="E349" t="s">
        <v>360</v>
      </c>
      <c r="F349">
        <v>2019</v>
      </c>
      <c r="G349">
        <v>-338774</v>
      </c>
      <c r="H349" t="s">
        <v>377</v>
      </c>
    </row>
    <row r="350" spans="1:8">
      <c r="A350" t="s">
        <v>254</v>
      </c>
      <c r="B350" s="1">
        <v>43378</v>
      </c>
      <c r="C350">
        <v>111400</v>
      </c>
      <c r="D350" t="s">
        <v>687</v>
      </c>
      <c r="E350" t="s">
        <v>324</v>
      </c>
      <c r="F350">
        <v>2018</v>
      </c>
      <c r="G350">
        <v>-111400</v>
      </c>
      <c r="H350" t="s">
        <v>16</v>
      </c>
    </row>
    <row r="351" spans="1:8">
      <c r="A351" t="s">
        <v>272</v>
      </c>
      <c r="B351" s="1">
        <v>43767</v>
      </c>
      <c r="C351">
        <v>294688</v>
      </c>
      <c r="D351" t="s">
        <v>686</v>
      </c>
      <c r="E351" t="s">
        <v>324</v>
      </c>
      <c r="F351">
        <v>2019</v>
      </c>
      <c r="G351">
        <v>294688</v>
      </c>
      <c r="H351" t="s">
        <v>377</v>
      </c>
    </row>
    <row r="352" spans="1:8">
      <c r="A352" t="s">
        <v>253</v>
      </c>
      <c r="B352" s="1">
        <v>43708</v>
      </c>
      <c r="C352">
        <v>55537</v>
      </c>
      <c r="D352" t="s">
        <v>687</v>
      </c>
      <c r="E352" t="s">
        <v>342</v>
      </c>
      <c r="F352">
        <v>2019</v>
      </c>
      <c r="G352">
        <v>-55537</v>
      </c>
      <c r="H352" t="s">
        <v>378</v>
      </c>
    </row>
    <row r="353" spans="1:8">
      <c r="A353" t="s">
        <v>45</v>
      </c>
      <c r="B353" s="1">
        <v>44113</v>
      </c>
      <c r="C353">
        <v>253188</v>
      </c>
      <c r="D353" t="s">
        <v>687</v>
      </c>
      <c r="E353" t="s">
        <v>324</v>
      </c>
      <c r="F353">
        <v>2020</v>
      </c>
      <c r="G353">
        <v>-253188</v>
      </c>
      <c r="H353" t="s">
        <v>378</v>
      </c>
    </row>
    <row r="354" spans="1:8">
      <c r="A354" t="s">
        <v>306</v>
      </c>
      <c r="B354" s="1">
        <v>43266</v>
      </c>
      <c r="C354">
        <v>297525</v>
      </c>
      <c r="D354" t="s">
        <v>686</v>
      </c>
      <c r="E354" t="s">
        <v>316</v>
      </c>
      <c r="F354">
        <v>2018</v>
      </c>
      <c r="G354">
        <v>297525</v>
      </c>
      <c r="H354" t="s">
        <v>377</v>
      </c>
    </row>
    <row r="355" spans="1:8">
      <c r="A355" t="s">
        <v>143</v>
      </c>
      <c r="B355" s="1">
        <v>43372</v>
      </c>
      <c r="C355">
        <v>94324</v>
      </c>
      <c r="D355" t="s">
        <v>686</v>
      </c>
      <c r="E355" t="s">
        <v>329</v>
      </c>
      <c r="F355">
        <v>2018</v>
      </c>
      <c r="G355">
        <v>94324</v>
      </c>
      <c r="H355" t="s">
        <v>380</v>
      </c>
    </row>
    <row r="356" spans="1:8">
      <c r="A356" t="s">
        <v>262</v>
      </c>
      <c r="B356" s="1">
        <v>43261</v>
      </c>
      <c r="C356">
        <v>274079</v>
      </c>
      <c r="D356" t="s">
        <v>686</v>
      </c>
      <c r="E356" t="s">
        <v>316</v>
      </c>
      <c r="F356">
        <v>2018</v>
      </c>
      <c r="G356">
        <v>274079</v>
      </c>
      <c r="H356" t="s">
        <v>378</v>
      </c>
    </row>
    <row r="357" spans="1:8">
      <c r="A357" t="s">
        <v>74</v>
      </c>
      <c r="B357" s="1">
        <v>43685</v>
      </c>
      <c r="C357">
        <v>210268</v>
      </c>
      <c r="D357" t="s">
        <v>686</v>
      </c>
      <c r="E357" t="s">
        <v>342</v>
      </c>
      <c r="F357">
        <v>2019</v>
      </c>
      <c r="G357">
        <v>210268</v>
      </c>
      <c r="H357" t="s">
        <v>16</v>
      </c>
    </row>
    <row r="358" spans="1:8">
      <c r="A358" t="s">
        <v>141</v>
      </c>
      <c r="B358" s="1">
        <v>43717</v>
      </c>
      <c r="C358">
        <v>168612</v>
      </c>
      <c r="D358" t="s">
        <v>687</v>
      </c>
      <c r="E358" t="s">
        <v>329</v>
      </c>
      <c r="F358">
        <v>2019</v>
      </c>
      <c r="G358">
        <v>-168612</v>
      </c>
      <c r="H358" t="s">
        <v>16</v>
      </c>
    </row>
    <row r="359" spans="1:8">
      <c r="A359" t="s">
        <v>148</v>
      </c>
      <c r="B359" s="1">
        <v>43381</v>
      </c>
      <c r="C359">
        <v>245062</v>
      </c>
      <c r="D359" t="s">
        <v>686</v>
      </c>
      <c r="E359" t="s">
        <v>324</v>
      </c>
      <c r="F359">
        <v>2018</v>
      </c>
      <c r="G359">
        <v>245062</v>
      </c>
      <c r="H359" t="s">
        <v>380</v>
      </c>
    </row>
    <row r="360" spans="1:8">
      <c r="A360" t="s">
        <v>177</v>
      </c>
      <c r="B360" s="1">
        <v>43426</v>
      </c>
      <c r="C360">
        <v>144013</v>
      </c>
      <c r="D360" t="s">
        <v>686</v>
      </c>
      <c r="E360" t="s">
        <v>362</v>
      </c>
      <c r="F360">
        <v>2018</v>
      </c>
      <c r="G360">
        <v>144013</v>
      </c>
      <c r="H360" t="s">
        <v>16</v>
      </c>
    </row>
    <row r="361" spans="1:8">
      <c r="A361" t="s">
        <v>307</v>
      </c>
      <c r="B361" s="1">
        <v>43296</v>
      </c>
      <c r="C361">
        <v>170990</v>
      </c>
      <c r="D361" t="s">
        <v>686</v>
      </c>
      <c r="E361" t="s">
        <v>337</v>
      </c>
      <c r="F361">
        <v>2018</v>
      </c>
      <c r="G361">
        <v>170990</v>
      </c>
      <c r="H361" t="s">
        <v>377</v>
      </c>
    </row>
    <row r="362" spans="1:8">
      <c r="A362" t="s">
        <v>195</v>
      </c>
      <c r="B362" s="1">
        <v>43851</v>
      </c>
      <c r="C362">
        <v>168062</v>
      </c>
      <c r="D362" t="s">
        <v>687</v>
      </c>
      <c r="E362" t="s">
        <v>320</v>
      </c>
      <c r="F362">
        <v>2020</v>
      </c>
      <c r="G362">
        <v>-168062</v>
      </c>
      <c r="H362" t="s">
        <v>16</v>
      </c>
    </row>
    <row r="363" spans="1:8">
      <c r="A363" t="s">
        <v>37</v>
      </c>
      <c r="B363" s="1">
        <v>43443</v>
      </c>
      <c r="C363">
        <v>371197</v>
      </c>
      <c r="D363" t="s">
        <v>686</v>
      </c>
      <c r="E363" t="s">
        <v>333</v>
      </c>
      <c r="F363">
        <v>2018</v>
      </c>
      <c r="G363">
        <v>371197</v>
      </c>
      <c r="H363" t="s">
        <v>16</v>
      </c>
    </row>
    <row r="364" spans="1:8">
      <c r="A364" t="s">
        <v>241</v>
      </c>
      <c r="B364" s="1">
        <v>43688</v>
      </c>
      <c r="C364">
        <v>366835</v>
      </c>
      <c r="D364" t="s">
        <v>687</v>
      </c>
      <c r="E364" t="s">
        <v>342</v>
      </c>
      <c r="F364">
        <v>2019</v>
      </c>
      <c r="G364">
        <v>-366835</v>
      </c>
      <c r="H364" t="s">
        <v>16</v>
      </c>
    </row>
    <row r="365" spans="1:8">
      <c r="A365" t="s">
        <v>69</v>
      </c>
      <c r="B365" s="1">
        <v>44373</v>
      </c>
      <c r="C365">
        <v>361573</v>
      </c>
      <c r="D365" t="s">
        <v>687</v>
      </c>
      <c r="E365" t="s">
        <v>316</v>
      </c>
      <c r="F365">
        <v>2021</v>
      </c>
      <c r="G365">
        <v>-361573</v>
      </c>
      <c r="H365" t="s">
        <v>378</v>
      </c>
    </row>
    <row r="366" spans="1:8">
      <c r="A366" t="s">
        <v>273</v>
      </c>
      <c r="B366" s="1">
        <v>43386</v>
      </c>
      <c r="C366">
        <v>230065</v>
      </c>
      <c r="D366" t="s">
        <v>686</v>
      </c>
      <c r="E366" t="s">
        <v>324</v>
      </c>
      <c r="F366">
        <v>2018</v>
      </c>
      <c r="G366">
        <v>230065</v>
      </c>
      <c r="H366" t="s">
        <v>16</v>
      </c>
    </row>
    <row r="367" spans="1:8">
      <c r="A367" t="s">
        <v>211</v>
      </c>
      <c r="B367" s="1">
        <v>44283</v>
      </c>
      <c r="C367">
        <v>393807</v>
      </c>
      <c r="D367" t="s">
        <v>686</v>
      </c>
      <c r="E367" t="s">
        <v>357</v>
      </c>
      <c r="F367">
        <v>2021</v>
      </c>
      <c r="G367">
        <v>393807</v>
      </c>
      <c r="H367" t="s">
        <v>16</v>
      </c>
    </row>
    <row r="368" spans="1:8">
      <c r="A368" t="s">
        <v>284</v>
      </c>
      <c r="B368" s="1">
        <v>43503</v>
      </c>
      <c r="C368">
        <v>198215</v>
      </c>
      <c r="D368" t="s">
        <v>686</v>
      </c>
      <c r="E368" t="s">
        <v>360</v>
      </c>
      <c r="F368">
        <v>2019</v>
      </c>
      <c r="G368">
        <v>198215</v>
      </c>
      <c r="H368" t="s">
        <v>16</v>
      </c>
    </row>
    <row r="369" spans="1:8">
      <c r="A369" t="s">
        <v>80</v>
      </c>
      <c r="B369" s="1">
        <v>43668</v>
      </c>
      <c r="C369">
        <v>279850</v>
      </c>
      <c r="D369" t="s">
        <v>686</v>
      </c>
      <c r="E369" t="s">
        <v>337</v>
      </c>
      <c r="F369">
        <v>2019</v>
      </c>
      <c r="G369">
        <v>279850</v>
      </c>
      <c r="H369" t="s">
        <v>16</v>
      </c>
    </row>
    <row r="370" spans="1:8">
      <c r="A370" t="s">
        <v>307</v>
      </c>
      <c r="B370" s="1">
        <v>43969</v>
      </c>
      <c r="C370">
        <v>172782</v>
      </c>
      <c r="D370" t="s">
        <v>686</v>
      </c>
      <c r="E370" t="s">
        <v>366</v>
      </c>
      <c r="F370">
        <v>2020</v>
      </c>
      <c r="G370">
        <v>172782</v>
      </c>
      <c r="H370" t="s">
        <v>377</v>
      </c>
    </row>
    <row r="371" spans="1:8">
      <c r="A371" t="s">
        <v>99</v>
      </c>
      <c r="B371" s="1">
        <v>43360</v>
      </c>
      <c r="C371">
        <v>336762</v>
      </c>
      <c r="D371" t="s">
        <v>686</v>
      </c>
      <c r="E371" t="s">
        <v>329</v>
      </c>
      <c r="F371">
        <v>2018</v>
      </c>
      <c r="G371">
        <v>336762</v>
      </c>
      <c r="H371" t="s">
        <v>16</v>
      </c>
    </row>
    <row r="372" spans="1:8">
      <c r="A372" t="s">
        <v>120</v>
      </c>
      <c r="B372" s="1">
        <v>43654</v>
      </c>
      <c r="C372">
        <v>145141</v>
      </c>
      <c r="D372" t="s">
        <v>686</v>
      </c>
      <c r="E372" t="s">
        <v>337</v>
      </c>
      <c r="F372">
        <v>2019</v>
      </c>
      <c r="G372">
        <v>145141</v>
      </c>
      <c r="H372" t="s">
        <v>380</v>
      </c>
    </row>
    <row r="373" spans="1:8">
      <c r="A373" t="s">
        <v>86</v>
      </c>
      <c r="B373" s="1">
        <v>43752</v>
      </c>
      <c r="C373">
        <v>213856</v>
      </c>
      <c r="D373" t="s">
        <v>687</v>
      </c>
      <c r="E373" t="s">
        <v>324</v>
      </c>
      <c r="F373">
        <v>2019</v>
      </c>
      <c r="G373">
        <v>-213856</v>
      </c>
      <c r="H373" t="s">
        <v>380</v>
      </c>
    </row>
    <row r="374" spans="1:8">
      <c r="A374" t="s">
        <v>111</v>
      </c>
      <c r="B374" s="1">
        <v>43756</v>
      </c>
      <c r="C374">
        <v>224967</v>
      </c>
      <c r="D374" t="s">
        <v>686</v>
      </c>
      <c r="E374" t="s">
        <v>324</v>
      </c>
      <c r="F374">
        <v>2019</v>
      </c>
      <c r="G374">
        <v>224967</v>
      </c>
      <c r="H374" t="s">
        <v>16</v>
      </c>
    </row>
    <row r="375" spans="1:8">
      <c r="A375" t="s">
        <v>75</v>
      </c>
      <c r="B375" s="1">
        <v>43691</v>
      </c>
      <c r="C375">
        <v>399418</v>
      </c>
      <c r="D375" t="s">
        <v>687</v>
      </c>
      <c r="E375" t="s">
        <v>342</v>
      </c>
      <c r="F375">
        <v>2019</v>
      </c>
      <c r="G375">
        <v>-399418</v>
      </c>
      <c r="H375" t="s">
        <v>16</v>
      </c>
    </row>
    <row r="376" spans="1:8">
      <c r="A376" t="s">
        <v>50</v>
      </c>
      <c r="B376" s="1">
        <v>43827</v>
      </c>
      <c r="C376">
        <v>339913</v>
      </c>
      <c r="D376" t="s">
        <v>687</v>
      </c>
      <c r="E376" t="s">
        <v>333</v>
      </c>
      <c r="F376">
        <v>2019</v>
      </c>
      <c r="G376">
        <v>-339913</v>
      </c>
      <c r="H376" t="s">
        <v>377</v>
      </c>
    </row>
    <row r="377" spans="1:8">
      <c r="A377" t="s">
        <v>164</v>
      </c>
      <c r="B377" s="1">
        <v>43447</v>
      </c>
      <c r="C377">
        <v>395013</v>
      </c>
      <c r="D377" t="s">
        <v>687</v>
      </c>
      <c r="E377" t="s">
        <v>333</v>
      </c>
      <c r="F377">
        <v>2018</v>
      </c>
      <c r="G377">
        <v>-395013</v>
      </c>
      <c r="H377" t="s">
        <v>378</v>
      </c>
    </row>
    <row r="378" spans="1:8">
      <c r="A378" t="s">
        <v>155</v>
      </c>
      <c r="B378" s="1">
        <v>43353</v>
      </c>
      <c r="C378">
        <v>199518</v>
      </c>
      <c r="D378" t="s">
        <v>686</v>
      </c>
      <c r="E378" t="s">
        <v>329</v>
      </c>
      <c r="F378">
        <v>2018</v>
      </c>
      <c r="G378">
        <v>199518</v>
      </c>
      <c r="H378" t="s">
        <v>16</v>
      </c>
    </row>
    <row r="379" spans="1:8">
      <c r="A379" t="s">
        <v>265</v>
      </c>
      <c r="B379" s="1">
        <v>44017</v>
      </c>
      <c r="C379">
        <v>283592</v>
      </c>
      <c r="D379" t="s">
        <v>686</v>
      </c>
      <c r="E379" t="s">
        <v>337</v>
      </c>
      <c r="F379">
        <v>2020</v>
      </c>
      <c r="G379">
        <v>283592</v>
      </c>
      <c r="H379" t="s">
        <v>16</v>
      </c>
    </row>
    <row r="380" spans="1:8">
      <c r="A380" t="s">
        <v>193</v>
      </c>
      <c r="B380" s="1">
        <v>43735</v>
      </c>
      <c r="C380">
        <v>95367</v>
      </c>
      <c r="D380" t="s">
        <v>686</v>
      </c>
      <c r="E380" t="s">
        <v>329</v>
      </c>
      <c r="F380">
        <v>2019</v>
      </c>
      <c r="G380">
        <v>95367</v>
      </c>
      <c r="H380" t="s">
        <v>16</v>
      </c>
    </row>
    <row r="381" spans="1:8">
      <c r="A381" t="s">
        <v>307</v>
      </c>
      <c r="B381" s="1">
        <v>44202</v>
      </c>
      <c r="C381">
        <v>390081</v>
      </c>
      <c r="D381" t="s">
        <v>687</v>
      </c>
      <c r="E381" t="s">
        <v>320</v>
      </c>
      <c r="F381">
        <v>2021</v>
      </c>
      <c r="G381">
        <v>-390081</v>
      </c>
      <c r="H381" t="s">
        <v>377</v>
      </c>
    </row>
    <row r="382" spans="1:8">
      <c r="A382" t="s">
        <v>82</v>
      </c>
      <c r="B382" s="1">
        <v>44184</v>
      </c>
      <c r="C382">
        <v>244475</v>
      </c>
      <c r="D382" t="s">
        <v>687</v>
      </c>
      <c r="E382" t="s">
        <v>333</v>
      </c>
      <c r="F382">
        <v>2020</v>
      </c>
      <c r="G382">
        <v>-244475</v>
      </c>
      <c r="H382" t="s">
        <v>16</v>
      </c>
    </row>
    <row r="383" spans="1:8">
      <c r="A383" t="s">
        <v>137</v>
      </c>
      <c r="B383" s="1">
        <v>44101</v>
      </c>
      <c r="C383">
        <v>117580</v>
      </c>
      <c r="D383" t="s">
        <v>686</v>
      </c>
      <c r="E383" t="s">
        <v>329</v>
      </c>
      <c r="F383">
        <v>2020</v>
      </c>
      <c r="G383">
        <v>117580</v>
      </c>
      <c r="H383" t="s">
        <v>16</v>
      </c>
    </row>
    <row r="384" spans="1:8">
      <c r="A384" t="s">
        <v>146</v>
      </c>
      <c r="B384" s="1">
        <v>43586</v>
      </c>
      <c r="C384">
        <v>115136</v>
      </c>
      <c r="D384" t="s">
        <v>686</v>
      </c>
      <c r="E384" t="s">
        <v>366</v>
      </c>
      <c r="F384">
        <v>2019</v>
      </c>
      <c r="G384">
        <v>115136</v>
      </c>
      <c r="H384" t="s">
        <v>16</v>
      </c>
    </row>
    <row r="385" spans="1:8">
      <c r="A385" t="s">
        <v>64</v>
      </c>
      <c r="B385" s="1">
        <v>43569</v>
      </c>
      <c r="C385">
        <v>77626</v>
      </c>
      <c r="D385" t="s">
        <v>686</v>
      </c>
      <c r="E385" t="s">
        <v>351</v>
      </c>
      <c r="F385">
        <v>2019</v>
      </c>
      <c r="G385">
        <v>77626</v>
      </c>
      <c r="H385" t="s">
        <v>378</v>
      </c>
    </row>
    <row r="386" spans="1:8">
      <c r="A386" t="s">
        <v>229</v>
      </c>
      <c r="B386" s="1">
        <v>43780</v>
      </c>
      <c r="C386">
        <v>158869</v>
      </c>
      <c r="D386" t="s">
        <v>686</v>
      </c>
      <c r="E386" t="s">
        <v>362</v>
      </c>
      <c r="F386">
        <v>2019</v>
      </c>
      <c r="G386">
        <v>158869</v>
      </c>
      <c r="H386" t="s">
        <v>16</v>
      </c>
    </row>
    <row r="387" spans="1:8">
      <c r="A387" t="s">
        <v>290</v>
      </c>
      <c r="B387" s="1">
        <v>44295</v>
      </c>
      <c r="C387">
        <v>350649</v>
      </c>
      <c r="D387" t="s">
        <v>687</v>
      </c>
      <c r="E387" t="s">
        <v>351</v>
      </c>
      <c r="F387">
        <v>2021</v>
      </c>
      <c r="G387">
        <v>-350649</v>
      </c>
      <c r="H387" t="s">
        <v>378</v>
      </c>
    </row>
    <row r="388" spans="1:8">
      <c r="A388" t="s">
        <v>40</v>
      </c>
      <c r="B388" s="1">
        <v>43515</v>
      </c>
      <c r="C388">
        <v>322351</v>
      </c>
      <c r="D388" t="s">
        <v>686</v>
      </c>
      <c r="E388" t="s">
        <v>360</v>
      </c>
      <c r="F388">
        <v>2019</v>
      </c>
      <c r="G388">
        <v>322351</v>
      </c>
      <c r="H388" t="s">
        <v>378</v>
      </c>
    </row>
    <row r="389" spans="1:8">
      <c r="A389" t="s">
        <v>86</v>
      </c>
      <c r="B389" s="1">
        <v>44156</v>
      </c>
      <c r="C389">
        <v>343453</v>
      </c>
      <c r="D389" t="s">
        <v>687</v>
      </c>
      <c r="E389" t="s">
        <v>362</v>
      </c>
      <c r="F389">
        <v>2020</v>
      </c>
      <c r="G389">
        <v>-343453</v>
      </c>
      <c r="H389" t="s">
        <v>380</v>
      </c>
    </row>
    <row r="390" spans="1:8">
      <c r="A390" t="s">
        <v>299</v>
      </c>
      <c r="B390" s="1">
        <v>43317</v>
      </c>
      <c r="C390">
        <v>328957</v>
      </c>
      <c r="D390" t="s">
        <v>686</v>
      </c>
      <c r="E390" t="s">
        <v>342</v>
      </c>
      <c r="F390">
        <v>2018</v>
      </c>
      <c r="G390">
        <v>328957</v>
      </c>
      <c r="H390" t="s">
        <v>16</v>
      </c>
    </row>
    <row r="391" spans="1:8">
      <c r="A391" t="s">
        <v>307</v>
      </c>
      <c r="B391" s="1">
        <v>43820</v>
      </c>
      <c r="C391">
        <v>159613</v>
      </c>
      <c r="D391" t="s">
        <v>687</v>
      </c>
      <c r="E391" t="s">
        <v>333</v>
      </c>
      <c r="F391">
        <v>2019</v>
      </c>
      <c r="G391">
        <v>-159613</v>
      </c>
      <c r="H391" t="s">
        <v>377</v>
      </c>
    </row>
    <row r="392" spans="1:8">
      <c r="A392" t="s">
        <v>154</v>
      </c>
      <c r="B392" s="1">
        <v>43807</v>
      </c>
      <c r="C392">
        <v>244610</v>
      </c>
      <c r="D392" t="s">
        <v>686</v>
      </c>
      <c r="E392" t="s">
        <v>333</v>
      </c>
      <c r="F392">
        <v>2019</v>
      </c>
      <c r="G392">
        <v>244610</v>
      </c>
      <c r="H392" t="s">
        <v>378</v>
      </c>
    </row>
    <row r="393" spans="1:8">
      <c r="A393" t="s">
        <v>129</v>
      </c>
      <c r="B393" s="1">
        <v>43483</v>
      </c>
      <c r="C393">
        <v>60211</v>
      </c>
      <c r="D393" t="s">
        <v>686</v>
      </c>
      <c r="E393" t="s">
        <v>320</v>
      </c>
      <c r="F393">
        <v>2019</v>
      </c>
      <c r="G393">
        <v>60211</v>
      </c>
      <c r="H393" t="s">
        <v>378</v>
      </c>
    </row>
    <row r="394" spans="1:8">
      <c r="A394" t="s">
        <v>170</v>
      </c>
      <c r="B394" s="1">
        <v>44048</v>
      </c>
      <c r="C394">
        <v>228303</v>
      </c>
      <c r="D394" t="s">
        <v>686</v>
      </c>
      <c r="E394" t="s">
        <v>342</v>
      </c>
      <c r="F394">
        <v>2020</v>
      </c>
      <c r="G394">
        <v>228303</v>
      </c>
      <c r="H394" t="s">
        <v>380</v>
      </c>
    </row>
    <row r="395" spans="1:8">
      <c r="A395" t="s">
        <v>131</v>
      </c>
      <c r="B395" s="1">
        <v>43368</v>
      </c>
      <c r="C395">
        <v>123016</v>
      </c>
      <c r="D395" t="s">
        <v>686</v>
      </c>
      <c r="E395" t="s">
        <v>329</v>
      </c>
      <c r="F395">
        <v>2018</v>
      </c>
      <c r="G395">
        <v>123016</v>
      </c>
      <c r="H395" t="s">
        <v>377</v>
      </c>
    </row>
    <row r="396" spans="1:8">
      <c r="A396" t="s">
        <v>52</v>
      </c>
      <c r="B396" s="1">
        <v>43741</v>
      </c>
      <c r="C396">
        <v>323708</v>
      </c>
      <c r="D396" t="s">
        <v>686</v>
      </c>
      <c r="E396" t="s">
        <v>324</v>
      </c>
      <c r="F396">
        <v>2019</v>
      </c>
      <c r="G396">
        <v>323708</v>
      </c>
      <c r="H396" t="s">
        <v>377</v>
      </c>
    </row>
    <row r="397" spans="1:8">
      <c r="A397" t="s">
        <v>140</v>
      </c>
      <c r="B397" s="1">
        <v>43531</v>
      </c>
      <c r="C397">
        <v>255192</v>
      </c>
      <c r="D397" t="s">
        <v>686</v>
      </c>
      <c r="E397" t="s">
        <v>357</v>
      </c>
      <c r="F397">
        <v>2019</v>
      </c>
      <c r="G397">
        <v>255192</v>
      </c>
      <c r="H397" t="s">
        <v>16</v>
      </c>
    </row>
    <row r="398" spans="1:8">
      <c r="A398" t="s">
        <v>161</v>
      </c>
      <c r="B398" s="1">
        <v>43963</v>
      </c>
      <c r="C398">
        <v>372427</v>
      </c>
      <c r="D398" t="s">
        <v>687</v>
      </c>
      <c r="E398" t="s">
        <v>366</v>
      </c>
      <c r="F398">
        <v>2020</v>
      </c>
      <c r="G398">
        <v>-372427</v>
      </c>
      <c r="H398" t="s">
        <v>378</v>
      </c>
    </row>
    <row r="399" spans="1:8">
      <c r="A399" t="s">
        <v>128</v>
      </c>
      <c r="B399" s="1">
        <v>44173</v>
      </c>
      <c r="C399">
        <v>268182</v>
      </c>
      <c r="D399" t="s">
        <v>687</v>
      </c>
      <c r="E399" t="s">
        <v>333</v>
      </c>
      <c r="F399">
        <v>2020</v>
      </c>
      <c r="G399">
        <v>-268182</v>
      </c>
      <c r="H399" t="s">
        <v>16</v>
      </c>
    </row>
    <row r="400" spans="1:8">
      <c r="A400" t="s">
        <v>201</v>
      </c>
      <c r="B400" s="1">
        <v>43693</v>
      </c>
      <c r="C400">
        <v>59174</v>
      </c>
      <c r="D400" t="s">
        <v>687</v>
      </c>
      <c r="E400" t="s">
        <v>342</v>
      </c>
      <c r="F400">
        <v>2019</v>
      </c>
      <c r="G400">
        <v>-59174</v>
      </c>
      <c r="H400" t="s">
        <v>377</v>
      </c>
    </row>
    <row r="401" spans="1:8">
      <c r="A401" t="s">
        <v>43</v>
      </c>
      <c r="B401" s="1">
        <v>43434</v>
      </c>
      <c r="C401">
        <v>168287</v>
      </c>
      <c r="D401" t="s">
        <v>687</v>
      </c>
      <c r="E401" t="s">
        <v>362</v>
      </c>
      <c r="F401">
        <v>2018</v>
      </c>
      <c r="G401">
        <v>-168287</v>
      </c>
      <c r="H401" t="s">
        <v>16</v>
      </c>
    </row>
    <row r="402" spans="1:8">
      <c r="A402" t="s">
        <v>29</v>
      </c>
      <c r="B402" s="1">
        <v>43700</v>
      </c>
      <c r="C402">
        <v>338744</v>
      </c>
      <c r="D402" t="s">
        <v>687</v>
      </c>
      <c r="E402" t="s">
        <v>342</v>
      </c>
      <c r="F402">
        <v>2019</v>
      </c>
      <c r="G402">
        <v>-338744</v>
      </c>
      <c r="H402" t="s">
        <v>380</v>
      </c>
    </row>
    <row r="403" spans="1:8">
      <c r="A403" t="s">
        <v>212</v>
      </c>
      <c r="B403" s="1">
        <v>44133</v>
      </c>
      <c r="C403">
        <v>295732</v>
      </c>
      <c r="D403" t="s">
        <v>687</v>
      </c>
      <c r="E403" t="s">
        <v>324</v>
      </c>
      <c r="F403">
        <v>2020</v>
      </c>
      <c r="G403">
        <v>-295732</v>
      </c>
      <c r="H403" t="s">
        <v>16</v>
      </c>
    </row>
    <row r="404" spans="1:8">
      <c r="A404" t="s">
        <v>214</v>
      </c>
      <c r="B404" s="1">
        <v>43927</v>
      </c>
      <c r="C404">
        <v>74803</v>
      </c>
      <c r="D404" t="s">
        <v>686</v>
      </c>
      <c r="E404" t="s">
        <v>351</v>
      </c>
      <c r="F404">
        <v>2020</v>
      </c>
      <c r="G404">
        <v>74803</v>
      </c>
      <c r="H404" t="s">
        <v>377</v>
      </c>
    </row>
    <row r="405" spans="1:8">
      <c r="A405" t="s">
        <v>127</v>
      </c>
      <c r="B405" s="1">
        <v>43298</v>
      </c>
      <c r="C405">
        <v>198436</v>
      </c>
      <c r="D405" t="s">
        <v>687</v>
      </c>
      <c r="E405" t="s">
        <v>337</v>
      </c>
      <c r="F405">
        <v>2018</v>
      </c>
      <c r="G405">
        <v>-198436</v>
      </c>
      <c r="H405" t="s">
        <v>378</v>
      </c>
    </row>
    <row r="406" spans="1:8">
      <c r="A406" t="s">
        <v>46</v>
      </c>
      <c r="B406" s="1">
        <v>44075</v>
      </c>
      <c r="C406">
        <v>262513</v>
      </c>
      <c r="D406" t="s">
        <v>687</v>
      </c>
      <c r="E406" t="s">
        <v>329</v>
      </c>
      <c r="F406">
        <v>2020</v>
      </c>
      <c r="G406">
        <v>-262513</v>
      </c>
      <c r="H406" t="s">
        <v>378</v>
      </c>
    </row>
    <row r="407" spans="1:8">
      <c r="A407" t="s">
        <v>62</v>
      </c>
      <c r="B407" s="1">
        <v>43970</v>
      </c>
      <c r="C407">
        <v>98392</v>
      </c>
      <c r="D407" t="s">
        <v>686</v>
      </c>
      <c r="E407" t="s">
        <v>366</v>
      </c>
      <c r="F407">
        <v>2020</v>
      </c>
      <c r="G407">
        <v>98392</v>
      </c>
      <c r="H407" t="s">
        <v>16</v>
      </c>
    </row>
    <row r="408" spans="1:8">
      <c r="A408" t="s">
        <v>159</v>
      </c>
      <c r="B408" s="1">
        <v>44021</v>
      </c>
      <c r="C408">
        <v>287244</v>
      </c>
      <c r="D408" t="s">
        <v>686</v>
      </c>
      <c r="E408" t="s">
        <v>337</v>
      </c>
      <c r="F408">
        <v>2020</v>
      </c>
      <c r="G408">
        <v>287244</v>
      </c>
      <c r="H408" t="s">
        <v>380</v>
      </c>
    </row>
    <row r="409" spans="1:8">
      <c r="A409" t="s">
        <v>65</v>
      </c>
      <c r="B409" s="1">
        <v>44125</v>
      </c>
      <c r="C409">
        <v>331599</v>
      </c>
      <c r="D409" t="s">
        <v>686</v>
      </c>
      <c r="E409" t="s">
        <v>324</v>
      </c>
      <c r="F409">
        <v>2020</v>
      </c>
      <c r="G409">
        <v>331599</v>
      </c>
      <c r="H409" t="s">
        <v>16</v>
      </c>
    </row>
    <row r="410" spans="1:8">
      <c r="A410" t="s">
        <v>169</v>
      </c>
      <c r="B410" s="1">
        <v>43577</v>
      </c>
      <c r="C410">
        <v>189340</v>
      </c>
      <c r="D410" t="s">
        <v>687</v>
      </c>
      <c r="E410" t="s">
        <v>351</v>
      </c>
      <c r="F410">
        <v>2019</v>
      </c>
      <c r="G410">
        <v>-189340</v>
      </c>
      <c r="H410" t="s">
        <v>16</v>
      </c>
    </row>
    <row r="411" spans="1:8">
      <c r="A411" t="s">
        <v>232</v>
      </c>
      <c r="B411" s="1">
        <v>43741</v>
      </c>
      <c r="C411">
        <v>101333</v>
      </c>
      <c r="D411" t="s">
        <v>687</v>
      </c>
      <c r="E411" t="s">
        <v>324</v>
      </c>
      <c r="F411">
        <v>2019</v>
      </c>
      <c r="G411">
        <v>-101333</v>
      </c>
      <c r="H411" t="s">
        <v>16</v>
      </c>
    </row>
    <row r="412" spans="1:8">
      <c r="A412" t="s">
        <v>33</v>
      </c>
      <c r="B412" s="1">
        <v>43359</v>
      </c>
      <c r="C412">
        <v>98639</v>
      </c>
      <c r="D412" t="s">
        <v>686</v>
      </c>
      <c r="E412" t="s">
        <v>329</v>
      </c>
      <c r="F412">
        <v>2018</v>
      </c>
      <c r="G412">
        <v>98639</v>
      </c>
      <c r="H412" t="s">
        <v>377</v>
      </c>
    </row>
    <row r="413" spans="1:8">
      <c r="A413" t="s">
        <v>59</v>
      </c>
      <c r="B413" s="1">
        <v>43399</v>
      </c>
      <c r="C413">
        <v>141301</v>
      </c>
      <c r="D413" t="s">
        <v>687</v>
      </c>
      <c r="E413" t="s">
        <v>324</v>
      </c>
      <c r="F413">
        <v>2018</v>
      </c>
      <c r="G413">
        <v>-141301</v>
      </c>
      <c r="H413" t="s">
        <v>378</v>
      </c>
    </row>
    <row r="414" spans="1:8">
      <c r="A414" t="s">
        <v>71</v>
      </c>
      <c r="B414" s="1">
        <v>43842</v>
      </c>
      <c r="C414">
        <v>345406</v>
      </c>
      <c r="D414" t="s">
        <v>686</v>
      </c>
      <c r="E414" t="s">
        <v>320</v>
      </c>
      <c r="F414">
        <v>2020</v>
      </c>
      <c r="G414">
        <v>345406</v>
      </c>
      <c r="H414" t="s">
        <v>16</v>
      </c>
    </row>
    <row r="415" spans="1:8">
      <c r="A415" t="s">
        <v>228</v>
      </c>
      <c r="B415" s="1">
        <v>43840</v>
      </c>
      <c r="C415">
        <v>196455</v>
      </c>
      <c r="D415" t="s">
        <v>686</v>
      </c>
      <c r="E415" t="s">
        <v>320</v>
      </c>
      <c r="F415">
        <v>2020</v>
      </c>
      <c r="G415">
        <v>196455</v>
      </c>
      <c r="H415" t="s">
        <v>378</v>
      </c>
    </row>
    <row r="416" spans="1:8">
      <c r="A416" t="s">
        <v>19</v>
      </c>
      <c r="B416" s="1">
        <v>43770</v>
      </c>
      <c r="C416">
        <v>117330</v>
      </c>
      <c r="D416" t="s">
        <v>686</v>
      </c>
      <c r="E416" t="s">
        <v>362</v>
      </c>
      <c r="F416">
        <v>2019</v>
      </c>
      <c r="G416">
        <v>117330</v>
      </c>
      <c r="H416" t="s">
        <v>377</v>
      </c>
    </row>
    <row r="417" spans="1:8">
      <c r="A417" t="s">
        <v>92</v>
      </c>
      <c r="B417" s="1">
        <v>43999</v>
      </c>
      <c r="C417">
        <v>189310</v>
      </c>
      <c r="D417" t="s">
        <v>686</v>
      </c>
      <c r="E417" t="s">
        <v>316</v>
      </c>
      <c r="F417">
        <v>2020</v>
      </c>
      <c r="G417">
        <v>189310</v>
      </c>
      <c r="H417" t="s">
        <v>378</v>
      </c>
    </row>
    <row r="418" spans="1:8">
      <c r="A418" t="s">
        <v>248</v>
      </c>
      <c r="B418" s="1">
        <v>43636</v>
      </c>
      <c r="C418">
        <v>276849</v>
      </c>
      <c r="D418" t="s">
        <v>686</v>
      </c>
      <c r="E418" t="s">
        <v>316</v>
      </c>
      <c r="F418">
        <v>2019</v>
      </c>
      <c r="G418">
        <v>276849</v>
      </c>
      <c r="H418" t="s">
        <v>380</v>
      </c>
    </row>
    <row r="419" spans="1:8">
      <c r="A419" t="s">
        <v>44</v>
      </c>
      <c r="B419" s="1">
        <v>43960</v>
      </c>
      <c r="C419">
        <v>219673</v>
      </c>
      <c r="D419" t="s">
        <v>687</v>
      </c>
      <c r="E419" t="s">
        <v>366</v>
      </c>
      <c r="F419">
        <v>2020</v>
      </c>
      <c r="G419">
        <v>-219673</v>
      </c>
      <c r="H419" t="s">
        <v>378</v>
      </c>
    </row>
    <row r="420" spans="1:8">
      <c r="A420" t="s">
        <v>50</v>
      </c>
      <c r="B420" s="1">
        <v>44142</v>
      </c>
      <c r="C420">
        <v>331275</v>
      </c>
      <c r="D420" t="s">
        <v>687</v>
      </c>
      <c r="E420" t="s">
        <v>362</v>
      </c>
      <c r="F420">
        <v>2020</v>
      </c>
      <c r="G420">
        <v>-331275</v>
      </c>
      <c r="H420" t="s">
        <v>377</v>
      </c>
    </row>
    <row r="421" spans="1:8">
      <c r="A421" t="s">
        <v>80</v>
      </c>
      <c r="B421" s="1">
        <v>43920</v>
      </c>
      <c r="C421">
        <v>231749</v>
      </c>
      <c r="D421" t="s">
        <v>687</v>
      </c>
      <c r="E421" t="s">
        <v>357</v>
      </c>
      <c r="F421">
        <v>2020</v>
      </c>
      <c r="G421">
        <v>-231749</v>
      </c>
      <c r="H421" t="s">
        <v>16</v>
      </c>
    </row>
    <row r="422" spans="1:8">
      <c r="A422" t="s">
        <v>66</v>
      </c>
      <c r="B422" s="1">
        <v>44029</v>
      </c>
      <c r="C422">
        <v>351409</v>
      </c>
      <c r="D422" t="s">
        <v>686</v>
      </c>
      <c r="E422" t="s">
        <v>337</v>
      </c>
      <c r="F422">
        <v>2020</v>
      </c>
      <c r="G422">
        <v>351409</v>
      </c>
      <c r="H422" t="s">
        <v>378</v>
      </c>
    </row>
    <row r="423" spans="1:8">
      <c r="A423" t="s">
        <v>314</v>
      </c>
      <c r="B423" s="1">
        <v>44240</v>
      </c>
      <c r="C423">
        <v>152099</v>
      </c>
      <c r="D423" t="s">
        <v>687</v>
      </c>
      <c r="E423" t="s">
        <v>360</v>
      </c>
      <c r="F423">
        <v>2021</v>
      </c>
      <c r="G423">
        <v>-152099</v>
      </c>
      <c r="H423" t="s">
        <v>16</v>
      </c>
    </row>
    <row r="424" spans="1:8">
      <c r="A424" t="s">
        <v>204</v>
      </c>
      <c r="B424" s="1">
        <v>43636</v>
      </c>
      <c r="C424">
        <v>342972</v>
      </c>
      <c r="D424" t="s">
        <v>686</v>
      </c>
      <c r="E424" t="s">
        <v>316</v>
      </c>
      <c r="F424">
        <v>2019</v>
      </c>
      <c r="G424">
        <v>342972</v>
      </c>
      <c r="H424" t="s">
        <v>16</v>
      </c>
    </row>
    <row r="425" spans="1:8">
      <c r="A425" t="s">
        <v>127</v>
      </c>
      <c r="B425" s="1">
        <v>43971</v>
      </c>
      <c r="C425">
        <v>111664</v>
      </c>
      <c r="D425" t="s">
        <v>686</v>
      </c>
      <c r="E425" t="s">
        <v>366</v>
      </c>
      <c r="F425">
        <v>2020</v>
      </c>
      <c r="G425">
        <v>111664</v>
      </c>
      <c r="H425" t="s">
        <v>378</v>
      </c>
    </row>
    <row r="426" spans="1:8">
      <c r="A426" t="s">
        <v>297</v>
      </c>
      <c r="B426" s="1">
        <v>43742</v>
      </c>
      <c r="C426">
        <v>172974</v>
      </c>
      <c r="D426" t="s">
        <v>686</v>
      </c>
      <c r="E426" t="s">
        <v>324</v>
      </c>
      <c r="F426">
        <v>2019</v>
      </c>
      <c r="G426">
        <v>172974</v>
      </c>
      <c r="H426" t="s">
        <v>16</v>
      </c>
    </row>
    <row r="427" spans="1:8">
      <c r="A427" t="s">
        <v>25</v>
      </c>
      <c r="B427" s="1">
        <v>43396</v>
      </c>
      <c r="C427">
        <v>147825</v>
      </c>
      <c r="D427" t="s">
        <v>687</v>
      </c>
      <c r="E427" t="s">
        <v>324</v>
      </c>
      <c r="F427">
        <v>2018</v>
      </c>
      <c r="G427">
        <v>-147825</v>
      </c>
      <c r="H427" t="s">
        <v>16</v>
      </c>
    </row>
    <row r="428" spans="1:8">
      <c r="A428" t="s">
        <v>141</v>
      </c>
      <c r="B428" s="1">
        <v>43428</v>
      </c>
      <c r="C428">
        <v>54753</v>
      </c>
      <c r="D428" t="s">
        <v>686</v>
      </c>
      <c r="E428" t="s">
        <v>362</v>
      </c>
      <c r="F428">
        <v>2018</v>
      </c>
      <c r="G428">
        <v>54753</v>
      </c>
      <c r="H428" t="s">
        <v>16</v>
      </c>
    </row>
    <row r="429" spans="1:8">
      <c r="A429" t="s">
        <v>38</v>
      </c>
      <c r="B429" s="1">
        <v>43499</v>
      </c>
      <c r="C429">
        <v>113496</v>
      </c>
      <c r="D429" t="s">
        <v>686</v>
      </c>
      <c r="E429" t="s">
        <v>360</v>
      </c>
      <c r="F429">
        <v>2019</v>
      </c>
      <c r="G429">
        <v>113496</v>
      </c>
      <c r="H429" t="s">
        <v>16</v>
      </c>
    </row>
    <row r="430" spans="1:8">
      <c r="A430" t="s">
        <v>140</v>
      </c>
      <c r="B430" s="1">
        <v>43283</v>
      </c>
      <c r="C430">
        <v>386702</v>
      </c>
      <c r="D430" t="s">
        <v>686</v>
      </c>
      <c r="E430" t="s">
        <v>337</v>
      </c>
      <c r="F430">
        <v>2018</v>
      </c>
      <c r="G430">
        <v>386702</v>
      </c>
      <c r="H430" t="s">
        <v>16</v>
      </c>
    </row>
    <row r="431" spans="1:8">
      <c r="A431" t="s">
        <v>40</v>
      </c>
      <c r="B431" s="1">
        <v>43480</v>
      </c>
      <c r="C431">
        <v>72213</v>
      </c>
      <c r="D431" t="s">
        <v>687</v>
      </c>
      <c r="E431" t="s">
        <v>320</v>
      </c>
      <c r="F431">
        <v>2019</v>
      </c>
      <c r="G431">
        <v>-72213</v>
      </c>
      <c r="H431" t="s">
        <v>378</v>
      </c>
    </row>
    <row r="432" spans="1:8">
      <c r="A432" t="s">
        <v>147</v>
      </c>
      <c r="B432" s="1">
        <v>44091</v>
      </c>
      <c r="C432">
        <v>111416</v>
      </c>
      <c r="D432" t="s">
        <v>687</v>
      </c>
      <c r="E432" t="s">
        <v>329</v>
      </c>
      <c r="F432">
        <v>2020</v>
      </c>
      <c r="G432">
        <v>-111416</v>
      </c>
      <c r="H432" t="s">
        <v>16</v>
      </c>
    </row>
    <row r="433" spans="1:8">
      <c r="A433" t="s">
        <v>303</v>
      </c>
      <c r="B433" s="1">
        <v>44092</v>
      </c>
      <c r="C433">
        <v>166818</v>
      </c>
      <c r="D433" t="s">
        <v>687</v>
      </c>
      <c r="E433" t="s">
        <v>329</v>
      </c>
      <c r="F433">
        <v>2020</v>
      </c>
      <c r="G433">
        <v>-166818</v>
      </c>
      <c r="H433" t="s">
        <v>16</v>
      </c>
    </row>
    <row r="434" spans="1:8">
      <c r="A434" t="s">
        <v>228</v>
      </c>
      <c r="B434" s="1">
        <v>44147</v>
      </c>
      <c r="C434">
        <v>262391</v>
      </c>
      <c r="D434" t="s">
        <v>686</v>
      </c>
      <c r="E434" t="s">
        <v>362</v>
      </c>
      <c r="F434">
        <v>2020</v>
      </c>
      <c r="G434">
        <v>262391</v>
      </c>
      <c r="H434" t="s">
        <v>378</v>
      </c>
    </row>
    <row r="435" spans="1:8">
      <c r="A435" t="s">
        <v>168</v>
      </c>
      <c r="B435" s="1">
        <v>43808</v>
      </c>
      <c r="C435">
        <v>382320</v>
      </c>
      <c r="D435" t="s">
        <v>687</v>
      </c>
      <c r="E435" t="s">
        <v>333</v>
      </c>
      <c r="F435">
        <v>2019</v>
      </c>
      <c r="G435">
        <v>-382320</v>
      </c>
      <c r="H435" t="s">
        <v>16</v>
      </c>
    </row>
    <row r="436" spans="1:8">
      <c r="A436" t="s">
        <v>114</v>
      </c>
      <c r="B436" s="1">
        <v>43368</v>
      </c>
      <c r="C436">
        <v>328845</v>
      </c>
      <c r="D436" t="s">
        <v>686</v>
      </c>
      <c r="E436" t="s">
        <v>329</v>
      </c>
      <c r="F436">
        <v>2018</v>
      </c>
      <c r="G436">
        <v>328845</v>
      </c>
      <c r="H436" t="s">
        <v>377</v>
      </c>
    </row>
    <row r="437" spans="1:8">
      <c r="A437" t="s">
        <v>191</v>
      </c>
      <c r="B437" s="1">
        <v>44066</v>
      </c>
      <c r="C437">
        <v>313608</v>
      </c>
      <c r="D437" t="s">
        <v>686</v>
      </c>
      <c r="E437" t="s">
        <v>342</v>
      </c>
      <c r="F437">
        <v>2020</v>
      </c>
      <c r="G437">
        <v>313608</v>
      </c>
      <c r="H437" t="s">
        <v>378</v>
      </c>
    </row>
    <row r="438" spans="1:8">
      <c r="A438" t="s">
        <v>153</v>
      </c>
      <c r="B438" s="1">
        <v>43258</v>
      </c>
      <c r="C438">
        <v>237122</v>
      </c>
      <c r="D438" t="s">
        <v>686</v>
      </c>
      <c r="E438" t="s">
        <v>316</v>
      </c>
      <c r="F438">
        <v>2018</v>
      </c>
      <c r="G438">
        <v>237122</v>
      </c>
      <c r="H438" t="s">
        <v>16</v>
      </c>
    </row>
    <row r="439" spans="1:8">
      <c r="A439" t="s">
        <v>274</v>
      </c>
      <c r="B439" s="1">
        <v>44045</v>
      </c>
      <c r="C439">
        <v>371284</v>
      </c>
      <c r="D439" t="s">
        <v>686</v>
      </c>
      <c r="E439" t="s">
        <v>342</v>
      </c>
      <c r="F439">
        <v>2020</v>
      </c>
      <c r="G439">
        <v>371284</v>
      </c>
      <c r="H439" t="s">
        <v>16</v>
      </c>
    </row>
    <row r="440" spans="1:8">
      <c r="A440" t="s">
        <v>62</v>
      </c>
      <c r="B440" s="1">
        <v>44223</v>
      </c>
      <c r="C440">
        <v>199577</v>
      </c>
      <c r="D440" t="s">
        <v>686</v>
      </c>
      <c r="E440" t="s">
        <v>320</v>
      </c>
      <c r="F440">
        <v>2021</v>
      </c>
      <c r="G440">
        <v>199577</v>
      </c>
      <c r="H440" t="s">
        <v>16</v>
      </c>
    </row>
    <row r="441" spans="1:8">
      <c r="A441" t="s">
        <v>124</v>
      </c>
      <c r="B441" s="1">
        <v>43486</v>
      </c>
      <c r="C441">
        <v>334422</v>
      </c>
      <c r="D441" t="s">
        <v>686</v>
      </c>
      <c r="E441" t="s">
        <v>320</v>
      </c>
      <c r="F441">
        <v>2019</v>
      </c>
      <c r="G441">
        <v>334422</v>
      </c>
      <c r="H441" t="s">
        <v>16</v>
      </c>
    </row>
    <row r="442" spans="1:8">
      <c r="A442" t="s">
        <v>182</v>
      </c>
      <c r="B442" s="1">
        <v>43808</v>
      </c>
      <c r="C442">
        <v>318695</v>
      </c>
      <c r="D442" t="s">
        <v>686</v>
      </c>
      <c r="E442" t="s">
        <v>333</v>
      </c>
      <c r="F442">
        <v>2019</v>
      </c>
      <c r="G442">
        <v>318695</v>
      </c>
      <c r="H442" t="s">
        <v>16</v>
      </c>
    </row>
    <row r="443" spans="1:8">
      <c r="A443" t="s">
        <v>191</v>
      </c>
      <c r="B443" s="1">
        <v>44185</v>
      </c>
      <c r="C443">
        <v>237441</v>
      </c>
      <c r="D443" t="s">
        <v>687</v>
      </c>
      <c r="E443" t="s">
        <v>333</v>
      </c>
      <c r="F443">
        <v>2020</v>
      </c>
      <c r="G443">
        <v>-237441</v>
      </c>
      <c r="H443" t="s">
        <v>378</v>
      </c>
    </row>
    <row r="444" spans="1:8">
      <c r="A444" t="s">
        <v>257</v>
      </c>
      <c r="B444" s="1">
        <v>43506</v>
      </c>
      <c r="C444">
        <v>384767</v>
      </c>
      <c r="D444" t="s">
        <v>686</v>
      </c>
      <c r="E444" t="s">
        <v>360</v>
      </c>
      <c r="F444">
        <v>2019</v>
      </c>
      <c r="G444">
        <v>384767</v>
      </c>
      <c r="H444" t="s">
        <v>16</v>
      </c>
    </row>
    <row r="445" spans="1:8">
      <c r="A445" t="s">
        <v>100</v>
      </c>
      <c r="B445" s="1">
        <v>44169</v>
      </c>
      <c r="C445">
        <v>191365</v>
      </c>
      <c r="D445" t="s">
        <v>686</v>
      </c>
      <c r="E445" t="s">
        <v>333</v>
      </c>
      <c r="F445">
        <v>2020</v>
      </c>
      <c r="G445">
        <v>191365</v>
      </c>
      <c r="H445" t="s">
        <v>16</v>
      </c>
    </row>
    <row r="446" spans="1:8">
      <c r="A446" t="s">
        <v>219</v>
      </c>
      <c r="B446" s="1">
        <v>43280</v>
      </c>
      <c r="C446">
        <v>131489</v>
      </c>
      <c r="D446" t="s">
        <v>687</v>
      </c>
      <c r="E446" t="s">
        <v>316</v>
      </c>
      <c r="F446">
        <v>2018</v>
      </c>
      <c r="G446">
        <v>-131489</v>
      </c>
      <c r="H446" t="s">
        <v>16</v>
      </c>
    </row>
    <row r="447" spans="1:8">
      <c r="A447" t="s">
        <v>292</v>
      </c>
      <c r="B447" s="1">
        <v>43371</v>
      </c>
      <c r="C447">
        <v>163051</v>
      </c>
      <c r="D447" t="s">
        <v>686</v>
      </c>
      <c r="E447" t="s">
        <v>329</v>
      </c>
      <c r="F447">
        <v>2018</v>
      </c>
      <c r="G447">
        <v>163051</v>
      </c>
      <c r="H447" t="s">
        <v>380</v>
      </c>
    </row>
    <row r="448" spans="1:8">
      <c r="A448" t="s">
        <v>64</v>
      </c>
      <c r="B448" s="1">
        <v>43452</v>
      </c>
      <c r="C448">
        <v>296050</v>
      </c>
      <c r="D448" t="s">
        <v>686</v>
      </c>
      <c r="E448" t="s">
        <v>333</v>
      </c>
      <c r="F448">
        <v>2018</v>
      </c>
      <c r="G448">
        <v>296050</v>
      </c>
      <c r="H448" t="s">
        <v>378</v>
      </c>
    </row>
    <row r="449" spans="1:8">
      <c r="A449" t="s">
        <v>90</v>
      </c>
      <c r="B449" s="1">
        <v>43824</v>
      </c>
      <c r="C449">
        <v>146501</v>
      </c>
      <c r="D449" t="s">
        <v>686</v>
      </c>
      <c r="E449" t="s">
        <v>333</v>
      </c>
      <c r="F449">
        <v>2019</v>
      </c>
      <c r="G449">
        <v>146501</v>
      </c>
      <c r="H449" t="s">
        <v>380</v>
      </c>
    </row>
    <row r="450" spans="1:8">
      <c r="A450" t="s">
        <v>208</v>
      </c>
      <c r="B450" s="1">
        <v>43860</v>
      </c>
      <c r="C450">
        <v>298154</v>
      </c>
      <c r="D450" t="s">
        <v>687</v>
      </c>
      <c r="E450" t="s">
        <v>320</v>
      </c>
      <c r="F450">
        <v>2020</v>
      </c>
      <c r="G450">
        <v>-298154</v>
      </c>
      <c r="H450" t="s">
        <v>16</v>
      </c>
    </row>
    <row r="451" spans="1:8">
      <c r="A451" t="s">
        <v>115</v>
      </c>
      <c r="B451" s="1">
        <v>43354</v>
      </c>
      <c r="C451">
        <v>162245</v>
      </c>
      <c r="D451" t="s">
        <v>687</v>
      </c>
      <c r="E451" t="s">
        <v>329</v>
      </c>
      <c r="F451">
        <v>2018</v>
      </c>
      <c r="G451">
        <v>-162245</v>
      </c>
      <c r="H451" t="s">
        <v>16</v>
      </c>
    </row>
    <row r="452" spans="1:8">
      <c r="A452" t="s">
        <v>153</v>
      </c>
      <c r="B452" s="1">
        <v>44359</v>
      </c>
      <c r="C452">
        <v>98596</v>
      </c>
      <c r="D452" t="s">
        <v>687</v>
      </c>
      <c r="E452" t="s">
        <v>316</v>
      </c>
      <c r="F452">
        <v>2021</v>
      </c>
      <c r="G452">
        <v>-98596</v>
      </c>
      <c r="H452" t="s">
        <v>16</v>
      </c>
    </row>
    <row r="453" spans="1:8">
      <c r="A453" t="s">
        <v>114</v>
      </c>
      <c r="B453" s="1">
        <v>44283</v>
      </c>
      <c r="C453">
        <v>396839</v>
      </c>
      <c r="D453" t="s">
        <v>686</v>
      </c>
      <c r="E453" t="s">
        <v>357</v>
      </c>
      <c r="F453">
        <v>2021</v>
      </c>
      <c r="G453">
        <v>396839</v>
      </c>
      <c r="H453" t="s">
        <v>377</v>
      </c>
    </row>
    <row r="454" spans="1:8">
      <c r="A454" t="s">
        <v>303</v>
      </c>
      <c r="B454" s="1">
        <v>44031</v>
      </c>
      <c r="C454">
        <v>60339</v>
      </c>
      <c r="D454" t="s">
        <v>686</v>
      </c>
      <c r="E454" t="s">
        <v>337</v>
      </c>
      <c r="F454">
        <v>2020</v>
      </c>
      <c r="G454">
        <v>60339</v>
      </c>
      <c r="H454" t="s">
        <v>16</v>
      </c>
    </row>
    <row r="455" spans="1:8">
      <c r="A455" t="s">
        <v>86</v>
      </c>
      <c r="B455" s="1">
        <v>44367</v>
      </c>
      <c r="C455">
        <v>291057</v>
      </c>
      <c r="D455" t="s">
        <v>686</v>
      </c>
      <c r="E455" t="s">
        <v>316</v>
      </c>
      <c r="F455">
        <v>2021</v>
      </c>
      <c r="G455">
        <v>291057</v>
      </c>
      <c r="H455" t="s">
        <v>380</v>
      </c>
    </row>
    <row r="456" spans="1:8">
      <c r="A456" t="s">
        <v>156</v>
      </c>
      <c r="B456" s="1">
        <v>43917</v>
      </c>
      <c r="C456">
        <v>234718</v>
      </c>
      <c r="D456" t="s">
        <v>686</v>
      </c>
      <c r="E456" t="s">
        <v>357</v>
      </c>
      <c r="F456">
        <v>2020</v>
      </c>
      <c r="G456">
        <v>234718</v>
      </c>
      <c r="H456" t="s">
        <v>380</v>
      </c>
    </row>
    <row r="457" spans="1:8">
      <c r="A457" t="s">
        <v>253</v>
      </c>
      <c r="B457" s="1">
        <v>43826</v>
      </c>
      <c r="C457">
        <v>189144</v>
      </c>
      <c r="D457" t="s">
        <v>687</v>
      </c>
      <c r="E457" t="s">
        <v>333</v>
      </c>
      <c r="F457">
        <v>2019</v>
      </c>
      <c r="G457">
        <v>-189144</v>
      </c>
      <c r="H457" t="s">
        <v>378</v>
      </c>
    </row>
    <row r="458" spans="1:8">
      <c r="A458" t="s">
        <v>104</v>
      </c>
      <c r="B458" s="1">
        <v>43841</v>
      </c>
      <c r="C458">
        <v>283602</v>
      </c>
      <c r="D458" t="s">
        <v>687</v>
      </c>
      <c r="E458" t="s">
        <v>320</v>
      </c>
      <c r="F458">
        <v>2020</v>
      </c>
      <c r="G458">
        <v>-283602</v>
      </c>
      <c r="H458" t="s">
        <v>377</v>
      </c>
    </row>
    <row r="459" spans="1:8">
      <c r="A459" t="s">
        <v>180</v>
      </c>
      <c r="B459" s="1">
        <v>43732</v>
      </c>
      <c r="C459">
        <v>294426</v>
      </c>
      <c r="D459" t="s">
        <v>686</v>
      </c>
      <c r="E459" t="s">
        <v>329</v>
      </c>
      <c r="F459">
        <v>2019</v>
      </c>
      <c r="G459">
        <v>294426</v>
      </c>
      <c r="H459" t="s">
        <v>377</v>
      </c>
    </row>
    <row r="460" spans="1:8">
      <c r="A460" t="s">
        <v>88</v>
      </c>
      <c r="B460" s="1">
        <v>43605</v>
      </c>
      <c r="C460">
        <v>154330</v>
      </c>
      <c r="D460" t="s">
        <v>686</v>
      </c>
      <c r="E460" t="s">
        <v>366</v>
      </c>
      <c r="F460">
        <v>2019</v>
      </c>
      <c r="G460">
        <v>154330</v>
      </c>
      <c r="H460" t="s">
        <v>16</v>
      </c>
    </row>
    <row r="461" spans="1:8">
      <c r="A461" t="s">
        <v>140</v>
      </c>
      <c r="B461" s="1">
        <v>43755</v>
      </c>
      <c r="C461">
        <v>266464</v>
      </c>
      <c r="D461" t="s">
        <v>687</v>
      </c>
      <c r="E461" t="s">
        <v>324</v>
      </c>
      <c r="F461">
        <v>2019</v>
      </c>
      <c r="G461">
        <v>-266464</v>
      </c>
      <c r="H461" t="s">
        <v>16</v>
      </c>
    </row>
    <row r="462" spans="1:8">
      <c r="A462" t="s">
        <v>180</v>
      </c>
      <c r="B462" s="1">
        <v>43947</v>
      </c>
      <c r="C462">
        <v>161625</v>
      </c>
      <c r="D462" t="s">
        <v>686</v>
      </c>
      <c r="E462" t="s">
        <v>351</v>
      </c>
      <c r="F462">
        <v>2020</v>
      </c>
      <c r="G462">
        <v>161625</v>
      </c>
      <c r="H462" t="s">
        <v>377</v>
      </c>
    </row>
    <row r="463" spans="1:8">
      <c r="A463" t="s">
        <v>266</v>
      </c>
      <c r="B463" s="1">
        <v>44285</v>
      </c>
      <c r="C463">
        <v>380340</v>
      </c>
      <c r="D463" t="s">
        <v>687</v>
      </c>
      <c r="E463" t="s">
        <v>357</v>
      </c>
      <c r="F463">
        <v>2021</v>
      </c>
      <c r="G463">
        <v>-380340</v>
      </c>
      <c r="H463" t="s">
        <v>378</v>
      </c>
    </row>
    <row r="464" spans="1:8">
      <c r="A464" t="s">
        <v>282</v>
      </c>
      <c r="B464" s="1">
        <v>43604</v>
      </c>
      <c r="C464">
        <v>395941</v>
      </c>
      <c r="D464" t="s">
        <v>687</v>
      </c>
      <c r="E464" t="s">
        <v>366</v>
      </c>
      <c r="F464">
        <v>2019</v>
      </c>
      <c r="G464">
        <v>-395941</v>
      </c>
      <c r="H464" t="s">
        <v>16</v>
      </c>
    </row>
    <row r="465" spans="1:8">
      <c r="A465" t="s">
        <v>70</v>
      </c>
      <c r="B465" s="1">
        <v>43642</v>
      </c>
      <c r="C465">
        <v>101204</v>
      </c>
      <c r="D465" t="s">
        <v>687</v>
      </c>
      <c r="E465" t="s">
        <v>316</v>
      </c>
      <c r="F465">
        <v>2019</v>
      </c>
      <c r="G465">
        <v>-101204</v>
      </c>
      <c r="H465" t="s">
        <v>378</v>
      </c>
    </row>
    <row r="466" spans="1:8">
      <c r="A466" t="s">
        <v>220</v>
      </c>
      <c r="B466" s="1">
        <v>43585</v>
      </c>
      <c r="C466">
        <v>344662</v>
      </c>
      <c r="D466" t="s">
        <v>686</v>
      </c>
      <c r="E466" t="s">
        <v>351</v>
      </c>
      <c r="F466">
        <v>2019</v>
      </c>
      <c r="G466">
        <v>344662</v>
      </c>
      <c r="H466" t="s">
        <v>380</v>
      </c>
    </row>
    <row r="467" spans="1:8">
      <c r="A467" t="s">
        <v>49</v>
      </c>
      <c r="B467" s="1">
        <v>43675</v>
      </c>
      <c r="C467">
        <v>318526</v>
      </c>
      <c r="D467" t="s">
        <v>686</v>
      </c>
      <c r="E467" t="s">
        <v>337</v>
      </c>
      <c r="F467">
        <v>2019</v>
      </c>
      <c r="G467">
        <v>318526</v>
      </c>
      <c r="H467" t="s">
        <v>16</v>
      </c>
    </row>
    <row r="468" spans="1:8">
      <c r="A468" t="s">
        <v>15</v>
      </c>
      <c r="B468" s="1">
        <v>43882</v>
      </c>
      <c r="C468">
        <v>263220</v>
      </c>
      <c r="D468" t="s">
        <v>687</v>
      </c>
      <c r="E468" t="s">
        <v>360</v>
      </c>
      <c r="F468">
        <v>2020</v>
      </c>
      <c r="G468">
        <v>-263220</v>
      </c>
      <c r="H468" t="s">
        <v>16</v>
      </c>
    </row>
    <row r="469" spans="1:8">
      <c r="A469" t="s">
        <v>74</v>
      </c>
      <c r="B469" s="1">
        <v>44238</v>
      </c>
      <c r="C469">
        <v>158340</v>
      </c>
      <c r="D469" t="s">
        <v>687</v>
      </c>
      <c r="E469" t="s">
        <v>360</v>
      </c>
      <c r="F469">
        <v>2021</v>
      </c>
      <c r="G469">
        <v>-158340</v>
      </c>
      <c r="H469" t="s">
        <v>16</v>
      </c>
    </row>
    <row r="470" spans="1:8">
      <c r="A470" t="s">
        <v>263</v>
      </c>
      <c r="B470" s="1">
        <v>43368</v>
      </c>
      <c r="C470">
        <v>61810</v>
      </c>
      <c r="D470" t="s">
        <v>686</v>
      </c>
      <c r="E470" t="s">
        <v>329</v>
      </c>
      <c r="F470">
        <v>2018</v>
      </c>
      <c r="G470">
        <v>61810</v>
      </c>
      <c r="H470" t="s">
        <v>377</v>
      </c>
    </row>
    <row r="471" spans="1:8">
      <c r="A471" t="s">
        <v>194</v>
      </c>
      <c r="B471" s="1">
        <v>43952</v>
      </c>
      <c r="C471">
        <v>53052</v>
      </c>
      <c r="D471" t="s">
        <v>687</v>
      </c>
      <c r="E471" t="s">
        <v>366</v>
      </c>
      <c r="F471">
        <v>2020</v>
      </c>
      <c r="G471">
        <v>-53052</v>
      </c>
      <c r="H471" t="s">
        <v>16</v>
      </c>
    </row>
    <row r="472" spans="1:8">
      <c r="A472" t="s">
        <v>164</v>
      </c>
      <c r="B472" s="1">
        <v>44356</v>
      </c>
      <c r="C472">
        <v>204492</v>
      </c>
      <c r="D472" t="s">
        <v>687</v>
      </c>
      <c r="E472" t="s">
        <v>316</v>
      </c>
      <c r="F472">
        <v>2021</v>
      </c>
      <c r="G472">
        <v>-204492</v>
      </c>
      <c r="H472" t="s">
        <v>378</v>
      </c>
    </row>
    <row r="473" spans="1:8">
      <c r="A473" t="s">
        <v>77</v>
      </c>
      <c r="B473" s="1">
        <v>43368</v>
      </c>
      <c r="C473">
        <v>290922</v>
      </c>
      <c r="D473" t="s">
        <v>687</v>
      </c>
      <c r="E473" t="s">
        <v>329</v>
      </c>
      <c r="F473">
        <v>2018</v>
      </c>
      <c r="G473">
        <v>-290922</v>
      </c>
      <c r="H473" t="s">
        <v>16</v>
      </c>
    </row>
    <row r="474" spans="1:8">
      <c r="A474" t="s">
        <v>81</v>
      </c>
      <c r="B474" s="1">
        <v>43465</v>
      </c>
      <c r="C474">
        <v>188317</v>
      </c>
      <c r="D474" t="s">
        <v>687</v>
      </c>
      <c r="E474" t="s">
        <v>333</v>
      </c>
      <c r="F474">
        <v>2018</v>
      </c>
      <c r="G474">
        <v>-188317</v>
      </c>
      <c r="H474" t="s">
        <v>378</v>
      </c>
    </row>
    <row r="475" spans="1:8">
      <c r="A475" t="s">
        <v>109</v>
      </c>
      <c r="B475" s="1">
        <v>43458</v>
      </c>
      <c r="C475">
        <v>273297</v>
      </c>
      <c r="D475" t="s">
        <v>686</v>
      </c>
      <c r="E475" t="s">
        <v>333</v>
      </c>
      <c r="F475">
        <v>2018</v>
      </c>
      <c r="G475">
        <v>273297</v>
      </c>
      <c r="H475" t="s">
        <v>378</v>
      </c>
    </row>
    <row r="476" spans="1:8">
      <c r="A476" t="s">
        <v>235</v>
      </c>
      <c r="B476" s="1">
        <v>43523</v>
      </c>
      <c r="C476">
        <v>183261</v>
      </c>
      <c r="D476" t="s">
        <v>686</v>
      </c>
      <c r="E476" t="s">
        <v>360</v>
      </c>
      <c r="F476">
        <v>2019</v>
      </c>
      <c r="G476">
        <v>183261</v>
      </c>
      <c r="H476" t="s">
        <v>16</v>
      </c>
    </row>
    <row r="477" spans="1:8">
      <c r="A477" t="s">
        <v>59</v>
      </c>
      <c r="B477" s="1">
        <v>43513</v>
      </c>
      <c r="C477">
        <v>63580</v>
      </c>
      <c r="D477" t="s">
        <v>687</v>
      </c>
      <c r="E477" t="s">
        <v>360</v>
      </c>
      <c r="F477">
        <v>2019</v>
      </c>
      <c r="G477">
        <v>-63580</v>
      </c>
      <c r="H477" t="s">
        <v>378</v>
      </c>
    </row>
    <row r="478" spans="1:8">
      <c r="A478" t="s">
        <v>165</v>
      </c>
      <c r="B478" s="1">
        <v>43644</v>
      </c>
      <c r="C478">
        <v>79762</v>
      </c>
      <c r="D478" t="s">
        <v>686</v>
      </c>
      <c r="E478" t="s">
        <v>316</v>
      </c>
      <c r="F478">
        <v>2019</v>
      </c>
      <c r="G478">
        <v>79762</v>
      </c>
      <c r="H478" t="s">
        <v>16</v>
      </c>
    </row>
    <row r="479" spans="1:8">
      <c r="A479" t="s">
        <v>141</v>
      </c>
      <c r="B479" s="1">
        <v>43315</v>
      </c>
      <c r="C479">
        <v>94294</v>
      </c>
      <c r="D479" t="s">
        <v>686</v>
      </c>
      <c r="E479" t="s">
        <v>342</v>
      </c>
      <c r="F479">
        <v>2018</v>
      </c>
      <c r="G479">
        <v>94294</v>
      </c>
      <c r="H479" t="s">
        <v>16</v>
      </c>
    </row>
    <row r="480" spans="1:8">
      <c r="A480" t="s">
        <v>159</v>
      </c>
      <c r="B480" s="1">
        <v>43967</v>
      </c>
      <c r="C480">
        <v>142925</v>
      </c>
      <c r="D480" t="s">
        <v>686</v>
      </c>
      <c r="E480" t="s">
        <v>366</v>
      </c>
      <c r="F480">
        <v>2020</v>
      </c>
      <c r="G480">
        <v>142925</v>
      </c>
      <c r="H480" t="s">
        <v>380</v>
      </c>
    </row>
    <row r="481" spans="1:8">
      <c r="A481" t="s">
        <v>189</v>
      </c>
      <c r="B481" s="1">
        <v>43980</v>
      </c>
      <c r="C481">
        <v>161872</v>
      </c>
      <c r="D481" t="s">
        <v>687</v>
      </c>
      <c r="E481" t="s">
        <v>366</v>
      </c>
      <c r="F481">
        <v>2020</v>
      </c>
      <c r="G481">
        <v>-161872</v>
      </c>
      <c r="H481" t="s">
        <v>16</v>
      </c>
    </row>
    <row r="482" spans="1:8">
      <c r="A482" t="s">
        <v>70</v>
      </c>
      <c r="B482" s="1">
        <v>43273</v>
      </c>
      <c r="C482">
        <v>182902</v>
      </c>
      <c r="D482" t="s">
        <v>686</v>
      </c>
      <c r="E482" t="s">
        <v>316</v>
      </c>
      <c r="F482">
        <v>2018</v>
      </c>
      <c r="G482">
        <v>182902</v>
      </c>
      <c r="H482" t="s">
        <v>378</v>
      </c>
    </row>
    <row r="483" spans="1:8">
      <c r="A483" t="s">
        <v>24</v>
      </c>
      <c r="B483" s="1">
        <v>43974</v>
      </c>
      <c r="C483">
        <v>377271</v>
      </c>
      <c r="D483" t="s">
        <v>686</v>
      </c>
      <c r="E483" t="s">
        <v>366</v>
      </c>
      <c r="F483">
        <v>2020</v>
      </c>
      <c r="G483">
        <v>377271</v>
      </c>
      <c r="H483" t="s">
        <v>16</v>
      </c>
    </row>
    <row r="484" spans="1:8">
      <c r="A484" t="s">
        <v>139</v>
      </c>
      <c r="B484" s="1">
        <v>44334</v>
      </c>
      <c r="C484">
        <v>215485</v>
      </c>
      <c r="D484" t="s">
        <v>687</v>
      </c>
      <c r="E484" t="s">
        <v>366</v>
      </c>
      <c r="F484">
        <v>2021</v>
      </c>
      <c r="G484">
        <v>-215485</v>
      </c>
      <c r="H484" t="s">
        <v>378</v>
      </c>
    </row>
    <row r="485" spans="1:8">
      <c r="A485" t="s">
        <v>235</v>
      </c>
      <c r="B485" s="1">
        <v>43588</v>
      </c>
      <c r="C485">
        <v>72006</v>
      </c>
      <c r="D485" t="s">
        <v>687</v>
      </c>
      <c r="E485" t="s">
        <v>366</v>
      </c>
      <c r="F485">
        <v>2019</v>
      </c>
      <c r="G485">
        <v>-72006</v>
      </c>
      <c r="H485" t="s">
        <v>16</v>
      </c>
    </row>
    <row r="486" spans="1:8">
      <c r="A486" t="s">
        <v>290</v>
      </c>
      <c r="B486" s="1">
        <v>44210</v>
      </c>
      <c r="C486">
        <v>320246</v>
      </c>
      <c r="D486" t="s">
        <v>687</v>
      </c>
      <c r="E486" t="s">
        <v>320</v>
      </c>
      <c r="F486">
        <v>2021</v>
      </c>
      <c r="G486">
        <v>-320246</v>
      </c>
      <c r="H486" t="s">
        <v>378</v>
      </c>
    </row>
    <row r="487" spans="1:8">
      <c r="A487" t="s">
        <v>154</v>
      </c>
      <c r="B487" s="1">
        <v>43254</v>
      </c>
      <c r="C487">
        <v>275746</v>
      </c>
      <c r="D487" t="s">
        <v>686</v>
      </c>
      <c r="E487" t="s">
        <v>316</v>
      </c>
      <c r="F487">
        <v>2018</v>
      </c>
      <c r="G487">
        <v>275746</v>
      </c>
      <c r="H487" t="s">
        <v>378</v>
      </c>
    </row>
    <row r="488" spans="1:8">
      <c r="A488" t="s">
        <v>120</v>
      </c>
      <c r="B488" s="1">
        <v>43573</v>
      </c>
      <c r="C488">
        <v>276101</v>
      </c>
      <c r="D488" t="s">
        <v>687</v>
      </c>
      <c r="E488" t="s">
        <v>351</v>
      </c>
      <c r="F488">
        <v>2019</v>
      </c>
      <c r="G488">
        <v>-276101</v>
      </c>
      <c r="H488" t="s">
        <v>380</v>
      </c>
    </row>
    <row r="489" spans="1:8">
      <c r="A489" t="s">
        <v>61</v>
      </c>
      <c r="B489" s="1">
        <v>43807</v>
      </c>
      <c r="C489">
        <v>282995</v>
      </c>
      <c r="D489" t="s">
        <v>687</v>
      </c>
      <c r="E489" t="s">
        <v>333</v>
      </c>
      <c r="F489">
        <v>2019</v>
      </c>
      <c r="G489">
        <v>-282995</v>
      </c>
      <c r="H489" t="s">
        <v>377</v>
      </c>
    </row>
    <row r="490" spans="1:8">
      <c r="A490" t="s">
        <v>178</v>
      </c>
      <c r="B490" s="1">
        <v>43431</v>
      </c>
      <c r="C490">
        <v>278214</v>
      </c>
      <c r="D490" t="s">
        <v>686</v>
      </c>
      <c r="E490" t="s">
        <v>362</v>
      </c>
      <c r="F490">
        <v>2018</v>
      </c>
      <c r="G490">
        <v>278214</v>
      </c>
      <c r="H490" t="s">
        <v>377</v>
      </c>
    </row>
    <row r="491" spans="1:8">
      <c r="A491" t="s">
        <v>64</v>
      </c>
      <c r="B491" s="1">
        <v>43471</v>
      </c>
      <c r="C491">
        <v>68331</v>
      </c>
      <c r="D491" t="s">
        <v>686</v>
      </c>
      <c r="E491" t="s">
        <v>320</v>
      </c>
      <c r="F491">
        <v>2019</v>
      </c>
      <c r="G491">
        <v>68331</v>
      </c>
      <c r="H491" t="s">
        <v>378</v>
      </c>
    </row>
    <row r="492" spans="1:8">
      <c r="A492" t="s">
        <v>223</v>
      </c>
      <c r="B492" s="1">
        <v>43752</v>
      </c>
      <c r="C492">
        <v>314383</v>
      </c>
      <c r="D492" t="s">
        <v>687</v>
      </c>
      <c r="E492" t="s">
        <v>324</v>
      </c>
      <c r="F492">
        <v>2019</v>
      </c>
      <c r="G492">
        <v>-314383</v>
      </c>
      <c r="H492" t="s">
        <v>380</v>
      </c>
    </row>
    <row r="493" spans="1:8">
      <c r="A493" t="s">
        <v>62</v>
      </c>
      <c r="B493" s="1">
        <v>43919</v>
      </c>
      <c r="C493">
        <v>304149</v>
      </c>
      <c r="D493" t="s">
        <v>687</v>
      </c>
      <c r="E493" t="s">
        <v>357</v>
      </c>
      <c r="F493">
        <v>2020</v>
      </c>
      <c r="G493">
        <v>-304149</v>
      </c>
      <c r="H493" t="s">
        <v>16</v>
      </c>
    </row>
    <row r="494" spans="1:8">
      <c r="A494" t="s">
        <v>126</v>
      </c>
      <c r="B494" s="1">
        <v>44251</v>
      </c>
      <c r="C494">
        <v>71034</v>
      </c>
      <c r="D494" t="s">
        <v>686</v>
      </c>
      <c r="E494" t="s">
        <v>360</v>
      </c>
      <c r="F494">
        <v>2021</v>
      </c>
      <c r="G494">
        <v>71034</v>
      </c>
      <c r="H494" t="s">
        <v>380</v>
      </c>
    </row>
    <row r="495" spans="1:8">
      <c r="A495" t="s">
        <v>198</v>
      </c>
      <c r="B495" s="1">
        <v>43382</v>
      </c>
      <c r="C495">
        <v>108552</v>
      </c>
      <c r="D495" t="s">
        <v>686</v>
      </c>
      <c r="E495" t="s">
        <v>324</v>
      </c>
      <c r="F495">
        <v>2018</v>
      </c>
      <c r="G495">
        <v>108552</v>
      </c>
      <c r="H495" t="s">
        <v>16</v>
      </c>
    </row>
    <row r="496" spans="1:8">
      <c r="A496" t="s">
        <v>166</v>
      </c>
      <c r="B496" s="1">
        <v>43501</v>
      </c>
      <c r="C496">
        <v>179149</v>
      </c>
      <c r="D496" t="s">
        <v>686</v>
      </c>
      <c r="E496" t="s">
        <v>360</v>
      </c>
      <c r="F496">
        <v>2019</v>
      </c>
      <c r="G496">
        <v>179149</v>
      </c>
      <c r="H496" t="s">
        <v>377</v>
      </c>
    </row>
    <row r="497" spans="1:8">
      <c r="A497" t="s">
        <v>234</v>
      </c>
      <c r="B497" s="1">
        <v>43479</v>
      </c>
      <c r="C497">
        <v>139564</v>
      </c>
      <c r="D497" t="s">
        <v>686</v>
      </c>
      <c r="E497" t="s">
        <v>320</v>
      </c>
      <c r="F497">
        <v>2019</v>
      </c>
      <c r="G497">
        <v>139564</v>
      </c>
      <c r="H497" t="s">
        <v>380</v>
      </c>
    </row>
    <row r="498" spans="1:8">
      <c r="A498" t="s">
        <v>105</v>
      </c>
      <c r="B498" s="1">
        <v>44310</v>
      </c>
      <c r="C498">
        <v>358220</v>
      </c>
      <c r="D498" t="s">
        <v>687</v>
      </c>
      <c r="E498" t="s">
        <v>351</v>
      </c>
      <c r="F498">
        <v>2021</v>
      </c>
      <c r="G498">
        <v>-358220</v>
      </c>
      <c r="H498" t="s">
        <v>380</v>
      </c>
    </row>
    <row r="499" spans="1:8">
      <c r="A499" t="s">
        <v>311</v>
      </c>
      <c r="B499" s="1">
        <v>43425</v>
      </c>
      <c r="C499">
        <v>86483</v>
      </c>
      <c r="D499" t="s">
        <v>687</v>
      </c>
      <c r="E499" t="s">
        <v>362</v>
      </c>
      <c r="F499">
        <v>2018</v>
      </c>
      <c r="G499">
        <v>-86483</v>
      </c>
      <c r="H499" t="s">
        <v>16</v>
      </c>
    </row>
    <row r="500" spans="1:8">
      <c r="A500" t="s">
        <v>232</v>
      </c>
      <c r="B500" s="1">
        <v>44088</v>
      </c>
      <c r="C500">
        <v>105039</v>
      </c>
      <c r="D500" t="s">
        <v>687</v>
      </c>
      <c r="E500" t="s">
        <v>329</v>
      </c>
      <c r="F500">
        <v>2020</v>
      </c>
      <c r="G500">
        <v>-105039</v>
      </c>
      <c r="H500" t="s">
        <v>16</v>
      </c>
    </row>
    <row r="501" spans="1:8">
      <c r="A501" t="s">
        <v>230</v>
      </c>
      <c r="B501" s="1">
        <v>43473</v>
      </c>
      <c r="C501">
        <v>363431</v>
      </c>
      <c r="D501" t="s">
        <v>686</v>
      </c>
      <c r="E501" t="s">
        <v>320</v>
      </c>
      <c r="F501">
        <v>2019</v>
      </c>
      <c r="G501">
        <v>363431</v>
      </c>
      <c r="H501" t="s">
        <v>16</v>
      </c>
    </row>
    <row r="502" spans="1:8">
      <c r="A502" t="s">
        <v>91</v>
      </c>
      <c r="B502" s="1">
        <v>43913</v>
      </c>
      <c r="C502">
        <v>213799</v>
      </c>
      <c r="D502" t="s">
        <v>687</v>
      </c>
      <c r="E502" t="s">
        <v>357</v>
      </c>
      <c r="F502">
        <v>2020</v>
      </c>
      <c r="G502">
        <v>-213799</v>
      </c>
      <c r="H502" t="s">
        <v>16</v>
      </c>
    </row>
    <row r="503" spans="1:8">
      <c r="A503" t="s">
        <v>291</v>
      </c>
      <c r="B503" s="1">
        <v>43964</v>
      </c>
      <c r="C503">
        <v>220765</v>
      </c>
      <c r="D503" t="s">
        <v>686</v>
      </c>
      <c r="E503" t="s">
        <v>366</v>
      </c>
      <c r="F503">
        <v>2020</v>
      </c>
      <c r="G503">
        <v>220765</v>
      </c>
      <c r="H503" t="s">
        <v>16</v>
      </c>
    </row>
    <row r="504" spans="1:8">
      <c r="A504" t="s">
        <v>32</v>
      </c>
      <c r="B504" s="1">
        <v>44092</v>
      </c>
      <c r="C504">
        <v>240501</v>
      </c>
      <c r="D504" t="s">
        <v>686</v>
      </c>
      <c r="E504" t="s">
        <v>329</v>
      </c>
      <c r="F504">
        <v>2020</v>
      </c>
      <c r="G504">
        <v>240501</v>
      </c>
      <c r="H504" t="s">
        <v>377</v>
      </c>
    </row>
    <row r="505" spans="1:8">
      <c r="A505" t="s">
        <v>235</v>
      </c>
      <c r="B505" s="1">
        <v>43334</v>
      </c>
      <c r="C505">
        <v>359437</v>
      </c>
      <c r="D505" t="s">
        <v>686</v>
      </c>
      <c r="E505" t="s">
        <v>342</v>
      </c>
      <c r="F505">
        <v>2018</v>
      </c>
      <c r="G505">
        <v>359437</v>
      </c>
      <c r="H505" t="s">
        <v>16</v>
      </c>
    </row>
    <row r="506" spans="1:8">
      <c r="A506" t="s">
        <v>209</v>
      </c>
      <c r="B506" s="1">
        <v>43664</v>
      </c>
      <c r="C506">
        <v>197320</v>
      </c>
      <c r="D506" t="s">
        <v>686</v>
      </c>
      <c r="E506" t="s">
        <v>337</v>
      </c>
      <c r="F506">
        <v>2019</v>
      </c>
      <c r="G506">
        <v>197320</v>
      </c>
      <c r="H506" t="s">
        <v>16</v>
      </c>
    </row>
    <row r="507" spans="1:8">
      <c r="A507" t="s">
        <v>36</v>
      </c>
      <c r="B507" s="1">
        <v>43371</v>
      </c>
      <c r="C507">
        <v>68503</v>
      </c>
      <c r="D507" t="s">
        <v>687</v>
      </c>
      <c r="E507" t="s">
        <v>329</v>
      </c>
      <c r="F507">
        <v>2018</v>
      </c>
      <c r="G507">
        <v>-68503</v>
      </c>
      <c r="H507" t="s">
        <v>378</v>
      </c>
    </row>
    <row r="508" spans="1:8">
      <c r="A508" t="s">
        <v>61</v>
      </c>
      <c r="B508" s="1">
        <v>43407</v>
      </c>
      <c r="C508">
        <v>201302</v>
      </c>
      <c r="D508" t="s">
        <v>687</v>
      </c>
      <c r="E508" t="s">
        <v>362</v>
      </c>
      <c r="F508">
        <v>2018</v>
      </c>
      <c r="G508">
        <v>-201302</v>
      </c>
      <c r="H508" t="s">
        <v>377</v>
      </c>
    </row>
    <row r="509" spans="1:8">
      <c r="A509" t="s">
        <v>162</v>
      </c>
      <c r="B509" s="1">
        <v>44333</v>
      </c>
      <c r="C509">
        <v>388879</v>
      </c>
      <c r="D509" t="s">
        <v>686</v>
      </c>
      <c r="E509" t="s">
        <v>366</v>
      </c>
      <c r="F509">
        <v>2021</v>
      </c>
      <c r="G509">
        <v>388879</v>
      </c>
      <c r="H509" t="s">
        <v>377</v>
      </c>
    </row>
    <row r="510" spans="1:8">
      <c r="A510" t="s">
        <v>273</v>
      </c>
      <c r="B510" s="1">
        <v>43336</v>
      </c>
      <c r="C510">
        <v>223431</v>
      </c>
      <c r="D510" t="s">
        <v>686</v>
      </c>
      <c r="E510" t="s">
        <v>342</v>
      </c>
      <c r="F510">
        <v>2018</v>
      </c>
      <c r="G510">
        <v>223431</v>
      </c>
      <c r="H510" t="s">
        <v>16</v>
      </c>
    </row>
    <row r="511" spans="1:8">
      <c r="A511" t="s">
        <v>86</v>
      </c>
      <c r="B511" s="1">
        <v>43981</v>
      </c>
      <c r="C511">
        <v>398842</v>
      </c>
      <c r="D511" t="s">
        <v>687</v>
      </c>
      <c r="E511" t="s">
        <v>366</v>
      </c>
      <c r="F511">
        <v>2020</v>
      </c>
      <c r="G511">
        <v>-398842</v>
      </c>
      <c r="H511" t="s">
        <v>380</v>
      </c>
    </row>
    <row r="512" spans="1:8">
      <c r="A512" t="s">
        <v>241</v>
      </c>
      <c r="B512" s="1">
        <v>44091</v>
      </c>
      <c r="C512">
        <v>130779</v>
      </c>
      <c r="D512" t="s">
        <v>687</v>
      </c>
      <c r="E512" t="s">
        <v>329</v>
      </c>
      <c r="F512">
        <v>2020</v>
      </c>
      <c r="G512">
        <v>-130779</v>
      </c>
      <c r="H512" t="s">
        <v>16</v>
      </c>
    </row>
    <row r="513" spans="1:8">
      <c r="A513" t="s">
        <v>92</v>
      </c>
      <c r="B513" s="1">
        <v>43355</v>
      </c>
      <c r="C513">
        <v>395721</v>
      </c>
      <c r="D513" t="s">
        <v>686</v>
      </c>
      <c r="E513" t="s">
        <v>329</v>
      </c>
      <c r="F513">
        <v>2018</v>
      </c>
      <c r="G513">
        <v>395721</v>
      </c>
      <c r="H513" t="s">
        <v>378</v>
      </c>
    </row>
    <row r="514" spans="1:8">
      <c r="A514" t="s">
        <v>67</v>
      </c>
      <c r="B514" s="1">
        <v>44330</v>
      </c>
      <c r="C514">
        <v>285001</v>
      </c>
      <c r="D514" t="s">
        <v>686</v>
      </c>
      <c r="E514" t="s">
        <v>366</v>
      </c>
      <c r="F514">
        <v>2021</v>
      </c>
      <c r="G514">
        <v>285001</v>
      </c>
      <c r="H514" t="s">
        <v>377</v>
      </c>
    </row>
    <row r="515" spans="1:8">
      <c r="A515" t="s">
        <v>220</v>
      </c>
      <c r="B515" s="1">
        <v>43396</v>
      </c>
      <c r="C515">
        <v>288622</v>
      </c>
      <c r="D515" t="s">
        <v>687</v>
      </c>
      <c r="E515" t="s">
        <v>324</v>
      </c>
      <c r="F515">
        <v>2018</v>
      </c>
      <c r="G515">
        <v>-288622</v>
      </c>
      <c r="H515" t="s">
        <v>380</v>
      </c>
    </row>
    <row r="516" spans="1:8">
      <c r="A516" t="s">
        <v>182</v>
      </c>
      <c r="B516" s="1">
        <v>44131</v>
      </c>
      <c r="C516">
        <v>129181</v>
      </c>
      <c r="D516" t="s">
        <v>686</v>
      </c>
      <c r="E516" t="s">
        <v>324</v>
      </c>
      <c r="F516">
        <v>2020</v>
      </c>
      <c r="G516">
        <v>129181</v>
      </c>
      <c r="H516" t="s">
        <v>16</v>
      </c>
    </row>
    <row r="517" spans="1:8">
      <c r="A517" t="s">
        <v>195</v>
      </c>
      <c r="B517" s="1">
        <v>43262</v>
      </c>
      <c r="C517">
        <v>119801</v>
      </c>
      <c r="D517" t="s">
        <v>687</v>
      </c>
      <c r="E517" t="s">
        <v>316</v>
      </c>
      <c r="F517">
        <v>2018</v>
      </c>
      <c r="G517">
        <v>-119801</v>
      </c>
      <c r="H517" t="s">
        <v>16</v>
      </c>
    </row>
    <row r="518" spans="1:8">
      <c r="A518" t="s">
        <v>44</v>
      </c>
      <c r="B518" s="1">
        <v>44362</v>
      </c>
      <c r="C518">
        <v>386597</v>
      </c>
      <c r="D518" t="s">
        <v>686</v>
      </c>
      <c r="E518" t="s">
        <v>316</v>
      </c>
      <c r="F518">
        <v>2021</v>
      </c>
      <c r="G518">
        <v>386597</v>
      </c>
      <c r="H518" t="s">
        <v>378</v>
      </c>
    </row>
    <row r="519" spans="1:8">
      <c r="A519" t="s">
        <v>148</v>
      </c>
      <c r="B519" s="1">
        <v>43277</v>
      </c>
      <c r="C519">
        <v>119958</v>
      </c>
      <c r="D519" t="s">
        <v>686</v>
      </c>
      <c r="E519" t="s">
        <v>316</v>
      </c>
      <c r="F519">
        <v>2018</v>
      </c>
      <c r="G519">
        <v>119958</v>
      </c>
      <c r="H519" t="s">
        <v>380</v>
      </c>
    </row>
    <row r="520" spans="1:8">
      <c r="A520" t="s">
        <v>173</v>
      </c>
      <c r="B520" s="1">
        <v>44017</v>
      </c>
      <c r="C520">
        <v>154851</v>
      </c>
      <c r="D520" t="s">
        <v>687</v>
      </c>
      <c r="E520" t="s">
        <v>337</v>
      </c>
      <c r="F520">
        <v>2020</v>
      </c>
      <c r="G520">
        <v>-154851</v>
      </c>
      <c r="H520" t="s">
        <v>16</v>
      </c>
    </row>
    <row r="521" spans="1:8">
      <c r="A521" t="s">
        <v>93</v>
      </c>
      <c r="B521" s="1">
        <v>43425</v>
      </c>
      <c r="C521">
        <v>322954</v>
      </c>
      <c r="D521" t="s">
        <v>687</v>
      </c>
      <c r="E521" t="s">
        <v>362</v>
      </c>
      <c r="F521">
        <v>2018</v>
      </c>
      <c r="G521">
        <v>-322954</v>
      </c>
      <c r="H521" t="s">
        <v>378</v>
      </c>
    </row>
    <row r="522" spans="1:8">
      <c r="A522" t="s">
        <v>190</v>
      </c>
      <c r="B522" s="1">
        <v>44224</v>
      </c>
      <c r="C522">
        <v>171657</v>
      </c>
      <c r="D522" t="s">
        <v>687</v>
      </c>
      <c r="E522" t="s">
        <v>320</v>
      </c>
      <c r="F522">
        <v>2021</v>
      </c>
      <c r="G522">
        <v>-171657</v>
      </c>
      <c r="H522" t="s">
        <v>378</v>
      </c>
    </row>
    <row r="523" spans="1:8">
      <c r="A523" t="s">
        <v>242</v>
      </c>
      <c r="B523" s="1">
        <v>43785</v>
      </c>
      <c r="C523">
        <v>113833</v>
      </c>
      <c r="D523" t="s">
        <v>687</v>
      </c>
      <c r="E523" t="s">
        <v>362</v>
      </c>
      <c r="F523">
        <v>2019</v>
      </c>
      <c r="G523">
        <v>-113833</v>
      </c>
      <c r="H523" t="s">
        <v>377</v>
      </c>
    </row>
    <row r="524" spans="1:8">
      <c r="A524" t="s">
        <v>70</v>
      </c>
      <c r="B524" s="1">
        <v>43512</v>
      </c>
      <c r="C524">
        <v>283021</v>
      </c>
      <c r="D524" t="s">
        <v>686</v>
      </c>
      <c r="E524" t="s">
        <v>360</v>
      </c>
      <c r="F524">
        <v>2019</v>
      </c>
      <c r="G524">
        <v>283021</v>
      </c>
      <c r="H524" t="s">
        <v>378</v>
      </c>
    </row>
    <row r="525" spans="1:8">
      <c r="A525" t="s">
        <v>307</v>
      </c>
      <c r="B525" s="1">
        <v>43749</v>
      </c>
      <c r="C525">
        <v>284502</v>
      </c>
      <c r="D525" t="s">
        <v>687</v>
      </c>
      <c r="E525" t="s">
        <v>324</v>
      </c>
      <c r="F525">
        <v>2019</v>
      </c>
      <c r="G525">
        <v>-284502</v>
      </c>
      <c r="H525" t="s">
        <v>377</v>
      </c>
    </row>
    <row r="526" spans="1:8">
      <c r="A526" t="s">
        <v>35</v>
      </c>
      <c r="B526" s="1">
        <v>43313</v>
      </c>
      <c r="C526">
        <v>251365</v>
      </c>
      <c r="D526" t="s">
        <v>686</v>
      </c>
      <c r="E526" t="s">
        <v>342</v>
      </c>
      <c r="F526">
        <v>2018</v>
      </c>
      <c r="G526">
        <v>251365</v>
      </c>
      <c r="H526" t="s">
        <v>16</v>
      </c>
    </row>
    <row r="527" spans="1:8">
      <c r="A527" t="s">
        <v>216</v>
      </c>
      <c r="B527" s="1">
        <v>43465</v>
      </c>
      <c r="C527">
        <v>156280</v>
      </c>
      <c r="D527" t="s">
        <v>686</v>
      </c>
      <c r="E527" t="s">
        <v>333</v>
      </c>
      <c r="F527">
        <v>2018</v>
      </c>
      <c r="G527">
        <v>156280</v>
      </c>
      <c r="H527" t="s">
        <v>16</v>
      </c>
    </row>
    <row r="528" spans="1:8">
      <c r="A528" t="s">
        <v>167</v>
      </c>
      <c r="B528" s="1">
        <v>43313</v>
      </c>
      <c r="C528">
        <v>127991</v>
      </c>
      <c r="D528" t="s">
        <v>686</v>
      </c>
      <c r="E528" t="s">
        <v>342</v>
      </c>
      <c r="F528">
        <v>2018</v>
      </c>
      <c r="G528">
        <v>127991</v>
      </c>
      <c r="H528" t="s">
        <v>16</v>
      </c>
    </row>
    <row r="529" spans="1:8">
      <c r="A529" t="s">
        <v>19</v>
      </c>
      <c r="B529" s="1">
        <v>44251</v>
      </c>
      <c r="C529">
        <v>368658</v>
      </c>
      <c r="D529" t="s">
        <v>686</v>
      </c>
      <c r="E529" t="s">
        <v>360</v>
      </c>
      <c r="F529">
        <v>2021</v>
      </c>
      <c r="G529">
        <v>368658</v>
      </c>
      <c r="H529" t="s">
        <v>377</v>
      </c>
    </row>
    <row r="530" spans="1:8">
      <c r="A530" t="s">
        <v>124</v>
      </c>
      <c r="B530" s="1">
        <v>44067</v>
      </c>
      <c r="C530">
        <v>129000</v>
      </c>
      <c r="D530" t="s">
        <v>687</v>
      </c>
      <c r="E530" t="s">
        <v>342</v>
      </c>
      <c r="F530">
        <v>2020</v>
      </c>
      <c r="G530">
        <v>-129000</v>
      </c>
      <c r="H530" t="s">
        <v>16</v>
      </c>
    </row>
    <row r="531" spans="1:8">
      <c r="A531" t="s">
        <v>51</v>
      </c>
      <c r="B531" s="1">
        <v>43319</v>
      </c>
      <c r="C531">
        <v>390386</v>
      </c>
      <c r="D531" t="s">
        <v>687</v>
      </c>
      <c r="E531" t="s">
        <v>342</v>
      </c>
      <c r="F531">
        <v>2018</v>
      </c>
      <c r="G531">
        <v>-390386</v>
      </c>
      <c r="H531" t="s">
        <v>16</v>
      </c>
    </row>
    <row r="532" spans="1:8">
      <c r="A532" t="s">
        <v>189</v>
      </c>
      <c r="B532" s="1">
        <v>44184</v>
      </c>
      <c r="C532">
        <v>155267</v>
      </c>
      <c r="D532" t="s">
        <v>686</v>
      </c>
      <c r="E532" t="s">
        <v>333</v>
      </c>
      <c r="F532">
        <v>2020</v>
      </c>
      <c r="G532">
        <v>155267</v>
      </c>
      <c r="H532" t="s">
        <v>16</v>
      </c>
    </row>
    <row r="533" spans="1:8">
      <c r="A533" t="s">
        <v>187</v>
      </c>
      <c r="B533" s="1">
        <v>44008</v>
      </c>
      <c r="C533">
        <v>378529</v>
      </c>
      <c r="D533" t="s">
        <v>686</v>
      </c>
      <c r="E533" t="s">
        <v>316</v>
      </c>
      <c r="F533">
        <v>2020</v>
      </c>
      <c r="G533">
        <v>378529</v>
      </c>
      <c r="H533" t="s">
        <v>377</v>
      </c>
    </row>
    <row r="534" spans="1:8">
      <c r="A534" t="s">
        <v>271</v>
      </c>
      <c r="B534" s="1">
        <v>43466</v>
      </c>
      <c r="C534">
        <v>65788</v>
      </c>
      <c r="D534" t="s">
        <v>686</v>
      </c>
      <c r="E534" t="s">
        <v>320</v>
      </c>
      <c r="F534">
        <v>2019</v>
      </c>
      <c r="G534">
        <v>65788</v>
      </c>
      <c r="H534" t="s">
        <v>377</v>
      </c>
    </row>
    <row r="535" spans="1:8">
      <c r="A535" t="s">
        <v>296</v>
      </c>
      <c r="B535" s="1">
        <v>44328</v>
      </c>
      <c r="C535">
        <v>195467</v>
      </c>
      <c r="D535" t="s">
        <v>686</v>
      </c>
      <c r="E535" t="s">
        <v>366</v>
      </c>
      <c r="F535">
        <v>2021</v>
      </c>
      <c r="G535">
        <v>195467</v>
      </c>
      <c r="H535" t="s">
        <v>16</v>
      </c>
    </row>
    <row r="536" spans="1:8">
      <c r="A536" t="s">
        <v>169</v>
      </c>
      <c r="B536" s="1">
        <v>43854</v>
      </c>
      <c r="C536">
        <v>142115</v>
      </c>
      <c r="D536" t="s">
        <v>687</v>
      </c>
      <c r="E536" t="s">
        <v>320</v>
      </c>
      <c r="F536">
        <v>2020</v>
      </c>
      <c r="G536">
        <v>-142115</v>
      </c>
      <c r="H536" t="s">
        <v>16</v>
      </c>
    </row>
    <row r="537" spans="1:8">
      <c r="A537" t="s">
        <v>248</v>
      </c>
      <c r="B537" s="1">
        <v>43816</v>
      </c>
      <c r="C537">
        <v>351939</v>
      </c>
      <c r="D537" t="s">
        <v>687</v>
      </c>
      <c r="E537" t="s">
        <v>333</v>
      </c>
      <c r="F537">
        <v>2019</v>
      </c>
      <c r="G537">
        <v>-351939</v>
      </c>
      <c r="H537" t="s">
        <v>380</v>
      </c>
    </row>
    <row r="538" spans="1:8">
      <c r="A538" t="s">
        <v>84</v>
      </c>
      <c r="B538" s="1">
        <v>44367</v>
      </c>
      <c r="C538">
        <v>261047</v>
      </c>
      <c r="D538" t="s">
        <v>687</v>
      </c>
      <c r="E538" t="s">
        <v>316</v>
      </c>
      <c r="F538">
        <v>2021</v>
      </c>
      <c r="G538">
        <v>-261047</v>
      </c>
      <c r="H538" t="s">
        <v>16</v>
      </c>
    </row>
    <row r="539" spans="1:8">
      <c r="A539" t="s">
        <v>294</v>
      </c>
      <c r="B539" s="1">
        <v>43378</v>
      </c>
      <c r="C539">
        <v>73235</v>
      </c>
      <c r="D539" t="s">
        <v>686</v>
      </c>
      <c r="E539" t="s">
        <v>324</v>
      </c>
      <c r="F539">
        <v>2018</v>
      </c>
      <c r="G539">
        <v>73235</v>
      </c>
      <c r="H539" t="s">
        <v>16</v>
      </c>
    </row>
    <row r="540" spans="1:8">
      <c r="A540" t="s">
        <v>196</v>
      </c>
      <c r="B540" s="1">
        <v>44128</v>
      </c>
      <c r="C540">
        <v>319874</v>
      </c>
      <c r="D540" t="s">
        <v>687</v>
      </c>
      <c r="E540" t="s">
        <v>324</v>
      </c>
      <c r="F540">
        <v>2020</v>
      </c>
      <c r="G540">
        <v>-319874</v>
      </c>
      <c r="H540" t="s">
        <v>377</v>
      </c>
    </row>
    <row r="541" spans="1:8">
      <c r="A541" t="s">
        <v>226</v>
      </c>
      <c r="B541" s="1">
        <v>43265</v>
      </c>
      <c r="C541">
        <v>354397</v>
      </c>
      <c r="D541" t="s">
        <v>687</v>
      </c>
      <c r="E541" t="s">
        <v>316</v>
      </c>
      <c r="F541">
        <v>2018</v>
      </c>
      <c r="G541">
        <v>-354397</v>
      </c>
      <c r="H541" t="s">
        <v>378</v>
      </c>
    </row>
    <row r="542" spans="1:8">
      <c r="A542" t="s">
        <v>186</v>
      </c>
      <c r="B542" s="1">
        <v>43406</v>
      </c>
      <c r="C542">
        <v>129753</v>
      </c>
      <c r="D542" t="s">
        <v>686</v>
      </c>
      <c r="E542" t="s">
        <v>362</v>
      </c>
      <c r="F542">
        <v>2018</v>
      </c>
      <c r="G542">
        <v>129753</v>
      </c>
      <c r="H542" t="s">
        <v>378</v>
      </c>
    </row>
    <row r="543" spans="1:8">
      <c r="A543" t="s">
        <v>242</v>
      </c>
      <c r="B543" s="1">
        <v>43539</v>
      </c>
      <c r="C543">
        <v>119475</v>
      </c>
      <c r="D543" t="s">
        <v>687</v>
      </c>
      <c r="E543" t="s">
        <v>357</v>
      </c>
      <c r="F543">
        <v>2019</v>
      </c>
      <c r="G543">
        <v>-119475</v>
      </c>
      <c r="H543" t="s">
        <v>377</v>
      </c>
    </row>
    <row r="544" spans="1:8">
      <c r="A544" t="s">
        <v>71</v>
      </c>
      <c r="B544" s="1">
        <v>43745</v>
      </c>
      <c r="C544">
        <v>128142</v>
      </c>
      <c r="D544" t="s">
        <v>687</v>
      </c>
      <c r="E544" t="s">
        <v>324</v>
      </c>
      <c r="F544">
        <v>2019</v>
      </c>
      <c r="G544">
        <v>-128142</v>
      </c>
      <c r="H544" t="s">
        <v>16</v>
      </c>
    </row>
    <row r="545" spans="1:8">
      <c r="A545" t="s">
        <v>202</v>
      </c>
      <c r="B545" s="1">
        <v>44027</v>
      </c>
      <c r="C545">
        <v>83398</v>
      </c>
      <c r="D545" t="s">
        <v>687</v>
      </c>
      <c r="E545" t="s">
        <v>337</v>
      </c>
      <c r="F545">
        <v>2020</v>
      </c>
      <c r="G545">
        <v>-83398</v>
      </c>
      <c r="H545" t="s">
        <v>378</v>
      </c>
    </row>
    <row r="546" spans="1:8">
      <c r="A546" t="s">
        <v>293</v>
      </c>
      <c r="B546" s="1">
        <v>43341</v>
      </c>
      <c r="C546">
        <v>89518</v>
      </c>
      <c r="D546" t="s">
        <v>687</v>
      </c>
      <c r="E546" t="s">
        <v>342</v>
      </c>
      <c r="F546">
        <v>2018</v>
      </c>
      <c r="G546">
        <v>-89518</v>
      </c>
      <c r="H546" t="s">
        <v>16</v>
      </c>
    </row>
    <row r="547" spans="1:8">
      <c r="A547" t="s">
        <v>83</v>
      </c>
      <c r="B547" s="1">
        <v>44127</v>
      </c>
      <c r="C547">
        <v>258222</v>
      </c>
      <c r="D547" t="s">
        <v>686</v>
      </c>
      <c r="E547" t="s">
        <v>324</v>
      </c>
      <c r="F547">
        <v>2020</v>
      </c>
      <c r="G547">
        <v>258222</v>
      </c>
      <c r="H547" t="s">
        <v>16</v>
      </c>
    </row>
    <row r="548" spans="1:8">
      <c r="A548" t="s">
        <v>277</v>
      </c>
      <c r="B548" s="1">
        <v>44120</v>
      </c>
      <c r="C548">
        <v>77632</v>
      </c>
      <c r="D548" t="s">
        <v>687</v>
      </c>
      <c r="E548" t="s">
        <v>324</v>
      </c>
      <c r="F548">
        <v>2020</v>
      </c>
      <c r="G548">
        <v>-77632</v>
      </c>
      <c r="H548" t="s">
        <v>16</v>
      </c>
    </row>
    <row r="549" spans="1:8">
      <c r="A549" t="s">
        <v>228</v>
      </c>
      <c r="B549" s="1">
        <v>43846</v>
      </c>
      <c r="C549">
        <v>340854</v>
      </c>
      <c r="D549" t="s">
        <v>686</v>
      </c>
      <c r="E549" t="s">
        <v>320</v>
      </c>
      <c r="F549">
        <v>2020</v>
      </c>
      <c r="G549">
        <v>340854</v>
      </c>
      <c r="H549" t="s">
        <v>378</v>
      </c>
    </row>
    <row r="550" spans="1:8">
      <c r="A550" t="s">
        <v>124</v>
      </c>
      <c r="B550" s="1">
        <v>43644</v>
      </c>
      <c r="C550">
        <v>275583</v>
      </c>
      <c r="D550" t="s">
        <v>686</v>
      </c>
      <c r="E550" t="s">
        <v>316</v>
      </c>
      <c r="F550">
        <v>2019</v>
      </c>
      <c r="G550">
        <v>275583</v>
      </c>
      <c r="H550" t="s">
        <v>16</v>
      </c>
    </row>
    <row r="551" spans="1:8">
      <c r="A551" t="s">
        <v>256</v>
      </c>
      <c r="B551" s="1">
        <v>43812</v>
      </c>
      <c r="C551">
        <v>120210</v>
      </c>
      <c r="D551" t="s">
        <v>686</v>
      </c>
      <c r="E551" t="s">
        <v>333</v>
      </c>
      <c r="F551">
        <v>2019</v>
      </c>
      <c r="G551">
        <v>120210</v>
      </c>
      <c r="H551" t="s">
        <v>16</v>
      </c>
    </row>
    <row r="552" spans="1:8">
      <c r="A552" t="s">
        <v>273</v>
      </c>
      <c r="B552" s="1">
        <v>43668</v>
      </c>
      <c r="C552">
        <v>326290</v>
      </c>
      <c r="D552" t="s">
        <v>687</v>
      </c>
      <c r="E552" t="s">
        <v>337</v>
      </c>
      <c r="F552">
        <v>2019</v>
      </c>
      <c r="G552">
        <v>-326290</v>
      </c>
      <c r="H552" t="s">
        <v>16</v>
      </c>
    </row>
    <row r="553" spans="1:8">
      <c r="A553" t="s">
        <v>229</v>
      </c>
      <c r="B553" s="1">
        <v>44248</v>
      </c>
      <c r="C553">
        <v>279458</v>
      </c>
      <c r="D553" t="s">
        <v>686</v>
      </c>
      <c r="E553" t="s">
        <v>360</v>
      </c>
      <c r="F553">
        <v>2021</v>
      </c>
      <c r="G553">
        <v>279458</v>
      </c>
      <c r="H553" t="s">
        <v>16</v>
      </c>
    </row>
    <row r="554" spans="1:8">
      <c r="A554" t="s">
        <v>96</v>
      </c>
      <c r="B554" s="1">
        <v>43419</v>
      </c>
      <c r="C554">
        <v>349602</v>
      </c>
      <c r="D554" t="s">
        <v>687</v>
      </c>
      <c r="E554" t="s">
        <v>362</v>
      </c>
      <c r="F554">
        <v>2018</v>
      </c>
      <c r="G554">
        <v>-349602</v>
      </c>
      <c r="H554" t="s">
        <v>380</v>
      </c>
    </row>
    <row r="555" spans="1:8">
      <c r="A555" t="s">
        <v>72</v>
      </c>
      <c r="B555" s="1">
        <v>43932</v>
      </c>
      <c r="C555">
        <v>372947</v>
      </c>
      <c r="D555" t="s">
        <v>686</v>
      </c>
      <c r="E555" t="s">
        <v>351</v>
      </c>
      <c r="F555">
        <v>2020</v>
      </c>
      <c r="G555">
        <v>372947</v>
      </c>
      <c r="H555" t="s">
        <v>378</v>
      </c>
    </row>
    <row r="556" spans="1:8">
      <c r="A556" t="s">
        <v>145</v>
      </c>
      <c r="B556" s="1">
        <v>43339</v>
      </c>
      <c r="C556">
        <v>236093</v>
      </c>
      <c r="D556" t="s">
        <v>687</v>
      </c>
      <c r="E556" t="s">
        <v>342</v>
      </c>
      <c r="F556">
        <v>2018</v>
      </c>
      <c r="G556">
        <v>-236093</v>
      </c>
      <c r="H556" t="s">
        <v>380</v>
      </c>
    </row>
    <row r="557" spans="1:8">
      <c r="A557" t="s">
        <v>250</v>
      </c>
      <c r="B557" s="1">
        <v>43337</v>
      </c>
      <c r="C557">
        <v>299092</v>
      </c>
      <c r="D557" t="s">
        <v>687</v>
      </c>
      <c r="E557" t="s">
        <v>342</v>
      </c>
      <c r="F557">
        <v>2018</v>
      </c>
      <c r="G557">
        <v>-299092</v>
      </c>
      <c r="H557" t="s">
        <v>380</v>
      </c>
    </row>
    <row r="558" spans="1:8">
      <c r="A558" t="s">
        <v>90</v>
      </c>
      <c r="B558" s="1">
        <v>43821</v>
      </c>
      <c r="C558">
        <v>119327</v>
      </c>
      <c r="D558" t="s">
        <v>687</v>
      </c>
      <c r="E558" t="s">
        <v>333</v>
      </c>
      <c r="F558">
        <v>2019</v>
      </c>
      <c r="G558">
        <v>-119327</v>
      </c>
      <c r="H558" t="s">
        <v>380</v>
      </c>
    </row>
    <row r="559" spans="1:8">
      <c r="A559" t="s">
        <v>139</v>
      </c>
      <c r="B559" s="1">
        <v>44262</v>
      </c>
      <c r="C559">
        <v>64709</v>
      </c>
      <c r="D559" t="s">
        <v>687</v>
      </c>
      <c r="E559" t="s">
        <v>357</v>
      </c>
      <c r="F559">
        <v>2021</v>
      </c>
      <c r="G559">
        <v>-64709</v>
      </c>
      <c r="H559" t="s">
        <v>378</v>
      </c>
    </row>
    <row r="560" spans="1:8">
      <c r="A560" t="s">
        <v>112</v>
      </c>
      <c r="B560" s="1">
        <v>44219</v>
      </c>
      <c r="C560">
        <v>200786</v>
      </c>
      <c r="D560" t="s">
        <v>686</v>
      </c>
      <c r="E560" t="s">
        <v>320</v>
      </c>
      <c r="F560">
        <v>2021</v>
      </c>
      <c r="G560">
        <v>200786</v>
      </c>
      <c r="H560" t="s">
        <v>380</v>
      </c>
    </row>
    <row r="561" spans="1:8">
      <c r="A561" t="s">
        <v>296</v>
      </c>
      <c r="B561" s="1">
        <v>43878</v>
      </c>
      <c r="C561">
        <v>314650</v>
      </c>
      <c r="D561" t="s">
        <v>687</v>
      </c>
      <c r="E561" t="s">
        <v>360</v>
      </c>
      <c r="F561">
        <v>2020</v>
      </c>
      <c r="G561">
        <v>-314650</v>
      </c>
      <c r="H561" t="s">
        <v>16</v>
      </c>
    </row>
    <row r="562" spans="1:8">
      <c r="A562" t="s">
        <v>43</v>
      </c>
      <c r="B562" s="1">
        <v>44315</v>
      </c>
      <c r="C562">
        <v>382866</v>
      </c>
      <c r="D562" t="s">
        <v>687</v>
      </c>
      <c r="E562" t="s">
        <v>351</v>
      </c>
      <c r="F562">
        <v>2021</v>
      </c>
      <c r="G562">
        <v>-382866</v>
      </c>
      <c r="H562" t="s">
        <v>16</v>
      </c>
    </row>
    <row r="563" spans="1:8">
      <c r="A563" t="s">
        <v>65</v>
      </c>
      <c r="B563" s="1">
        <v>43326</v>
      </c>
      <c r="C563">
        <v>349753</v>
      </c>
      <c r="D563" t="s">
        <v>686</v>
      </c>
      <c r="E563" t="s">
        <v>342</v>
      </c>
      <c r="F563">
        <v>2018</v>
      </c>
      <c r="G563">
        <v>349753</v>
      </c>
      <c r="H563" t="s">
        <v>16</v>
      </c>
    </row>
    <row r="564" spans="1:8">
      <c r="A564" t="s">
        <v>308</v>
      </c>
      <c r="B564" s="1">
        <v>44260</v>
      </c>
      <c r="C564">
        <v>362097</v>
      </c>
      <c r="D564" t="s">
        <v>687</v>
      </c>
      <c r="E564" t="s">
        <v>357</v>
      </c>
      <c r="F564">
        <v>2021</v>
      </c>
      <c r="G564">
        <v>-362097</v>
      </c>
      <c r="H564" t="s">
        <v>16</v>
      </c>
    </row>
    <row r="565" spans="1:8">
      <c r="A565" t="s">
        <v>277</v>
      </c>
      <c r="B565" s="1">
        <v>43889</v>
      </c>
      <c r="C565">
        <v>314654</v>
      </c>
      <c r="D565" t="s">
        <v>687</v>
      </c>
      <c r="E565" t="s">
        <v>360</v>
      </c>
      <c r="F565">
        <v>2020</v>
      </c>
      <c r="G565">
        <v>-314654</v>
      </c>
      <c r="H565" t="s">
        <v>16</v>
      </c>
    </row>
    <row r="566" spans="1:8">
      <c r="A566" t="s">
        <v>259</v>
      </c>
      <c r="B566" s="1">
        <v>44289</v>
      </c>
      <c r="C566">
        <v>93606</v>
      </c>
      <c r="D566" t="s">
        <v>687</v>
      </c>
      <c r="E566" t="s">
        <v>351</v>
      </c>
      <c r="F566">
        <v>2021</v>
      </c>
      <c r="G566">
        <v>-93606</v>
      </c>
      <c r="H566" t="s">
        <v>378</v>
      </c>
    </row>
    <row r="567" spans="1:8">
      <c r="A567" t="s">
        <v>164</v>
      </c>
      <c r="B567" s="1">
        <v>43549</v>
      </c>
      <c r="C567">
        <v>338409</v>
      </c>
      <c r="D567" t="s">
        <v>687</v>
      </c>
      <c r="E567" t="s">
        <v>357</v>
      </c>
      <c r="F567">
        <v>2019</v>
      </c>
      <c r="G567">
        <v>-338409</v>
      </c>
      <c r="H567" t="s">
        <v>378</v>
      </c>
    </row>
    <row r="568" spans="1:8">
      <c r="A568" t="s">
        <v>252</v>
      </c>
      <c r="B568" s="1">
        <v>43638</v>
      </c>
      <c r="C568">
        <v>132582</v>
      </c>
      <c r="D568" t="s">
        <v>687</v>
      </c>
      <c r="E568" t="s">
        <v>316</v>
      </c>
      <c r="F568">
        <v>2019</v>
      </c>
      <c r="G568">
        <v>-132582</v>
      </c>
      <c r="H568" t="s">
        <v>16</v>
      </c>
    </row>
    <row r="569" spans="1:8">
      <c r="A569" t="s">
        <v>84</v>
      </c>
      <c r="B569" s="1">
        <v>43680</v>
      </c>
      <c r="C569">
        <v>108614</v>
      </c>
      <c r="D569" t="s">
        <v>687</v>
      </c>
      <c r="E569" t="s">
        <v>342</v>
      </c>
      <c r="F569">
        <v>2019</v>
      </c>
      <c r="G569">
        <v>-108614</v>
      </c>
      <c r="H569" t="s">
        <v>16</v>
      </c>
    </row>
    <row r="570" spans="1:8">
      <c r="A570" t="s">
        <v>117</v>
      </c>
      <c r="B570" s="1">
        <v>43857</v>
      </c>
      <c r="C570">
        <v>102242</v>
      </c>
      <c r="D570" t="s">
        <v>687</v>
      </c>
      <c r="E570" t="s">
        <v>320</v>
      </c>
      <c r="F570">
        <v>2020</v>
      </c>
      <c r="G570">
        <v>-102242</v>
      </c>
      <c r="H570" t="s">
        <v>16</v>
      </c>
    </row>
    <row r="571" spans="1:8">
      <c r="A571" t="s">
        <v>66</v>
      </c>
      <c r="B571" s="1">
        <v>43639</v>
      </c>
      <c r="C571">
        <v>96937</v>
      </c>
      <c r="D571" t="s">
        <v>686</v>
      </c>
      <c r="E571" t="s">
        <v>316</v>
      </c>
      <c r="F571">
        <v>2019</v>
      </c>
      <c r="G571">
        <v>96937</v>
      </c>
      <c r="H571" t="s">
        <v>378</v>
      </c>
    </row>
    <row r="572" spans="1:8">
      <c r="A572" t="s">
        <v>31</v>
      </c>
      <c r="B572" s="1">
        <v>43830</v>
      </c>
      <c r="C572">
        <v>198522</v>
      </c>
      <c r="D572" t="s">
        <v>687</v>
      </c>
      <c r="E572" t="s">
        <v>333</v>
      </c>
      <c r="F572">
        <v>2019</v>
      </c>
      <c r="G572">
        <v>-198522</v>
      </c>
      <c r="H572" t="s">
        <v>16</v>
      </c>
    </row>
    <row r="573" spans="1:8">
      <c r="A573" t="s">
        <v>107</v>
      </c>
      <c r="B573" s="1">
        <v>43632</v>
      </c>
      <c r="C573">
        <v>335440</v>
      </c>
      <c r="D573" t="s">
        <v>687</v>
      </c>
      <c r="E573" t="s">
        <v>316</v>
      </c>
      <c r="F573">
        <v>2019</v>
      </c>
      <c r="G573">
        <v>-335440</v>
      </c>
      <c r="H573" t="s">
        <v>16</v>
      </c>
    </row>
    <row r="574" spans="1:8">
      <c r="A574" t="s">
        <v>273</v>
      </c>
      <c r="B574" s="1">
        <v>44289</v>
      </c>
      <c r="C574">
        <v>192444</v>
      </c>
      <c r="D574" t="s">
        <v>686</v>
      </c>
      <c r="E574" t="s">
        <v>351</v>
      </c>
      <c r="F574">
        <v>2021</v>
      </c>
      <c r="G574">
        <v>192444</v>
      </c>
      <c r="H574" t="s">
        <v>16</v>
      </c>
    </row>
    <row r="575" spans="1:8">
      <c r="A575" t="s">
        <v>211</v>
      </c>
      <c r="B575" s="1">
        <v>43387</v>
      </c>
      <c r="C575">
        <v>143696</v>
      </c>
      <c r="D575" t="s">
        <v>686</v>
      </c>
      <c r="E575" t="s">
        <v>324</v>
      </c>
      <c r="F575">
        <v>2018</v>
      </c>
      <c r="G575">
        <v>143696</v>
      </c>
      <c r="H575" t="s">
        <v>16</v>
      </c>
    </row>
    <row r="576" spans="1:8">
      <c r="A576" t="s">
        <v>200</v>
      </c>
      <c r="B576" s="1">
        <v>43396</v>
      </c>
      <c r="C576">
        <v>60100</v>
      </c>
      <c r="D576" t="s">
        <v>686</v>
      </c>
      <c r="E576" t="s">
        <v>324</v>
      </c>
      <c r="F576">
        <v>2018</v>
      </c>
      <c r="G576">
        <v>60100</v>
      </c>
      <c r="H576" t="s">
        <v>378</v>
      </c>
    </row>
    <row r="577" spans="1:8">
      <c r="A577" t="s">
        <v>215</v>
      </c>
      <c r="B577" s="1">
        <v>43699</v>
      </c>
      <c r="C577">
        <v>330540</v>
      </c>
      <c r="D577" t="s">
        <v>686</v>
      </c>
      <c r="E577" t="s">
        <v>342</v>
      </c>
      <c r="F577">
        <v>2019</v>
      </c>
      <c r="G577">
        <v>330540</v>
      </c>
      <c r="H577" t="s">
        <v>16</v>
      </c>
    </row>
    <row r="578" spans="1:8">
      <c r="A578" t="s">
        <v>258</v>
      </c>
      <c r="B578" s="1">
        <v>43607</v>
      </c>
      <c r="C578">
        <v>392108</v>
      </c>
      <c r="D578" t="s">
        <v>686</v>
      </c>
      <c r="E578" t="s">
        <v>366</v>
      </c>
      <c r="F578">
        <v>2019</v>
      </c>
      <c r="G578">
        <v>392108</v>
      </c>
      <c r="H578" t="s">
        <v>16</v>
      </c>
    </row>
    <row r="579" spans="1:8">
      <c r="A579" t="s">
        <v>246</v>
      </c>
      <c r="B579" s="1">
        <v>44211</v>
      </c>
      <c r="C579">
        <v>132359</v>
      </c>
      <c r="D579" t="s">
        <v>686</v>
      </c>
      <c r="E579" t="s">
        <v>320</v>
      </c>
      <c r="F579">
        <v>2021</v>
      </c>
      <c r="G579">
        <v>132359</v>
      </c>
      <c r="H579" t="s">
        <v>16</v>
      </c>
    </row>
    <row r="580" spans="1:8">
      <c r="A580" t="s">
        <v>276</v>
      </c>
      <c r="B580" s="1">
        <v>43495</v>
      </c>
      <c r="C580">
        <v>375860</v>
      </c>
      <c r="D580" t="s">
        <v>686</v>
      </c>
      <c r="E580" t="s">
        <v>320</v>
      </c>
      <c r="F580">
        <v>2019</v>
      </c>
      <c r="G580">
        <v>375860</v>
      </c>
      <c r="H580" t="s">
        <v>377</v>
      </c>
    </row>
    <row r="581" spans="1:8">
      <c r="A581" t="s">
        <v>47</v>
      </c>
      <c r="B581" s="1">
        <v>43858</v>
      </c>
      <c r="C581">
        <v>96271</v>
      </c>
      <c r="D581" t="s">
        <v>687</v>
      </c>
      <c r="E581" t="s">
        <v>320</v>
      </c>
      <c r="F581">
        <v>2020</v>
      </c>
      <c r="G581">
        <v>-96271</v>
      </c>
      <c r="H581" t="s">
        <v>16</v>
      </c>
    </row>
    <row r="582" spans="1:8">
      <c r="A582" t="s">
        <v>69</v>
      </c>
      <c r="B582" s="1">
        <v>43469</v>
      </c>
      <c r="C582">
        <v>216973</v>
      </c>
      <c r="D582" t="s">
        <v>687</v>
      </c>
      <c r="E582" t="s">
        <v>320</v>
      </c>
      <c r="F582">
        <v>2019</v>
      </c>
      <c r="G582">
        <v>-216973</v>
      </c>
      <c r="H582" t="s">
        <v>378</v>
      </c>
    </row>
    <row r="583" spans="1:8">
      <c r="A583" t="s">
        <v>28</v>
      </c>
      <c r="B583" s="1">
        <v>43349</v>
      </c>
      <c r="C583">
        <v>64892</v>
      </c>
      <c r="D583" t="s">
        <v>687</v>
      </c>
      <c r="E583" t="s">
        <v>329</v>
      </c>
      <c r="F583">
        <v>2018</v>
      </c>
      <c r="G583">
        <v>-64892</v>
      </c>
      <c r="H583" t="s">
        <v>16</v>
      </c>
    </row>
    <row r="584" spans="1:8">
      <c r="A584" t="s">
        <v>303</v>
      </c>
      <c r="B584" s="1">
        <v>43568</v>
      </c>
      <c r="C584">
        <v>273257</v>
      </c>
      <c r="D584" t="s">
        <v>686</v>
      </c>
      <c r="E584" t="s">
        <v>351</v>
      </c>
      <c r="F584">
        <v>2019</v>
      </c>
      <c r="G584">
        <v>273257</v>
      </c>
      <c r="H584" t="s">
        <v>16</v>
      </c>
    </row>
    <row r="585" spans="1:8">
      <c r="A585" t="s">
        <v>281</v>
      </c>
      <c r="B585" s="1">
        <v>44343</v>
      </c>
      <c r="C585">
        <v>234073</v>
      </c>
      <c r="D585" t="s">
        <v>686</v>
      </c>
      <c r="E585" t="s">
        <v>366</v>
      </c>
      <c r="F585">
        <v>2021</v>
      </c>
      <c r="G585">
        <v>234073</v>
      </c>
      <c r="H585" t="s">
        <v>380</v>
      </c>
    </row>
    <row r="586" spans="1:8">
      <c r="A586" t="s">
        <v>284</v>
      </c>
      <c r="B586" s="1">
        <v>44051</v>
      </c>
      <c r="C586">
        <v>99471</v>
      </c>
      <c r="D586" t="s">
        <v>687</v>
      </c>
      <c r="E586" t="s">
        <v>342</v>
      </c>
      <c r="F586">
        <v>2020</v>
      </c>
      <c r="G586">
        <v>-99471</v>
      </c>
      <c r="H586" t="s">
        <v>16</v>
      </c>
    </row>
    <row r="587" spans="1:8">
      <c r="A587" t="s">
        <v>211</v>
      </c>
      <c r="B587" s="1">
        <v>43876</v>
      </c>
      <c r="C587">
        <v>101179</v>
      </c>
      <c r="D587" t="s">
        <v>687</v>
      </c>
      <c r="E587" t="s">
        <v>360</v>
      </c>
      <c r="F587">
        <v>2020</v>
      </c>
      <c r="G587">
        <v>-101179</v>
      </c>
      <c r="H587" t="s">
        <v>16</v>
      </c>
    </row>
    <row r="588" spans="1:8">
      <c r="A588" t="s">
        <v>105</v>
      </c>
      <c r="B588" s="1">
        <v>44367</v>
      </c>
      <c r="C588">
        <v>340243</v>
      </c>
      <c r="D588" t="s">
        <v>687</v>
      </c>
      <c r="E588" t="s">
        <v>316</v>
      </c>
      <c r="F588">
        <v>2021</v>
      </c>
      <c r="G588">
        <v>-340243</v>
      </c>
      <c r="H588" t="s">
        <v>380</v>
      </c>
    </row>
    <row r="589" spans="1:8">
      <c r="A589" t="s">
        <v>299</v>
      </c>
      <c r="B589" s="1">
        <v>43803</v>
      </c>
      <c r="C589">
        <v>376573</v>
      </c>
      <c r="D589" t="s">
        <v>687</v>
      </c>
      <c r="E589" t="s">
        <v>333</v>
      </c>
      <c r="F589">
        <v>2019</v>
      </c>
      <c r="G589">
        <v>-376573</v>
      </c>
      <c r="H589" t="s">
        <v>16</v>
      </c>
    </row>
    <row r="590" spans="1:8">
      <c r="A590" t="s">
        <v>17</v>
      </c>
      <c r="B590" s="1">
        <v>43706</v>
      </c>
      <c r="C590">
        <v>114686</v>
      </c>
      <c r="D590" t="s">
        <v>686</v>
      </c>
      <c r="E590" t="s">
        <v>342</v>
      </c>
      <c r="F590">
        <v>2019</v>
      </c>
      <c r="G590">
        <v>114686</v>
      </c>
      <c r="H590" t="s">
        <v>16</v>
      </c>
    </row>
    <row r="591" spans="1:8">
      <c r="A591" t="s">
        <v>13</v>
      </c>
      <c r="B591" s="1">
        <v>43632</v>
      </c>
      <c r="C591">
        <v>215392</v>
      </c>
      <c r="D591" t="s">
        <v>687</v>
      </c>
      <c r="E591" t="s">
        <v>316</v>
      </c>
      <c r="F591">
        <v>2019</v>
      </c>
      <c r="G591">
        <v>-215392</v>
      </c>
      <c r="H591" t="s">
        <v>378</v>
      </c>
    </row>
    <row r="592" spans="1:8">
      <c r="A592" t="s">
        <v>289</v>
      </c>
      <c r="B592" s="1">
        <v>43687</v>
      </c>
      <c r="C592">
        <v>53904</v>
      </c>
      <c r="D592" t="s">
        <v>686</v>
      </c>
      <c r="E592" t="s">
        <v>342</v>
      </c>
      <c r="F592">
        <v>2019</v>
      </c>
      <c r="G592">
        <v>53904</v>
      </c>
      <c r="H592" t="s">
        <v>377</v>
      </c>
    </row>
    <row r="593" spans="1:8">
      <c r="A593" t="s">
        <v>113</v>
      </c>
      <c r="B593" s="1">
        <v>44083</v>
      </c>
      <c r="C593">
        <v>363826</v>
      </c>
      <c r="D593" t="s">
        <v>686</v>
      </c>
      <c r="E593" t="s">
        <v>329</v>
      </c>
      <c r="F593">
        <v>2020</v>
      </c>
      <c r="G593">
        <v>363826</v>
      </c>
      <c r="H593" t="s">
        <v>377</v>
      </c>
    </row>
    <row r="594" spans="1:8">
      <c r="A594" t="s">
        <v>248</v>
      </c>
      <c r="B594" s="1">
        <v>44299</v>
      </c>
      <c r="C594">
        <v>55535</v>
      </c>
      <c r="D594" t="s">
        <v>687</v>
      </c>
      <c r="E594" t="s">
        <v>351</v>
      </c>
      <c r="F594">
        <v>2021</v>
      </c>
      <c r="G594">
        <v>-55535</v>
      </c>
      <c r="H594" t="s">
        <v>380</v>
      </c>
    </row>
    <row r="595" spans="1:8">
      <c r="A595" t="s">
        <v>51</v>
      </c>
      <c r="B595" s="1">
        <v>44089</v>
      </c>
      <c r="C595">
        <v>167665</v>
      </c>
      <c r="D595" t="s">
        <v>686</v>
      </c>
      <c r="E595" t="s">
        <v>329</v>
      </c>
      <c r="F595">
        <v>2020</v>
      </c>
      <c r="G595">
        <v>167665</v>
      </c>
      <c r="H595" t="s">
        <v>16</v>
      </c>
    </row>
    <row r="596" spans="1:8">
      <c r="A596" t="s">
        <v>184</v>
      </c>
      <c r="B596" s="1">
        <v>43464</v>
      </c>
      <c r="C596">
        <v>180687</v>
      </c>
      <c r="D596" t="s">
        <v>687</v>
      </c>
      <c r="E596" t="s">
        <v>333</v>
      </c>
      <c r="F596">
        <v>2018</v>
      </c>
      <c r="G596">
        <v>-180687</v>
      </c>
      <c r="H596" t="s">
        <v>16</v>
      </c>
    </row>
    <row r="597" spans="1:8">
      <c r="A597" t="s">
        <v>42</v>
      </c>
      <c r="B597" s="1">
        <v>43284</v>
      </c>
      <c r="C597">
        <v>138077</v>
      </c>
      <c r="D597" t="s">
        <v>687</v>
      </c>
      <c r="E597" t="s">
        <v>337</v>
      </c>
      <c r="F597">
        <v>2018</v>
      </c>
      <c r="G597">
        <v>-138077</v>
      </c>
      <c r="H597" t="s">
        <v>16</v>
      </c>
    </row>
    <row r="598" spans="1:8">
      <c r="A598" t="s">
        <v>39</v>
      </c>
      <c r="B598" s="1">
        <v>43574</v>
      </c>
      <c r="C598">
        <v>261187</v>
      </c>
      <c r="D598" t="s">
        <v>686</v>
      </c>
      <c r="E598" t="s">
        <v>351</v>
      </c>
      <c r="F598">
        <v>2019</v>
      </c>
      <c r="G598">
        <v>261187</v>
      </c>
      <c r="H598" t="s">
        <v>377</v>
      </c>
    </row>
    <row r="599" spans="1:8">
      <c r="A599" t="s">
        <v>58</v>
      </c>
      <c r="B599" s="1">
        <v>43819</v>
      </c>
      <c r="C599">
        <v>119806</v>
      </c>
      <c r="D599" t="s">
        <v>687</v>
      </c>
      <c r="E599" t="s">
        <v>333</v>
      </c>
      <c r="F599">
        <v>2019</v>
      </c>
      <c r="G599">
        <v>-119806</v>
      </c>
      <c r="H599" t="s">
        <v>380</v>
      </c>
    </row>
    <row r="600" spans="1:8">
      <c r="A600" t="s">
        <v>249</v>
      </c>
      <c r="B600" s="1">
        <v>43547</v>
      </c>
      <c r="C600">
        <v>167417</v>
      </c>
      <c r="D600" t="s">
        <v>686</v>
      </c>
      <c r="E600" t="s">
        <v>357</v>
      </c>
      <c r="F600">
        <v>2019</v>
      </c>
      <c r="G600">
        <v>167417</v>
      </c>
      <c r="H600" t="s">
        <v>16</v>
      </c>
    </row>
    <row r="601" spans="1:8">
      <c r="A601" t="s">
        <v>98</v>
      </c>
      <c r="B601" s="1">
        <v>44276</v>
      </c>
      <c r="C601">
        <v>255276</v>
      </c>
      <c r="D601" t="s">
        <v>686</v>
      </c>
      <c r="E601" t="s">
        <v>357</v>
      </c>
      <c r="F601">
        <v>2021</v>
      </c>
      <c r="G601">
        <v>255276</v>
      </c>
      <c r="H601" t="s">
        <v>16</v>
      </c>
    </row>
    <row r="602" spans="1:8">
      <c r="A602" t="s">
        <v>33</v>
      </c>
      <c r="B602" s="1">
        <v>43317</v>
      </c>
      <c r="C602">
        <v>398657</v>
      </c>
      <c r="D602" t="s">
        <v>687</v>
      </c>
      <c r="E602" t="s">
        <v>342</v>
      </c>
      <c r="F602">
        <v>2018</v>
      </c>
      <c r="G602">
        <v>-398657</v>
      </c>
      <c r="H602" t="s">
        <v>377</v>
      </c>
    </row>
    <row r="603" spans="1:8">
      <c r="A603" t="s">
        <v>175</v>
      </c>
      <c r="B603" s="1">
        <v>43318</v>
      </c>
      <c r="C603">
        <v>106988</v>
      </c>
      <c r="D603" t="s">
        <v>686</v>
      </c>
      <c r="E603" t="s">
        <v>342</v>
      </c>
      <c r="F603">
        <v>2018</v>
      </c>
      <c r="G603">
        <v>106988</v>
      </c>
      <c r="H603" t="s">
        <v>16</v>
      </c>
    </row>
    <row r="604" spans="1:8">
      <c r="A604" t="s">
        <v>250</v>
      </c>
      <c r="B604" s="1">
        <v>44077</v>
      </c>
      <c r="C604">
        <v>78206</v>
      </c>
      <c r="D604" t="s">
        <v>686</v>
      </c>
      <c r="E604" t="s">
        <v>329</v>
      </c>
      <c r="F604">
        <v>2020</v>
      </c>
      <c r="G604">
        <v>78206</v>
      </c>
      <c r="H604" t="s">
        <v>380</v>
      </c>
    </row>
    <row r="605" spans="1:8">
      <c r="A605" t="s">
        <v>13</v>
      </c>
      <c r="B605" s="1">
        <v>44051</v>
      </c>
      <c r="C605">
        <v>324235</v>
      </c>
      <c r="D605" t="s">
        <v>686</v>
      </c>
      <c r="E605" t="s">
        <v>342</v>
      </c>
      <c r="F605">
        <v>2020</v>
      </c>
      <c r="G605">
        <v>324235</v>
      </c>
      <c r="H605" t="s">
        <v>378</v>
      </c>
    </row>
    <row r="606" spans="1:8">
      <c r="A606" t="s">
        <v>63</v>
      </c>
      <c r="B606" s="1">
        <v>44372</v>
      </c>
      <c r="C606">
        <v>71339</v>
      </c>
      <c r="D606" t="s">
        <v>687</v>
      </c>
      <c r="E606" t="s">
        <v>316</v>
      </c>
      <c r="F606">
        <v>2021</v>
      </c>
      <c r="G606">
        <v>-71339</v>
      </c>
      <c r="H606" t="s">
        <v>16</v>
      </c>
    </row>
    <row r="607" spans="1:8">
      <c r="A607" t="s">
        <v>134</v>
      </c>
      <c r="B607" s="1">
        <v>43790</v>
      </c>
      <c r="C607">
        <v>127055</v>
      </c>
      <c r="D607" t="s">
        <v>686</v>
      </c>
      <c r="E607" t="s">
        <v>362</v>
      </c>
      <c r="F607">
        <v>2019</v>
      </c>
      <c r="G607">
        <v>127055</v>
      </c>
      <c r="H607" t="s">
        <v>16</v>
      </c>
    </row>
    <row r="608" spans="1:8">
      <c r="A608" t="s">
        <v>87</v>
      </c>
      <c r="B608" s="1">
        <v>43526</v>
      </c>
      <c r="C608">
        <v>118867</v>
      </c>
      <c r="D608" t="s">
        <v>686</v>
      </c>
      <c r="E608" t="s">
        <v>357</v>
      </c>
      <c r="F608">
        <v>2019</v>
      </c>
      <c r="G608">
        <v>118867</v>
      </c>
      <c r="H608" t="s">
        <v>16</v>
      </c>
    </row>
    <row r="609" spans="1:8">
      <c r="A609" t="s">
        <v>230</v>
      </c>
      <c r="B609" s="1">
        <v>44050</v>
      </c>
      <c r="C609">
        <v>61624</v>
      </c>
      <c r="D609" t="s">
        <v>686</v>
      </c>
      <c r="E609" t="s">
        <v>342</v>
      </c>
      <c r="F609">
        <v>2020</v>
      </c>
      <c r="G609">
        <v>61624</v>
      </c>
      <c r="H609" t="s">
        <v>16</v>
      </c>
    </row>
    <row r="610" spans="1:8">
      <c r="A610" t="s">
        <v>76</v>
      </c>
      <c r="B610" s="1">
        <v>43526</v>
      </c>
      <c r="C610">
        <v>162743</v>
      </c>
      <c r="D610" t="s">
        <v>686</v>
      </c>
      <c r="E610" t="s">
        <v>357</v>
      </c>
      <c r="F610">
        <v>2019</v>
      </c>
      <c r="G610">
        <v>162743</v>
      </c>
      <c r="H610" t="s">
        <v>16</v>
      </c>
    </row>
    <row r="611" spans="1:8">
      <c r="A611" t="s">
        <v>80</v>
      </c>
      <c r="B611" s="1">
        <v>44057</v>
      </c>
      <c r="C611">
        <v>247351</v>
      </c>
      <c r="D611" t="s">
        <v>686</v>
      </c>
      <c r="E611" t="s">
        <v>342</v>
      </c>
      <c r="F611">
        <v>2020</v>
      </c>
      <c r="G611">
        <v>247351</v>
      </c>
      <c r="H611" t="s">
        <v>16</v>
      </c>
    </row>
    <row r="612" spans="1:8">
      <c r="A612" t="s">
        <v>278</v>
      </c>
      <c r="B612" s="1">
        <v>44195</v>
      </c>
      <c r="C612">
        <v>204384</v>
      </c>
      <c r="D612" t="s">
        <v>686</v>
      </c>
      <c r="E612" t="s">
        <v>333</v>
      </c>
      <c r="F612">
        <v>2020</v>
      </c>
      <c r="G612">
        <v>204384</v>
      </c>
      <c r="H612" t="s">
        <v>378</v>
      </c>
    </row>
    <row r="613" spans="1:8">
      <c r="A613" t="s">
        <v>221</v>
      </c>
      <c r="B613" s="1">
        <v>44269</v>
      </c>
      <c r="C613">
        <v>95599</v>
      </c>
      <c r="D613" t="s">
        <v>686</v>
      </c>
      <c r="E613" t="s">
        <v>357</v>
      </c>
      <c r="F613">
        <v>2021</v>
      </c>
      <c r="G613">
        <v>95599</v>
      </c>
      <c r="H613" t="s">
        <v>378</v>
      </c>
    </row>
    <row r="614" spans="1:8">
      <c r="A614" t="s">
        <v>25</v>
      </c>
      <c r="B614" s="1">
        <v>43662</v>
      </c>
      <c r="C614">
        <v>346334</v>
      </c>
      <c r="D614" t="s">
        <v>686</v>
      </c>
      <c r="E614" t="s">
        <v>337</v>
      </c>
      <c r="F614">
        <v>2019</v>
      </c>
      <c r="G614">
        <v>346334</v>
      </c>
      <c r="H614" t="s">
        <v>16</v>
      </c>
    </row>
    <row r="615" spans="1:8">
      <c r="A615" t="s">
        <v>298</v>
      </c>
      <c r="B615" s="1">
        <v>44149</v>
      </c>
      <c r="C615">
        <v>91851</v>
      </c>
      <c r="D615" t="s">
        <v>686</v>
      </c>
      <c r="E615" t="s">
        <v>362</v>
      </c>
      <c r="F615">
        <v>2020</v>
      </c>
      <c r="G615">
        <v>91851</v>
      </c>
      <c r="H615" t="s">
        <v>378</v>
      </c>
    </row>
    <row r="616" spans="1:8">
      <c r="A616" t="s">
        <v>31</v>
      </c>
      <c r="B616" s="1">
        <v>43538</v>
      </c>
      <c r="C616">
        <v>291861</v>
      </c>
      <c r="D616" t="s">
        <v>687</v>
      </c>
      <c r="E616" t="s">
        <v>357</v>
      </c>
      <c r="F616">
        <v>2019</v>
      </c>
      <c r="G616">
        <v>-291861</v>
      </c>
      <c r="H616" t="s">
        <v>16</v>
      </c>
    </row>
    <row r="617" spans="1:8">
      <c r="A617" t="s">
        <v>175</v>
      </c>
      <c r="B617" s="1">
        <v>44144</v>
      </c>
      <c r="C617">
        <v>96226</v>
      </c>
      <c r="D617" t="s">
        <v>687</v>
      </c>
      <c r="E617" t="s">
        <v>362</v>
      </c>
      <c r="F617">
        <v>2020</v>
      </c>
      <c r="G617">
        <v>-96226</v>
      </c>
      <c r="H617" t="s">
        <v>16</v>
      </c>
    </row>
    <row r="618" spans="1:8">
      <c r="A618" t="s">
        <v>190</v>
      </c>
      <c r="B618" s="1">
        <v>43734</v>
      </c>
      <c r="C618">
        <v>122067</v>
      </c>
      <c r="D618" t="s">
        <v>686</v>
      </c>
      <c r="E618" t="s">
        <v>329</v>
      </c>
      <c r="F618">
        <v>2019</v>
      </c>
      <c r="G618">
        <v>122067</v>
      </c>
      <c r="H618" t="s">
        <v>378</v>
      </c>
    </row>
    <row r="619" spans="1:8">
      <c r="A619" t="s">
        <v>49</v>
      </c>
      <c r="B619" s="1">
        <v>44310</v>
      </c>
      <c r="C619">
        <v>378411</v>
      </c>
      <c r="D619" t="s">
        <v>687</v>
      </c>
      <c r="E619" t="s">
        <v>351</v>
      </c>
      <c r="F619">
        <v>2021</v>
      </c>
      <c r="G619">
        <v>-378411</v>
      </c>
      <c r="H619" t="s">
        <v>16</v>
      </c>
    </row>
    <row r="620" spans="1:8">
      <c r="A620" t="s">
        <v>80</v>
      </c>
      <c r="B620" s="1">
        <v>43482</v>
      </c>
      <c r="C620">
        <v>76467</v>
      </c>
      <c r="D620" t="s">
        <v>686</v>
      </c>
      <c r="E620" t="s">
        <v>320</v>
      </c>
      <c r="F620">
        <v>2019</v>
      </c>
      <c r="G620">
        <v>76467</v>
      </c>
      <c r="H620" t="s">
        <v>16</v>
      </c>
    </row>
    <row r="621" spans="1:8">
      <c r="A621" t="s">
        <v>24</v>
      </c>
      <c r="B621" s="1">
        <v>43396</v>
      </c>
      <c r="C621">
        <v>182992</v>
      </c>
      <c r="D621" t="s">
        <v>687</v>
      </c>
      <c r="E621" t="s">
        <v>324</v>
      </c>
      <c r="F621">
        <v>2018</v>
      </c>
      <c r="G621">
        <v>-182992</v>
      </c>
      <c r="H621" t="s">
        <v>16</v>
      </c>
    </row>
    <row r="622" spans="1:8">
      <c r="A622" t="s">
        <v>271</v>
      </c>
      <c r="B622" s="1">
        <v>43460</v>
      </c>
      <c r="C622">
        <v>377385</v>
      </c>
      <c r="D622" t="s">
        <v>686</v>
      </c>
      <c r="E622" t="s">
        <v>333</v>
      </c>
      <c r="F622">
        <v>2018</v>
      </c>
      <c r="G622">
        <v>377385</v>
      </c>
      <c r="H622" t="s">
        <v>377</v>
      </c>
    </row>
    <row r="623" spans="1:8">
      <c r="A623" t="s">
        <v>152</v>
      </c>
      <c r="B623" s="1">
        <v>43891</v>
      </c>
      <c r="C623">
        <v>91426</v>
      </c>
      <c r="D623" t="s">
        <v>686</v>
      </c>
      <c r="E623" t="s">
        <v>357</v>
      </c>
      <c r="F623">
        <v>2020</v>
      </c>
      <c r="G623">
        <v>91426</v>
      </c>
      <c r="H623" t="s">
        <v>377</v>
      </c>
    </row>
    <row r="624" spans="1:8">
      <c r="A624" t="s">
        <v>99</v>
      </c>
      <c r="B624" s="1">
        <v>43591</v>
      </c>
      <c r="C624">
        <v>398739</v>
      </c>
      <c r="D624" t="s">
        <v>687</v>
      </c>
      <c r="E624" t="s">
        <v>366</v>
      </c>
      <c r="F624">
        <v>2019</v>
      </c>
      <c r="G624">
        <v>-398739</v>
      </c>
      <c r="H624" t="s">
        <v>16</v>
      </c>
    </row>
    <row r="625" spans="1:8">
      <c r="A625" t="s">
        <v>206</v>
      </c>
      <c r="B625" s="1">
        <v>43536</v>
      </c>
      <c r="C625">
        <v>395483</v>
      </c>
      <c r="D625" t="s">
        <v>687</v>
      </c>
      <c r="E625" t="s">
        <v>357</v>
      </c>
      <c r="F625">
        <v>2019</v>
      </c>
      <c r="G625">
        <v>-395483</v>
      </c>
      <c r="H625" t="s">
        <v>16</v>
      </c>
    </row>
    <row r="626" spans="1:8">
      <c r="A626" t="s">
        <v>18</v>
      </c>
      <c r="B626" s="1">
        <v>44018</v>
      </c>
      <c r="C626">
        <v>155174</v>
      </c>
      <c r="D626" t="s">
        <v>686</v>
      </c>
      <c r="E626" t="s">
        <v>337</v>
      </c>
      <c r="F626">
        <v>2020</v>
      </c>
      <c r="G626">
        <v>155174</v>
      </c>
      <c r="H626" t="s">
        <v>16</v>
      </c>
    </row>
    <row r="627" spans="1:8">
      <c r="A627" t="s">
        <v>68</v>
      </c>
      <c r="B627" s="1">
        <v>43279</v>
      </c>
      <c r="C627">
        <v>241074</v>
      </c>
      <c r="D627" t="s">
        <v>686</v>
      </c>
      <c r="E627" t="s">
        <v>316</v>
      </c>
      <c r="F627">
        <v>2018</v>
      </c>
      <c r="G627">
        <v>241074</v>
      </c>
      <c r="H627" t="s">
        <v>16</v>
      </c>
    </row>
    <row r="628" spans="1:8">
      <c r="A628" t="s">
        <v>236</v>
      </c>
      <c r="B628" s="1">
        <v>44072</v>
      </c>
      <c r="C628">
        <v>339013</v>
      </c>
      <c r="D628" t="s">
        <v>687</v>
      </c>
      <c r="E628" t="s">
        <v>342</v>
      </c>
      <c r="F628">
        <v>2020</v>
      </c>
      <c r="G628">
        <v>-339013</v>
      </c>
      <c r="H628" t="s">
        <v>380</v>
      </c>
    </row>
    <row r="629" spans="1:8">
      <c r="A629" t="s">
        <v>115</v>
      </c>
      <c r="B629" s="1">
        <v>43708</v>
      </c>
      <c r="C629">
        <v>53413</v>
      </c>
      <c r="D629" t="s">
        <v>686</v>
      </c>
      <c r="E629" t="s">
        <v>342</v>
      </c>
      <c r="F629">
        <v>2019</v>
      </c>
      <c r="G629">
        <v>53413</v>
      </c>
      <c r="H629" t="s">
        <v>16</v>
      </c>
    </row>
    <row r="630" spans="1:8">
      <c r="A630" t="s">
        <v>261</v>
      </c>
      <c r="B630" s="1">
        <v>44224</v>
      </c>
      <c r="C630">
        <v>267741</v>
      </c>
      <c r="D630" t="s">
        <v>687</v>
      </c>
      <c r="E630" t="s">
        <v>320</v>
      </c>
      <c r="F630">
        <v>2021</v>
      </c>
      <c r="G630">
        <v>-267741</v>
      </c>
      <c r="H630" t="s">
        <v>380</v>
      </c>
    </row>
    <row r="631" spans="1:8">
      <c r="A631" t="s">
        <v>54</v>
      </c>
      <c r="B631" s="1">
        <v>43669</v>
      </c>
      <c r="C631">
        <v>326617</v>
      </c>
      <c r="D631" t="s">
        <v>686</v>
      </c>
      <c r="E631" t="s">
        <v>337</v>
      </c>
      <c r="F631">
        <v>2019</v>
      </c>
      <c r="G631">
        <v>326617</v>
      </c>
      <c r="H631" t="s">
        <v>16</v>
      </c>
    </row>
    <row r="632" spans="1:8">
      <c r="A632" t="s">
        <v>157</v>
      </c>
      <c r="B632" s="1">
        <v>44009</v>
      </c>
      <c r="C632">
        <v>378406</v>
      </c>
      <c r="D632" t="s">
        <v>686</v>
      </c>
      <c r="E632" t="s">
        <v>316</v>
      </c>
      <c r="F632">
        <v>2020</v>
      </c>
      <c r="G632">
        <v>378406</v>
      </c>
      <c r="H632" t="s">
        <v>378</v>
      </c>
    </row>
    <row r="633" spans="1:8">
      <c r="A633" t="s">
        <v>190</v>
      </c>
      <c r="B633" s="1">
        <v>44082</v>
      </c>
      <c r="C633">
        <v>267704</v>
      </c>
      <c r="D633" t="s">
        <v>686</v>
      </c>
      <c r="E633" t="s">
        <v>329</v>
      </c>
      <c r="F633">
        <v>2020</v>
      </c>
      <c r="G633">
        <v>267704</v>
      </c>
      <c r="H633" t="s">
        <v>378</v>
      </c>
    </row>
    <row r="634" spans="1:8">
      <c r="A634" t="s">
        <v>21</v>
      </c>
      <c r="B634" s="1">
        <v>44070</v>
      </c>
      <c r="C634">
        <v>297652</v>
      </c>
      <c r="D634" t="s">
        <v>687</v>
      </c>
      <c r="E634" t="s">
        <v>342</v>
      </c>
      <c r="F634">
        <v>2020</v>
      </c>
      <c r="G634">
        <v>-297652</v>
      </c>
      <c r="H634" t="s">
        <v>380</v>
      </c>
    </row>
    <row r="635" spans="1:8">
      <c r="A635" t="s">
        <v>25</v>
      </c>
      <c r="B635" s="1">
        <v>43623</v>
      </c>
      <c r="C635">
        <v>190383</v>
      </c>
      <c r="D635" t="s">
        <v>686</v>
      </c>
      <c r="E635" t="s">
        <v>316</v>
      </c>
      <c r="F635">
        <v>2019</v>
      </c>
      <c r="G635">
        <v>190383</v>
      </c>
      <c r="H635" t="s">
        <v>16</v>
      </c>
    </row>
    <row r="636" spans="1:8">
      <c r="A636" t="s">
        <v>165</v>
      </c>
      <c r="B636" s="1">
        <v>43352</v>
      </c>
      <c r="C636">
        <v>264317</v>
      </c>
      <c r="D636" t="s">
        <v>687</v>
      </c>
      <c r="E636" t="s">
        <v>329</v>
      </c>
      <c r="F636">
        <v>2018</v>
      </c>
      <c r="G636">
        <v>-264317</v>
      </c>
      <c r="H636" t="s">
        <v>16</v>
      </c>
    </row>
    <row r="637" spans="1:8">
      <c r="A637" t="s">
        <v>29</v>
      </c>
      <c r="B637" s="1">
        <v>43277</v>
      </c>
      <c r="C637">
        <v>220417</v>
      </c>
      <c r="D637" t="s">
        <v>686</v>
      </c>
      <c r="E637" t="s">
        <v>316</v>
      </c>
      <c r="F637">
        <v>2018</v>
      </c>
      <c r="G637">
        <v>220417</v>
      </c>
      <c r="H637" t="s">
        <v>380</v>
      </c>
    </row>
    <row r="638" spans="1:8">
      <c r="A638" t="s">
        <v>75</v>
      </c>
      <c r="B638" s="1">
        <v>44073</v>
      </c>
      <c r="C638">
        <v>335347</v>
      </c>
      <c r="D638" t="s">
        <v>687</v>
      </c>
      <c r="E638" t="s">
        <v>342</v>
      </c>
      <c r="F638">
        <v>2020</v>
      </c>
      <c r="G638">
        <v>-335347</v>
      </c>
      <c r="H638" t="s">
        <v>16</v>
      </c>
    </row>
    <row r="639" spans="1:8">
      <c r="A639" t="s">
        <v>281</v>
      </c>
      <c r="B639" s="1">
        <v>43525</v>
      </c>
      <c r="C639">
        <v>333732</v>
      </c>
      <c r="D639" t="s">
        <v>686</v>
      </c>
      <c r="E639" t="s">
        <v>357</v>
      </c>
      <c r="F639">
        <v>2019</v>
      </c>
      <c r="G639">
        <v>333732</v>
      </c>
      <c r="H639" t="s">
        <v>380</v>
      </c>
    </row>
    <row r="640" spans="1:8">
      <c r="A640" t="s">
        <v>161</v>
      </c>
      <c r="B640" s="1">
        <v>43289</v>
      </c>
      <c r="C640">
        <v>396631</v>
      </c>
      <c r="D640" t="s">
        <v>686</v>
      </c>
      <c r="E640" t="s">
        <v>337</v>
      </c>
      <c r="F640">
        <v>2018</v>
      </c>
      <c r="G640">
        <v>396631</v>
      </c>
      <c r="H640" t="s">
        <v>378</v>
      </c>
    </row>
    <row r="641" spans="1:8">
      <c r="A641" t="s">
        <v>311</v>
      </c>
      <c r="B641" s="1">
        <v>43365</v>
      </c>
      <c r="C641">
        <v>94062</v>
      </c>
      <c r="D641" t="s">
        <v>686</v>
      </c>
      <c r="E641" t="s">
        <v>329</v>
      </c>
      <c r="F641">
        <v>2018</v>
      </c>
      <c r="G641">
        <v>94062</v>
      </c>
      <c r="H641" t="s">
        <v>16</v>
      </c>
    </row>
    <row r="642" spans="1:8">
      <c r="A642" t="s">
        <v>43</v>
      </c>
      <c r="B642" s="1">
        <v>43976</v>
      </c>
      <c r="C642">
        <v>212477</v>
      </c>
      <c r="D642" t="s">
        <v>686</v>
      </c>
      <c r="E642" t="s">
        <v>366</v>
      </c>
      <c r="F642">
        <v>2020</v>
      </c>
      <c r="G642">
        <v>212477</v>
      </c>
      <c r="H642" t="s">
        <v>16</v>
      </c>
    </row>
    <row r="643" spans="1:8">
      <c r="A643" t="s">
        <v>194</v>
      </c>
      <c r="B643" s="1">
        <v>43709</v>
      </c>
      <c r="C643">
        <v>309090</v>
      </c>
      <c r="D643" t="s">
        <v>687</v>
      </c>
      <c r="E643" t="s">
        <v>329</v>
      </c>
      <c r="F643">
        <v>2019</v>
      </c>
      <c r="G643">
        <v>-309090</v>
      </c>
      <c r="H643" t="s">
        <v>16</v>
      </c>
    </row>
    <row r="644" spans="1:8">
      <c r="A644" t="s">
        <v>203</v>
      </c>
      <c r="B644" s="1">
        <v>44118</v>
      </c>
      <c r="C644">
        <v>68503</v>
      </c>
      <c r="D644" t="s">
        <v>686</v>
      </c>
      <c r="E644" t="s">
        <v>324</v>
      </c>
      <c r="F644">
        <v>2020</v>
      </c>
      <c r="G644">
        <v>68503</v>
      </c>
      <c r="H644" t="s">
        <v>380</v>
      </c>
    </row>
    <row r="645" spans="1:8">
      <c r="A645" t="s">
        <v>155</v>
      </c>
      <c r="B645" s="1">
        <v>43605</v>
      </c>
      <c r="C645">
        <v>127032</v>
      </c>
      <c r="D645" t="s">
        <v>687</v>
      </c>
      <c r="E645" t="s">
        <v>366</v>
      </c>
      <c r="F645">
        <v>2019</v>
      </c>
      <c r="G645">
        <v>-127032</v>
      </c>
      <c r="H645" t="s">
        <v>16</v>
      </c>
    </row>
    <row r="646" spans="1:8">
      <c r="A646" t="s">
        <v>203</v>
      </c>
      <c r="B646" s="1">
        <v>43748</v>
      </c>
      <c r="C646">
        <v>326646</v>
      </c>
      <c r="D646" t="s">
        <v>687</v>
      </c>
      <c r="E646" t="s">
        <v>324</v>
      </c>
      <c r="F646">
        <v>2019</v>
      </c>
      <c r="G646">
        <v>-326646</v>
      </c>
      <c r="H646" t="s">
        <v>380</v>
      </c>
    </row>
    <row r="647" spans="1:8">
      <c r="A647" t="s">
        <v>69</v>
      </c>
      <c r="B647" s="1">
        <v>43275</v>
      </c>
      <c r="C647">
        <v>183920</v>
      </c>
      <c r="D647" t="s">
        <v>687</v>
      </c>
      <c r="E647" t="s">
        <v>316</v>
      </c>
      <c r="F647">
        <v>2018</v>
      </c>
      <c r="G647">
        <v>-183920</v>
      </c>
      <c r="H647" t="s">
        <v>378</v>
      </c>
    </row>
    <row r="648" spans="1:8">
      <c r="A648" t="s">
        <v>274</v>
      </c>
      <c r="B648" s="1">
        <v>43314</v>
      </c>
      <c r="C648">
        <v>258036</v>
      </c>
      <c r="D648" t="s">
        <v>687</v>
      </c>
      <c r="E648" t="s">
        <v>342</v>
      </c>
      <c r="F648">
        <v>2018</v>
      </c>
      <c r="G648">
        <v>-258036</v>
      </c>
      <c r="H648" t="s">
        <v>16</v>
      </c>
    </row>
    <row r="649" spans="1:8">
      <c r="A649" t="s">
        <v>126</v>
      </c>
      <c r="B649" s="1">
        <v>44246</v>
      </c>
      <c r="C649">
        <v>51702</v>
      </c>
      <c r="D649" t="s">
        <v>686</v>
      </c>
      <c r="E649" t="s">
        <v>360</v>
      </c>
      <c r="F649">
        <v>2021</v>
      </c>
      <c r="G649">
        <v>51702</v>
      </c>
      <c r="H649" t="s">
        <v>380</v>
      </c>
    </row>
    <row r="650" spans="1:8">
      <c r="A650" t="s">
        <v>122</v>
      </c>
      <c r="B650" s="1">
        <v>43804</v>
      </c>
      <c r="C650">
        <v>174922</v>
      </c>
      <c r="D650" t="s">
        <v>687</v>
      </c>
      <c r="E650" t="s">
        <v>333</v>
      </c>
      <c r="F650">
        <v>2019</v>
      </c>
      <c r="G650">
        <v>-174922</v>
      </c>
      <c r="H650" t="s">
        <v>16</v>
      </c>
    </row>
    <row r="651" spans="1:8">
      <c r="A651" t="s">
        <v>97</v>
      </c>
      <c r="B651" s="1">
        <v>44103</v>
      </c>
      <c r="C651">
        <v>316448</v>
      </c>
      <c r="D651" t="s">
        <v>686</v>
      </c>
      <c r="E651" t="s">
        <v>329</v>
      </c>
      <c r="F651">
        <v>2020</v>
      </c>
      <c r="G651">
        <v>316448</v>
      </c>
      <c r="H651" t="s">
        <v>16</v>
      </c>
    </row>
    <row r="652" spans="1:8">
      <c r="A652" t="s">
        <v>53</v>
      </c>
      <c r="B652" s="1">
        <v>44055</v>
      </c>
      <c r="C652">
        <v>354462</v>
      </c>
      <c r="D652" t="s">
        <v>687</v>
      </c>
      <c r="E652" t="s">
        <v>342</v>
      </c>
      <c r="F652">
        <v>2020</v>
      </c>
      <c r="G652">
        <v>-354462</v>
      </c>
      <c r="H652" t="s">
        <v>16</v>
      </c>
    </row>
    <row r="653" spans="1:8">
      <c r="A653" t="s">
        <v>70</v>
      </c>
      <c r="B653" s="1">
        <v>43933</v>
      </c>
      <c r="C653">
        <v>166724</v>
      </c>
      <c r="D653" t="s">
        <v>686</v>
      </c>
      <c r="E653" t="s">
        <v>351</v>
      </c>
      <c r="F653">
        <v>2020</v>
      </c>
      <c r="G653">
        <v>166724</v>
      </c>
      <c r="H653" t="s">
        <v>378</v>
      </c>
    </row>
    <row r="654" spans="1:8">
      <c r="A654" t="s">
        <v>183</v>
      </c>
      <c r="B654" s="1">
        <v>43957</v>
      </c>
      <c r="C654">
        <v>240301</v>
      </c>
      <c r="D654" t="s">
        <v>687</v>
      </c>
      <c r="E654" t="s">
        <v>366</v>
      </c>
      <c r="F654">
        <v>2020</v>
      </c>
      <c r="G654">
        <v>-240301</v>
      </c>
      <c r="H654" t="s">
        <v>378</v>
      </c>
    </row>
    <row r="655" spans="1:8">
      <c r="A655" t="s">
        <v>265</v>
      </c>
      <c r="B655" s="1">
        <v>43461</v>
      </c>
      <c r="C655">
        <v>164894</v>
      </c>
      <c r="D655" t="s">
        <v>686</v>
      </c>
      <c r="E655" t="s">
        <v>333</v>
      </c>
      <c r="F655">
        <v>2018</v>
      </c>
      <c r="G655">
        <v>164894</v>
      </c>
      <c r="H655" t="s">
        <v>16</v>
      </c>
    </row>
    <row r="656" spans="1:8">
      <c r="A656" t="s">
        <v>59</v>
      </c>
      <c r="B656" s="1">
        <v>43331</v>
      </c>
      <c r="C656">
        <v>134979</v>
      </c>
      <c r="D656" t="s">
        <v>687</v>
      </c>
      <c r="E656" t="s">
        <v>342</v>
      </c>
      <c r="F656">
        <v>2018</v>
      </c>
      <c r="G656">
        <v>-134979</v>
      </c>
      <c r="H656" t="s">
        <v>378</v>
      </c>
    </row>
    <row r="657" spans="1:8">
      <c r="A657" t="s">
        <v>62</v>
      </c>
      <c r="B657" s="1">
        <v>43440</v>
      </c>
      <c r="C657">
        <v>108063</v>
      </c>
      <c r="D657" t="s">
        <v>687</v>
      </c>
      <c r="E657" t="s">
        <v>333</v>
      </c>
      <c r="F657">
        <v>2018</v>
      </c>
      <c r="G657">
        <v>-108063</v>
      </c>
      <c r="H657" t="s">
        <v>16</v>
      </c>
    </row>
    <row r="658" spans="1:8">
      <c r="A658" t="s">
        <v>30</v>
      </c>
      <c r="B658" s="1">
        <v>43412</v>
      </c>
      <c r="C658">
        <v>238000</v>
      </c>
      <c r="D658" t="s">
        <v>687</v>
      </c>
      <c r="E658" t="s">
        <v>362</v>
      </c>
      <c r="F658">
        <v>2018</v>
      </c>
      <c r="G658">
        <v>-238000</v>
      </c>
      <c r="H658" t="s">
        <v>16</v>
      </c>
    </row>
    <row r="659" spans="1:8">
      <c r="A659" t="s">
        <v>147</v>
      </c>
      <c r="B659" s="1">
        <v>43382</v>
      </c>
      <c r="C659">
        <v>315869</v>
      </c>
      <c r="D659" t="s">
        <v>687</v>
      </c>
      <c r="E659" t="s">
        <v>324</v>
      </c>
      <c r="F659">
        <v>2018</v>
      </c>
      <c r="G659">
        <v>-315869</v>
      </c>
      <c r="H659" t="s">
        <v>16</v>
      </c>
    </row>
    <row r="660" spans="1:8">
      <c r="A660" t="s">
        <v>41</v>
      </c>
      <c r="B660" s="1">
        <v>44279</v>
      </c>
      <c r="C660">
        <v>132875</v>
      </c>
      <c r="D660" t="s">
        <v>687</v>
      </c>
      <c r="E660" t="s">
        <v>357</v>
      </c>
      <c r="F660">
        <v>2021</v>
      </c>
      <c r="G660">
        <v>-132875</v>
      </c>
      <c r="H660" t="s">
        <v>16</v>
      </c>
    </row>
    <row r="661" spans="1:8">
      <c r="A661" t="s">
        <v>143</v>
      </c>
      <c r="B661" s="1">
        <v>44078</v>
      </c>
      <c r="C661">
        <v>87281</v>
      </c>
      <c r="D661" t="s">
        <v>686</v>
      </c>
      <c r="E661" t="s">
        <v>329</v>
      </c>
      <c r="F661">
        <v>2020</v>
      </c>
      <c r="G661">
        <v>87281</v>
      </c>
      <c r="H661" t="s">
        <v>380</v>
      </c>
    </row>
    <row r="662" spans="1:8">
      <c r="A662" t="s">
        <v>229</v>
      </c>
      <c r="B662" s="1">
        <v>44059</v>
      </c>
      <c r="C662">
        <v>246066</v>
      </c>
      <c r="D662" t="s">
        <v>687</v>
      </c>
      <c r="E662" t="s">
        <v>342</v>
      </c>
      <c r="F662">
        <v>2020</v>
      </c>
      <c r="G662">
        <v>-246066</v>
      </c>
      <c r="H662" t="s">
        <v>16</v>
      </c>
    </row>
    <row r="663" spans="1:8">
      <c r="A663" t="s">
        <v>227</v>
      </c>
      <c r="B663" s="1">
        <v>43810</v>
      </c>
      <c r="C663">
        <v>299712</v>
      </c>
      <c r="D663" t="s">
        <v>687</v>
      </c>
      <c r="E663" t="s">
        <v>333</v>
      </c>
      <c r="F663">
        <v>2019</v>
      </c>
      <c r="G663">
        <v>-299712</v>
      </c>
      <c r="H663" t="s">
        <v>16</v>
      </c>
    </row>
    <row r="664" spans="1:8">
      <c r="A664" t="s">
        <v>184</v>
      </c>
      <c r="B664" s="1">
        <v>44359</v>
      </c>
      <c r="C664">
        <v>83416</v>
      </c>
      <c r="D664" t="s">
        <v>687</v>
      </c>
      <c r="E664" t="s">
        <v>316</v>
      </c>
      <c r="F664">
        <v>2021</v>
      </c>
      <c r="G664">
        <v>-83416</v>
      </c>
      <c r="H664" t="s">
        <v>16</v>
      </c>
    </row>
    <row r="665" spans="1:8">
      <c r="A665" t="s">
        <v>156</v>
      </c>
      <c r="B665" s="1">
        <v>44285</v>
      </c>
      <c r="C665">
        <v>274173</v>
      </c>
      <c r="D665" t="s">
        <v>686</v>
      </c>
      <c r="E665" t="s">
        <v>357</v>
      </c>
      <c r="F665">
        <v>2021</v>
      </c>
      <c r="G665">
        <v>274173</v>
      </c>
      <c r="H665" t="s">
        <v>380</v>
      </c>
    </row>
    <row r="666" spans="1:8">
      <c r="A666" t="s">
        <v>285</v>
      </c>
      <c r="B666" s="1">
        <v>44053</v>
      </c>
      <c r="C666">
        <v>385720</v>
      </c>
      <c r="D666" t="s">
        <v>686</v>
      </c>
      <c r="E666" t="s">
        <v>342</v>
      </c>
      <c r="F666">
        <v>2020</v>
      </c>
      <c r="G666">
        <v>385720</v>
      </c>
      <c r="H666" t="s">
        <v>378</v>
      </c>
    </row>
    <row r="667" spans="1:8">
      <c r="A667" t="s">
        <v>152</v>
      </c>
      <c r="B667" s="1">
        <v>43439</v>
      </c>
      <c r="C667">
        <v>318319</v>
      </c>
      <c r="D667" t="s">
        <v>687</v>
      </c>
      <c r="E667" t="s">
        <v>333</v>
      </c>
      <c r="F667">
        <v>2018</v>
      </c>
      <c r="G667">
        <v>-318319</v>
      </c>
      <c r="H667" t="s">
        <v>377</v>
      </c>
    </row>
    <row r="668" spans="1:8">
      <c r="A668" t="s">
        <v>301</v>
      </c>
      <c r="B668" s="1">
        <v>44072</v>
      </c>
      <c r="C668">
        <v>334092</v>
      </c>
      <c r="D668" t="s">
        <v>687</v>
      </c>
      <c r="E668" t="s">
        <v>342</v>
      </c>
      <c r="F668">
        <v>2020</v>
      </c>
      <c r="G668">
        <v>-334092</v>
      </c>
      <c r="H668" t="s">
        <v>16</v>
      </c>
    </row>
    <row r="669" spans="1:8">
      <c r="A669" t="s">
        <v>216</v>
      </c>
      <c r="B669" s="1">
        <v>44357</v>
      </c>
      <c r="C669">
        <v>381895</v>
      </c>
      <c r="D669" t="s">
        <v>686</v>
      </c>
      <c r="E669" t="s">
        <v>316</v>
      </c>
      <c r="F669">
        <v>2021</v>
      </c>
      <c r="G669">
        <v>381895</v>
      </c>
      <c r="H669" t="s">
        <v>16</v>
      </c>
    </row>
    <row r="670" spans="1:8">
      <c r="A670" t="s">
        <v>133</v>
      </c>
      <c r="B670" s="1">
        <v>43417</v>
      </c>
      <c r="C670">
        <v>380945</v>
      </c>
      <c r="D670" t="s">
        <v>687</v>
      </c>
      <c r="E670" t="s">
        <v>362</v>
      </c>
      <c r="F670">
        <v>2018</v>
      </c>
      <c r="G670">
        <v>-380945</v>
      </c>
      <c r="H670" t="s">
        <v>377</v>
      </c>
    </row>
    <row r="671" spans="1:8">
      <c r="A671" t="s">
        <v>95</v>
      </c>
      <c r="B671" s="1">
        <v>44063</v>
      </c>
      <c r="C671">
        <v>130388</v>
      </c>
      <c r="D671" t="s">
        <v>686</v>
      </c>
      <c r="E671" t="s">
        <v>342</v>
      </c>
      <c r="F671">
        <v>2020</v>
      </c>
      <c r="G671">
        <v>130388</v>
      </c>
      <c r="H671" t="s">
        <v>16</v>
      </c>
    </row>
    <row r="672" spans="1:8">
      <c r="A672" t="s">
        <v>149</v>
      </c>
      <c r="B672" s="1">
        <v>43488</v>
      </c>
      <c r="C672">
        <v>117680</v>
      </c>
      <c r="D672" t="s">
        <v>687</v>
      </c>
      <c r="E672" t="s">
        <v>320</v>
      </c>
      <c r="F672">
        <v>2019</v>
      </c>
      <c r="G672">
        <v>-117680</v>
      </c>
      <c r="H672" t="s">
        <v>380</v>
      </c>
    </row>
    <row r="673" spans="1:8">
      <c r="A673" t="s">
        <v>176</v>
      </c>
      <c r="B673" s="1">
        <v>43991</v>
      </c>
      <c r="C673">
        <v>143627</v>
      </c>
      <c r="D673" t="s">
        <v>686</v>
      </c>
      <c r="E673" t="s">
        <v>316</v>
      </c>
      <c r="F673">
        <v>2020</v>
      </c>
      <c r="G673">
        <v>143627</v>
      </c>
      <c r="H673" t="s">
        <v>377</v>
      </c>
    </row>
    <row r="674" spans="1:8">
      <c r="A674" t="s">
        <v>302</v>
      </c>
      <c r="B674" s="1">
        <v>43347</v>
      </c>
      <c r="C674">
        <v>247297</v>
      </c>
      <c r="D674" t="s">
        <v>686</v>
      </c>
      <c r="E674" t="s">
        <v>329</v>
      </c>
      <c r="F674">
        <v>2018</v>
      </c>
      <c r="G674">
        <v>247297</v>
      </c>
      <c r="H674" t="s">
        <v>16</v>
      </c>
    </row>
    <row r="675" spans="1:8">
      <c r="A675" t="s">
        <v>283</v>
      </c>
      <c r="B675" s="1">
        <v>44154</v>
      </c>
      <c r="C675">
        <v>326077</v>
      </c>
      <c r="D675" t="s">
        <v>687</v>
      </c>
      <c r="E675" t="s">
        <v>362</v>
      </c>
      <c r="F675">
        <v>2020</v>
      </c>
      <c r="G675">
        <v>-326077</v>
      </c>
      <c r="H675" t="s">
        <v>16</v>
      </c>
    </row>
    <row r="676" spans="1:8">
      <c r="A676" t="s">
        <v>135</v>
      </c>
      <c r="B676" s="1">
        <v>43767</v>
      </c>
      <c r="C676">
        <v>114579</v>
      </c>
      <c r="D676" t="s">
        <v>687</v>
      </c>
      <c r="E676" t="s">
        <v>324</v>
      </c>
      <c r="F676">
        <v>2019</v>
      </c>
      <c r="G676">
        <v>-114579</v>
      </c>
      <c r="H676" t="s">
        <v>16</v>
      </c>
    </row>
    <row r="677" spans="1:8">
      <c r="A677" t="s">
        <v>19</v>
      </c>
      <c r="B677" s="1">
        <v>43458</v>
      </c>
      <c r="C677">
        <v>124409</v>
      </c>
      <c r="D677" t="s">
        <v>686</v>
      </c>
      <c r="E677" t="s">
        <v>333</v>
      </c>
      <c r="F677">
        <v>2018</v>
      </c>
      <c r="G677">
        <v>124409</v>
      </c>
      <c r="H677" t="s">
        <v>377</v>
      </c>
    </row>
    <row r="678" spans="1:8">
      <c r="A678" t="s">
        <v>227</v>
      </c>
      <c r="B678" s="1">
        <v>43316</v>
      </c>
      <c r="C678">
        <v>323479</v>
      </c>
      <c r="D678" t="s">
        <v>687</v>
      </c>
      <c r="E678" t="s">
        <v>342</v>
      </c>
      <c r="F678">
        <v>2018</v>
      </c>
      <c r="G678">
        <v>-323479</v>
      </c>
      <c r="H678" t="s">
        <v>16</v>
      </c>
    </row>
    <row r="679" spans="1:8">
      <c r="A679" t="s">
        <v>173</v>
      </c>
      <c r="B679" s="1">
        <v>43819</v>
      </c>
      <c r="C679">
        <v>78340</v>
      </c>
      <c r="D679" t="s">
        <v>686</v>
      </c>
      <c r="E679" t="s">
        <v>333</v>
      </c>
      <c r="F679">
        <v>2019</v>
      </c>
      <c r="G679">
        <v>78340</v>
      </c>
      <c r="H679" t="s">
        <v>16</v>
      </c>
    </row>
    <row r="680" spans="1:8">
      <c r="A680" t="s">
        <v>181</v>
      </c>
      <c r="B680" s="1">
        <v>44067</v>
      </c>
      <c r="C680">
        <v>83013</v>
      </c>
      <c r="D680" t="s">
        <v>686</v>
      </c>
      <c r="E680" t="s">
        <v>342</v>
      </c>
      <c r="F680">
        <v>2020</v>
      </c>
      <c r="G680">
        <v>83013</v>
      </c>
      <c r="H680" t="s">
        <v>16</v>
      </c>
    </row>
    <row r="681" spans="1:8">
      <c r="A681" t="s">
        <v>310</v>
      </c>
      <c r="B681" s="1">
        <v>43723</v>
      </c>
      <c r="C681">
        <v>362101</v>
      </c>
      <c r="D681" t="s">
        <v>687</v>
      </c>
      <c r="E681" t="s">
        <v>329</v>
      </c>
      <c r="F681">
        <v>2019</v>
      </c>
      <c r="G681">
        <v>-362101</v>
      </c>
      <c r="H681" t="s">
        <v>16</v>
      </c>
    </row>
    <row r="682" spans="1:8">
      <c r="A682" t="s">
        <v>21</v>
      </c>
      <c r="B682" s="1">
        <v>43453</v>
      </c>
      <c r="C682">
        <v>185592</v>
      </c>
      <c r="D682" t="s">
        <v>687</v>
      </c>
      <c r="E682" t="s">
        <v>333</v>
      </c>
      <c r="F682">
        <v>2018</v>
      </c>
      <c r="G682">
        <v>-185592</v>
      </c>
      <c r="H682" t="s">
        <v>380</v>
      </c>
    </row>
    <row r="683" spans="1:8">
      <c r="A683" t="s">
        <v>100</v>
      </c>
      <c r="B683" s="1">
        <v>44068</v>
      </c>
      <c r="C683">
        <v>274978</v>
      </c>
      <c r="D683" t="s">
        <v>686</v>
      </c>
      <c r="E683" t="s">
        <v>342</v>
      </c>
      <c r="F683">
        <v>2020</v>
      </c>
      <c r="G683">
        <v>274978</v>
      </c>
      <c r="H683" t="s">
        <v>16</v>
      </c>
    </row>
    <row r="684" spans="1:8">
      <c r="A684" t="s">
        <v>184</v>
      </c>
      <c r="B684" s="1">
        <v>44236</v>
      </c>
      <c r="C684">
        <v>159137</v>
      </c>
      <c r="D684" t="s">
        <v>686</v>
      </c>
      <c r="E684" t="s">
        <v>360</v>
      </c>
      <c r="F684">
        <v>2021</v>
      </c>
      <c r="G684">
        <v>159137</v>
      </c>
      <c r="H684" t="s">
        <v>16</v>
      </c>
    </row>
    <row r="685" spans="1:8">
      <c r="A685" t="s">
        <v>313</v>
      </c>
      <c r="B685" s="1">
        <v>44015</v>
      </c>
      <c r="C685">
        <v>88127</v>
      </c>
      <c r="D685" t="s">
        <v>686</v>
      </c>
      <c r="E685" t="s">
        <v>337</v>
      </c>
      <c r="F685">
        <v>2020</v>
      </c>
      <c r="G685">
        <v>88127</v>
      </c>
      <c r="H685" t="s">
        <v>16</v>
      </c>
    </row>
    <row r="686" spans="1:8">
      <c r="A686" t="s">
        <v>290</v>
      </c>
      <c r="B686" s="1">
        <v>44052</v>
      </c>
      <c r="C686">
        <v>127120</v>
      </c>
      <c r="D686" t="s">
        <v>686</v>
      </c>
      <c r="E686" t="s">
        <v>342</v>
      </c>
      <c r="F686">
        <v>2020</v>
      </c>
      <c r="G686">
        <v>127120</v>
      </c>
      <c r="H686" t="s">
        <v>378</v>
      </c>
    </row>
    <row r="687" spans="1:8">
      <c r="A687" t="s">
        <v>198</v>
      </c>
      <c r="B687" s="1">
        <v>43623</v>
      </c>
      <c r="C687">
        <v>169371</v>
      </c>
      <c r="D687" t="s">
        <v>686</v>
      </c>
      <c r="E687" t="s">
        <v>316</v>
      </c>
      <c r="F687">
        <v>2019</v>
      </c>
      <c r="G687">
        <v>169371</v>
      </c>
      <c r="H687" t="s">
        <v>16</v>
      </c>
    </row>
    <row r="688" spans="1:8">
      <c r="A688" t="s">
        <v>48</v>
      </c>
      <c r="B688" s="1">
        <v>44355</v>
      </c>
      <c r="C688">
        <v>119271</v>
      </c>
      <c r="D688" t="s">
        <v>686</v>
      </c>
      <c r="E688" t="s">
        <v>316</v>
      </c>
      <c r="F688">
        <v>2021</v>
      </c>
      <c r="G688">
        <v>119271</v>
      </c>
      <c r="H688" t="s">
        <v>16</v>
      </c>
    </row>
    <row r="689" spans="1:8">
      <c r="A689" t="s">
        <v>204</v>
      </c>
      <c r="B689" s="1">
        <v>43962</v>
      </c>
      <c r="C689">
        <v>318720</v>
      </c>
      <c r="D689" t="s">
        <v>687</v>
      </c>
      <c r="E689" t="s">
        <v>366</v>
      </c>
      <c r="F689">
        <v>2020</v>
      </c>
      <c r="G689">
        <v>-318720</v>
      </c>
      <c r="H689" t="s">
        <v>16</v>
      </c>
    </row>
    <row r="690" spans="1:8">
      <c r="A690" t="s">
        <v>27</v>
      </c>
      <c r="B690" s="1">
        <v>44104</v>
      </c>
      <c r="C690">
        <v>50893</v>
      </c>
      <c r="D690" t="s">
        <v>686</v>
      </c>
      <c r="E690" t="s">
        <v>329</v>
      </c>
      <c r="F690">
        <v>2020</v>
      </c>
      <c r="G690">
        <v>50893</v>
      </c>
      <c r="H690" t="s">
        <v>378</v>
      </c>
    </row>
    <row r="691" spans="1:8">
      <c r="A691" t="s">
        <v>307</v>
      </c>
      <c r="B691" s="1">
        <v>43845</v>
      </c>
      <c r="C691">
        <v>103833</v>
      </c>
      <c r="D691" t="s">
        <v>687</v>
      </c>
      <c r="E691" t="s">
        <v>320</v>
      </c>
      <c r="F691">
        <v>2020</v>
      </c>
      <c r="G691">
        <v>-103833</v>
      </c>
      <c r="H691" t="s">
        <v>377</v>
      </c>
    </row>
    <row r="692" spans="1:8">
      <c r="A692" t="s">
        <v>21</v>
      </c>
      <c r="B692" s="1">
        <v>43411</v>
      </c>
      <c r="C692">
        <v>83638</v>
      </c>
      <c r="D692" t="s">
        <v>687</v>
      </c>
      <c r="E692" t="s">
        <v>362</v>
      </c>
      <c r="F692">
        <v>2018</v>
      </c>
      <c r="G692">
        <v>-83638</v>
      </c>
      <c r="H692" t="s">
        <v>380</v>
      </c>
    </row>
    <row r="693" spans="1:8">
      <c r="A693" t="s">
        <v>307</v>
      </c>
      <c r="B693" s="1">
        <v>43991</v>
      </c>
      <c r="C693">
        <v>208928</v>
      </c>
      <c r="D693" t="s">
        <v>687</v>
      </c>
      <c r="E693" t="s">
        <v>316</v>
      </c>
      <c r="F693">
        <v>2020</v>
      </c>
      <c r="G693">
        <v>-208928</v>
      </c>
      <c r="H693" t="s">
        <v>377</v>
      </c>
    </row>
    <row r="694" spans="1:8">
      <c r="A694" t="s">
        <v>269</v>
      </c>
      <c r="B694" s="1">
        <v>43567</v>
      </c>
      <c r="C694">
        <v>338852</v>
      </c>
      <c r="D694" t="s">
        <v>687</v>
      </c>
      <c r="E694" t="s">
        <v>351</v>
      </c>
      <c r="F694">
        <v>2019</v>
      </c>
      <c r="G694">
        <v>-338852</v>
      </c>
      <c r="H694" t="s">
        <v>377</v>
      </c>
    </row>
    <row r="695" spans="1:8">
      <c r="A695" t="s">
        <v>186</v>
      </c>
      <c r="B695" s="1">
        <v>43974</v>
      </c>
      <c r="C695">
        <v>235388</v>
      </c>
      <c r="D695" t="s">
        <v>686</v>
      </c>
      <c r="E695" t="s">
        <v>366</v>
      </c>
      <c r="F695">
        <v>2020</v>
      </c>
      <c r="G695">
        <v>235388</v>
      </c>
      <c r="H695" t="s">
        <v>378</v>
      </c>
    </row>
    <row r="696" spans="1:8">
      <c r="A696" t="s">
        <v>274</v>
      </c>
      <c r="B696" s="1">
        <v>43382</v>
      </c>
      <c r="C696">
        <v>66182</v>
      </c>
      <c r="D696" t="s">
        <v>686</v>
      </c>
      <c r="E696" t="s">
        <v>324</v>
      </c>
      <c r="F696">
        <v>2018</v>
      </c>
      <c r="G696">
        <v>66182</v>
      </c>
      <c r="H696" t="s">
        <v>16</v>
      </c>
    </row>
    <row r="697" spans="1:8">
      <c r="A697" t="s">
        <v>150</v>
      </c>
      <c r="B697" s="1">
        <v>43281</v>
      </c>
      <c r="C697">
        <v>114371</v>
      </c>
      <c r="D697" t="s">
        <v>686</v>
      </c>
      <c r="E697" t="s">
        <v>316</v>
      </c>
      <c r="F697">
        <v>2018</v>
      </c>
      <c r="G697">
        <v>114371</v>
      </c>
      <c r="H697" t="s">
        <v>378</v>
      </c>
    </row>
    <row r="698" spans="1:8">
      <c r="A698" t="s">
        <v>40</v>
      </c>
      <c r="B698" s="1">
        <v>44193</v>
      </c>
      <c r="C698">
        <v>399620</v>
      </c>
      <c r="D698" t="s">
        <v>686</v>
      </c>
      <c r="E698" t="s">
        <v>333</v>
      </c>
      <c r="F698">
        <v>2020</v>
      </c>
      <c r="G698">
        <v>399620</v>
      </c>
      <c r="H698" t="s">
        <v>378</v>
      </c>
    </row>
    <row r="699" spans="1:8">
      <c r="A699" t="s">
        <v>73</v>
      </c>
      <c r="B699" s="1">
        <v>43297</v>
      </c>
      <c r="C699">
        <v>243875</v>
      </c>
      <c r="D699" t="s">
        <v>686</v>
      </c>
      <c r="E699" t="s">
        <v>337</v>
      </c>
      <c r="F699">
        <v>2018</v>
      </c>
      <c r="G699">
        <v>243875</v>
      </c>
      <c r="H699" t="s">
        <v>16</v>
      </c>
    </row>
    <row r="700" spans="1:8">
      <c r="A700" t="s">
        <v>249</v>
      </c>
      <c r="B700" s="1">
        <v>43789</v>
      </c>
      <c r="C700">
        <v>274223</v>
      </c>
      <c r="D700" t="s">
        <v>687</v>
      </c>
      <c r="E700" t="s">
        <v>362</v>
      </c>
      <c r="F700">
        <v>2019</v>
      </c>
      <c r="G700">
        <v>-274223</v>
      </c>
      <c r="H700" t="s">
        <v>16</v>
      </c>
    </row>
    <row r="701" spans="1:8">
      <c r="A701" t="s">
        <v>229</v>
      </c>
      <c r="B701" s="1">
        <v>43798</v>
      </c>
      <c r="C701">
        <v>309369</v>
      </c>
      <c r="D701" t="s">
        <v>686</v>
      </c>
      <c r="E701" t="s">
        <v>362</v>
      </c>
      <c r="F701">
        <v>2019</v>
      </c>
      <c r="G701">
        <v>309369</v>
      </c>
      <c r="H701" t="s">
        <v>16</v>
      </c>
    </row>
    <row r="702" spans="1:8">
      <c r="A702" t="s">
        <v>30</v>
      </c>
      <c r="B702" s="1">
        <v>44288</v>
      </c>
      <c r="C702">
        <v>177610</v>
      </c>
      <c r="D702" t="s">
        <v>687</v>
      </c>
      <c r="E702" t="s">
        <v>351</v>
      </c>
      <c r="F702">
        <v>2021</v>
      </c>
      <c r="G702">
        <v>-177610</v>
      </c>
      <c r="H702" t="s">
        <v>16</v>
      </c>
    </row>
    <row r="703" spans="1:8">
      <c r="A703" t="s">
        <v>280</v>
      </c>
      <c r="B703" s="1">
        <v>43313</v>
      </c>
      <c r="C703">
        <v>181661</v>
      </c>
      <c r="D703" t="s">
        <v>686</v>
      </c>
      <c r="E703" t="s">
        <v>342</v>
      </c>
      <c r="F703">
        <v>2018</v>
      </c>
      <c r="G703">
        <v>181661</v>
      </c>
      <c r="H703" t="s">
        <v>377</v>
      </c>
    </row>
    <row r="704" spans="1:8">
      <c r="A704" t="s">
        <v>57</v>
      </c>
      <c r="B704" s="1">
        <v>44092</v>
      </c>
      <c r="C704">
        <v>105579</v>
      </c>
      <c r="D704" t="s">
        <v>687</v>
      </c>
      <c r="E704" t="s">
        <v>329</v>
      </c>
      <c r="F704">
        <v>2020</v>
      </c>
      <c r="G704">
        <v>-105579</v>
      </c>
      <c r="H704" t="s">
        <v>380</v>
      </c>
    </row>
    <row r="705" spans="1:8">
      <c r="A705" t="s">
        <v>146</v>
      </c>
      <c r="B705" s="1">
        <v>44181</v>
      </c>
      <c r="C705">
        <v>252575</v>
      </c>
      <c r="D705" t="s">
        <v>686</v>
      </c>
      <c r="E705" t="s">
        <v>333</v>
      </c>
      <c r="F705">
        <v>2020</v>
      </c>
      <c r="G705">
        <v>252575</v>
      </c>
      <c r="H705" t="s">
        <v>16</v>
      </c>
    </row>
    <row r="706" spans="1:8">
      <c r="A706" t="s">
        <v>285</v>
      </c>
      <c r="B706" s="1">
        <v>44064</v>
      </c>
      <c r="C706">
        <v>212155</v>
      </c>
      <c r="D706" t="s">
        <v>687</v>
      </c>
      <c r="E706" t="s">
        <v>342</v>
      </c>
      <c r="F706">
        <v>2020</v>
      </c>
      <c r="G706">
        <v>-212155</v>
      </c>
      <c r="H706" t="s">
        <v>378</v>
      </c>
    </row>
    <row r="707" spans="1:8">
      <c r="A707" t="s">
        <v>293</v>
      </c>
      <c r="B707" s="1">
        <v>44229</v>
      </c>
      <c r="C707">
        <v>82272</v>
      </c>
      <c r="D707" t="s">
        <v>686</v>
      </c>
      <c r="E707" t="s">
        <v>360</v>
      </c>
      <c r="F707">
        <v>2021</v>
      </c>
      <c r="G707">
        <v>82272</v>
      </c>
      <c r="H707" t="s">
        <v>16</v>
      </c>
    </row>
    <row r="708" spans="1:8">
      <c r="A708" t="s">
        <v>107</v>
      </c>
      <c r="B708" s="1">
        <v>43763</v>
      </c>
      <c r="C708">
        <v>350495</v>
      </c>
      <c r="D708" t="s">
        <v>686</v>
      </c>
      <c r="E708" t="s">
        <v>324</v>
      </c>
      <c r="F708">
        <v>2019</v>
      </c>
      <c r="G708">
        <v>350495</v>
      </c>
      <c r="H708" t="s">
        <v>16</v>
      </c>
    </row>
    <row r="709" spans="1:8">
      <c r="A709" t="s">
        <v>171</v>
      </c>
      <c r="B709" s="1">
        <v>43731</v>
      </c>
      <c r="C709">
        <v>232775</v>
      </c>
      <c r="D709" t="s">
        <v>686</v>
      </c>
      <c r="E709" t="s">
        <v>329</v>
      </c>
      <c r="F709">
        <v>2019</v>
      </c>
      <c r="G709">
        <v>232775</v>
      </c>
      <c r="H709" t="s">
        <v>380</v>
      </c>
    </row>
    <row r="710" spans="1:8">
      <c r="A710" t="s">
        <v>183</v>
      </c>
      <c r="B710" s="1">
        <v>43346</v>
      </c>
      <c r="C710">
        <v>251629</v>
      </c>
      <c r="D710" t="s">
        <v>686</v>
      </c>
      <c r="E710" t="s">
        <v>329</v>
      </c>
      <c r="F710">
        <v>2018</v>
      </c>
      <c r="G710">
        <v>251629</v>
      </c>
      <c r="H710" t="s">
        <v>378</v>
      </c>
    </row>
    <row r="711" spans="1:8">
      <c r="A711" t="s">
        <v>186</v>
      </c>
      <c r="B711" s="1">
        <v>43563</v>
      </c>
      <c r="C711">
        <v>289752</v>
      </c>
      <c r="D711" t="s">
        <v>686</v>
      </c>
      <c r="E711" t="s">
        <v>351</v>
      </c>
      <c r="F711">
        <v>2019</v>
      </c>
      <c r="G711">
        <v>289752</v>
      </c>
      <c r="H711" t="s">
        <v>378</v>
      </c>
    </row>
    <row r="712" spans="1:8">
      <c r="A712" t="s">
        <v>237</v>
      </c>
      <c r="B712" s="1">
        <v>43662</v>
      </c>
      <c r="C712">
        <v>206020</v>
      </c>
      <c r="D712" t="s">
        <v>686</v>
      </c>
      <c r="E712" t="s">
        <v>337</v>
      </c>
      <c r="F712">
        <v>2019</v>
      </c>
      <c r="G712">
        <v>206020</v>
      </c>
      <c r="H712" t="s">
        <v>380</v>
      </c>
    </row>
    <row r="713" spans="1:8">
      <c r="A713" t="s">
        <v>206</v>
      </c>
      <c r="B713" s="1">
        <v>43938</v>
      </c>
      <c r="C713">
        <v>150198</v>
      </c>
      <c r="D713" t="s">
        <v>686</v>
      </c>
      <c r="E713" t="s">
        <v>351</v>
      </c>
      <c r="F713">
        <v>2020</v>
      </c>
      <c r="G713">
        <v>150198</v>
      </c>
      <c r="H713" t="s">
        <v>16</v>
      </c>
    </row>
    <row r="714" spans="1:8">
      <c r="A714" t="s">
        <v>181</v>
      </c>
      <c r="B714" s="1">
        <v>43383</v>
      </c>
      <c r="C714">
        <v>327121</v>
      </c>
      <c r="D714" t="s">
        <v>686</v>
      </c>
      <c r="E714" t="s">
        <v>324</v>
      </c>
      <c r="F714">
        <v>2018</v>
      </c>
      <c r="G714">
        <v>327121</v>
      </c>
      <c r="H714" t="s">
        <v>16</v>
      </c>
    </row>
    <row r="715" spans="1:8">
      <c r="A715" t="s">
        <v>93</v>
      </c>
      <c r="B715" s="1">
        <v>43439</v>
      </c>
      <c r="C715">
        <v>128923</v>
      </c>
      <c r="D715" t="s">
        <v>687</v>
      </c>
      <c r="E715" t="s">
        <v>333</v>
      </c>
      <c r="F715">
        <v>2018</v>
      </c>
      <c r="G715">
        <v>-128923</v>
      </c>
      <c r="H715" t="s">
        <v>378</v>
      </c>
    </row>
    <row r="716" spans="1:8">
      <c r="A716" t="s">
        <v>202</v>
      </c>
      <c r="B716" s="1">
        <v>43681</v>
      </c>
      <c r="C716">
        <v>190733</v>
      </c>
      <c r="D716" t="s">
        <v>686</v>
      </c>
      <c r="E716" t="s">
        <v>342</v>
      </c>
      <c r="F716">
        <v>2019</v>
      </c>
      <c r="G716">
        <v>190733</v>
      </c>
      <c r="H716" t="s">
        <v>378</v>
      </c>
    </row>
    <row r="717" spans="1:8">
      <c r="A717" t="s">
        <v>88</v>
      </c>
      <c r="B717" s="1">
        <v>44286</v>
      </c>
      <c r="C717">
        <v>335408</v>
      </c>
      <c r="D717" t="s">
        <v>686</v>
      </c>
      <c r="E717" t="s">
        <v>357</v>
      </c>
      <c r="F717">
        <v>2021</v>
      </c>
      <c r="G717">
        <v>335408</v>
      </c>
      <c r="H717" t="s">
        <v>16</v>
      </c>
    </row>
    <row r="718" spans="1:8">
      <c r="A718" t="s">
        <v>263</v>
      </c>
      <c r="B718" s="1">
        <v>44297</v>
      </c>
      <c r="C718">
        <v>179273</v>
      </c>
      <c r="D718" t="s">
        <v>687</v>
      </c>
      <c r="E718" t="s">
        <v>351</v>
      </c>
      <c r="F718">
        <v>2021</v>
      </c>
      <c r="G718">
        <v>-179273</v>
      </c>
      <c r="H718" t="s">
        <v>377</v>
      </c>
    </row>
    <row r="719" spans="1:8">
      <c r="A719" t="s">
        <v>87</v>
      </c>
      <c r="B719" s="1">
        <v>43798</v>
      </c>
      <c r="C719">
        <v>185308</v>
      </c>
      <c r="D719" t="s">
        <v>686</v>
      </c>
      <c r="E719" t="s">
        <v>362</v>
      </c>
      <c r="F719">
        <v>2019</v>
      </c>
      <c r="G719">
        <v>185308</v>
      </c>
      <c r="H719" t="s">
        <v>16</v>
      </c>
    </row>
    <row r="720" spans="1:8">
      <c r="A720" t="s">
        <v>205</v>
      </c>
      <c r="B720" s="1">
        <v>43689</v>
      </c>
      <c r="C720">
        <v>117301</v>
      </c>
      <c r="D720" t="s">
        <v>686</v>
      </c>
      <c r="E720" t="s">
        <v>342</v>
      </c>
      <c r="F720">
        <v>2019</v>
      </c>
      <c r="G720">
        <v>117301</v>
      </c>
      <c r="H720" t="s">
        <v>16</v>
      </c>
    </row>
    <row r="721" spans="1:8">
      <c r="A721" t="s">
        <v>234</v>
      </c>
      <c r="B721" s="1">
        <v>43333</v>
      </c>
      <c r="C721">
        <v>389447</v>
      </c>
      <c r="D721" t="s">
        <v>687</v>
      </c>
      <c r="E721" t="s">
        <v>342</v>
      </c>
      <c r="F721">
        <v>2018</v>
      </c>
      <c r="G721">
        <v>-389447</v>
      </c>
      <c r="H721" t="s">
        <v>380</v>
      </c>
    </row>
    <row r="722" spans="1:8">
      <c r="A722" t="s">
        <v>22</v>
      </c>
      <c r="B722" s="1">
        <v>43750</v>
      </c>
      <c r="C722">
        <v>317045</v>
      </c>
      <c r="D722" t="s">
        <v>687</v>
      </c>
      <c r="E722" t="s">
        <v>324</v>
      </c>
      <c r="F722">
        <v>2019</v>
      </c>
      <c r="G722">
        <v>-317045</v>
      </c>
      <c r="H722" t="s">
        <v>16</v>
      </c>
    </row>
    <row r="723" spans="1:8">
      <c r="A723" t="s">
        <v>110</v>
      </c>
      <c r="B723" s="1">
        <v>43986</v>
      </c>
      <c r="C723">
        <v>278934</v>
      </c>
      <c r="D723" t="s">
        <v>686</v>
      </c>
      <c r="E723" t="s">
        <v>316</v>
      </c>
      <c r="F723">
        <v>2020</v>
      </c>
      <c r="G723">
        <v>278934</v>
      </c>
      <c r="H723" t="s">
        <v>16</v>
      </c>
    </row>
    <row r="724" spans="1:8">
      <c r="A724" t="s">
        <v>31</v>
      </c>
      <c r="B724" s="1">
        <v>43841</v>
      </c>
      <c r="C724">
        <v>297448</v>
      </c>
      <c r="D724" t="s">
        <v>687</v>
      </c>
      <c r="E724" t="s">
        <v>320</v>
      </c>
      <c r="F724">
        <v>2020</v>
      </c>
      <c r="G724">
        <v>-297448</v>
      </c>
      <c r="H724" t="s">
        <v>16</v>
      </c>
    </row>
    <row r="725" spans="1:8">
      <c r="A725" t="s">
        <v>17</v>
      </c>
      <c r="B725" s="1">
        <v>43320</v>
      </c>
      <c r="C725">
        <v>249007</v>
      </c>
      <c r="D725" t="s">
        <v>687</v>
      </c>
      <c r="E725" t="s">
        <v>342</v>
      </c>
      <c r="F725">
        <v>2018</v>
      </c>
      <c r="G725">
        <v>-249007</v>
      </c>
      <c r="H725" t="s">
        <v>16</v>
      </c>
    </row>
    <row r="726" spans="1:8">
      <c r="A726" t="s">
        <v>64</v>
      </c>
      <c r="B726" s="1">
        <v>43521</v>
      </c>
      <c r="C726">
        <v>284281</v>
      </c>
      <c r="D726" t="s">
        <v>687</v>
      </c>
      <c r="E726" t="s">
        <v>360</v>
      </c>
      <c r="F726">
        <v>2019</v>
      </c>
      <c r="G726">
        <v>-284281</v>
      </c>
      <c r="H726" t="s">
        <v>378</v>
      </c>
    </row>
    <row r="727" spans="1:8">
      <c r="A727" t="s">
        <v>114</v>
      </c>
      <c r="B727" s="1">
        <v>43785</v>
      </c>
      <c r="C727">
        <v>273961</v>
      </c>
      <c r="D727" t="s">
        <v>687</v>
      </c>
      <c r="E727" t="s">
        <v>362</v>
      </c>
      <c r="F727">
        <v>2019</v>
      </c>
      <c r="G727">
        <v>-273961</v>
      </c>
      <c r="H727" t="s">
        <v>377</v>
      </c>
    </row>
    <row r="728" spans="1:8">
      <c r="A728" t="s">
        <v>254</v>
      </c>
      <c r="B728" s="1">
        <v>44131</v>
      </c>
      <c r="C728">
        <v>62835</v>
      </c>
      <c r="D728" t="s">
        <v>686</v>
      </c>
      <c r="E728" t="s">
        <v>324</v>
      </c>
      <c r="F728">
        <v>2020</v>
      </c>
      <c r="G728">
        <v>62835</v>
      </c>
      <c r="H728" t="s">
        <v>16</v>
      </c>
    </row>
    <row r="729" spans="1:8">
      <c r="A729" t="s">
        <v>224</v>
      </c>
      <c r="B729" s="1">
        <v>43420</v>
      </c>
      <c r="C729">
        <v>184695</v>
      </c>
      <c r="D729" t="s">
        <v>687</v>
      </c>
      <c r="E729" t="s">
        <v>362</v>
      </c>
      <c r="F729">
        <v>2018</v>
      </c>
      <c r="G729">
        <v>-184695</v>
      </c>
      <c r="H729" t="s">
        <v>16</v>
      </c>
    </row>
    <row r="730" spans="1:8">
      <c r="A730" t="s">
        <v>207</v>
      </c>
      <c r="B730" s="1">
        <v>43952</v>
      </c>
      <c r="C730">
        <v>105785</v>
      </c>
      <c r="D730" t="s">
        <v>686</v>
      </c>
      <c r="E730" t="s">
        <v>366</v>
      </c>
      <c r="F730">
        <v>2020</v>
      </c>
      <c r="G730">
        <v>105785</v>
      </c>
      <c r="H730" t="s">
        <v>16</v>
      </c>
    </row>
    <row r="731" spans="1:8">
      <c r="A731" t="s">
        <v>255</v>
      </c>
      <c r="B731" s="1">
        <v>43410</v>
      </c>
      <c r="C731">
        <v>108174</v>
      </c>
      <c r="D731" t="s">
        <v>687</v>
      </c>
      <c r="E731" t="s">
        <v>362</v>
      </c>
      <c r="F731">
        <v>2018</v>
      </c>
      <c r="G731">
        <v>-108174</v>
      </c>
      <c r="H731" t="s">
        <v>16</v>
      </c>
    </row>
    <row r="732" spans="1:8">
      <c r="A732" t="s">
        <v>133</v>
      </c>
      <c r="B732" s="1">
        <v>43612</v>
      </c>
      <c r="C732">
        <v>139409</v>
      </c>
      <c r="D732" t="s">
        <v>686</v>
      </c>
      <c r="E732" t="s">
        <v>366</v>
      </c>
      <c r="F732">
        <v>2019</v>
      </c>
      <c r="G732">
        <v>139409</v>
      </c>
      <c r="H732" t="s">
        <v>377</v>
      </c>
    </row>
    <row r="733" spans="1:8">
      <c r="A733" t="s">
        <v>70</v>
      </c>
      <c r="B733" s="1">
        <v>43481</v>
      </c>
      <c r="C733">
        <v>134398</v>
      </c>
      <c r="D733" t="s">
        <v>686</v>
      </c>
      <c r="E733" t="s">
        <v>320</v>
      </c>
      <c r="F733">
        <v>2019</v>
      </c>
      <c r="G733">
        <v>134398</v>
      </c>
      <c r="H733" t="s">
        <v>378</v>
      </c>
    </row>
    <row r="734" spans="1:8">
      <c r="A734" t="s">
        <v>311</v>
      </c>
      <c r="B734" s="1">
        <v>43333</v>
      </c>
      <c r="C734">
        <v>251343</v>
      </c>
      <c r="D734" t="s">
        <v>686</v>
      </c>
      <c r="E734" t="s">
        <v>342</v>
      </c>
      <c r="F734">
        <v>2018</v>
      </c>
      <c r="G734">
        <v>251343</v>
      </c>
      <c r="H734" t="s">
        <v>16</v>
      </c>
    </row>
    <row r="735" spans="1:8">
      <c r="A735" t="s">
        <v>159</v>
      </c>
      <c r="B735" s="1">
        <v>44019</v>
      </c>
      <c r="C735">
        <v>364184</v>
      </c>
      <c r="D735" t="s">
        <v>686</v>
      </c>
      <c r="E735" t="s">
        <v>337</v>
      </c>
      <c r="F735">
        <v>2020</v>
      </c>
      <c r="G735">
        <v>364184</v>
      </c>
      <c r="H735" t="s">
        <v>380</v>
      </c>
    </row>
    <row r="736" spans="1:8">
      <c r="A736" t="s">
        <v>69</v>
      </c>
      <c r="B736" s="1">
        <v>44336</v>
      </c>
      <c r="C736">
        <v>378055</v>
      </c>
      <c r="D736" t="s">
        <v>687</v>
      </c>
      <c r="E736" t="s">
        <v>366</v>
      </c>
      <c r="F736">
        <v>2021</v>
      </c>
      <c r="G736">
        <v>-378055</v>
      </c>
      <c r="H736" t="s">
        <v>378</v>
      </c>
    </row>
    <row r="737" spans="1:8">
      <c r="A737" t="s">
        <v>207</v>
      </c>
      <c r="B737" s="1">
        <v>43293</v>
      </c>
      <c r="C737">
        <v>72294</v>
      </c>
      <c r="D737" t="s">
        <v>686</v>
      </c>
      <c r="E737" t="s">
        <v>337</v>
      </c>
      <c r="F737">
        <v>2018</v>
      </c>
      <c r="G737">
        <v>72294</v>
      </c>
      <c r="H737" t="s">
        <v>16</v>
      </c>
    </row>
    <row r="738" spans="1:8">
      <c r="A738" t="s">
        <v>104</v>
      </c>
      <c r="B738" s="1">
        <v>43604</v>
      </c>
      <c r="C738">
        <v>75273</v>
      </c>
      <c r="D738" t="s">
        <v>686</v>
      </c>
      <c r="E738" t="s">
        <v>366</v>
      </c>
      <c r="F738">
        <v>2019</v>
      </c>
      <c r="G738">
        <v>75273</v>
      </c>
      <c r="H738" t="s">
        <v>377</v>
      </c>
    </row>
    <row r="739" spans="1:8">
      <c r="A739" t="s">
        <v>124</v>
      </c>
      <c r="B739" s="1">
        <v>44106</v>
      </c>
      <c r="C739">
        <v>323266</v>
      </c>
      <c r="D739" t="s">
        <v>686</v>
      </c>
      <c r="E739" t="s">
        <v>324</v>
      </c>
      <c r="F739">
        <v>2020</v>
      </c>
      <c r="G739">
        <v>323266</v>
      </c>
      <c r="H739" t="s">
        <v>16</v>
      </c>
    </row>
    <row r="740" spans="1:8">
      <c r="A740" t="s">
        <v>308</v>
      </c>
      <c r="B740" s="1">
        <v>43836</v>
      </c>
      <c r="C740">
        <v>196139</v>
      </c>
      <c r="D740" t="s">
        <v>687</v>
      </c>
      <c r="E740" t="s">
        <v>320</v>
      </c>
      <c r="F740">
        <v>2020</v>
      </c>
      <c r="G740">
        <v>-196139</v>
      </c>
      <c r="H740" t="s">
        <v>16</v>
      </c>
    </row>
    <row r="741" spans="1:8">
      <c r="A741" t="s">
        <v>155</v>
      </c>
      <c r="B741" s="1">
        <v>43377</v>
      </c>
      <c r="C741">
        <v>98826</v>
      </c>
      <c r="D741" t="s">
        <v>687</v>
      </c>
      <c r="E741" t="s">
        <v>324</v>
      </c>
      <c r="F741">
        <v>2018</v>
      </c>
      <c r="G741">
        <v>-98826</v>
      </c>
      <c r="H741" t="s">
        <v>16</v>
      </c>
    </row>
    <row r="742" spans="1:8">
      <c r="A742" t="s">
        <v>308</v>
      </c>
      <c r="B742" s="1">
        <v>44272</v>
      </c>
      <c r="C742">
        <v>317039</v>
      </c>
      <c r="D742" t="s">
        <v>687</v>
      </c>
      <c r="E742" t="s">
        <v>357</v>
      </c>
      <c r="F742">
        <v>2021</v>
      </c>
      <c r="G742">
        <v>-317039</v>
      </c>
      <c r="H742" t="s">
        <v>16</v>
      </c>
    </row>
    <row r="743" spans="1:8">
      <c r="A743" t="s">
        <v>65</v>
      </c>
      <c r="B743" s="1">
        <v>44140</v>
      </c>
      <c r="C743">
        <v>344021</v>
      </c>
      <c r="D743" t="s">
        <v>687</v>
      </c>
      <c r="E743" t="s">
        <v>362</v>
      </c>
      <c r="F743">
        <v>2020</v>
      </c>
      <c r="G743">
        <v>-344021</v>
      </c>
      <c r="H743" t="s">
        <v>16</v>
      </c>
    </row>
    <row r="744" spans="1:8">
      <c r="A744" t="s">
        <v>290</v>
      </c>
      <c r="B744" s="1">
        <v>44250</v>
      </c>
      <c r="C744">
        <v>174139</v>
      </c>
      <c r="D744" t="s">
        <v>687</v>
      </c>
      <c r="E744" t="s">
        <v>360</v>
      </c>
      <c r="F744">
        <v>2021</v>
      </c>
      <c r="G744">
        <v>-174139</v>
      </c>
      <c r="H744" t="s">
        <v>378</v>
      </c>
    </row>
    <row r="745" spans="1:8">
      <c r="A745" t="s">
        <v>29</v>
      </c>
      <c r="B745" s="1">
        <v>43573</v>
      </c>
      <c r="C745">
        <v>386026</v>
      </c>
      <c r="D745" t="s">
        <v>687</v>
      </c>
      <c r="E745" t="s">
        <v>351</v>
      </c>
      <c r="F745">
        <v>2019</v>
      </c>
      <c r="G745">
        <v>-386026</v>
      </c>
      <c r="H745" t="s">
        <v>380</v>
      </c>
    </row>
    <row r="746" spans="1:8">
      <c r="A746" t="s">
        <v>138</v>
      </c>
      <c r="B746" s="1">
        <v>44319</v>
      </c>
      <c r="C746">
        <v>396064</v>
      </c>
      <c r="D746" t="s">
        <v>686</v>
      </c>
      <c r="E746" t="s">
        <v>366</v>
      </c>
      <c r="F746">
        <v>2021</v>
      </c>
      <c r="G746">
        <v>396064</v>
      </c>
      <c r="H746" t="s">
        <v>16</v>
      </c>
    </row>
    <row r="747" spans="1:8">
      <c r="A747" t="s">
        <v>277</v>
      </c>
      <c r="B747" s="1">
        <v>43706</v>
      </c>
      <c r="C747">
        <v>393285</v>
      </c>
      <c r="D747" t="s">
        <v>686</v>
      </c>
      <c r="E747" t="s">
        <v>342</v>
      </c>
      <c r="F747">
        <v>2019</v>
      </c>
      <c r="G747">
        <v>393285</v>
      </c>
      <c r="H747" t="s">
        <v>16</v>
      </c>
    </row>
    <row r="748" spans="1:8">
      <c r="A748" t="s">
        <v>199</v>
      </c>
      <c r="B748" s="1">
        <v>43868</v>
      </c>
      <c r="C748">
        <v>283838</v>
      </c>
      <c r="D748" t="s">
        <v>687</v>
      </c>
      <c r="E748" t="s">
        <v>360</v>
      </c>
      <c r="F748">
        <v>2020</v>
      </c>
      <c r="G748">
        <v>-283838</v>
      </c>
      <c r="H748" t="s">
        <v>16</v>
      </c>
    </row>
    <row r="749" spans="1:8">
      <c r="A749" t="s">
        <v>199</v>
      </c>
      <c r="B749" s="1">
        <v>43472</v>
      </c>
      <c r="C749">
        <v>381181</v>
      </c>
      <c r="D749" t="s">
        <v>687</v>
      </c>
      <c r="E749" t="s">
        <v>320</v>
      </c>
      <c r="F749">
        <v>2019</v>
      </c>
      <c r="G749">
        <v>-381181</v>
      </c>
      <c r="H749" t="s">
        <v>16</v>
      </c>
    </row>
    <row r="750" spans="1:8">
      <c r="A750" t="s">
        <v>85</v>
      </c>
      <c r="B750" s="1">
        <v>43662</v>
      </c>
      <c r="C750">
        <v>83074</v>
      </c>
      <c r="D750" t="s">
        <v>687</v>
      </c>
      <c r="E750" t="s">
        <v>337</v>
      </c>
      <c r="F750">
        <v>2019</v>
      </c>
      <c r="G750">
        <v>-83074</v>
      </c>
      <c r="H750" t="s">
        <v>16</v>
      </c>
    </row>
    <row r="751" spans="1:8">
      <c r="A751" t="s">
        <v>43</v>
      </c>
      <c r="B751" s="1">
        <v>43342</v>
      </c>
      <c r="C751">
        <v>269430</v>
      </c>
      <c r="D751" t="s">
        <v>686</v>
      </c>
      <c r="E751" t="s">
        <v>342</v>
      </c>
      <c r="F751">
        <v>2018</v>
      </c>
      <c r="G751">
        <v>269430</v>
      </c>
      <c r="H751" t="s">
        <v>16</v>
      </c>
    </row>
    <row r="752" spans="1:8">
      <c r="A752" t="s">
        <v>46</v>
      </c>
      <c r="B752" s="1">
        <v>43531</v>
      </c>
      <c r="C752">
        <v>115582</v>
      </c>
      <c r="D752" t="s">
        <v>687</v>
      </c>
      <c r="E752" t="s">
        <v>357</v>
      </c>
      <c r="F752">
        <v>2019</v>
      </c>
      <c r="G752">
        <v>-115582</v>
      </c>
      <c r="H752" t="s">
        <v>378</v>
      </c>
    </row>
    <row r="753" spans="1:8">
      <c r="A753" t="s">
        <v>206</v>
      </c>
      <c r="B753" s="1">
        <v>43335</v>
      </c>
      <c r="C753">
        <v>330185</v>
      </c>
      <c r="D753" t="s">
        <v>687</v>
      </c>
      <c r="E753" t="s">
        <v>342</v>
      </c>
      <c r="F753">
        <v>2018</v>
      </c>
      <c r="G753">
        <v>-330185</v>
      </c>
      <c r="H753" t="s">
        <v>16</v>
      </c>
    </row>
    <row r="754" spans="1:8">
      <c r="A754" t="s">
        <v>211</v>
      </c>
      <c r="B754" s="1">
        <v>43341</v>
      </c>
      <c r="C754">
        <v>224996</v>
      </c>
      <c r="D754" t="s">
        <v>686</v>
      </c>
      <c r="E754" t="s">
        <v>342</v>
      </c>
      <c r="F754">
        <v>2018</v>
      </c>
      <c r="G754">
        <v>224996</v>
      </c>
      <c r="H754" t="s">
        <v>16</v>
      </c>
    </row>
    <row r="755" spans="1:8">
      <c r="A755" t="s">
        <v>40</v>
      </c>
      <c r="B755" s="1">
        <v>43613</v>
      </c>
      <c r="C755">
        <v>220440</v>
      </c>
      <c r="D755" t="s">
        <v>686</v>
      </c>
      <c r="E755" t="s">
        <v>366</v>
      </c>
      <c r="F755">
        <v>2019</v>
      </c>
      <c r="G755">
        <v>220440</v>
      </c>
      <c r="H755" t="s">
        <v>378</v>
      </c>
    </row>
    <row r="756" spans="1:8">
      <c r="A756" t="s">
        <v>296</v>
      </c>
      <c r="B756" s="1">
        <v>44321</v>
      </c>
      <c r="C756">
        <v>69284</v>
      </c>
      <c r="D756" t="s">
        <v>686</v>
      </c>
      <c r="E756" t="s">
        <v>366</v>
      </c>
      <c r="F756">
        <v>2021</v>
      </c>
      <c r="G756">
        <v>69284</v>
      </c>
      <c r="H756" t="s">
        <v>16</v>
      </c>
    </row>
    <row r="757" spans="1:8">
      <c r="A757" t="s">
        <v>299</v>
      </c>
      <c r="B757" s="1">
        <v>43991</v>
      </c>
      <c r="C757">
        <v>158648</v>
      </c>
      <c r="D757" t="s">
        <v>687</v>
      </c>
      <c r="E757" t="s">
        <v>316</v>
      </c>
      <c r="F757">
        <v>2020</v>
      </c>
      <c r="G757">
        <v>-158648</v>
      </c>
      <c r="H757" t="s">
        <v>16</v>
      </c>
    </row>
    <row r="758" spans="1:8">
      <c r="A758" t="s">
        <v>207</v>
      </c>
      <c r="B758" s="1">
        <v>43775</v>
      </c>
      <c r="C758">
        <v>87736</v>
      </c>
      <c r="D758" t="s">
        <v>686</v>
      </c>
      <c r="E758" t="s">
        <v>362</v>
      </c>
      <c r="F758">
        <v>2019</v>
      </c>
      <c r="G758">
        <v>87736</v>
      </c>
      <c r="H758" t="s">
        <v>16</v>
      </c>
    </row>
    <row r="759" spans="1:8">
      <c r="A759" t="s">
        <v>205</v>
      </c>
      <c r="B759" s="1">
        <v>43690</v>
      </c>
      <c r="C759">
        <v>210094</v>
      </c>
      <c r="D759" t="s">
        <v>686</v>
      </c>
      <c r="E759" t="s">
        <v>342</v>
      </c>
      <c r="F759">
        <v>2019</v>
      </c>
      <c r="G759">
        <v>210094</v>
      </c>
      <c r="H759" t="s">
        <v>16</v>
      </c>
    </row>
    <row r="760" spans="1:8">
      <c r="A760" t="s">
        <v>216</v>
      </c>
      <c r="B760" s="1">
        <v>44293</v>
      </c>
      <c r="C760">
        <v>77456</v>
      </c>
      <c r="D760" t="s">
        <v>687</v>
      </c>
      <c r="E760" t="s">
        <v>351</v>
      </c>
      <c r="F760">
        <v>2021</v>
      </c>
      <c r="G760">
        <v>-77456</v>
      </c>
      <c r="H760" t="s">
        <v>16</v>
      </c>
    </row>
    <row r="761" spans="1:8">
      <c r="A761" t="s">
        <v>271</v>
      </c>
      <c r="B761" s="1">
        <v>43400</v>
      </c>
      <c r="C761">
        <v>73816</v>
      </c>
      <c r="D761" t="s">
        <v>686</v>
      </c>
      <c r="E761" t="s">
        <v>324</v>
      </c>
      <c r="F761">
        <v>2018</v>
      </c>
      <c r="G761">
        <v>73816</v>
      </c>
      <c r="H761" t="s">
        <v>377</v>
      </c>
    </row>
    <row r="762" spans="1:8">
      <c r="A762" t="s">
        <v>51</v>
      </c>
      <c r="B762" s="1">
        <v>43350</v>
      </c>
      <c r="C762">
        <v>62055</v>
      </c>
      <c r="D762" t="s">
        <v>687</v>
      </c>
      <c r="E762" t="s">
        <v>329</v>
      </c>
      <c r="F762">
        <v>2018</v>
      </c>
      <c r="G762">
        <v>-62055</v>
      </c>
      <c r="H762" t="s">
        <v>16</v>
      </c>
    </row>
    <row r="763" spans="1:8">
      <c r="A763" t="s">
        <v>305</v>
      </c>
      <c r="B763" s="1">
        <v>44089</v>
      </c>
      <c r="C763">
        <v>55085</v>
      </c>
      <c r="D763" t="s">
        <v>686</v>
      </c>
      <c r="E763" t="s">
        <v>329</v>
      </c>
      <c r="F763">
        <v>2020</v>
      </c>
      <c r="G763">
        <v>55085</v>
      </c>
      <c r="H763" t="s">
        <v>16</v>
      </c>
    </row>
    <row r="764" spans="1:8">
      <c r="A764" t="s">
        <v>212</v>
      </c>
      <c r="B764" s="1">
        <v>44248</v>
      </c>
      <c r="C764">
        <v>162770</v>
      </c>
      <c r="D764" t="s">
        <v>686</v>
      </c>
      <c r="E764" t="s">
        <v>360</v>
      </c>
      <c r="F764">
        <v>2021</v>
      </c>
      <c r="G764">
        <v>162770</v>
      </c>
      <c r="H764" t="s">
        <v>16</v>
      </c>
    </row>
    <row r="765" spans="1:8">
      <c r="A765" t="s">
        <v>243</v>
      </c>
      <c r="B765" s="1">
        <v>43651</v>
      </c>
      <c r="C765">
        <v>78994</v>
      </c>
      <c r="D765" t="s">
        <v>686</v>
      </c>
      <c r="E765" t="s">
        <v>337</v>
      </c>
      <c r="F765">
        <v>2019</v>
      </c>
      <c r="G765">
        <v>78994</v>
      </c>
      <c r="H765" t="s">
        <v>16</v>
      </c>
    </row>
    <row r="766" spans="1:8">
      <c r="A766" t="s">
        <v>38</v>
      </c>
      <c r="B766" s="1">
        <v>43888</v>
      </c>
      <c r="C766">
        <v>104881</v>
      </c>
      <c r="D766" t="s">
        <v>687</v>
      </c>
      <c r="E766" t="s">
        <v>360</v>
      </c>
      <c r="F766">
        <v>2020</v>
      </c>
      <c r="G766">
        <v>-104881</v>
      </c>
      <c r="H766" t="s">
        <v>16</v>
      </c>
    </row>
    <row r="767" spans="1:8">
      <c r="A767" t="s">
        <v>169</v>
      </c>
      <c r="B767" s="1">
        <v>43502</v>
      </c>
      <c r="C767">
        <v>176015</v>
      </c>
      <c r="D767" t="s">
        <v>686</v>
      </c>
      <c r="E767" t="s">
        <v>360</v>
      </c>
      <c r="F767">
        <v>2019</v>
      </c>
      <c r="G767">
        <v>176015</v>
      </c>
      <c r="H767" t="s">
        <v>16</v>
      </c>
    </row>
    <row r="768" spans="1:8">
      <c r="A768" t="s">
        <v>280</v>
      </c>
      <c r="B768" s="1">
        <v>44182</v>
      </c>
      <c r="C768">
        <v>176246</v>
      </c>
      <c r="D768" t="s">
        <v>687</v>
      </c>
      <c r="E768" t="s">
        <v>333</v>
      </c>
      <c r="F768">
        <v>2020</v>
      </c>
      <c r="G768">
        <v>-176246</v>
      </c>
      <c r="H768" t="s">
        <v>377</v>
      </c>
    </row>
    <row r="769" spans="1:8">
      <c r="A769" t="s">
        <v>298</v>
      </c>
      <c r="B769" s="1">
        <v>44174</v>
      </c>
      <c r="C769">
        <v>103373</v>
      </c>
      <c r="D769" t="s">
        <v>687</v>
      </c>
      <c r="E769" t="s">
        <v>333</v>
      </c>
      <c r="F769">
        <v>2020</v>
      </c>
      <c r="G769">
        <v>-103373</v>
      </c>
      <c r="H769" t="s">
        <v>378</v>
      </c>
    </row>
    <row r="770" spans="1:8">
      <c r="A770" t="s">
        <v>62</v>
      </c>
      <c r="B770" s="1">
        <v>43984</v>
      </c>
      <c r="C770">
        <v>92952</v>
      </c>
      <c r="D770" t="s">
        <v>687</v>
      </c>
      <c r="E770" t="s">
        <v>316</v>
      </c>
      <c r="F770">
        <v>2020</v>
      </c>
      <c r="G770">
        <v>-92952</v>
      </c>
      <c r="H770" t="s">
        <v>16</v>
      </c>
    </row>
    <row r="771" spans="1:8">
      <c r="A771" t="s">
        <v>228</v>
      </c>
      <c r="B771" s="1">
        <v>43840</v>
      </c>
      <c r="C771">
        <v>113985</v>
      </c>
      <c r="D771" t="s">
        <v>687</v>
      </c>
      <c r="E771" t="s">
        <v>320</v>
      </c>
      <c r="F771">
        <v>2020</v>
      </c>
      <c r="G771">
        <v>-113985</v>
      </c>
      <c r="H771" t="s">
        <v>378</v>
      </c>
    </row>
    <row r="772" spans="1:8">
      <c r="A772" t="s">
        <v>164</v>
      </c>
      <c r="B772" s="1">
        <v>43378</v>
      </c>
      <c r="C772">
        <v>168286</v>
      </c>
      <c r="D772" t="s">
        <v>687</v>
      </c>
      <c r="E772" t="s">
        <v>324</v>
      </c>
      <c r="F772">
        <v>2018</v>
      </c>
      <c r="G772">
        <v>-168286</v>
      </c>
      <c r="H772" t="s">
        <v>378</v>
      </c>
    </row>
    <row r="773" spans="1:8">
      <c r="A773" t="s">
        <v>116</v>
      </c>
      <c r="B773" s="1">
        <v>43431</v>
      </c>
      <c r="C773">
        <v>206910</v>
      </c>
      <c r="D773" t="s">
        <v>686</v>
      </c>
      <c r="E773" t="s">
        <v>362</v>
      </c>
      <c r="F773">
        <v>2018</v>
      </c>
      <c r="G773">
        <v>206910</v>
      </c>
      <c r="H773" t="s">
        <v>16</v>
      </c>
    </row>
    <row r="774" spans="1:8">
      <c r="A774" t="s">
        <v>230</v>
      </c>
      <c r="B774" s="1">
        <v>43998</v>
      </c>
      <c r="C774">
        <v>92549</v>
      </c>
      <c r="D774" t="s">
        <v>687</v>
      </c>
      <c r="E774" t="s">
        <v>316</v>
      </c>
      <c r="F774">
        <v>2020</v>
      </c>
      <c r="G774">
        <v>-92549</v>
      </c>
      <c r="H774" t="s">
        <v>16</v>
      </c>
    </row>
    <row r="775" spans="1:8">
      <c r="A775" t="s">
        <v>79</v>
      </c>
      <c r="B775" s="1">
        <v>43461</v>
      </c>
      <c r="C775">
        <v>137583</v>
      </c>
      <c r="D775" t="s">
        <v>686</v>
      </c>
      <c r="E775" t="s">
        <v>333</v>
      </c>
      <c r="F775">
        <v>2018</v>
      </c>
      <c r="G775">
        <v>137583</v>
      </c>
      <c r="H775" t="s">
        <v>378</v>
      </c>
    </row>
    <row r="776" spans="1:8">
      <c r="A776" t="s">
        <v>169</v>
      </c>
      <c r="B776" s="1">
        <v>43717</v>
      </c>
      <c r="C776">
        <v>333599</v>
      </c>
      <c r="D776" t="s">
        <v>686</v>
      </c>
      <c r="E776" t="s">
        <v>329</v>
      </c>
      <c r="F776">
        <v>2019</v>
      </c>
      <c r="G776">
        <v>333599</v>
      </c>
      <c r="H776" t="s">
        <v>16</v>
      </c>
    </row>
    <row r="777" spans="1:8">
      <c r="A777" t="s">
        <v>142</v>
      </c>
      <c r="B777" s="1">
        <v>43282</v>
      </c>
      <c r="C777">
        <v>198981</v>
      </c>
      <c r="D777" t="s">
        <v>686</v>
      </c>
      <c r="E777" t="s">
        <v>337</v>
      </c>
      <c r="F777">
        <v>2018</v>
      </c>
      <c r="G777">
        <v>198981</v>
      </c>
      <c r="H777" t="s">
        <v>16</v>
      </c>
    </row>
    <row r="778" spans="1:8">
      <c r="A778" t="s">
        <v>90</v>
      </c>
      <c r="B778" s="1">
        <v>43398</v>
      </c>
      <c r="C778">
        <v>346881</v>
      </c>
      <c r="D778" t="s">
        <v>687</v>
      </c>
      <c r="E778" t="s">
        <v>324</v>
      </c>
      <c r="F778">
        <v>2018</v>
      </c>
      <c r="G778">
        <v>-346881</v>
      </c>
      <c r="H778" t="s">
        <v>380</v>
      </c>
    </row>
    <row r="779" spans="1:8">
      <c r="A779" t="s">
        <v>282</v>
      </c>
      <c r="B779" s="1">
        <v>44340</v>
      </c>
      <c r="C779">
        <v>220615</v>
      </c>
      <c r="D779" t="s">
        <v>687</v>
      </c>
      <c r="E779" t="s">
        <v>366</v>
      </c>
      <c r="F779">
        <v>2021</v>
      </c>
      <c r="G779">
        <v>-220615</v>
      </c>
      <c r="H779" t="s">
        <v>16</v>
      </c>
    </row>
    <row r="780" spans="1:8">
      <c r="A780" t="s">
        <v>153</v>
      </c>
      <c r="B780" s="1">
        <v>43795</v>
      </c>
      <c r="C780">
        <v>219168</v>
      </c>
      <c r="D780" t="s">
        <v>686</v>
      </c>
      <c r="E780" t="s">
        <v>362</v>
      </c>
      <c r="F780">
        <v>2019</v>
      </c>
      <c r="G780">
        <v>219168</v>
      </c>
      <c r="H780" t="s">
        <v>16</v>
      </c>
    </row>
    <row r="781" spans="1:8">
      <c r="A781" t="s">
        <v>15</v>
      </c>
      <c r="B781" s="1">
        <v>43900</v>
      </c>
      <c r="C781">
        <v>62336</v>
      </c>
      <c r="D781" t="s">
        <v>687</v>
      </c>
      <c r="E781" t="s">
        <v>357</v>
      </c>
      <c r="F781">
        <v>2020</v>
      </c>
      <c r="G781">
        <v>-62336</v>
      </c>
      <c r="H781" t="s">
        <v>16</v>
      </c>
    </row>
    <row r="782" spans="1:8">
      <c r="A782" t="s">
        <v>103</v>
      </c>
      <c r="B782" s="1">
        <v>43768</v>
      </c>
      <c r="C782">
        <v>360477</v>
      </c>
      <c r="D782" t="s">
        <v>687</v>
      </c>
      <c r="E782" t="s">
        <v>324</v>
      </c>
      <c r="F782">
        <v>2019</v>
      </c>
      <c r="G782">
        <v>-360477</v>
      </c>
      <c r="H782" t="s">
        <v>378</v>
      </c>
    </row>
    <row r="783" spans="1:8">
      <c r="A783" t="s">
        <v>181</v>
      </c>
      <c r="B783" s="1">
        <v>43830</v>
      </c>
      <c r="C783">
        <v>214729</v>
      </c>
      <c r="D783" t="s">
        <v>687</v>
      </c>
      <c r="E783" t="s">
        <v>333</v>
      </c>
      <c r="F783">
        <v>2019</v>
      </c>
      <c r="G783">
        <v>-214729</v>
      </c>
      <c r="H783" t="s">
        <v>16</v>
      </c>
    </row>
    <row r="784" spans="1:8">
      <c r="A784" t="s">
        <v>219</v>
      </c>
      <c r="B784" s="1">
        <v>43524</v>
      </c>
      <c r="C784">
        <v>285985</v>
      </c>
      <c r="D784" t="s">
        <v>686</v>
      </c>
      <c r="E784" t="s">
        <v>360</v>
      </c>
      <c r="F784">
        <v>2019</v>
      </c>
      <c r="G784">
        <v>285985</v>
      </c>
      <c r="H784" t="s">
        <v>16</v>
      </c>
    </row>
    <row r="785" spans="1:8">
      <c r="A785" t="s">
        <v>44</v>
      </c>
      <c r="B785" s="1">
        <v>44019</v>
      </c>
      <c r="C785">
        <v>74162</v>
      </c>
      <c r="D785" t="s">
        <v>687</v>
      </c>
      <c r="E785" t="s">
        <v>337</v>
      </c>
      <c r="F785">
        <v>2020</v>
      </c>
      <c r="G785">
        <v>-74162</v>
      </c>
      <c r="H785" t="s">
        <v>378</v>
      </c>
    </row>
    <row r="786" spans="1:8">
      <c r="A786" t="s">
        <v>239</v>
      </c>
      <c r="B786" s="1">
        <v>43632</v>
      </c>
      <c r="C786">
        <v>78124</v>
      </c>
      <c r="D786" t="s">
        <v>686</v>
      </c>
      <c r="E786" t="s">
        <v>316</v>
      </c>
      <c r="F786">
        <v>2019</v>
      </c>
      <c r="G786">
        <v>78124</v>
      </c>
      <c r="H786" t="s">
        <v>16</v>
      </c>
    </row>
    <row r="787" spans="1:8">
      <c r="A787" t="s">
        <v>282</v>
      </c>
      <c r="B787" s="1">
        <v>43394</v>
      </c>
      <c r="C787">
        <v>295525</v>
      </c>
      <c r="D787" t="s">
        <v>686</v>
      </c>
      <c r="E787" t="s">
        <v>324</v>
      </c>
      <c r="F787">
        <v>2018</v>
      </c>
      <c r="G787">
        <v>295525</v>
      </c>
      <c r="H787" t="s">
        <v>16</v>
      </c>
    </row>
    <row r="788" spans="1:8">
      <c r="A788" t="s">
        <v>62</v>
      </c>
      <c r="B788" s="1">
        <v>43999</v>
      </c>
      <c r="C788">
        <v>269601</v>
      </c>
      <c r="D788" t="s">
        <v>686</v>
      </c>
      <c r="E788" t="s">
        <v>316</v>
      </c>
      <c r="F788">
        <v>2020</v>
      </c>
      <c r="G788">
        <v>269601</v>
      </c>
      <c r="H788" t="s">
        <v>16</v>
      </c>
    </row>
    <row r="789" spans="1:8">
      <c r="A789" t="s">
        <v>42</v>
      </c>
      <c r="B789" s="1">
        <v>43611</v>
      </c>
      <c r="C789">
        <v>102540</v>
      </c>
      <c r="D789" t="s">
        <v>687</v>
      </c>
      <c r="E789" t="s">
        <v>366</v>
      </c>
      <c r="F789">
        <v>2019</v>
      </c>
      <c r="G789">
        <v>-102540</v>
      </c>
      <c r="H789" t="s">
        <v>16</v>
      </c>
    </row>
    <row r="790" spans="1:8">
      <c r="A790" t="s">
        <v>201</v>
      </c>
      <c r="B790" s="1">
        <v>43436</v>
      </c>
      <c r="C790">
        <v>250196</v>
      </c>
      <c r="D790" t="s">
        <v>686</v>
      </c>
      <c r="E790" t="s">
        <v>333</v>
      </c>
      <c r="F790">
        <v>2018</v>
      </c>
      <c r="G790">
        <v>250196</v>
      </c>
      <c r="H790" t="s">
        <v>377</v>
      </c>
    </row>
    <row r="791" spans="1:8">
      <c r="A791" t="s">
        <v>40</v>
      </c>
      <c r="B791" s="1">
        <v>44374</v>
      </c>
      <c r="C791">
        <v>305924</v>
      </c>
      <c r="D791" t="s">
        <v>686</v>
      </c>
      <c r="E791" t="s">
        <v>316</v>
      </c>
      <c r="F791">
        <v>2021</v>
      </c>
      <c r="G791">
        <v>305924</v>
      </c>
      <c r="H791" t="s">
        <v>378</v>
      </c>
    </row>
    <row r="792" spans="1:8">
      <c r="A792" t="s">
        <v>224</v>
      </c>
      <c r="B792" s="1">
        <v>44123</v>
      </c>
      <c r="C792">
        <v>119603</v>
      </c>
      <c r="D792" t="s">
        <v>686</v>
      </c>
      <c r="E792" t="s">
        <v>324</v>
      </c>
      <c r="F792">
        <v>2020</v>
      </c>
      <c r="G792">
        <v>119603</v>
      </c>
      <c r="H792" t="s">
        <v>16</v>
      </c>
    </row>
    <row r="793" spans="1:8">
      <c r="A793" t="s">
        <v>295</v>
      </c>
      <c r="B793" s="1">
        <v>43307</v>
      </c>
      <c r="C793">
        <v>139603</v>
      </c>
      <c r="D793" t="s">
        <v>686</v>
      </c>
      <c r="E793" t="s">
        <v>337</v>
      </c>
      <c r="F793">
        <v>2018</v>
      </c>
      <c r="G793">
        <v>139603</v>
      </c>
      <c r="H793" t="s">
        <v>16</v>
      </c>
    </row>
    <row r="794" spans="1:8">
      <c r="A794" t="s">
        <v>119</v>
      </c>
      <c r="B794" s="1">
        <v>43920</v>
      </c>
      <c r="C794">
        <v>300401</v>
      </c>
      <c r="D794" t="s">
        <v>686</v>
      </c>
      <c r="E794" t="s">
        <v>357</v>
      </c>
      <c r="F794">
        <v>2020</v>
      </c>
      <c r="G794">
        <v>300401</v>
      </c>
      <c r="H794" t="s">
        <v>378</v>
      </c>
    </row>
    <row r="795" spans="1:8">
      <c r="A795" t="s">
        <v>302</v>
      </c>
      <c r="B795" s="1">
        <v>43625</v>
      </c>
      <c r="C795">
        <v>129419</v>
      </c>
      <c r="D795" t="s">
        <v>687</v>
      </c>
      <c r="E795" t="s">
        <v>316</v>
      </c>
      <c r="F795">
        <v>2019</v>
      </c>
      <c r="G795">
        <v>-129419</v>
      </c>
      <c r="H795" t="s">
        <v>16</v>
      </c>
    </row>
    <row r="796" spans="1:8">
      <c r="A796" t="s">
        <v>285</v>
      </c>
      <c r="B796" s="1">
        <v>44112</v>
      </c>
      <c r="C796">
        <v>183476</v>
      </c>
      <c r="D796" t="s">
        <v>687</v>
      </c>
      <c r="E796" t="s">
        <v>324</v>
      </c>
      <c r="F796">
        <v>2020</v>
      </c>
      <c r="G796">
        <v>-183476</v>
      </c>
      <c r="H796" t="s">
        <v>378</v>
      </c>
    </row>
    <row r="797" spans="1:8">
      <c r="A797" t="s">
        <v>239</v>
      </c>
      <c r="B797" s="1">
        <v>44241</v>
      </c>
      <c r="C797">
        <v>353906</v>
      </c>
      <c r="D797" t="s">
        <v>687</v>
      </c>
      <c r="E797" t="s">
        <v>360</v>
      </c>
      <c r="F797">
        <v>2021</v>
      </c>
      <c r="G797">
        <v>-353906</v>
      </c>
      <c r="H797" t="s">
        <v>16</v>
      </c>
    </row>
    <row r="798" spans="1:8">
      <c r="A798" t="s">
        <v>287</v>
      </c>
      <c r="B798" s="1">
        <v>44075</v>
      </c>
      <c r="C798">
        <v>246374</v>
      </c>
      <c r="D798" t="s">
        <v>687</v>
      </c>
      <c r="E798" t="s">
        <v>329</v>
      </c>
      <c r="F798">
        <v>2020</v>
      </c>
      <c r="G798">
        <v>-246374</v>
      </c>
      <c r="H798" t="s">
        <v>16</v>
      </c>
    </row>
    <row r="799" spans="1:8">
      <c r="A799" t="s">
        <v>73</v>
      </c>
      <c r="B799" s="1">
        <v>43658</v>
      </c>
      <c r="C799">
        <v>97638</v>
      </c>
      <c r="D799" t="s">
        <v>687</v>
      </c>
      <c r="E799" t="s">
        <v>337</v>
      </c>
      <c r="F799">
        <v>2019</v>
      </c>
      <c r="G799">
        <v>-97638</v>
      </c>
      <c r="H799" t="s">
        <v>16</v>
      </c>
    </row>
    <row r="800" spans="1:8">
      <c r="A800" t="s">
        <v>72</v>
      </c>
      <c r="B800" s="1">
        <v>44275</v>
      </c>
      <c r="C800">
        <v>96483</v>
      </c>
      <c r="D800" t="s">
        <v>686</v>
      </c>
      <c r="E800" t="s">
        <v>357</v>
      </c>
      <c r="F800">
        <v>2021</v>
      </c>
      <c r="G800">
        <v>96483</v>
      </c>
      <c r="H800" t="s">
        <v>378</v>
      </c>
    </row>
    <row r="801" spans="1:8">
      <c r="A801" t="s">
        <v>146</v>
      </c>
      <c r="B801" s="1">
        <v>43770</v>
      </c>
      <c r="C801">
        <v>181897</v>
      </c>
      <c r="D801" t="s">
        <v>686</v>
      </c>
      <c r="E801" t="s">
        <v>362</v>
      </c>
      <c r="F801">
        <v>2019</v>
      </c>
      <c r="G801">
        <v>181897</v>
      </c>
      <c r="H801" t="s">
        <v>16</v>
      </c>
    </row>
    <row r="802" spans="1:8">
      <c r="A802" t="s">
        <v>313</v>
      </c>
      <c r="B802" s="1">
        <v>43271</v>
      </c>
      <c r="C802">
        <v>113723</v>
      </c>
      <c r="D802" t="s">
        <v>687</v>
      </c>
      <c r="E802" t="s">
        <v>316</v>
      </c>
      <c r="F802">
        <v>2018</v>
      </c>
      <c r="G802">
        <v>-113723</v>
      </c>
      <c r="H802" t="s">
        <v>16</v>
      </c>
    </row>
    <row r="803" spans="1:8">
      <c r="A803" t="s">
        <v>56</v>
      </c>
      <c r="B803" s="1">
        <v>43590</v>
      </c>
      <c r="C803">
        <v>56860</v>
      </c>
      <c r="D803" t="s">
        <v>686</v>
      </c>
      <c r="E803" t="s">
        <v>366</v>
      </c>
      <c r="F803">
        <v>2019</v>
      </c>
      <c r="G803">
        <v>56860</v>
      </c>
      <c r="H803" t="s">
        <v>16</v>
      </c>
    </row>
    <row r="804" spans="1:8">
      <c r="A804" t="s">
        <v>129</v>
      </c>
      <c r="B804" s="1">
        <v>44016</v>
      </c>
      <c r="C804">
        <v>243281</v>
      </c>
      <c r="D804" t="s">
        <v>687</v>
      </c>
      <c r="E804" t="s">
        <v>337</v>
      </c>
      <c r="F804">
        <v>2020</v>
      </c>
      <c r="G804">
        <v>-243281</v>
      </c>
      <c r="H804" t="s">
        <v>378</v>
      </c>
    </row>
    <row r="805" spans="1:8">
      <c r="A805" t="s">
        <v>63</v>
      </c>
      <c r="B805" s="1">
        <v>43311</v>
      </c>
      <c r="C805">
        <v>159499</v>
      </c>
      <c r="D805" t="s">
        <v>687</v>
      </c>
      <c r="E805" t="s">
        <v>337</v>
      </c>
      <c r="F805">
        <v>2018</v>
      </c>
      <c r="G805">
        <v>-159499</v>
      </c>
      <c r="H805" t="s">
        <v>16</v>
      </c>
    </row>
    <row r="806" spans="1:8">
      <c r="A806" t="s">
        <v>75</v>
      </c>
      <c r="B806" s="1">
        <v>43813</v>
      </c>
      <c r="C806">
        <v>81946</v>
      </c>
      <c r="D806" t="s">
        <v>687</v>
      </c>
      <c r="E806" t="s">
        <v>333</v>
      </c>
      <c r="F806">
        <v>2019</v>
      </c>
      <c r="G806">
        <v>-81946</v>
      </c>
      <c r="H806" t="s">
        <v>16</v>
      </c>
    </row>
    <row r="807" spans="1:8">
      <c r="A807" t="s">
        <v>289</v>
      </c>
      <c r="B807" s="1">
        <v>43665</v>
      </c>
      <c r="C807">
        <v>326505</v>
      </c>
      <c r="D807" t="s">
        <v>686</v>
      </c>
      <c r="E807" t="s">
        <v>337</v>
      </c>
      <c r="F807">
        <v>2019</v>
      </c>
      <c r="G807">
        <v>326505</v>
      </c>
      <c r="H807" t="s">
        <v>377</v>
      </c>
    </row>
    <row r="808" spans="1:8">
      <c r="A808" t="s">
        <v>72</v>
      </c>
      <c r="B808" s="1">
        <v>43627</v>
      </c>
      <c r="C808">
        <v>182322</v>
      </c>
      <c r="D808" t="s">
        <v>686</v>
      </c>
      <c r="E808" t="s">
        <v>316</v>
      </c>
      <c r="F808">
        <v>2019</v>
      </c>
      <c r="G808">
        <v>182322</v>
      </c>
      <c r="H808" t="s">
        <v>378</v>
      </c>
    </row>
    <row r="809" spans="1:8">
      <c r="A809" t="s">
        <v>264</v>
      </c>
      <c r="B809" s="1">
        <v>44091</v>
      </c>
      <c r="C809">
        <v>268388</v>
      </c>
      <c r="D809" t="s">
        <v>687</v>
      </c>
      <c r="E809" t="s">
        <v>329</v>
      </c>
      <c r="F809">
        <v>2020</v>
      </c>
      <c r="G809">
        <v>-268388</v>
      </c>
      <c r="H809" t="s">
        <v>16</v>
      </c>
    </row>
    <row r="810" spans="1:8">
      <c r="A810" t="s">
        <v>117</v>
      </c>
      <c r="B810" s="1">
        <v>43718</v>
      </c>
      <c r="C810">
        <v>55828</v>
      </c>
      <c r="D810" t="s">
        <v>687</v>
      </c>
      <c r="E810" t="s">
        <v>329</v>
      </c>
      <c r="F810">
        <v>2019</v>
      </c>
      <c r="G810">
        <v>-55828</v>
      </c>
      <c r="H810" t="s">
        <v>16</v>
      </c>
    </row>
    <row r="811" spans="1:8">
      <c r="A811" t="s">
        <v>122</v>
      </c>
      <c r="B811" s="1">
        <v>43914</v>
      </c>
      <c r="C811">
        <v>181670</v>
      </c>
      <c r="D811" t="s">
        <v>686</v>
      </c>
      <c r="E811" t="s">
        <v>357</v>
      </c>
      <c r="F811">
        <v>2020</v>
      </c>
      <c r="G811">
        <v>181670</v>
      </c>
      <c r="H811" t="s">
        <v>16</v>
      </c>
    </row>
    <row r="812" spans="1:8">
      <c r="A812" t="s">
        <v>194</v>
      </c>
      <c r="B812" s="1">
        <v>43705</v>
      </c>
      <c r="C812">
        <v>399314</v>
      </c>
      <c r="D812" t="s">
        <v>686</v>
      </c>
      <c r="E812" t="s">
        <v>342</v>
      </c>
      <c r="F812">
        <v>2019</v>
      </c>
      <c r="G812">
        <v>399314</v>
      </c>
      <c r="H812" t="s">
        <v>16</v>
      </c>
    </row>
    <row r="813" spans="1:8">
      <c r="A813" t="s">
        <v>196</v>
      </c>
      <c r="B813" s="1">
        <v>43806</v>
      </c>
      <c r="C813">
        <v>77394</v>
      </c>
      <c r="D813" t="s">
        <v>686</v>
      </c>
      <c r="E813" t="s">
        <v>333</v>
      </c>
      <c r="F813">
        <v>2019</v>
      </c>
      <c r="G813">
        <v>77394</v>
      </c>
      <c r="H813" t="s">
        <v>377</v>
      </c>
    </row>
    <row r="814" spans="1:8">
      <c r="A814" t="s">
        <v>258</v>
      </c>
      <c r="B814" s="1">
        <v>43701</v>
      </c>
      <c r="C814">
        <v>222634</v>
      </c>
      <c r="D814" t="s">
        <v>686</v>
      </c>
      <c r="E814" t="s">
        <v>342</v>
      </c>
      <c r="F814">
        <v>2019</v>
      </c>
      <c r="G814">
        <v>222634</v>
      </c>
      <c r="H814" t="s">
        <v>16</v>
      </c>
    </row>
    <row r="815" spans="1:8">
      <c r="A815" t="s">
        <v>35</v>
      </c>
      <c r="B815" s="1">
        <v>44277</v>
      </c>
      <c r="C815">
        <v>220575</v>
      </c>
      <c r="D815" t="s">
        <v>686</v>
      </c>
      <c r="E815" t="s">
        <v>357</v>
      </c>
      <c r="F815">
        <v>2021</v>
      </c>
      <c r="G815">
        <v>220575</v>
      </c>
      <c r="H815" t="s">
        <v>16</v>
      </c>
    </row>
    <row r="816" spans="1:8">
      <c r="A816" t="s">
        <v>147</v>
      </c>
      <c r="B816" s="1">
        <v>44337</v>
      </c>
      <c r="C816">
        <v>246249</v>
      </c>
      <c r="D816" t="s">
        <v>687</v>
      </c>
      <c r="E816" t="s">
        <v>366</v>
      </c>
      <c r="F816">
        <v>2021</v>
      </c>
      <c r="G816">
        <v>-246249</v>
      </c>
      <c r="H816" t="s">
        <v>16</v>
      </c>
    </row>
    <row r="817" spans="1:8">
      <c r="A817" t="s">
        <v>237</v>
      </c>
      <c r="B817" s="1">
        <v>43671</v>
      </c>
      <c r="C817">
        <v>57469</v>
      </c>
      <c r="D817" t="s">
        <v>686</v>
      </c>
      <c r="E817" t="s">
        <v>337</v>
      </c>
      <c r="F817">
        <v>2019</v>
      </c>
      <c r="G817">
        <v>57469</v>
      </c>
      <c r="H817" t="s">
        <v>380</v>
      </c>
    </row>
    <row r="818" spans="1:8">
      <c r="A818" t="s">
        <v>107</v>
      </c>
      <c r="B818" s="1">
        <v>43293</v>
      </c>
      <c r="C818">
        <v>213496</v>
      </c>
      <c r="D818" t="s">
        <v>687</v>
      </c>
      <c r="E818" t="s">
        <v>337</v>
      </c>
      <c r="F818">
        <v>2018</v>
      </c>
      <c r="G818">
        <v>-213496</v>
      </c>
      <c r="H818" t="s">
        <v>16</v>
      </c>
    </row>
    <row r="819" spans="1:8">
      <c r="A819" t="s">
        <v>286</v>
      </c>
      <c r="B819" s="1">
        <v>44212</v>
      </c>
      <c r="C819">
        <v>374153</v>
      </c>
      <c r="D819" t="s">
        <v>687</v>
      </c>
      <c r="E819" t="s">
        <v>320</v>
      </c>
      <c r="F819">
        <v>2021</v>
      </c>
      <c r="G819">
        <v>-374153</v>
      </c>
      <c r="H819" t="s">
        <v>16</v>
      </c>
    </row>
    <row r="820" spans="1:8">
      <c r="A820" t="s">
        <v>150</v>
      </c>
      <c r="B820" s="1">
        <v>43626</v>
      </c>
      <c r="C820">
        <v>322039</v>
      </c>
      <c r="D820" t="s">
        <v>687</v>
      </c>
      <c r="E820" t="s">
        <v>316</v>
      </c>
      <c r="F820">
        <v>2019</v>
      </c>
      <c r="G820">
        <v>-322039</v>
      </c>
      <c r="H820" t="s">
        <v>378</v>
      </c>
    </row>
    <row r="821" spans="1:8">
      <c r="A821" t="s">
        <v>115</v>
      </c>
      <c r="B821" s="1">
        <v>43855</v>
      </c>
      <c r="C821">
        <v>385738</v>
      </c>
      <c r="D821" t="s">
        <v>686</v>
      </c>
      <c r="E821" t="s">
        <v>320</v>
      </c>
      <c r="F821">
        <v>2020</v>
      </c>
      <c r="G821">
        <v>385738</v>
      </c>
      <c r="H821" t="s">
        <v>16</v>
      </c>
    </row>
    <row r="822" spans="1:8">
      <c r="A822" t="s">
        <v>114</v>
      </c>
      <c r="B822" s="1">
        <v>43554</v>
      </c>
      <c r="C822">
        <v>394496</v>
      </c>
      <c r="D822" t="s">
        <v>686</v>
      </c>
      <c r="E822" t="s">
        <v>357</v>
      </c>
      <c r="F822">
        <v>2019</v>
      </c>
      <c r="G822">
        <v>394496</v>
      </c>
      <c r="H822" t="s">
        <v>377</v>
      </c>
    </row>
    <row r="823" spans="1:8">
      <c r="A823" t="s">
        <v>26</v>
      </c>
      <c r="B823" s="1">
        <v>44225</v>
      </c>
      <c r="C823">
        <v>181708</v>
      </c>
      <c r="D823" t="s">
        <v>687</v>
      </c>
      <c r="E823" t="s">
        <v>320</v>
      </c>
      <c r="F823">
        <v>2021</v>
      </c>
      <c r="G823">
        <v>-181708</v>
      </c>
      <c r="H823" t="s">
        <v>380</v>
      </c>
    </row>
    <row r="824" spans="1:8">
      <c r="A824" t="s">
        <v>271</v>
      </c>
      <c r="B824" s="1">
        <v>43287</v>
      </c>
      <c r="C824">
        <v>384929</v>
      </c>
      <c r="D824" t="s">
        <v>686</v>
      </c>
      <c r="E824" t="s">
        <v>337</v>
      </c>
      <c r="F824">
        <v>2018</v>
      </c>
      <c r="G824">
        <v>384929</v>
      </c>
      <c r="H824" t="s">
        <v>377</v>
      </c>
    </row>
    <row r="825" spans="1:8">
      <c r="A825" t="s">
        <v>258</v>
      </c>
      <c r="B825" s="1">
        <v>43535</v>
      </c>
      <c r="C825">
        <v>296727</v>
      </c>
      <c r="D825" t="s">
        <v>687</v>
      </c>
      <c r="E825" t="s">
        <v>357</v>
      </c>
      <c r="F825">
        <v>2019</v>
      </c>
      <c r="G825">
        <v>-296727</v>
      </c>
      <c r="H825" t="s">
        <v>16</v>
      </c>
    </row>
    <row r="826" spans="1:8">
      <c r="A826" t="s">
        <v>48</v>
      </c>
      <c r="B826" s="1">
        <v>43724</v>
      </c>
      <c r="C826">
        <v>133258</v>
      </c>
      <c r="D826" t="s">
        <v>686</v>
      </c>
      <c r="E826" t="s">
        <v>329</v>
      </c>
      <c r="F826">
        <v>2019</v>
      </c>
      <c r="G826">
        <v>133258</v>
      </c>
      <c r="H826" t="s">
        <v>16</v>
      </c>
    </row>
    <row r="827" spans="1:8">
      <c r="A827" t="s">
        <v>105</v>
      </c>
      <c r="B827" s="1">
        <v>43387</v>
      </c>
      <c r="C827">
        <v>359038</v>
      </c>
      <c r="D827" t="s">
        <v>686</v>
      </c>
      <c r="E827" t="s">
        <v>324</v>
      </c>
      <c r="F827">
        <v>2018</v>
      </c>
      <c r="G827">
        <v>359038</v>
      </c>
      <c r="H827" t="s">
        <v>380</v>
      </c>
    </row>
    <row r="828" spans="1:8">
      <c r="A828" t="s">
        <v>265</v>
      </c>
      <c r="B828" s="1">
        <v>44190</v>
      </c>
      <c r="C828">
        <v>280798</v>
      </c>
      <c r="D828" t="s">
        <v>687</v>
      </c>
      <c r="E828" t="s">
        <v>333</v>
      </c>
      <c r="F828">
        <v>2020</v>
      </c>
      <c r="G828">
        <v>-280798</v>
      </c>
      <c r="H828" t="s">
        <v>16</v>
      </c>
    </row>
    <row r="829" spans="1:8">
      <c r="A829" t="s">
        <v>287</v>
      </c>
      <c r="B829" s="1">
        <v>43417</v>
      </c>
      <c r="C829">
        <v>60424</v>
      </c>
      <c r="D829" t="s">
        <v>687</v>
      </c>
      <c r="E829" t="s">
        <v>362</v>
      </c>
      <c r="F829">
        <v>2018</v>
      </c>
      <c r="G829">
        <v>-60424</v>
      </c>
      <c r="H829" t="s">
        <v>16</v>
      </c>
    </row>
    <row r="830" spans="1:8">
      <c r="A830" t="s">
        <v>76</v>
      </c>
      <c r="B830" s="1">
        <v>44363</v>
      </c>
      <c r="C830">
        <v>58703</v>
      </c>
      <c r="D830" t="s">
        <v>687</v>
      </c>
      <c r="E830" t="s">
        <v>316</v>
      </c>
      <c r="F830">
        <v>2021</v>
      </c>
      <c r="G830">
        <v>-58703</v>
      </c>
      <c r="H830" t="s">
        <v>16</v>
      </c>
    </row>
    <row r="831" spans="1:8">
      <c r="A831" t="s">
        <v>170</v>
      </c>
      <c r="B831" s="1">
        <v>43429</v>
      </c>
      <c r="C831">
        <v>165694</v>
      </c>
      <c r="D831" t="s">
        <v>687</v>
      </c>
      <c r="E831" t="s">
        <v>362</v>
      </c>
      <c r="F831">
        <v>2018</v>
      </c>
      <c r="G831">
        <v>-165694</v>
      </c>
      <c r="H831" t="s">
        <v>380</v>
      </c>
    </row>
    <row r="832" spans="1:8">
      <c r="A832" t="s">
        <v>272</v>
      </c>
      <c r="B832" s="1">
        <v>44148</v>
      </c>
      <c r="C832">
        <v>138782</v>
      </c>
      <c r="D832" t="s">
        <v>686</v>
      </c>
      <c r="E832" t="s">
        <v>362</v>
      </c>
      <c r="F832">
        <v>2020</v>
      </c>
      <c r="G832">
        <v>138782</v>
      </c>
      <c r="H832" t="s">
        <v>377</v>
      </c>
    </row>
    <row r="833" spans="1:8">
      <c r="A833" t="s">
        <v>163</v>
      </c>
      <c r="B833" s="1">
        <v>43443</v>
      </c>
      <c r="C833">
        <v>229276</v>
      </c>
      <c r="D833" t="s">
        <v>687</v>
      </c>
      <c r="E833" t="s">
        <v>333</v>
      </c>
      <c r="F833">
        <v>2018</v>
      </c>
      <c r="G833">
        <v>-229276</v>
      </c>
      <c r="H833" t="s">
        <v>377</v>
      </c>
    </row>
    <row r="834" spans="1:8">
      <c r="A834" t="s">
        <v>282</v>
      </c>
      <c r="B834" s="1">
        <v>43686</v>
      </c>
      <c r="C834">
        <v>105588</v>
      </c>
      <c r="D834" t="s">
        <v>686</v>
      </c>
      <c r="E834" t="s">
        <v>342</v>
      </c>
      <c r="F834">
        <v>2019</v>
      </c>
      <c r="G834">
        <v>105588</v>
      </c>
      <c r="H834" t="s">
        <v>16</v>
      </c>
    </row>
    <row r="835" spans="1:8">
      <c r="A835" t="s">
        <v>122</v>
      </c>
      <c r="B835" s="1">
        <v>43415</v>
      </c>
      <c r="C835">
        <v>319455</v>
      </c>
      <c r="D835" t="s">
        <v>686</v>
      </c>
      <c r="E835" t="s">
        <v>362</v>
      </c>
      <c r="F835">
        <v>2018</v>
      </c>
      <c r="G835">
        <v>319455</v>
      </c>
      <c r="H835" t="s">
        <v>16</v>
      </c>
    </row>
    <row r="836" spans="1:8">
      <c r="A836" t="s">
        <v>154</v>
      </c>
      <c r="B836" s="1">
        <v>44317</v>
      </c>
      <c r="C836">
        <v>203242</v>
      </c>
      <c r="D836" t="s">
        <v>687</v>
      </c>
      <c r="E836" t="s">
        <v>366</v>
      </c>
      <c r="F836">
        <v>2021</v>
      </c>
      <c r="G836">
        <v>-203242</v>
      </c>
      <c r="H836" t="s">
        <v>378</v>
      </c>
    </row>
    <row r="837" spans="1:8">
      <c r="A837" t="s">
        <v>139</v>
      </c>
      <c r="B837" s="1">
        <v>43441</v>
      </c>
      <c r="C837">
        <v>234797</v>
      </c>
      <c r="D837" t="s">
        <v>686</v>
      </c>
      <c r="E837" t="s">
        <v>333</v>
      </c>
      <c r="F837">
        <v>2018</v>
      </c>
      <c r="G837">
        <v>234797</v>
      </c>
      <c r="H837" t="s">
        <v>378</v>
      </c>
    </row>
    <row r="838" spans="1:8">
      <c r="A838" t="s">
        <v>212</v>
      </c>
      <c r="B838" s="1">
        <v>43927</v>
      </c>
      <c r="C838">
        <v>244547</v>
      </c>
      <c r="D838" t="s">
        <v>687</v>
      </c>
      <c r="E838" t="s">
        <v>351</v>
      </c>
      <c r="F838">
        <v>2020</v>
      </c>
      <c r="G838">
        <v>-244547</v>
      </c>
      <c r="H838" t="s">
        <v>16</v>
      </c>
    </row>
    <row r="839" spans="1:8">
      <c r="A839" t="s">
        <v>310</v>
      </c>
      <c r="B839" s="1">
        <v>43832</v>
      </c>
      <c r="C839">
        <v>377395</v>
      </c>
      <c r="D839" t="s">
        <v>686</v>
      </c>
      <c r="E839" t="s">
        <v>320</v>
      </c>
      <c r="F839">
        <v>2020</v>
      </c>
      <c r="G839">
        <v>377395</v>
      </c>
      <c r="H839" t="s">
        <v>16</v>
      </c>
    </row>
    <row r="840" spans="1:8">
      <c r="A840" t="s">
        <v>234</v>
      </c>
      <c r="B840" s="1">
        <v>43610</v>
      </c>
      <c r="C840">
        <v>283206</v>
      </c>
      <c r="D840" t="s">
        <v>687</v>
      </c>
      <c r="E840" t="s">
        <v>366</v>
      </c>
      <c r="F840">
        <v>2019</v>
      </c>
      <c r="G840">
        <v>-283206</v>
      </c>
      <c r="H840" t="s">
        <v>380</v>
      </c>
    </row>
    <row r="841" spans="1:8">
      <c r="A841" t="s">
        <v>314</v>
      </c>
      <c r="B841" s="1">
        <v>43325</v>
      </c>
      <c r="C841">
        <v>128972</v>
      </c>
      <c r="D841" t="s">
        <v>686</v>
      </c>
      <c r="E841" t="s">
        <v>342</v>
      </c>
      <c r="F841">
        <v>2018</v>
      </c>
      <c r="G841">
        <v>128972</v>
      </c>
      <c r="H841" t="s">
        <v>16</v>
      </c>
    </row>
    <row r="842" spans="1:8">
      <c r="A842" t="s">
        <v>265</v>
      </c>
      <c r="B842" s="1">
        <v>44360</v>
      </c>
      <c r="C842">
        <v>343451</v>
      </c>
      <c r="D842" t="s">
        <v>687</v>
      </c>
      <c r="E842" t="s">
        <v>316</v>
      </c>
      <c r="F842">
        <v>2021</v>
      </c>
      <c r="G842">
        <v>-343451</v>
      </c>
      <c r="H842" t="s">
        <v>16</v>
      </c>
    </row>
    <row r="843" spans="1:8">
      <c r="A843" t="s">
        <v>159</v>
      </c>
      <c r="B843" s="1">
        <v>43623</v>
      </c>
      <c r="C843">
        <v>127239</v>
      </c>
      <c r="D843" t="s">
        <v>686</v>
      </c>
      <c r="E843" t="s">
        <v>316</v>
      </c>
      <c r="F843">
        <v>2019</v>
      </c>
      <c r="G843">
        <v>127239</v>
      </c>
      <c r="H843" t="s">
        <v>380</v>
      </c>
    </row>
    <row r="844" spans="1:8">
      <c r="A844" t="s">
        <v>283</v>
      </c>
      <c r="B844" s="1">
        <v>43265</v>
      </c>
      <c r="C844">
        <v>380610</v>
      </c>
      <c r="D844" t="s">
        <v>687</v>
      </c>
      <c r="E844" t="s">
        <v>316</v>
      </c>
      <c r="F844">
        <v>2018</v>
      </c>
      <c r="G844">
        <v>-380610</v>
      </c>
      <c r="H844" t="s">
        <v>16</v>
      </c>
    </row>
    <row r="845" spans="1:8">
      <c r="A845" t="s">
        <v>223</v>
      </c>
      <c r="B845" s="1">
        <v>43725</v>
      </c>
      <c r="C845">
        <v>225647</v>
      </c>
      <c r="D845" t="s">
        <v>687</v>
      </c>
      <c r="E845" t="s">
        <v>329</v>
      </c>
      <c r="F845">
        <v>2019</v>
      </c>
      <c r="G845">
        <v>-225647</v>
      </c>
      <c r="H845" t="s">
        <v>380</v>
      </c>
    </row>
    <row r="846" spans="1:8">
      <c r="A846" t="s">
        <v>219</v>
      </c>
      <c r="B846" s="1">
        <v>43525</v>
      </c>
      <c r="C846">
        <v>197940</v>
      </c>
      <c r="D846" t="s">
        <v>687</v>
      </c>
      <c r="E846" t="s">
        <v>357</v>
      </c>
      <c r="F846">
        <v>2019</v>
      </c>
      <c r="G846">
        <v>-197940</v>
      </c>
      <c r="H846" t="s">
        <v>16</v>
      </c>
    </row>
    <row r="847" spans="1:8">
      <c r="A847" t="s">
        <v>154</v>
      </c>
      <c r="B847" s="1">
        <v>43811</v>
      </c>
      <c r="C847">
        <v>135395</v>
      </c>
      <c r="D847" t="s">
        <v>686</v>
      </c>
      <c r="E847" t="s">
        <v>333</v>
      </c>
      <c r="F847">
        <v>2019</v>
      </c>
      <c r="G847">
        <v>135395</v>
      </c>
      <c r="H847" t="s">
        <v>378</v>
      </c>
    </row>
    <row r="848" spans="1:8">
      <c r="A848" t="s">
        <v>47</v>
      </c>
      <c r="B848" s="1">
        <v>43643</v>
      </c>
      <c r="C848">
        <v>304910</v>
      </c>
      <c r="D848" t="s">
        <v>687</v>
      </c>
      <c r="E848" t="s">
        <v>316</v>
      </c>
      <c r="F848">
        <v>2019</v>
      </c>
      <c r="G848">
        <v>-304910</v>
      </c>
      <c r="H848" t="s">
        <v>16</v>
      </c>
    </row>
    <row r="849" spans="1:8">
      <c r="A849" t="s">
        <v>257</v>
      </c>
      <c r="B849" s="1">
        <v>44140</v>
      </c>
      <c r="C849">
        <v>253258</v>
      </c>
      <c r="D849" t="s">
        <v>687</v>
      </c>
      <c r="E849" t="s">
        <v>362</v>
      </c>
      <c r="F849">
        <v>2020</v>
      </c>
      <c r="G849">
        <v>-253258</v>
      </c>
      <c r="H849" t="s">
        <v>16</v>
      </c>
    </row>
    <row r="850" spans="1:8">
      <c r="A850" t="s">
        <v>24</v>
      </c>
      <c r="B850" s="1">
        <v>44121</v>
      </c>
      <c r="C850">
        <v>183144</v>
      </c>
      <c r="D850" t="s">
        <v>686</v>
      </c>
      <c r="E850" t="s">
        <v>324</v>
      </c>
      <c r="F850">
        <v>2020</v>
      </c>
      <c r="G850">
        <v>183144</v>
      </c>
      <c r="H850" t="s">
        <v>16</v>
      </c>
    </row>
    <row r="851" spans="1:8">
      <c r="A851" t="s">
        <v>90</v>
      </c>
      <c r="B851" s="1">
        <v>44061</v>
      </c>
      <c r="C851">
        <v>236691</v>
      </c>
      <c r="D851" t="s">
        <v>687</v>
      </c>
      <c r="E851" t="s">
        <v>342</v>
      </c>
      <c r="F851">
        <v>2020</v>
      </c>
      <c r="G851">
        <v>-236691</v>
      </c>
      <c r="H851" t="s">
        <v>380</v>
      </c>
    </row>
    <row r="852" spans="1:8">
      <c r="A852" t="s">
        <v>219</v>
      </c>
      <c r="B852" s="1">
        <v>43571</v>
      </c>
      <c r="C852">
        <v>359731</v>
      </c>
      <c r="D852" t="s">
        <v>687</v>
      </c>
      <c r="E852" t="s">
        <v>351</v>
      </c>
      <c r="F852">
        <v>2019</v>
      </c>
      <c r="G852">
        <v>-359731</v>
      </c>
      <c r="H852" t="s">
        <v>16</v>
      </c>
    </row>
    <row r="853" spans="1:8">
      <c r="A853" t="s">
        <v>128</v>
      </c>
      <c r="B853" s="1">
        <v>43561</v>
      </c>
      <c r="C853">
        <v>109806</v>
      </c>
      <c r="D853" t="s">
        <v>687</v>
      </c>
      <c r="E853" t="s">
        <v>351</v>
      </c>
      <c r="F853">
        <v>2019</v>
      </c>
      <c r="G853">
        <v>-109806</v>
      </c>
      <c r="H853" t="s">
        <v>16</v>
      </c>
    </row>
    <row r="854" spans="1:8">
      <c r="A854" t="s">
        <v>162</v>
      </c>
      <c r="B854" s="1">
        <v>43542</v>
      </c>
      <c r="C854">
        <v>180249</v>
      </c>
      <c r="D854" t="s">
        <v>687</v>
      </c>
      <c r="E854" t="s">
        <v>357</v>
      </c>
      <c r="F854">
        <v>2019</v>
      </c>
      <c r="G854">
        <v>-180249</v>
      </c>
      <c r="H854" t="s">
        <v>377</v>
      </c>
    </row>
    <row r="855" spans="1:8">
      <c r="A855" t="s">
        <v>176</v>
      </c>
      <c r="B855" s="1">
        <v>43740</v>
      </c>
      <c r="C855">
        <v>398496</v>
      </c>
      <c r="D855" t="s">
        <v>687</v>
      </c>
      <c r="E855" t="s">
        <v>324</v>
      </c>
      <c r="F855">
        <v>2019</v>
      </c>
      <c r="G855">
        <v>-398496</v>
      </c>
      <c r="H855" t="s">
        <v>377</v>
      </c>
    </row>
    <row r="856" spans="1:8">
      <c r="A856" t="s">
        <v>57</v>
      </c>
      <c r="B856" s="1">
        <v>44028</v>
      </c>
      <c r="C856">
        <v>325398</v>
      </c>
      <c r="D856" t="s">
        <v>687</v>
      </c>
      <c r="E856" t="s">
        <v>337</v>
      </c>
      <c r="F856">
        <v>2020</v>
      </c>
      <c r="G856">
        <v>-325398</v>
      </c>
      <c r="H856" t="s">
        <v>380</v>
      </c>
    </row>
    <row r="857" spans="1:8">
      <c r="A857" t="s">
        <v>67</v>
      </c>
      <c r="B857" s="1">
        <v>43818</v>
      </c>
      <c r="C857">
        <v>67153</v>
      </c>
      <c r="D857" t="s">
        <v>686</v>
      </c>
      <c r="E857" t="s">
        <v>333</v>
      </c>
      <c r="F857">
        <v>2019</v>
      </c>
      <c r="G857">
        <v>67153</v>
      </c>
      <c r="H857" t="s">
        <v>377</v>
      </c>
    </row>
    <row r="858" spans="1:8">
      <c r="A858" t="s">
        <v>264</v>
      </c>
      <c r="B858" s="1">
        <v>44327</v>
      </c>
      <c r="C858">
        <v>94957</v>
      </c>
      <c r="D858" t="s">
        <v>686</v>
      </c>
      <c r="E858" t="s">
        <v>366</v>
      </c>
      <c r="F858">
        <v>2021</v>
      </c>
      <c r="G858">
        <v>94957</v>
      </c>
      <c r="H858" t="s">
        <v>16</v>
      </c>
    </row>
    <row r="859" spans="1:8">
      <c r="A859" t="s">
        <v>263</v>
      </c>
      <c r="B859" s="1">
        <v>44371</v>
      </c>
      <c r="C859">
        <v>251540</v>
      </c>
      <c r="D859" t="s">
        <v>687</v>
      </c>
      <c r="E859" t="s">
        <v>316</v>
      </c>
      <c r="F859">
        <v>2021</v>
      </c>
      <c r="G859">
        <v>-251540</v>
      </c>
      <c r="H859" t="s">
        <v>377</v>
      </c>
    </row>
    <row r="860" spans="1:8">
      <c r="A860" t="s">
        <v>57</v>
      </c>
      <c r="B860" s="1">
        <v>43631</v>
      </c>
      <c r="C860">
        <v>314751</v>
      </c>
      <c r="D860" t="s">
        <v>687</v>
      </c>
      <c r="E860" t="s">
        <v>316</v>
      </c>
      <c r="F860">
        <v>2019</v>
      </c>
      <c r="G860">
        <v>-314751</v>
      </c>
      <c r="H860" t="s">
        <v>380</v>
      </c>
    </row>
    <row r="861" spans="1:8">
      <c r="A861" t="s">
        <v>201</v>
      </c>
      <c r="B861" s="1">
        <v>43862</v>
      </c>
      <c r="C861">
        <v>85027</v>
      </c>
      <c r="D861" t="s">
        <v>687</v>
      </c>
      <c r="E861" t="s">
        <v>360</v>
      </c>
      <c r="F861">
        <v>2020</v>
      </c>
      <c r="G861">
        <v>-85027</v>
      </c>
      <c r="H861" t="s">
        <v>377</v>
      </c>
    </row>
    <row r="862" spans="1:8">
      <c r="A862" t="s">
        <v>111</v>
      </c>
      <c r="B862" s="1">
        <v>43883</v>
      </c>
      <c r="C862">
        <v>206770</v>
      </c>
      <c r="D862" t="s">
        <v>686</v>
      </c>
      <c r="E862" t="s">
        <v>360</v>
      </c>
      <c r="F862">
        <v>2020</v>
      </c>
      <c r="G862">
        <v>206770</v>
      </c>
      <c r="H862" t="s">
        <v>16</v>
      </c>
    </row>
    <row r="863" spans="1:8">
      <c r="A863" t="s">
        <v>62</v>
      </c>
      <c r="B863" s="1">
        <v>44348</v>
      </c>
      <c r="C863">
        <v>369968</v>
      </c>
      <c r="D863" t="s">
        <v>686</v>
      </c>
      <c r="E863" t="s">
        <v>316</v>
      </c>
      <c r="F863">
        <v>2021</v>
      </c>
      <c r="G863">
        <v>369968</v>
      </c>
      <c r="H863" t="s">
        <v>16</v>
      </c>
    </row>
    <row r="864" spans="1:8">
      <c r="A864" t="s">
        <v>138</v>
      </c>
      <c r="B864" s="1">
        <v>44234</v>
      </c>
      <c r="C864">
        <v>228605</v>
      </c>
      <c r="D864" t="s">
        <v>686</v>
      </c>
      <c r="E864" t="s">
        <v>360</v>
      </c>
      <c r="F864">
        <v>2021</v>
      </c>
      <c r="G864">
        <v>228605</v>
      </c>
      <c r="H864" t="s">
        <v>16</v>
      </c>
    </row>
    <row r="865" spans="1:8">
      <c r="A865" t="s">
        <v>47</v>
      </c>
      <c r="B865" s="1">
        <v>43345</v>
      </c>
      <c r="C865">
        <v>368362</v>
      </c>
      <c r="D865" t="s">
        <v>686</v>
      </c>
      <c r="E865" t="s">
        <v>329</v>
      </c>
      <c r="F865">
        <v>2018</v>
      </c>
      <c r="G865">
        <v>368362</v>
      </c>
      <c r="H865" t="s">
        <v>16</v>
      </c>
    </row>
    <row r="866" spans="1:8">
      <c r="A866" t="s">
        <v>123</v>
      </c>
      <c r="B866" s="1">
        <v>43326</v>
      </c>
      <c r="C866">
        <v>378089</v>
      </c>
      <c r="D866" t="s">
        <v>686</v>
      </c>
      <c r="E866" t="s">
        <v>342</v>
      </c>
      <c r="F866">
        <v>2018</v>
      </c>
      <c r="G866">
        <v>378089</v>
      </c>
      <c r="H866" t="s">
        <v>380</v>
      </c>
    </row>
    <row r="867" spans="1:8">
      <c r="A867" t="s">
        <v>75</v>
      </c>
      <c r="B867" s="1">
        <v>43716</v>
      </c>
      <c r="C867">
        <v>277601</v>
      </c>
      <c r="D867" t="s">
        <v>686</v>
      </c>
      <c r="E867" t="s">
        <v>329</v>
      </c>
      <c r="F867">
        <v>2019</v>
      </c>
      <c r="G867">
        <v>277601</v>
      </c>
      <c r="H867" t="s">
        <v>16</v>
      </c>
    </row>
    <row r="868" spans="1:8">
      <c r="A868" t="s">
        <v>80</v>
      </c>
      <c r="B868" s="1">
        <v>43256</v>
      </c>
      <c r="C868">
        <v>276648</v>
      </c>
      <c r="D868" t="s">
        <v>686</v>
      </c>
      <c r="E868" t="s">
        <v>316</v>
      </c>
      <c r="F868">
        <v>2018</v>
      </c>
      <c r="G868">
        <v>276648</v>
      </c>
      <c r="H868" t="s">
        <v>16</v>
      </c>
    </row>
    <row r="869" spans="1:8">
      <c r="A869" t="s">
        <v>232</v>
      </c>
      <c r="B869" s="1">
        <v>43834</v>
      </c>
      <c r="C869">
        <v>184743</v>
      </c>
      <c r="D869" t="s">
        <v>687</v>
      </c>
      <c r="E869" t="s">
        <v>320</v>
      </c>
      <c r="F869">
        <v>2020</v>
      </c>
      <c r="G869">
        <v>-184743</v>
      </c>
      <c r="H869" t="s">
        <v>16</v>
      </c>
    </row>
    <row r="870" spans="1:8">
      <c r="A870" t="s">
        <v>282</v>
      </c>
      <c r="B870" s="1">
        <v>43648</v>
      </c>
      <c r="C870">
        <v>151541</v>
      </c>
      <c r="D870" t="s">
        <v>686</v>
      </c>
      <c r="E870" t="s">
        <v>337</v>
      </c>
      <c r="F870">
        <v>2019</v>
      </c>
      <c r="G870">
        <v>151541</v>
      </c>
      <c r="H870" t="s">
        <v>16</v>
      </c>
    </row>
    <row r="871" spans="1:8">
      <c r="A871" t="s">
        <v>307</v>
      </c>
      <c r="B871" s="1">
        <v>43283</v>
      </c>
      <c r="C871">
        <v>104180</v>
      </c>
      <c r="D871" t="s">
        <v>686</v>
      </c>
      <c r="E871" t="s">
        <v>337</v>
      </c>
      <c r="F871">
        <v>2018</v>
      </c>
      <c r="G871">
        <v>104180</v>
      </c>
      <c r="H871" t="s">
        <v>377</v>
      </c>
    </row>
    <row r="872" spans="1:8">
      <c r="A872" t="s">
        <v>67</v>
      </c>
      <c r="B872" s="1">
        <v>44242</v>
      </c>
      <c r="C872">
        <v>293731</v>
      </c>
      <c r="D872" t="s">
        <v>687</v>
      </c>
      <c r="E872" t="s">
        <v>360</v>
      </c>
      <c r="F872">
        <v>2021</v>
      </c>
      <c r="G872">
        <v>-293731</v>
      </c>
      <c r="H872" t="s">
        <v>377</v>
      </c>
    </row>
    <row r="873" spans="1:8">
      <c r="A873" t="s">
        <v>82</v>
      </c>
      <c r="B873" s="1">
        <v>43488</v>
      </c>
      <c r="C873">
        <v>308292</v>
      </c>
      <c r="D873" t="s">
        <v>686</v>
      </c>
      <c r="E873" t="s">
        <v>320</v>
      </c>
      <c r="F873">
        <v>2019</v>
      </c>
      <c r="G873">
        <v>308292</v>
      </c>
      <c r="H873" t="s">
        <v>16</v>
      </c>
    </row>
    <row r="874" spans="1:8">
      <c r="A874" t="s">
        <v>48</v>
      </c>
      <c r="B874" s="1">
        <v>43703</v>
      </c>
      <c r="C874">
        <v>297716</v>
      </c>
      <c r="D874" t="s">
        <v>687</v>
      </c>
      <c r="E874" t="s">
        <v>342</v>
      </c>
      <c r="F874">
        <v>2019</v>
      </c>
      <c r="G874">
        <v>-297716</v>
      </c>
      <c r="H874" t="s">
        <v>16</v>
      </c>
    </row>
    <row r="875" spans="1:8">
      <c r="A875" t="s">
        <v>96</v>
      </c>
      <c r="B875" s="1">
        <v>44257</v>
      </c>
      <c r="C875">
        <v>165521</v>
      </c>
      <c r="D875" t="s">
        <v>686</v>
      </c>
      <c r="E875" t="s">
        <v>357</v>
      </c>
      <c r="F875">
        <v>2021</v>
      </c>
      <c r="G875">
        <v>165521</v>
      </c>
      <c r="H875" t="s">
        <v>380</v>
      </c>
    </row>
    <row r="876" spans="1:8">
      <c r="A876" t="s">
        <v>89</v>
      </c>
      <c r="B876" s="1">
        <v>43453</v>
      </c>
      <c r="C876">
        <v>168737</v>
      </c>
      <c r="D876" t="s">
        <v>687</v>
      </c>
      <c r="E876" t="s">
        <v>333</v>
      </c>
      <c r="F876">
        <v>2018</v>
      </c>
      <c r="G876">
        <v>-168737</v>
      </c>
      <c r="H876" t="s">
        <v>377</v>
      </c>
    </row>
    <row r="877" spans="1:8">
      <c r="A877" t="s">
        <v>56</v>
      </c>
      <c r="B877" s="1">
        <v>43675</v>
      </c>
      <c r="C877">
        <v>202949</v>
      </c>
      <c r="D877" t="s">
        <v>686</v>
      </c>
      <c r="E877" t="s">
        <v>337</v>
      </c>
      <c r="F877">
        <v>2019</v>
      </c>
      <c r="G877">
        <v>202949</v>
      </c>
      <c r="H877" t="s">
        <v>16</v>
      </c>
    </row>
    <row r="878" spans="1:8">
      <c r="A878" t="s">
        <v>44</v>
      </c>
      <c r="B878" s="1">
        <v>43359</v>
      </c>
      <c r="C878">
        <v>126546</v>
      </c>
      <c r="D878" t="s">
        <v>686</v>
      </c>
      <c r="E878" t="s">
        <v>329</v>
      </c>
      <c r="F878">
        <v>2018</v>
      </c>
      <c r="G878">
        <v>126546</v>
      </c>
      <c r="H878" t="s">
        <v>378</v>
      </c>
    </row>
    <row r="879" spans="1:8">
      <c r="A879" t="s">
        <v>24</v>
      </c>
      <c r="B879" s="1">
        <v>43642</v>
      </c>
      <c r="C879">
        <v>287777</v>
      </c>
      <c r="D879" t="s">
        <v>687</v>
      </c>
      <c r="E879" t="s">
        <v>316</v>
      </c>
      <c r="F879">
        <v>2019</v>
      </c>
      <c r="G879">
        <v>-287777</v>
      </c>
      <c r="H879" t="s">
        <v>16</v>
      </c>
    </row>
    <row r="880" spans="1:8">
      <c r="A880" t="s">
        <v>52</v>
      </c>
      <c r="B880" s="1">
        <v>43649</v>
      </c>
      <c r="C880">
        <v>180673</v>
      </c>
      <c r="D880" t="s">
        <v>687</v>
      </c>
      <c r="E880" t="s">
        <v>337</v>
      </c>
      <c r="F880">
        <v>2019</v>
      </c>
      <c r="G880">
        <v>-180673</v>
      </c>
      <c r="H880" t="s">
        <v>377</v>
      </c>
    </row>
    <row r="881" spans="1:8">
      <c r="A881" t="s">
        <v>245</v>
      </c>
      <c r="B881" s="1">
        <v>43539</v>
      </c>
      <c r="C881">
        <v>75879</v>
      </c>
      <c r="D881" t="s">
        <v>686</v>
      </c>
      <c r="E881" t="s">
        <v>357</v>
      </c>
      <c r="F881">
        <v>2019</v>
      </c>
      <c r="G881">
        <v>75879</v>
      </c>
      <c r="H881" t="s">
        <v>16</v>
      </c>
    </row>
    <row r="882" spans="1:8">
      <c r="A882" t="s">
        <v>187</v>
      </c>
      <c r="B882" s="1">
        <v>44033</v>
      </c>
      <c r="C882">
        <v>75781</v>
      </c>
      <c r="D882" t="s">
        <v>687</v>
      </c>
      <c r="E882" t="s">
        <v>337</v>
      </c>
      <c r="F882">
        <v>2020</v>
      </c>
      <c r="G882">
        <v>-75781</v>
      </c>
      <c r="H882" t="s">
        <v>377</v>
      </c>
    </row>
    <row r="883" spans="1:8">
      <c r="A883" t="s">
        <v>224</v>
      </c>
      <c r="B883" s="1">
        <v>44031</v>
      </c>
      <c r="C883">
        <v>327071</v>
      </c>
      <c r="D883" t="s">
        <v>686</v>
      </c>
      <c r="E883" t="s">
        <v>337</v>
      </c>
      <c r="F883">
        <v>2020</v>
      </c>
      <c r="G883">
        <v>327071</v>
      </c>
      <c r="H883" t="s">
        <v>16</v>
      </c>
    </row>
    <row r="884" spans="1:8">
      <c r="A884" t="s">
        <v>180</v>
      </c>
      <c r="B884" s="1">
        <v>44359</v>
      </c>
      <c r="C884">
        <v>189307</v>
      </c>
      <c r="D884" t="s">
        <v>687</v>
      </c>
      <c r="E884" t="s">
        <v>316</v>
      </c>
      <c r="F884">
        <v>2021</v>
      </c>
      <c r="G884">
        <v>-189307</v>
      </c>
      <c r="H884" t="s">
        <v>377</v>
      </c>
    </row>
    <row r="885" spans="1:8">
      <c r="A885" t="s">
        <v>164</v>
      </c>
      <c r="B885" s="1">
        <v>43579</v>
      </c>
      <c r="C885">
        <v>78620</v>
      </c>
      <c r="D885" t="s">
        <v>686</v>
      </c>
      <c r="E885" t="s">
        <v>351</v>
      </c>
      <c r="F885">
        <v>2019</v>
      </c>
      <c r="G885">
        <v>78620</v>
      </c>
      <c r="H885" t="s">
        <v>378</v>
      </c>
    </row>
    <row r="886" spans="1:8">
      <c r="A886" t="s">
        <v>148</v>
      </c>
      <c r="B886" s="1">
        <v>43715</v>
      </c>
      <c r="C886">
        <v>57793</v>
      </c>
      <c r="D886" t="s">
        <v>687</v>
      </c>
      <c r="E886" t="s">
        <v>329</v>
      </c>
      <c r="F886">
        <v>2019</v>
      </c>
      <c r="G886">
        <v>-57793</v>
      </c>
      <c r="H886" t="s">
        <v>380</v>
      </c>
    </row>
    <row r="887" spans="1:8">
      <c r="A887" t="s">
        <v>168</v>
      </c>
      <c r="B887" s="1">
        <v>44081</v>
      </c>
      <c r="C887">
        <v>233285</v>
      </c>
      <c r="D887" t="s">
        <v>686</v>
      </c>
      <c r="E887" t="s">
        <v>329</v>
      </c>
      <c r="F887">
        <v>2020</v>
      </c>
      <c r="G887">
        <v>233285</v>
      </c>
      <c r="H887" t="s">
        <v>16</v>
      </c>
    </row>
    <row r="888" spans="1:8">
      <c r="A888" t="s">
        <v>97</v>
      </c>
      <c r="B888" s="1">
        <v>44166</v>
      </c>
      <c r="C888">
        <v>153638</v>
      </c>
      <c r="D888" t="s">
        <v>687</v>
      </c>
      <c r="E888" t="s">
        <v>333</v>
      </c>
      <c r="F888">
        <v>2020</v>
      </c>
      <c r="G888">
        <v>-153638</v>
      </c>
      <c r="H888" t="s">
        <v>16</v>
      </c>
    </row>
    <row r="889" spans="1:8">
      <c r="A889" t="s">
        <v>264</v>
      </c>
      <c r="B889" s="1">
        <v>43725</v>
      </c>
      <c r="C889">
        <v>277741</v>
      </c>
      <c r="D889" t="s">
        <v>687</v>
      </c>
      <c r="E889" t="s">
        <v>329</v>
      </c>
      <c r="F889">
        <v>2019</v>
      </c>
      <c r="G889">
        <v>-277741</v>
      </c>
      <c r="H889" t="s">
        <v>16</v>
      </c>
    </row>
    <row r="890" spans="1:8">
      <c r="A890" t="s">
        <v>143</v>
      </c>
      <c r="B890" s="1">
        <v>43663</v>
      </c>
      <c r="C890">
        <v>311840</v>
      </c>
      <c r="D890" t="s">
        <v>686</v>
      </c>
      <c r="E890" t="s">
        <v>337</v>
      </c>
      <c r="F890">
        <v>2019</v>
      </c>
      <c r="G890">
        <v>311840</v>
      </c>
      <c r="H890" t="s">
        <v>380</v>
      </c>
    </row>
    <row r="891" spans="1:8">
      <c r="A891" t="s">
        <v>297</v>
      </c>
      <c r="B891" s="1">
        <v>44076</v>
      </c>
      <c r="C891">
        <v>273472</v>
      </c>
      <c r="D891" t="s">
        <v>686</v>
      </c>
      <c r="E891" t="s">
        <v>329</v>
      </c>
      <c r="F891">
        <v>2020</v>
      </c>
      <c r="G891">
        <v>273472</v>
      </c>
      <c r="H891" t="s">
        <v>16</v>
      </c>
    </row>
    <row r="892" spans="1:8">
      <c r="A892" t="s">
        <v>124</v>
      </c>
      <c r="B892" s="1">
        <v>43659</v>
      </c>
      <c r="C892">
        <v>74560</v>
      </c>
      <c r="D892" t="s">
        <v>686</v>
      </c>
      <c r="E892" t="s">
        <v>337</v>
      </c>
      <c r="F892">
        <v>2019</v>
      </c>
      <c r="G892">
        <v>74560</v>
      </c>
      <c r="H892" t="s">
        <v>16</v>
      </c>
    </row>
    <row r="893" spans="1:8">
      <c r="A893" t="s">
        <v>68</v>
      </c>
      <c r="B893" s="1">
        <v>43731</v>
      </c>
      <c r="C893">
        <v>351348</v>
      </c>
      <c r="D893" t="s">
        <v>687</v>
      </c>
      <c r="E893" t="s">
        <v>329</v>
      </c>
      <c r="F893">
        <v>2019</v>
      </c>
      <c r="G893">
        <v>-351348</v>
      </c>
      <c r="H893" t="s">
        <v>16</v>
      </c>
    </row>
    <row r="894" spans="1:8">
      <c r="A894" t="s">
        <v>92</v>
      </c>
      <c r="B894" s="1">
        <v>43966</v>
      </c>
      <c r="C894">
        <v>95795</v>
      </c>
      <c r="D894" t="s">
        <v>687</v>
      </c>
      <c r="E894" t="s">
        <v>366</v>
      </c>
      <c r="F894">
        <v>2020</v>
      </c>
      <c r="G894">
        <v>-95795</v>
      </c>
      <c r="H894" t="s">
        <v>378</v>
      </c>
    </row>
    <row r="895" spans="1:8">
      <c r="A895" t="s">
        <v>180</v>
      </c>
      <c r="B895" s="1">
        <v>43675</v>
      </c>
      <c r="C895">
        <v>360342</v>
      </c>
      <c r="D895" t="s">
        <v>687</v>
      </c>
      <c r="E895" t="s">
        <v>337</v>
      </c>
      <c r="F895">
        <v>2019</v>
      </c>
      <c r="G895">
        <v>-360342</v>
      </c>
      <c r="H895" t="s">
        <v>377</v>
      </c>
    </row>
    <row r="896" spans="1:8">
      <c r="A896" t="s">
        <v>29</v>
      </c>
      <c r="B896" s="1">
        <v>44181</v>
      </c>
      <c r="C896">
        <v>157133</v>
      </c>
      <c r="D896" t="s">
        <v>687</v>
      </c>
      <c r="E896" t="s">
        <v>333</v>
      </c>
      <c r="F896">
        <v>2020</v>
      </c>
      <c r="G896">
        <v>-157133</v>
      </c>
      <c r="H896" t="s">
        <v>380</v>
      </c>
    </row>
    <row r="897" spans="1:8">
      <c r="A897" t="s">
        <v>89</v>
      </c>
      <c r="B897" s="1">
        <v>43540</v>
      </c>
      <c r="C897">
        <v>344110</v>
      </c>
      <c r="D897" t="s">
        <v>687</v>
      </c>
      <c r="E897" t="s">
        <v>357</v>
      </c>
      <c r="F897">
        <v>2019</v>
      </c>
      <c r="G897">
        <v>-344110</v>
      </c>
      <c r="H897" t="s">
        <v>377</v>
      </c>
    </row>
    <row r="898" spans="1:8">
      <c r="A898" t="s">
        <v>211</v>
      </c>
      <c r="B898" s="1">
        <v>44304</v>
      </c>
      <c r="C898">
        <v>103055</v>
      </c>
      <c r="D898" t="s">
        <v>686</v>
      </c>
      <c r="E898" t="s">
        <v>351</v>
      </c>
      <c r="F898">
        <v>2021</v>
      </c>
      <c r="G898">
        <v>103055</v>
      </c>
      <c r="H898" t="s">
        <v>16</v>
      </c>
    </row>
    <row r="899" spans="1:8">
      <c r="A899" t="s">
        <v>142</v>
      </c>
      <c r="B899" s="1">
        <v>43617</v>
      </c>
      <c r="C899">
        <v>114118</v>
      </c>
      <c r="D899" t="s">
        <v>686</v>
      </c>
      <c r="E899" t="s">
        <v>316</v>
      </c>
      <c r="F899">
        <v>2019</v>
      </c>
      <c r="G899">
        <v>114118</v>
      </c>
      <c r="H899" t="s">
        <v>16</v>
      </c>
    </row>
    <row r="900" spans="1:8">
      <c r="A900" t="s">
        <v>201</v>
      </c>
      <c r="B900" s="1">
        <v>43493</v>
      </c>
      <c r="C900">
        <v>156163</v>
      </c>
      <c r="D900" t="s">
        <v>686</v>
      </c>
      <c r="E900" t="s">
        <v>320</v>
      </c>
      <c r="F900">
        <v>2019</v>
      </c>
      <c r="G900">
        <v>156163</v>
      </c>
      <c r="H900" t="s">
        <v>377</v>
      </c>
    </row>
    <row r="901" spans="1:8">
      <c r="A901" t="s">
        <v>232</v>
      </c>
      <c r="B901" s="1">
        <v>43646</v>
      </c>
      <c r="C901">
        <v>106078</v>
      </c>
      <c r="D901" t="s">
        <v>687</v>
      </c>
      <c r="E901" t="s">
        <v>316</v>
      </c>
      <c r="F901">
        <v>2019</v>
      </c>
      <c r="G901">
        <v>-106078</v>
      </c>
      <c r="H901" t="s">
        <v>16</v>
      </c>
    </row>
    <row r="902" spans="1:8">
      <c r="A902" t="s">
        <v>184</v>
      </c>
      <c r="B902" s="1">
        <v>44078</v>
      </c>
      <c r="C902">
        <v>371632</v>
      </c>
      <c r="D902" t="s">
        <v>686</v>
      </c>
      <c r="E902" t="s">
        <v>329</v>
      </c>
      <c r="F902">
        <v>2020</v>
      </c>
      <c r="G902">
        <v>371632</v>
      </c>
      <c r="H902" t="s">
        <v>16</v>
      </c>
    </row>
    <row r="903" spans="1:8">
      <c r="A903" t="s">
        <v>290</v>
      </c>
      <c r="B903" s="1">
        <v>43731</v>
      </c>
      <c r="C903">
        <v>180038</v>
      </c>
      <c r="D903" t="s">
        <v>687</v>
      </c>
      <c r="E903" t="s">
        <v>329</v>
      </c>
      <c r="F903">
        <v>2019</v>
      </c>
      <c r="G903">
        <v>-180038</v>
      </c>
      <c r="H903" t="s">
        <v>378</v>
      </c>
    </row>
    <row r="904" spans="1:8">
      <c r="A904" t="s">
        <v>195</v>
      </c>
      <c r="B904" s="1">
        <v>44187</v>
      </c>
      <c r="C904">
        <v>172609</v>
      </c>
      <c r="D904" t="s">
        <v>687</v>
      </c>
      <c r="E904" t="s">
        <v>333</v>
      </c>
      <c r="F904">
        <v>2020</v>
      </c>
      <c r="G904">
        <v>-172609</v>
      </c>
      <c r="H904" t="s">
        <v>16</v>
      </c>
    </row>
    <row r="905" spans="1:8">
      <c r="A905" t="s">
        <v>311</v>
      </c>
      <c r="B905" s="1">
        <v>43655</v>
      </c>
      <c r="C905">
        <v>116622</v>
      </c>
      <c r="D905" t="s">
        <v>687</v>
      </c>
      <c r="E905" t="s">
        <v>337</v>
      </c>
      <c r="F905">
        <v>2019</v>
      </c>
      <c r="G905">
        <v>-116622</v>
      </c>
      <c r="H905" t="s">
        <v>16</v>
      </c>
    </row>
    <row r="906" spans="1:8">
      <c r="A906" t="s">
        <v>82</v>
      </c>
      <c r="B906" s="1">
        <v>43498</v>
      </c>
      <c r="C906">
        <v>263268</v>
      </c>
      <c r="D906" t="s">
        <v>686</v>
      </c>
      <c r="E906" t="s">
        <v>360</v>
      </c>
      <c r="F906">
        <v>2019</v>
      </c>
      <c r="G906">
        <v>263268</v>
      </c>
      <c r="H906" t="s">
        <v>16</v>
      </c>
    </row>
    <row r="907" spans="1:8">
      <c r="A907" t="s">
        <v>150</v>
      </c>
      <c r="B907" s="1">
        <v>44290</v>
      </c>
      <c r="C907">
        <v>85629</v>
      </c>
      <c r="D907" t="s">
        <v>687</v>
      </c>
      <c r="E907" t="s">
        <v>351</v>
      </c>
      <c r="F907">
        <v>2021</v>
      </c>
      <c r="G907">
        <v>-85629</v>
      </c>
      <c r="H907" t="s">
        <v>378</v>
      </c>
    </row>
    <row r="908" spans="1:8">
      <c r="A908" t="s">
        <v>303</v>
      </c>
      <c r="B908" s="1">
        <v>44148</v>
      </c>
      <c r="C908">
        <v>189228</v>
      </c>
      <c r="D908" t="s">
        <v>687</v>
      </c>
      <c r="E908" t="s">
        <v>362</v>
      </c>
      <c r="F908">
        <v>2020</v>
      </c>
      <c r="G908">
        <v>-189228</v>
      </c>
      <c r="H908" t="s">
        <v>16</v>
      </c>
    </row>
    <row r="909" spans="1:8">
      <c r="A909" t="s">
        <v>306</v>
      </c>
      <c r="B909" s="1">
        <v>43657</v>
      </c>
      <c r="C909">
        <v>146974</v>
      </c>
      <c r="D909" t="s">
        <v>687</v>
      </c>
      <c r="E909" t="s">
        <v>337</v>
      </c>
      <c r="F909">
        <v>2019</v>
      </c>
      <c r="G909">
        <v>-146974</v>
      </c>
      <c r="H909" t="s">
        <v>377</v>
      </c>
    </row>
    <row r="910" spans="1:8">
      <c r="A910" t="s">
        <v>269</v>
      </c>
      <c r="B910" s="1">
        <v>43749</v>
      </c>
      <c r="C910">
        <v>293542</v>
      </c>
      <c r="D910" t="s">
        <v>686</v>
      </c>
      <c r="E910" t="s">
        <v>324</v>
      </c>
      <c r="F910">
        <v>2019</v>
      </c>
      <c r="G910">
        <v>293542</v>
      </c>
      <c r="H910" t="s">
        <v>377</v>
      </c>
    </row>
    <row r="911" spans="1:8">
      <c r="A911" t="s">
        <v>55</v>
      </c>
      <c r="B911" s="1">
        <v>44280</v>
      </c>
      <c r="C911">
        <v>393379</v>
      </c>
      <c r="D911" t="s">
        <v>686</v>
      </c>
      <c r="E911" t="s">
        <v>357</v>
      </c>
      <c r="F911">
        <v>2021</v>
      </c>
      <c r="G911">
        <v>393379</v>
      </c>
      <c r="H911" t="s">
        <v>378</v>
      </c>
    </row>
    <row r="912" spans="1:8">
      <c r="A912" t="s">
        <v>270</v>
      </c>
      <c r="B912" s="1">
        <v>43980</v>
      </c>
      <c r="C912">
        <v>396958</v>
      </c>
      <c r="D912" t="s">
        <v>686</v>
      </c>
      <c r="E912" t="s">
        <v>366</v>
      </c>
      <c r="F912">
        <v>2020</v>
      </c>
      <c r="G912">
        <v>396958</v>
      </c>
      <c r="H912" t="s">
        <v>377</v>
      </c>
    </row>
    <row r="913" spans="1:8">
      <c r="A913" t="s">
        <v>99</v>
      </c>
      <c r="B913" s="1">
        <v>44187</v>
      </c>
      <c r="C913">
        <v>306515</v>
      </c>
      <c r="D913" t="s">
        <v>686</v>
      </c>
      <c r="E913" t="s">
        <v>333</v>
      </c>
      <c r="F913">
        <v>2020</v>
      </c>
      <c r="G913">
        <v>306515</v>
      </c>
      <c r="H913" t="s">
        <v>16</v>
      </c>
    </row>
    <row r="914" spans="1:8">
      <c r="A914" t="s">
        <v>305</v>
      </c>
      <c r="B914" s="1">
        <v>43480</v>
      </c>
      <c r="C914">
        <v>131967</v>
      </c>
      <c r="D914" t="s">
        <v>686</v>
      </c>
      <c r="E914" t="s">
        <v>320</v>
      </c>
      <c r="F914">
        <v>2019</v>
      </c>
      <c r="G914">
        <v>131967</v>
      </c>
      <c r="H914" t="s">
        <v>16</v>
      </c>
    </row>
    <row r="915" spans="1:8">
      <c r="A915" t="s">
        <v>192</v>
      </c>
      <c r="B915" s="1">
        <v>44185</v>
      </c>
      <c r="C915">
        <v>384307</v>
      </c>
      <c r="D915" t="s">
        <v>687</v>
      </c>
      <c r="E915" t="s">
        <v>333</v>
      </c>
      <c r="F915">
        <v>2020</v>
      </c>
      <c r="G915">
        <v>-384307</v>
      </c>
      <c r="H915" t="s">
        <v>16</v>
      </c>
    </row>
    <row r="916" spans="1:8">
      <c r="A916" t="s">
        <v>272</v>
      </c>
      <c r="B916" s="1">
        <v>43593</v>
      </c>
      <c r="C916">
        <v>208038</v>
      </c>
      <c r="D916" t="s">
        <v>687</v>
      </c>
      <c r="E916" t="s">
        <v>366</v>
      </c>
      <c r="F916">
        <v>2019</v>
      </c>
      <c r="G916">
        <v>-208038</v>
      </c>
      <c r="H916" t="s">
        <v>377</v>
      </c>
    </row>
    <row r="917" spans="1:8">
      <c r="A917" t="s">
        <v>308</v>
      </c>
      <c r="B917" s="1">
        <v>43830</v>
      </c>
      <c r="C917">
        <v>197207</v>
      </c>
      <c r="D917" t="s">
        <v>686</v>
      </c>
      <c r="E917" t="s">
        <v>333</v>
      </c>
      <c r="F917">
        <v>2019</v>
      </c>
      <c r="G917">
        <v>197207</v>
      </c>
      <c r="H917" t="s">
        <v>16</v>
      </c>
    </row>
    <row r="918" spans="1:8">
      <c r="A918" t="s">
        <v>260</v>
      </c>
      <c r="B918" s="1">
        <v>43260</v>
      </c>
      <c r="C918">
        <v>166680</v>
      </c>
      <c r="D918" t="s">
        <v>687</v>
      </c>
      <c r="E918" t="s">
        <v>316</v>
      </c>
      <c r="F918">
        <v>2018</v>
      </c>
      <c r="G918">
        <v>-166680</v>
      </c>
      <c r="H918" t="s">
        <v>380</v>
      </c>
    </row>
    <row r="919" spans="1:8">
      <c r="A919" t="s">
        <v>204</v>
      </c>
      <c r="B919" s="1">
        <v>43515</v>
      </c>
      <c r="C919">
        <v>159314</v>
      </c>
      <c r="D919" t="s">
        <v>686</v>
      </c>
      <c r="E919" t="s">
        <v>360</v>
      </c>
      <c r="F919">
        <v>2019</v>
      </c>
      <c r="G919">
        <v>159314</v>
      </c>
      <c r="H919" t="s">
        <v>16</v>
      </c>
    </row>
    <row r="920" spans="1:8">
      <c r="A920" t="s">
        <v>128</v>
      </c>
      <c r="B920" s="1">
        <v>43318</v>
      </c>
      <c r="C920">
        <v>315730</v>
      </c>
      <c r="D920" t="s">
        <v>686</v>
      </c>
      <c r="E920" t="s">
        <v>342</v>
      </c>
      <c r="F920">
        <v>2018</v>
      </c>
      <c r="G920">
        <v>315730</v>
      </c>
      <c r="H920" t="s">
        <v>16</v>
      </c>
    </row>
    <row r="921" spans="1:8">
      <c r="A921" t="s">
        <v>140</v>
      </c>
      <c r="B921" s="1">
        <v>44137</v>
      </c>
      <c r="C921">
        <v>329417</v>
      </c>
      <c r="D921" t="s">
        <v>687</v>
      </c>
      <c r="E921" t="s">
        <v>362</v>
      </c>
      <c r="F921">
        <v>2020</v>
      </c>
      <c r="G921">
        <v>-329417</v>
      </c>
      <c r="H921" t="s">
        <v>16</v>
      </c>
    </row>
    <row r="922" spans="1:8">
      <c r="A922" t="s">
        <v>151</v>
      </c>
      <c r="B922" s="1">
        <v>44359</v>
      </c>
      <c r="C922">
        <v>295530</v>
      </c>
      <c r="D922" t="s">
        <v>686</v>
      </c>
      <c r="E922" t="s">
        <v>316</v>
      </c>
      <c r="F922">
        <v>2021</v>
      </c>
      <c r="G922">
        <v>295530</v>
      </c>
      <c r="H922" t="s">
        <v>378</v>
      </c>
    </row>
    <row r="923" spans="1:8">
      <c r="A923" t="s">
        <v>129</v>
      </c>
      <c r="B923" s="1">
        <v>44147</v>
      </c>
      <c r="C923">
        <v>287105</v>
      </c>
      <c r="D923" t="s">
        <v>686</v>
      </c>
      <c r="E923" t="s">
        <v>362</v>
      </c>
      <c r="F923">
        <v>2020</v>
      </c>
      <c r="G923">
        <v>287105</v>
      </c>
      <c r="H923" t="s">
        <v>378</v>
      </c>
    </row>
    <row r="924" spans="1:8">
      <c r="A924" t="s">
        <v>126</v>
      </c>
      <c r="B924" s="1">
        <v>43305</v>
      </c>
      <c r="C924">
        <v>297041</v>
      </c>
      <c r="D924" t="s">
        <v>687</v>
      </c>
      <c r="E924" t="s">
        <v>337</v>
      </c>
      <c r="F924">
        <v>2018</v>
      </c>
      <c r="G924">
        <v>-297041</v>
      </c>
      <c r="H924" t="s">
        <v>380</v>
      </c>
    </row>
    <row r="925" spans="1:8">
      <c r="A925" t="s">
        <v>78</v>
      </c>
      <c r="B925" s="1">
        <v>43626</v>
      </c>
      <c r="C925">
        <v>260331</v>
      </c>
      <c r="D925" t="s">
        <v>687</v>
      </c>
      <c r="E925" t="s">
        <v>316</v>
      </c>
      <c r="F925">
        <v>2019</v>
      </c>
      <c r="G925">
        <v>-260331</v>
      </c>
      <c r="H925" t="s">
        <v>16</v>
      </c>
    </row>
    <row r="926" spans="1:8">
      <c r="A926" t="s">
        <v>62</v>
      </c>
      <c r="B926" s="1">
        <v>43556</v>
      </c>
      <c r="C926">
        <v>179283</v>
      </c>
      <c r="D926" t="s">
        <v>686</v>
      </c>
      <c r="E926" t="s">
        <v>351</v>
      </c>
      <c r="F926">
        <v>2019</v>
      </c>
      <c r="G926">
        <v>179283</v>
      </c>
      <c r="H926" t="s">
        <v>16</v>
      </c>
    </row>
    <row r="927" spans="1:8">
      <c r="A927" t="s">
        <v>160</v>
      </c>
      <c r="B927" s="1">
        <v>43752</v>
      </c>
      <c r="C927">
        <v>123287</v>
      </c>
      <c r="D927" t="s">
        <v>686</v>
      </c>
      <c r="E927" t="s">
        <v>324</v>
      </c>
      <c r="F927">
        <v>2019</v>
      </c>
      <c r="G927">
        <v>123287</v>
      </c>
      <c r="H927" t="s">
        <v>377</v>
      </c>
    </row>
    <row r="928" spans="1:8">
      <c r="A928" t="s">
        <v>301</v>
      </c>
      <c r="B928" s="1">
        <v>43728</v>
      </c>
      <c r="C928">
        <v>149502</v>
      </c>
      <c r="D928" t="s">
        <v>687</v>
      </c>
      <c r="E928" t="s">
        <v>329</v>
      </c>
      <c r="F928">
        <v>2019</v>
      </c>
      <c r="G928">
        <v>-149502</v>
      </c>
      <c r="H928" t="s">
        <v>16</v>
      </c>
    </row>
    <row r="929" spans="1:8">
      <c r="A929" t="s">
        <v>48</v>
      </c>
      <c r="B929" s="1">
        <v>44129</v>
      </c>
      <c r="C929">
        <v>124803</v>
      </c>
      <c r="D929" t="s">
        <v>687</v>
      </c>
      <c r="E929" t="s">
        <v>324</v>
      </c>
      <c r="F929">
        <v>2020</v>
      </c>
      <c r="G929">
        <v>-124803</v>
      </c>
      <c r="H929" t="s">
        <v>16</v>
      </c>
    </row>
    <row r="930" spans="1:8">
      <c r="A930" t="s">
        <v>180</v>
      </c>
      <c r="B930" s="1">
        <v>44036</v>
      </c>
      <c r="C930">
        <v>157746</v>
      </c>
      <c r="D930" t="s">
        <v>686</v>
      </c>
      <c r="E930" t="s">
        <v>337</v>
      </c>
      <c r="F930">
        <v>2020</v>
      </c>
      <c r="G930">
        <v>157746</v>
      </c>
      <c r="H930" t="s">
        <v>377</v>
      </c>
    </row>
    <row r="931" spans="1:8">
      <c r="A931" t="s">
        <v>263</v>
      </c>
      <c r="B931" s="1">
        <v>43524</v>
      </c>
      <c r="C931">
        <v>240892</v>
      </c>
      <c r="D931" t="s">
        <v>687</v>
      </c>
      <c r="E931" t="s">
        <v>360</v>
      </c>
      <c r="F931">
        <v>2019</v>
      </c>
      <c r="G931">
        <v>-240892</v>
      </c>
      <c r="H931" t="s">
        <v>377</v>
      </c>
    </row>
    <row r="932" spans="1:8">
      <c r="A932" t="s">
        <v>134</v>
      </c>
      <c r="B932" s="1">
        <v>44148</v>
      </c>
      <c r="C932">
        <v>150699</v>
      </c>
      <c r="D932" t="s">
        <v>686</v>
      </c>
      <c r="E932" t="s">
        <v>362</v>
      </c>
      <c r="F932">
        <v>2020</v>
      </c>
      <c r="G932">
        <v>150699</v>
      </c>
      <c r="H932" t="s">
        <v>16</v>
      </c>
    </row>
    <row r="933" spans="1:8">
      <c r="A933" t="s">
        <v>294</v>
      </c>
      <c r="B933" s="1">
        <v>43927</v>
      </c>
      <c r="C933">
        <v>70870</v>
      </c>
      <c r="D933" t="s">
        <v>686</v>
      </c>
      <c r="E933" t="s">
        <v>351</v>
      </c>
      <c r="F933">
        <v>2020</v>
      </c>
      <c r="G933">
        <v>70870</v>
      </c>
      <c r="H933" t="s">
        <v>16</v>
      </c>
    </row>
    <row r="934" spans="1:8">
      <c r="A934" t="s">
        <v>182</v>
      </c>
      <c r="B934" s="1">
        <v>43566</v>
      </c>
      <c r="C934">
        <v>299392</v>
      </c>
      <c r="D934" t="s">
        <v>687</v>
      </c>
      <c r="E934" t="s">
        <v>351</v>
      </c>
      <c r="F934">
        <v>2019</v>
      </c>
      <c r="G934">
        <v>-299392</v>
      </c>
      <c r="H934" t="s">
        <v>16</v>
      </c>
    </row>
    <row r="935" spans="1:8">
      <c r="A935" t="s">
        <v>191</v>
      </c>
      <c r="B935" s="1">
        <v>43995</v>
      </c>
      <c r="C935">
        <v>137722</v>
      </c>
      <c r="D935" t="s">
        <v>687</v>
      </c>
      <c r="E935" t="s">
        <v>316</v>
      </c>
      <c r="F935">
        <v>2020</v>
      </c>
      <c r="G935">
        <v>-137722</v>
      </c>
      <c r="H935" t="s">
        <v>378</v>
      </c>
    </row>
    <row r="936" spans="1:8">
      <c r="A936" t="s">
        <v>92</v>
      </c>
      <c r="B936" s="1">
        <v>44224</v>
      </c>
      <c r="C936">
        <v>174047</v>
      </c>
      <c r="D936" t="s">
        <v>687</v>
      </c>
      <c r="E936" t="s">
        <v>320</v>
      </c>
      <c r="F936">
        <v>2021</v>
      </c>
      <c r="G936">
        <v>-174047</v>
      </c>
      <c r="H936" t="s">
        <v>378</v>
      </c>
    </row>
    <row r="937" spans="1:8">
      <c r="A937" t="s">
        <v>188</v>
      </c>
      <c r="B937" s="1">
        <v>44339</v>
      </c>
      <c r="C937">
        <v>215014</v>
      </c>
      <c r="D937" t="s">
        <v>686</v>
      </c>
      <c r="E937" t="s">
        <v>366</v>
      </c>
      <c r="F937">
        <v>2021</v>
      </c>
      <c r="G937">
        <v>215014</v>
      </c>
      <c r="H937" t="s">
        <v>16</v>
      </c>
    </row>
    <row r="938" spans="1:8">
      <c r="A938" t="s">
        <v>63</v>
      </c>
      <c r="B938" s="1">
        <v>43293</v>
      </c>
      <c r="C938">
        <v>162987</v>
      </c>
      <c r="D938" t="s">
        <v>686</v>
      </c>
      <c r="E938" t="s">
        <v>337</v>
      </c>
      <c r="F938">
        <v>2018</v>
      </c>
      <c r="G938">
        <v>162987</v>
      </c>
      <c r="H938" t="s">
        <v>16</v>
      </c>
    </row>
    <row r="939" spans="1:8">
      <c r="A939" t="s">
        <v>215</v>
      </c>
      <c r="B939" s="1">
        <v>44181</v>
      </c>
      <c r="C939">
        <v>350380</v>
      </c>
      <c r="D939" t="s">
        <v>687</v>
      </c>
      <c r="E939" t="s">
        <v>333</v>
      </c>
      <c r="F939">
        <v>2020</v>
      </c>
      <c r="G939">
        <v>-350380</v>
      </c>
      <c r="H939" t="s">
        <v>16</v>
      </c>
    </row>
    <row r="940" spans="1:8">
      <c r="A940" t="s">
        <v>206</v>
      </c>
      <c r="B940" s="1">
        <v>43562</v>
      </c>
      <c r="C940">
        <v>350848</v>
      </c>
      <c r="D940" t="s">
        <v>686</v>
      </c>
      <c r="E940" t="s">
        <v>351</v>
      </c>
      <c r="F940">
        <v>2019</v>
      </c>
      <c r="G940">
        <v>350848</v>
      </c>
      <c r="H940" t="s">
        <v>16</v>
      </c>
    </row>
    <row r="941" spans="1:8">
      <c r="A941" t="s">
        <v>300</v>
      </c>
      <c r="B941" s="1">
        <v>43911</v>
      </c>
      <c r="C941">
        <v>125769</v>
      </c>
      <c r="D941" t="s">
        <v>686</v>
      </c>
      <c r="E941" t="s">
        <v>357</v>
      </c>
      <c r="F941">
        <v>2020</v>
      </c>
      <c r="G941">
        <v>125769</v>
      </c>
      <c r="H941" t="s">
        <v>380</v>
      </c>
    </row>
    <row r="942" spans="1:8">
      <c r="A942" t="s">
        <v>311</v>
      </c>
      <c r="B942" s="1">
        <v>43696</v>
      </c>
      <c r="C942">
        <v>393163</v>
      </c>
      <c r="D942" t="s">
        <v>686</v>
      </c>
      <c r="E942" t="s">
        <v>342</v>
      </c>
      <c r="F942">
        <v>2019</v>
      </c>
      <c r="G942">
        <v>393163</v>
      </c>
      <c r="H942" t="s">
        <v>16</v>
      </c>
    </row>
    <row r="943" spans="1:8">
      <c r="A943" t="s">
        <v>150</v>
      </c>
      <c r="B943" s="1">
        <v>43569</v>
      </c>
      <c r="C943">
        <v>345607</v>
      </c>
      <c r="D943" t="s">
        <v>686</v>
      </c>
      <c r="E943" t="s">
        <v>351</v>
      </c>
      <c r="F943">
        <v>2019</v>
      </c>
      <c r="G943">
        <v>345607</v>
      </c>
      <c r="H943" t="s">
        <v>378</v>
      </c>
    </row>
    <row r="944" spans="1:8">
      <c r="A944" t="s">
        <v>39</v>
      </c>
      <c r="B944" s="1">
        <v>44186</v>
      </c>
      <c r="C944">
        <v>99459</v>
      </c>
      <c r="D944" t="s">
        <v>686</v>
      </c>
      <c r="E944" t="s">
        <v>333</v>
      </c>
      <c r="F944">
        <v>2020</v>
      </c>
      <c r="G944">
        <v>99459</v>
      </c>
      <c r="H944" t="s">
        <v>377</v>
      </c>
    </row>
    <row r="945" spans="1:8">
      <c r="A945" t="s">
        <v>105</v>
      </c>
      <c r="B945" s="1">
        <v>43911</v>
      </c>
      <c r="C945">
        <v>335442</v>
      </c>
      <c r="D945" t="s">
        <v>686</v>
      </c>
      <c r="E945" t="s">
        <v>357</v>
      </c>
      <c r="F945">
        <v>2020</v>
      </c>
      <c r="G945">
        <v>335442</v>
      </c>
      <c r="H945" t="s">
        <v>380</v>
      </c>
    </row>
    <row r="946" spans="1:8">
      <c r="A946" t="s">
        <v>133</v>
      </c>
      <c r="B946" s="1">
        <v>44284</v>
      </c>
      <c r="C946">
        <v>349399</v>
      </c>
      <c r="D946" t="s">
        <v>686</v>
      </c>
      <c r="E946" t="s">
        <v>357</v>
      </c>
      <c r="F946">
        <v>2021</v>
      </c>
      <c r="G946">
        <v>349399</v>
      </c>
      <c r="H946" t="s">
        <v>377</v>
      </c>
    </row>
    <row r="947" spans="1:8">
      <c r="A947" t="s">
        <v>274</v>
      </c>
      <c r="B947" s="1">
        <v>43822</v>
      </c>
      <c r="C947">
        <v>131533</v>
      </c>
      <c r="D947" t="s">
        <v>687</v>
      </c>
      <c r="E947" t="s">
        <v>333</v>
      </c>
      <c r="F947">
        <v>2019</v>
      </c>
      <c r="G947">
        <v>-131533</v>
      </c>
      <c r="H947" t="s">
        <v>16</v>
      </c>
    </row>
    <row r="948" spans="1:8">
      <c r="A948" t="s">
        <v>264</v>
      </c>
      <c r="B948" s="1">
        <v>43396</v>
      </c>
      <c r="C948">
        <v>215592</v>
      </c>
      <c r="D948" t="s">
        <v>686</v>
      </c>
      <c r="E948" t="s">
        <v>324</v>
      </c>
      <c r="F948">
        <v>2018</v>
      </c>
      <c r="G948">
        <v>215592</v>
      </c>
      <c r="H948" t="s">
        <v>16</v>
      </c>
    </row>
    <row r="949" spans="1:8">
      <c r="A949" t="s">
        <v>287</v>
      </c>
      <c r="B949" s="1">
        <v>43482</v>
      </c>
      <c r="C949">
        <v>181174</v>
      </c>
      <c r="D949" t="s">
        <v>686</v>
      </c>
      <c r="E949" t="s">
        <v>320</v>
      </c>
      <c r="F949">
        <v>2019</v>
      </c>
      <c r="G949">
        <v>181174</v>
      </c>
      <c r="H949" t="s">
        <v>16</v>
      </c>
    </row>
    <row r="950" spans="1:8">
      <c r="A950" t="s">
        <v>279</v>
      </c>
      <c r="B950" s="1">
        <v>43595</v>
      </c>
      <c r="C950">
        <v>144675</v>
      </c>
      <c r="D950" t="s">
        <v>686</v>
      </c>
      <c r="E950" t="s">
        <v>366</v>
      </c>
      <c r="F950">
        <v>2019</v>
      </c>
      <c r="G950">
        <v>144675</v>
      </c>
      <c r="H950" t="s">
        <v>377</v>
      </c>
    </row>
    <row r="951" spans="1:8">
      <c r="A951" t="s">
        <v>220</v>
      </c>
      <c r="B951" s="1">
        <v>44103</v>
      </c>
      <c r="C951">
        <v>89066</v>
      </c>
      <c r="D951" t="s">
        <v>687</v>
      </c>
      <c r="E951" t="s">
        <v>329</v>
      </c>
      <c r="F951">
        <v>2020</v>
      </c>
      <c r="G951">
        <v>-89066</v>
      </c>
      <c r="H951" t="s">
        <v>380</v>
      </c>
    </row>
    <row r="952" spans="1:8">
      <c r="A952" t="s">
        <v>88</v>
      </c>
      <c r="B952" s="1">
        <v>44075</v>
      </c>
      <c r="C952">
        <v>207800</v>
      </c>
      <c r="D952" t="s">
        <v>687</v>
      </c>
      <c r="E952" t="s">
        <v>329</v>
      </c>
      <c r="F952">
        <v>2020</v>
      </c>
      <c r="G952">
        <v>-207800</v>
      </c>
      <c r="H952" t="s">
        <v>16</v>
      </c>
    </row>
    <row r="953" spans="1:8">
      <c r="A953" t="s">
        <v>137</v>
      </c>
      <c r="B953" s="1">
        <v>43491</v>
      </c>
      <c r="C953">
        <v>284349</v>
      </c>
      <c r="D953" t="s">
        <v>687</v>
      </c>
      <c r="E953" t="s">
        <v>320</v>
      </c>
      <c r="F953">
        <v>2019</v>
      </c>
      <c r="G953">
        <v>-284349</v>
      </c>
      <c r="H953" t="s">
        <v>16</v>
      </c>
    </row>
    <row r="954" spans="1:8">
      <c r="A954" t="s">
        <v>224</v>
      </c>
      <c r="B954" s="1">
        <v>44119</v>
      </c>
      <c r="C954">
        <v>61019</v>
      </c>
      <c r="D954" t="s">
        <v>686</v>
      </c>
      <c r="E954" t="s">
        <v>324</v>
      </c>
      <c r="F954">
        <v>2020</v>
      </c>
      <c r="G954">
        <v>61019</v>
      </c>
      <c r="H954" t="s">
        <v>16</v>
      </c>
    </row>
    <row r="955" spans="1:8">
      <c r="A955" t="s">
        <v>55</v>
      </c>
      <c r="B955" s="1">
        <v>44024</v>
      </c>
      <c r="C955">
        <v>355091</v>
      </c>
      <c r="D955" t="s">
        <v>687</v>
      </c>
      <c r="E955" t="s">
        <v>337</v>
      </c>
      <c r="F955">
        <v>2020</v>
      </c>
      <c r="G955">
        <v>-355091</v>
      </c>
      <c r="H955" t="s">
        <v>378</v>
      </c>
    </row>
    <row r="956" spans="1:8">
      <c r="A956" t="s">
        <v>167</v>
      </c>
      <c r="B956" s="1">
        <v>44239</v>
      </c>
      <c r="C956">
        <v>224582</v>
      </c>
      <c r="D956" t="s">
        <v>686</v>
      </c>
      <c r="E956" t="s">
        <v>360</v>
      </c>
      <c r="F956">
        <v>2021</v>
      </c>
      <c r="G956">
        <v>224582</v>
      </c>
      <c r="H956" t="s">
        <v>16</v>
      </c>
    </row>
    <row r="957" spans="1:8">
      <c r="A957" t="s">
        <v>122</v>
      </c>
      <c r="B957" s="1">
        <v>44094</v>
      </c>
      <c r="C957">
        <v>304756</v>
      </c>
      <c r="D957" t="s">
        <v>687</v>
      </c>
      <c r="E957" t="s">
        <v>329</v>
      </c>
      <c r="F957">
        <v>2020</v>
      </c>
      <c r="G957">
        <v>-304756</v>
      </c>
      <c r="H957" t="s">
        <v>16</v>
      </c>
    </row>
    <row r="958" spans="1:8">
      <c r="A958" t="s">
        <v>210</v>
      </c>
      <c r="B958" s="1">
        <v>44204</v>
      </c>
      <c r="C958">
        <v>288457</v>
      </c>
      <c r="D958" t="s">
        <v>686</v>
      </c>
      <c r="E958" t="s">
        <v>320</v>
      </c>
      <c r="F958">
        <v>2021</v>
      </c>
      <c r="G958">
        <v>288457</v>
      </c>
      <c r="H958" t="s">
        <v>377</v>
      </c>
    </row>
    <row r="959" spans="1:8">
      <c r="A959" t="s">
        <v>32</v>
      </c>
      <c r="B959" s="1">
        <v>44097</v>
      </c>
      <c r="C959">
        <v>318787</v>
      </c>
      <c r="D959" t="s">
        <v>687</v>
      </c>
      <c r="E959" t="s">
        <v>329</v>
      </c>
      <c r="F959">
        <v>2020</v>
      </c>
      <c r="G959">
        <v>-318787</v>
      </c>
      <c r="H959" t="s">
        <v>377</v>
      </c>
    </row>
    <row r="960" spans="1:8">
      <c r="A960" t="s">
        <v>123</v>
      </c>
      <c r="B960" s="1">
        <v>43887</v>
      </c>
      <c r="C960">
        <v>377899</v>
      </c>
      <c r="D960" t="s">
        <v>687</v>
      </c>
      <c r="E960" t="s">
        <v>360</v>
      </c>
      <c r="F960">
        <v>2020</v>
      </c>
      <c r="G960">
        <v>-377899</v>
      </c>
      <c r="H960" t="s">
        <v>380</v>
      </c>
    </row>
    <row r="961" spans="1:8">
      <c r="A961" t="s">
        <v>187</v>
      </c>
      <c r="B961" s="1">
        <v>43303</v>
      </c>
      <c r="C961">
        <v>378246</v>
      </c>
      <c r="D961" t="s">
        <v>687</v>
      </c>
      <c r="E961" t="s">
        <v>337</v>
      </c>
      <c r="F961">
        <v>2018</v>
      </c>
      <c r="G961">
        <v>-378246</v>
      </c>
      <c r="H961" t="s">
        <v>377</v>
      </c>
    </row>
    <row r="962" spans="1:8">
      <c r="A962" t="s">
        <v>280</v>
      </c>
      <c r="B962" s="1">
        <v>43267</v>
      </c>
      <c r="C962">
        <v>211377</v>
      </c>
      <c r="D962" t="s">
        <v>687</v>
      </c>
      <c r="E962" t="s">
        <v>316</v>
      </c>
      <c r="F962">
        <v>2018</v>
      </c>
      <c r="G962">
        <v>-211377</v>
      </c>
      <c r="H962" t="s">
        <v>377</v>
      </c>
    </row>
    <row r="963" spans="1:8">
      <c r="A963" t="s">
        <v>172</v>
      </c>
      <c r="B963" s="1">
        <v>43368</v>
      </c>
      <c r="C963">
        <v>332579</v>
      </c>
      <c r="D963" t="s">
        <v>687</v>
      </c>
      <c r="E963" t="s">
        <v>329</v>
      </c>
      <c r="F963">
        <v>2018</v>
      </c>
      <c r="G963">
        <v>-332579</v>
      </c>
      <c r="H963" t="s">
        <v>16</v>
      </c>
    </row>
    <row r="964" spans="1:8">
      <c r="A964" t="s">
        <v>70</v>
      </c>
      <c r="B964" s="1">
        <v>43375</v>
      </c>
      <c r="C964">
        <v>226826</v>
      </c>
      <c r="D964" t="s">
        <v>686</v>
      </c>
      <c r="E964" t="s">
        <v>324</v>
      </c>
      <c r="F964">
        <v>2018</v>
      </c>
      <c r="G964">
        <v>226826</v>
      </c>
      <c r="H964" t="s">
        <v>378</v>
      </c>
    </row>
    <row r="965" spans="1:8">
      <c r="A965" t="s">
        <v>113</v>
      </c>
      <c r="B965" s="1">
        <v>43277</v>
      </c>
      <c r="C965">
        <v>68706</v>
      </c>
      <c r="D965" t="s">
        <v>686</v>
      </c>
      <c r="E965" t="s">
        <v>316</v>
      </c>
      <c r="F965">
        <v>2018</v>
      </c>
      <c r="G965">
        <v>68706</v>
      </c>
      <c r="H965" t="s">
        <v>377</v>
      </c>
    </row>
    <row r="966" spans="1:8">
      <c r="A966" t="s">
        <v>272</v>
      </c>
      <c r="B966" s="1">
        <v>44048</v>
      </c>
      <c r="C966">
        <v>92236</v>
      </c>
      <c r="D966" t="s">
        <v>687</v>
      </c>
      <c r="E966" t="s">
        <v>342</v>
      </c>
      <c r="F966">
        <v>2020</v>
      </c>
      <c r="G966">
        <v>-92236</v>
      </c>
      <c r="H966" t="s">
        <v>377</v>
      </c>
    </row>
    <row r="967" spans="1:8">
      <c r="A967" t="s">
        <v>66</v>
      </c>
      <c r="B967" s="1">
        <v>44146</v>
      </c>
      <c r="C967">
        <v>194202</v>
      </c>
      <c r="D967" t="s">
        <v>686</v>
      </c>
      <c r="E967" t="s">
        <v>362</v>
      </c>
      <c r="F967">
        <v>2020</v>
      </c>
      <c r="G967">
        <v>194202</v>
      </c>
      <c r="H967" t="s">
        <v>378</v>
      </c>
    </row>
    <row r="968" spans="1:8">
      <c r="A968" t="s">
        <v>18</v>
      </c>
      <c r="B968" s="1">
        <v>44325</v>
      </c>
      <c r="C968">
        <v>350968</v>
      </c>
      <c r="D968" t="s">
        <v>687</v>
      </c>
      <c r="E968" t="s">
        <v>366</v>
      </c>
      <c r="F968">
        <v>2021</v>
      </c>
      <c r="G968">
        <v>-350968</v>
      </c>
      <c r="H968" t="s">
        <v>16</v>
      </c>
    </row>
    <row r="969" spans="1:8">
      <c r="A969" t="s">
        <v>209</v>
      </c>
      <c r="B969" s="1">
        <v>43895</v>
      </c>
      <c r="C969">
        <v>297296</v>
      </c>
      <c r="D969" t="s">
        <v>686</v>
      </c>
      <c r="E969" t="s">
        <v>357</v>
      </c>
      <c r="F969">
        <v>2020</v>
      </c>
      <c r="G969">
        <v>297296</v>
      </c>
      <c r="H969" t="s">
        <v>16</v>
      </c>
    </row>
    <row r="970" spans="1:8">
      <c r="A970" t="s">
        <v>80</v>
      </c>
      <c r="B970" s="1">
        <v>43903</v>
      </c>
      <c r="C970">
        <v>364542</v>
      </c>
      <c r="D970" t="s">
        <v>686</v>
      </c>
      <c r="E970" t="s">
        <v>357</v>
      </c>
      <c r="F970">
        <v>2020</v>
      </c>
      <c r="G970">
        <v>364542</v>
      </c>
      <c r="H970" t="s">
        <v>16</v>
      </c>
    </row>
    <row r="971" spans="1:8">
      <c r="A971" t="s">
        <v>91</v>
      </c>
      <c r="B971" s="1">
        <v>44298</v>
      </c>
      <c r="C971">
        <v>154926</v>
      </c>
      <c r="D971" t="s">
        <v>687</v>
      </c>
      <c r="E971" t="s">
        <v>351</v>
      </c>
      <c r="F971">
        <v>2021</v>
      </c>
      <c r="G971">
        <v>-154926</v>
      </c>
      <c r="H971" t="s">
        <v>16</v>
      </c>
    </row>
    <row r="972" spans="1:8">
      <c r="A972" t="s">
        <v>296</v>
      </c>
      <c r="B972" s="1">
        <v>43672</v>
      </c>
      <c r="C972">
        <v>199947</v>
      </c>
      <c r="D972" t="s">
        <v>686</v>
      </c>
      <c r="E972" t="s">
        <v>337</v>
      </c>
      <c r="F972">
        <v>2019</v>
      </c>
      <c r="G972">
        <v>199947</v>
      </c>
      <c r="H972" t="s">
        <v>16</v>
      </c>
    </row>
    <row r="973" spans="1:8">
      <c r="A973" t="s">
        <v>112</v>
      </c>
      <c r="B973" s="1">
        <v>44323</v>
      </c>
      <c r="C973">
        <v>213996</v>
      </c>
      <c r="D973" t="s">
        <v>687</v>
      </c>
      <c r="E973" t="s">
        <v>366</v>
      </c>
      <c r="F973">
        <v>2021</v>
      </c>
      <c r="G973">
        <v>-213996</v>
      </c>
      <c r="H973" t="s">
        <v>380</v>
      </c>
    </row>
    <row r="974" spans="1:8">
      <c r="A974" t="s">
        <v>221</v>
      </c>
      <c r="B974" s="1">
        <v>43543</v>
      </c>
      <c r="C974">
        <v>109799</v>
      </c>
      <c r="D974" t="s">
        <v>687</v>
      </c>
      <c r="E974" t="s">
        <v>357</v>
      </c>
      <c r="F974">
        <v>2019</v>
      </c>
      <c r="G974">
        <v>-109799</v>
      </c>
      <c r="H974" t="s">
        <v>378</v>
      </c>
    </row>
    <row r="975" spans="1:8">
      <c r="A975" t="s">
        <v>143</v>
      </c>
      <c r="B975" s="1">
        <v>43346</v>
      </c>
      <c r="C975">
        <v>85358</v>
      </c>
      <c r="D975" t="s">
        <v>687</v>
      </c>
      <c r="E975" t="s">
        <v>329</v>
      </c>
      <c r="F975">
        <v>2018</v>
      </c>
      <c r="G975">
        <v>-85358</v>
      </c>
      <c r="H975" t="s">
        <v>380</v>
      </c>
    </row>
    <row r="976" spans="1:8">
      <c r="A976" t="s">
        <v>280</v>
      </c>
      <c r="B976" s="1">
        <v>43266</v>
      </c>
      <c r="C976">
        <v>106706</v>
      </c>
      <c r="D976" t="s">
        <v>687</v>
      </c>
      <c r="E976" t="s">
        <v>316</v>
      </c>
      <c r="F976">
        <v>2018</v>
      </c>
      <c r="G976">
        <v>-106706</v>
      </c>
      <c r="H976" t="s">
        <v>377</v>
      </c>
    </row>
    <row r="977" spans="1:8">
      <c r="A977" t="s">
        <v>29</v>
      </c>
      <c r="B977" s="1">
        <v>43502</v>
      </c>
      <c r="C977">
        <v>108292</v>
      </c>
      <c r="D977" t="s">
        <v>686</v>
      </c>
      <c r="E977" t="s">
        <v>360</v>
      </c>
      <c r="F977">
        <v>2019</v>
      </c>
      <c r="G977">
        <v>108292</v>
      </c>
      <c r="H977" t="s">
        <v>380</v>
      </c>
    </row>
    <row r="978" spans="1:8">
      <c r="A978" t="s">
        <v>155</v>
      </c>
      <c r="B978" s="1">
        <v>44178</v>
      </c>
      <c r="C978">
        <v>80500</v>
      </c>
      <c r="D978" t="s">
        <v>686</v>
      </c>
      <c r="E978" t="s">
        <v>333</v>
      </c>
      <c r="F978">
        <v>2020</v>
      </c>
      <c r="G978">
        <v>80500</v>
      </c>
      <c r="H978" t="s">
        <v>16</v>
      </c>
    </row>
    <row r="979" spans="1:8">
      <c r="A979" t="s">
        <v>68</v>
      </c>
      <c r="B979" s="1">
        <v>44209</v>
      </c>
      <c r="C979">
        <v>266436</v>
      </c>
      <c r="D979" t="s">
        <v>686</v>
      </c>
      <c r="E979" t="s">
        <v>320</v>
      </c>
      <c r="F979">
        <v>2021</v>
      </c>
      <c r="G979">
        <v>266436</v>
      </c>
      <c r="H979" t="s">
        <v>16</v>
      </c>
    </row>
    <row r="980" spans="1:8">
      <c r="A980" t="s">
        <v>113</v>
      </c>
      <c r="B980" s="1">
        <v>43288</v>
      </c>
      <c r="C980">
        <v>196041</v>
      </c>
      <c r="D980" t="s">
        <v>687</v>
      </c>
      <c r="E980" t="s">
        <v>337</v>
      </c>
      <c r="F980">
        <v>2018</v>
      </c>
      <c r="G980">
        <v>-196041</v>
      </c>
      <c r="H980" t="s">
        <v>377</v>
      </c>
    </row>
    <row r="981" spans="1:8">
      <c r="A981" t="s">
        <v>226</v>
      </c>
      <c r="B981" s="1">
        <v>43319</v>
      </c>
      <c r="C981">
        <v>117753</v>
      </c>
      <c r="D981" t="s">
        <v>687</v>
      </c>
      <c r="E981" t="s">
        <v>342</v>
      </c>
      <c r="F981">
        <v>2018</v>
      </c>
      <c r="G981">
        <v>-117753</v>
      </c>
      <c r="H981" t="s">
        <v>378</v>
      </c>
    </row>
    <row r="982" spans="1:8">
      <c r="A982" t="s">
        <v>13</v>
      </c>
      <c r="B982" s="1">
        <v>43801</v>
      </c>
      <c r="C982">
        <v>221084</v>
      </c>
      <c r="D982" t="s">
        <v>686</v>
      </c>
      <c r="E982" t="s">
        <v>333</v>
      </c>
      <c r="F982">
        <v>2019</v>
      </c>
      <c r="G982">
        <v>221084</v>
      </c>
      <c r="H982" t="s">
        <v>378</v>
      </c>
    </row>
    <row r="983" spans="1:8">
      <c r="A983" t="s">
        <v>151</v>
      </c>
      <c r="B983" s="1">
        <v>44245</v>
      </c>
      <c r="C983">
        <v>284556</v>
      </c>
      <c r="D983" t="s">
        <v>687</v>
      </c>
      <c r="E983" t="s">
        <v>360</v>
      </c>
      <c r="F983">
        <v>2021</v>
      </c>
      <c r="G983">
        <v>-284556</v>
      </c>
      <c r="H983" t="s">
        <v>378</v>
      </c>
    </row>
    <row r="984" spans="1:8">
      <c r="A984" t="s">
        <v>100</v>
      </c>
      <c r="B984" s="1">
        <v>44152</v>
      </c>
      <c r="C984">
        <v>225090</v>
      </c>
      <c r="D984" t="s">
        <v>686</v>
      </c>
      <c r="E984" t="s">
        <v>362</v>
      </c>
      <c r="F984">
        <v>2020</v>
      </c>
      <c r="G984">
        <v>225090</v>
      </c>
      <c r="H984" t="s">
        <v>16</v>
      </c>
    </row>
    <row r="985" spans="1:8">
      <c r="A985" t="s">
        <v>13</v>
      </c>
      <c r="B985" s="1">
        <v>43355</v>
      </c>
      <c r="C985">
        <v>114291</v>
      </c>
      <c r="D985" t="s">
        <v>686</v>
      </c>
      <c r="E985" t="s">
        <v>329</v>
      </c>
      <c r="F985">
        <v>2018</v>
      </c>
      <c r="G985">
        <v>114291</v>
      </c>
      <c r="H985" t="s">
        <v>378</v>
      </c>
    </row>
    <row r="986" spans="1:8">
      <c r="A986" t="s">
        <v>29</v>
      </c>
      <c r="B986" s="1">
        <v>44365</v>
      </c>
      <c r="C986">
        <v>94031</v>
      </c>
      <c r="D986" t="s">
        <v>686</v>
      </c>
      <c r="E986" t="s">
        <v>316</v>
      </c>
      <c r="F986">
        <v>2021</v>
      </c>
      <c r="G986">
        <v>94031</v>
      </c>
      <c r="H986" t="s">
        <v>380</v>
      </c>
    </row>
    <row r="987" spans="1:8">
      <c r="A987" t="s">
        <v>141</v>
      </c>
      <c r="B987" s="1">
        <v>44021</v>
      </c>
      <c r="C987">
        <v>51837</v>
      </c>
      <c r="D987" t="s">
        <v>687</v>
      </c>
      <c r="E987" t="s">
        <v>337</v>
      </c>
      <c r="F987">
        <v>2020</v>
      </c>
      <c r="G987">
        <v>-51837</v>
      </c>
      <c r="H987" t="s">
        <v>16</v>
      </c>
    </row>
    <row r="988" spans="1:8">
      <c r="A988" t="s">
        <v>40</v>
      </c>
      <c r="B988" s="1">
        <v>44065</v>
      </c>
      <c r="C988">
        <v>130557</v>
      </c>
      <c r="D988" t="s">
        <v>687</v>
      </c>
      <c r="E988" t="s">
        <v>342</v>
      </c>
      <c r="F988">
        <v>2020</v>
      </c>
      <c r="G988">
        <v>-130557</v>
      </c>
      <c r="H988" t="s">
        <v>378</v>
      </c>
    </row>
    <row r="989" spans="1:8">
      <c r="A989" t="s">
        <v>216</v>
      </c>
      <c r="B989" s="1">
        <v>43696</v>
      </c>
      <c r="C989">
        <v>393275</v>
      </c>
      <c r="D989" t="s">
        <v>686</v>
      </c>
      <c r="E989" t="s">
        <v>342</v>
      </c>
      <c r="F989">
        <v>2019</v>
      </c>
      <c r="G989">
        <v>393275</v>
      </c>
      <c r="H989" t="s">
        <v>16</v>
      </c>
    </row>
    <row r="990" spans="1:8">
      <c r="A990" t="s">
        <v>63</v>
      </c>
      <c r="B990" s="1">
        <v>43451</v>
      </c>
      <c r="C990">
        <v>78605</v>
      </c>
      <c r="D990" t="s">
        <v>686</v>
      </c>
      <c r="E990" t="s">
        <v>333</v>
      </c>
      <c r="F990">
        <v>2018</v>
      </c>
      <c r="G990">
        <v>78605</v>
      </c>
      <c r="H990" t="s">
        <v>16</v>
      </c>
    </row>
    <row r="991" spans="1:8">
      <c r="A991" t="s">
        <v>166</v>
      </c>
      <c r="B991" s="1">
        <v>43921</v>
      </c>
      <c r="C991">
        <v>285230</v>
      </c>
      <c r="D991" t="s">
        <v>687</v>
      </c>
      <c r="E991" t="s">
        <v>357</v>
      </c>
      <c r="F991">
        <v>2020</v>
      </c>
      <c r="G991">
        <v>-285230</v>
      </c>
      <c r="H991" t="s">
        <v>377</v>
      </c>
    </row>
    <row r="992" spans="1:8">
      <c r="A992" t="s">
        <v>275</v>
      </c>
      <c r="B992" s="1">
        <v>43746</v>
      </c>
      <c r="C992">
        <v>331984</v>
      </c>
      <c r="D992" t="s">
        <v>687</v>
      </c>
      <c r="E992" t="s">
        <v>324</v>
      </c>
      <c r="F992">
        <v>2019</v>
      </c>
      <c r="G992">
        <v>-331984</v>
      </c>
      <c r="H992" t="s">
        <v>16</v>
      </c>
    </row>
    <row r="993" spans="1:8">
      <c r="A993" t="s">
        <v>220</v>
      </c>
      <c r="B993" s="1">
        <v>44123</v>
      </c>
      <c r="C993">
        <v>257307</v>
      </c>
      <c r="D993" t="s">
        <v>687</v>
      </c>
      <c r="E993" t="s">
        <v>324</v>
      </c>
      <c r="F993">
        <v>2020</v>
      </c>
      <c r="G993">
        <v>-257307</v>
      </c>
      <c r="H993" t="s">
        <v>380</v>
      </c>
    </row>
    <row r="994" spans="1:8">
      <c r="A994" t="s">
        <v>106</v>
      </c>
      <c r="B994" s="1">
        <v>44158</v>
      </c>
      <c r="C994">
        <v>163143</v>
      </c>
      <c r="D994" t="s">
        <v>686</v>
      </c>
      <c r="E994" t="s">
        <v>362</v>
      </c>
      <c r="F994">
        <v>2020</v>
      </c>
      <c r="G994">
        <v>163143</v>
      </c>
      <c r="H994" t="s">
        <v>377</v>
      </c>
    </row>
    <row r="995" spans="1:8">
      <c r="A995" t="s">
        <v>313</v>
      </c>
      <c r="B995" s="1">
        <v>43277</v>
      </c>
      <c r="C995">
        <v>131862</v>
      </c>
      <c r="D995" t="s">
        <v>687</v>
      </c>
      <c r="E995" t="s">
        <v>316</v>
      </c>
      <c r="F995">
        <v>2018</v>
      </c>
      <c r="G995">
        <v>-131862</v>
      </c>
      <c r="H995" t="s">
        <v>16</v>
      </c>
    </row>
    <row r="996" spans="1:8">
      <c r="A996" t="s">
        <v>22</v>
      </c>
      <c r="B996" s="1">
        <v>44058</v>
      </c>
      <c r="C996">
        <v>219543</v>
      </c>
      <c r="D996" t="s">
        <v>687</v>
      </c>
      <c r="E996" t="s">
        <v>342</v>
      </c>
      <c r="F996">
        <v>2020</v>
      </c>
      <c r="G996">
        <v>-219543</v>
      </c>
      <c r="H996" t="s">
        <v>16</v>
      </c>
    </row>
    <row r="997" spans="1:8">
      <c r="A997" t="s">
        <v>280</v>
      </c>
      <c r="B997" s="1">
        <v>43968</v>
      </c>
      <c r="C997">
        <v>224326</v>
      </c>
      <c r="D997" t="s">
        <v>686</v>
      </c>
      <c r="E997" t="s">
        <v>366</v>
      </c>
      <c r="F997">
        <v>2020</v>
      </c>
      <c r="G997">
        <v>224326</v>
      </c>
      <c r="H997" t="s">
        <v>377</v>
      </c>
    </row>
    <row r="998" spans="1:8">
      <c r="A998" t="s">
        <v>181</v>
      </c>
      <c r="B998" s="1">
        <v>43363</v>
      </c>
      <c r="C998">
        <v>384626</v>
      </c>
      <c r="D998" t="s">
        <v>686</v>
      </c>
      <c r="E998" t="s">
        <v>329</v>
      </c>
      <c r="F998">
        <v>2018</v>
      </c>
      <c r="G998">
        <v>384626</v>
      </c>
      <c r="H998" t="s">
        <v>16</v>
      </c>
    </row>
    <row r="999" spans="1:8">
      <c r="A999" t="s">
        <v>151</v>
      </c>
      <c r="B999" s="1">
        <v>43468</v>
      </c>
      <c r="C999">
        <v>323039</v>
      </c>
      <c r="D999" t="s">
        <v>687</v>
      </c>
      <c r="E999" t="s">
        <v>320</v>
      </c>
      <c r="F999">
        <v>2019</v>
      </c>
      <c r="G999">
        <v>-323039</v>
      </c>
      <c r="H999" t="s">
        <v>378</v>
      </c>
    </row>
    <row r="1000" spans="1:8">
      <c r="A1000" t="s">
        <v>58</v>
      </c>
      <c r="B1000" s="1">
        <v>43279</v>
      </c>
      <c r="C1000">
        <v>311827</v>
      </c>
      <c r="D1000" t="s">
        <v>686</v>
      </c>
      <c r="E1000" t="s">
        <v>316</v>
      </c>
      <c r="F1000">
        <v>2018</v>
      </c>
      <c r="G1000">
        <v>311827</v>
      </c>
      <c r="H1000" t="s">
        <v>380</v>
      </c>
    </row>
    <row r="1001" spans="1:8">
      <c r="A1001" t="s">
        <v>165</v>
      </c>
      <c r="B1001" s="1">
        <v>44097</v>
      </c>
      <c r="C1001">
        <v>209652</v>
      </c>
      <c r="D1001" t="s">
        <v>686</v>
      </c>
      <c r="E1001" t="s">
        <v>329</v>
      </c>
      <c r="F1001">
        <v>2020</v>
      </c>
      <c r="G1001">
        <v>209652</v>
      </c>
      <c r="H1001" t="s">
        <v>16</v>
      </c>
    </row>
    <row r="1002" spans="1:8">
      <c r="A1002" t="s">
        <v>34</v>
      </c>
      <c r="B1002" s="1">
        <v>43874</v>
      </c>
      <c r="C1002">
        <v>172349</v>
      </c>
      <c r="D1002" t="s">
        <v>686</v>
      </c>
      <c r="E1002" t="s">
        <v>360</v>
      </c>
      <c r="F1002">
        <v>2020</v>
      </c>
      <c r="G1002">
        <v>172349</v>
      </c>
      <c r="H1002" t="s">
        <v>16</v>
      </c>
    </row>
    <row r="1003" spans="1:8">
      <c r="A1003" t="s">
        <v>42</v>
      </c>
      <c r="B1003" s="1">
        <v>43312</v>
      </c>
      <c r="C1003">
        <v>190349</v>
      </c>
      <c r="D1003" t="s">
        <v>687</v>
      </c>
      <c r="E1003" t="s">
        <v>337</v>
      </c>
      <c r="F1003">
        <v>2018</v>
      </c>
      <c r="G1003">
        <v>-190349</v>
      </c>
      <c r="H1003" t="s">
        <v>16</v>
      </c>
    </row>
    <row r="1004" spans="1:8">
      <c r="A1004" t="s">
        <v>15</v>
      </c>
      <c r="B1004" s="1">
        <v>43542</v>
      </c>
      <c r="C1004">
        <v>170934</v>
      </c>
      <c r="D1004" t="s">
        <v>687</v>
      </c>
      <c r="E1004" t="s">
        <v>357</v>
      </c>
      <c r="F1004">
        <v>2019</v>
      </c>
      <c r="G1004">
        <v>-170934</v>
      </c>
      <c r="H1004" t="s">
        <v>16</v>
      </c>
    </row>
    <row r="1005" spans="1:8">
      <c r="A1005" t="s">
        <v>97</v>
      </c>
      <c r="B1005" s="1">
        <v>43359</v>
      </c>
      <c r="C1005">
        <v>86971</v>
      </c>
      <c r="D1005" t="s">
        <v>686</v>
      </c>
      <c r="E1005" t="s">
        <v>329</v>
      </c>
      <c r="F1005">
        <v>2018</v>
      </c>
      <c r="G1005">
        <v>86971</v>
      </c>
      <c r="H1005" t="s">
        <v>16</v>
      </c>
    </row>
    <row r="1006" spans="1:8">
      <c r="A1006" t="s">
        <v>135</v>
      </c>
      <c r="B1006" s="1">
        <v>43817</v>
      </c>
      <c r="C1006">
        <v>93429</v>
      </c>
      <c r="D1006" t="s">
        <v>686</v>
      </c>
      <c r="E1006" t="s">
        <v>333</v>
      </c>
      <c r="F1006">
        <v>2019</v>
      </c>
      <c r="G1006">
        <v>93429</v>
      </c>
      <c r="H1006" t="s">
        <v>16</v>
      </c>
    </row>
    <row r="1007" spans="1:8">
      <c r="A1007" t="s">
        <v>147</v>
      </c>
      <c r="B1007" s="1">
        <v>43413</v>
      </c>
      <c r="C1007">
        <v>345713</v>
      </c>
      <c r="D1007" t="s">
        <v>687</v>
      </c>
      <c r="E1007" t="s">
        <v>362</v>
      </c>
      <c r="F1007">
        <v>2018</v>
      </c>
      <c r="G1007">
        <v>-345713</v>
      </c>
      <c r="H1007" t="s">
        <v>16</v>
      </c>
    </row>
    <row r="1008" spans="1:8">
      <c r="A1008" t="s">
        <v>232</v>
      </c>
      <c r="B1008" s="1">
        <v>43265</v>
      </c>
      <c r="C1008">
        <v>163188</v>
      </c>
      <c r="D1008" t="s">
        <v>687</v>
      </c>
      <c r="E1008" t="s">
        <v>316</v>
      </c>
      <c r="F1008">
        <v>2018</v>
      </c>
      <c r="G1008">
        <v>-163188</v>
      </c>
      <c r="H1008" t="s">
        <v>16</v>
      </c>
    </row>
    <row r="1009" spans="1:8">
      <c r="A1009" t="s">
        <v>134</v>
      </c>
      <c r="B1009" s="1">
        <v>43945</v>
      </c>
      <c r="C1009">
        <v>158571</v>
      </c>
      <c r="D1009" t="s">
        <v>687</v>
      </c>
      <c r="E1009" t="s">
        <v>351</v>
      </c>
      <c r="F1009">
        <v>2020</v>
      </c>
      <c r="G1009">
        <v>-158571</v>
      </c>
      <c r="H1009" t="s">
        <v>16</v>
      </c>
    </row>
    <row r="1010" spans="1:8">
      <c r="A1010" t="s">
        <v>302</v>
      </c>
      <c r="B1010" s="1">
        <v>43261</v>
      </c>
      <c r="C1010">
        <v>317013</v>
      </c>
      <c r="D1010" t="s">
        <v>686</v>
      </c>
      <c r="E1010" t="s">
        <v>316</v>
      </c>
      <c r="F1010">
        <v>2018</v>
      </c>
      <c r="G1010">
        <v>317013</v>
      </c>
      <c r="H1010" t="s">
        <v>16</v>
      </c>
    </row>
    <row r="1011" spans="1:8">
      <c r="A1011" t="s">
        <v>171</v>
      </c>
      <c r="B1011" s="1">
        <v>43393</v>
      </c>
      <c r="C1011">
        <v>246574</v>
      </c>
      <c r="D1011" t="s">
        <v>687</v>
      </c>
      <c r="E1011" t="s">
        <v>324</v>
      </c>
      <c r="F1011">
        <v>2018</v>
      </c>
      <c r="G1011">
        <v>-246574</v>
      </c>
      <c r="H1011" t="s">
        <v>380</v>
      </c>
    </row>
    <row r="1012" spans="1:8">
      <c r="A1012" t="s">
        <v>196</v>
      </c>
      <c r="B1012" s="1">
        <v>43729</v>
      </c>
      <c r="C1012">
        <v>301066</v>
      </c>
      <c r="D1012" t="s">
        <v>686</v>
      </c>
      <c r="E1012" t="s">
        <v>329</v>
      </c>
      <c r="F1012">
        <v>2019</v>
      </c>
      <c r="G1012">
        <v>301066</v>
      </c>
      <c r="H1012" t="s">
        <v>377</v>
      </c>
    </row>
    <row r="1013" spans="1:8">
      <c r="A1013" t="s">
        <v>117</v>
      </c>
      <c r="B1013" s="1">
        <v>44200</v>
      </c>
      <c r="C1013">
        <v>318369</v>
      </c>
      <c r="D1013" t="s">
        <v>687</v>
      </c>
      <c r="E1013" t="s">
        <v>320</v>
      </c>
      <c r="F1013">
        <v>2021</v>
      </c>
      <c r="G1013">
        <v>-318369</v>
      </c>
      <c r="H1013" t="s">
        <v>16</v>
      </c>
    </row>
    <row r="1014" spans="1:8">
      <c r="A1014" t="s">
        <v>28</v>
      </c>
      <c r="B1014" s="1">
        <v>43899</v>
      </c>
      <c r="C1014">
        <v>156794</v>
      </c>
      <c r="D1014" t="s">
        <v>687</v>
      </c>
      <c r="E1014" t="s">
        <v>357</v>
      </c>
      <c r="F1014">
        <v>2020</v>
      </c>
      <c r="G1014">
        <v>-156794</v>
      </c>
      <c r="H1014" t="s">
        <v>16</v>
      </c>
    </row>
    <row r="1015" spans="1:8">
      <c r="A1015" t="s">
        <v>228</v>
      </c>
      <c r="B1015" s="1">
        <v>44250</v>
      </c>
      <c r="C1015">
        <v>133047</v>
      </c>
      <c r="D1015" t="s">
        <v>687</v>
      </c>
      <c r="E1015" t="s">
        <v>360</v>
      </c>
      <c r="F1015">
        <v>2021</v>
      </c>
      <c r="G1015">
        <v>-133047</v>
      </c>
      <c r="H1015" t="s">
        <v>378</v>
      </c>
    </row>
    <row r="1016" spans="1:8">
      <c r="A1016" t="s">
        <v>145</v>
      </c>
      <c r="B1016" s="1">
        <v>44019</v>
      </c>
      <c r="C1016">
        <v>184685</v>
      </c>
      <c r="D1016" t="s">
        <v>687</v>
      </c>
      <c r="E1016" t="s">
        <v>337</v>
      </c>
      <c r="F1016">
        <v>2020</v>
      </c>
      <c r="G1016">
        <v>-184685</v>
      </c>
      <c r="H1016" t="s">
        <v>380</v>
      </c>
    </row>
    <row r="1017" spans="1:8">
      <c r="A1017" t="s">
        <v>150</v>
      </c>
      <c r="B1017" s="1">
        <v>43752</v>
      </c>
      <c r="C1017">
        <v>154090</v>
      </c>
      <c r="D1017" t="s">
        <v>686</v>
      </c>
      <c r="E1017" t="s">
        <v>324</v>
      </c>
      <c r="F1017">
        <v>2019</v>
      </c>
      <c r="G1017">
        <v>154090</v>
      </c>
      <c r="H1017" t="s">
        <v>378</v>
      </c>
    </row>
    <row r="1018" spans="1:8">
      <c r="A1018" t="s">
        <v>112</v>
      </c>
      <c r="B1018" s="1">
        <v>43361</v>
      </c>
      <c r="C1018">
        <v>333728</v>
      </c>
      <c r="D1018" t="s">
        <v>686</v>
      </c>
      <c r="E1018" t="s">
        <v>329</v>
      </c>
      <c r="F1018">
        <v>2018</v>
      </c>
      <c r="G1018">
        <v>333728</v>
      </c>
      <c r="H1018" t="s">
        <v>380</v>
      </c>
    </row>
    <row r="1019" spans="1:8">
      <c r="A1019" t="s">
        <v>20</v>
      </c>
      <c r="B1019" s="1">
        <v>43277</v>
      </c>
      <c r="C1019">
        <v>197976</v>
      </c>
      <c r="D1019" t="s">
        <v>687</v>
      </c>
      <c r="E1019" t="s">
        <v>316</v>
      </c>
      <c r="F1019">
        <v>2018</v>
      </c>
      <c r="G1019">
        <v>-197976</v>
      </c>
      <c r="H1019" t="s">
        <v>378</v>
      </c>
    </row>
    <row r="1020" spans="1:8">
      <c r="A1020" t="s">
        <v>89</v>
      </c>
      <c r="B1020" s="1">
        <v>43832</v>
      </c>
      <c r="C1020">
        <v>94270</v>
      </c>
      <c r="D1020" t="s">
        <v>686</v>
      </c>
      <c r="E1020" t="s">
        <v>320</v>
      </c>
      <c r="F1020">
        <v>2020</v>
      </c>
      <c r="G1020">
        <v>94270</v>
      </c>
      <c r="H1020" t="s">
        <v>377</v>
      </c>
    </row>
    <row r="1021" spans="1:8">
      <c r="A1021" t="s">
        <v>48</v>
      </c>
      <c r="B1021" s="1">
        <v>43742</v>
      </c>
      <c r="C1021">
        <v>111466</v>
      </c>
      <c r="D1021" t="s">
        <v>686</v>
      </c>
      <c r="E1021" t="s">
        <v>324</v>
      </c>
      <c r="F1021">
        <v>2019</v>
      </c>
      <c r="G1021">
        <v>111466</v>
      </c>
      <c r="H1021" t="s">
        <v>16</v>
      </c>
    </row>
    <row r="1022" spans="1:8">
      <c r="A1022" t="s">
        <v>193</v>
      </c>
      <c r="B1022" s="1">
        <v>44079</v>
      </c>
      <c r="C1022">
        <v>161142</v>
      </c>
      <c r="D1022" t="s">
        <v>687</v>
      </c>
      <c r="E1022" t="s">
        <v>329</v>
      </c>
      <c r="F1022">
        <v>2020</v>
      </c>
      <c r="G1022">
        <v>-161142</v>
      </c>
      <c r="H1022" t="s">
        <v>16</v>
      </c>
    </row>
    <row r="1023" spans="1:8">
      <c r="A1023" t="s">
        <v>256</v>
      </c>
      <c r="B1023" s="1">
        <v>44329</v>
      </c>
      <c r="C1023">
        <v>139858</v>
      </c>
      <c r="D1023" t="s">
        <v>686</v>
      </c>
      <c r="E1023" t="s">
        <v>366</v>
      </c>
      <c r="F1023">
        <v>2021</v>
      </c>
      <c r="G1023">
        <v>139858</v>
      </c>
      <c r="H1023" t="s">
        <v>16</v>
      </c>
    </row>
    <row r="1024" spans="1:8">
      <c r="A1024" t="s">
        <v>59</v>
      </c>
      <c r="B1024" s="1">
        <v>44329</v>
      </c>
      <c r="C1024">
        <v>328679</v>
      </c>
      <c r="D1024" t="s">
        <v>686</v>
      </c>
      <c r="E1024" t="s">
        <v>366</v>
      </c>
      <c r="F1024">
        <v>2021</v>
      </c>
      <c r="G1024">
        <v>328679</v>
      </c>
      <c r="H1024" t="s">
        <v>378</v>
      </c>
    </row>
    <row r="1025" spans="1:8">
      <c r="A1025" t="s">
        <v>267</v>
      </c>
      <c r="B1025" s="1">
        <v>44178</v>
      </c>
      <c r="C1025">
        <v>372517</v>
      </c>
      <c r="D1025" t="s">
        <v>686</v>
      </c>
      <c r="E1025" t="s">
        <v>333</v>
      </c>
      <c r="F1025">
        <v>2020</v>
      </c>
      <c r="G1025">
        <v>372517</v>
      </c>
      <c r="H1025" t="s">
        <v>16</v>
      </c>
    </row>
    <row r="1026" spans="1:8">
      <c r="A1026" t="s">
        <v>248</v>
      </c>
      <c r="B1026" s="1">
        <v>43827</v>
      </c>
      <c r="C1026">
        <v>95801</v>
      </c>
      <c r="D1026" t="s">
        <v>686</v>
      </c>
      <c r="E1026" t="s">
        <v>333</v>
      </c>
      <c r="F1026">
        <v>2019</v>
      </c>
      <c r="G1026">
        <v>95801</v>
      </c>
      <c r="H1026" t="s">
        <v>380</v>
      </c>
    </row>
    <row r="1027" spans="1:8">
      <c r="A1027" t="s">
        <v>186</v>
      </c>
      <c r="B1027" s="1">
        <v>43845</v>
      </c>
      <c r="C1027">
        <v>115788</v>
      </c>
      <c r="D1027" t="s">
        <v>687</v>
      </c>
      <c r="E1027" t="s">
        <v>320</v>
      </c>
      <c r="F1027">
        <v>2020</v>
      </c>
      <c r="G1027">
        <v>-115788</v>
      </c>
      <c r="H1027" t="s">
        <v>378</v>
      </c>
    </row>
    <row r="1028" spans="1:8">
      <c r="A1028" t="s">
        <v>112</v>
      </c>
      <c r="B1028" s="1">
        <v>43731</v>
      </c>
      <c r="C1028">
        <v>268911</v>
      </c>
      <c r="D1028" t="s">
        <v>687</v>
      </c>
      <c r="E1028" t="s">
        <v>329</v>
      </c>
      <c r="F1028">
        <v>2019</v>
      </c>
      <c r="G1028">
        <v>-268911</v>
      </c>
      <c r="H1028" t="s">
        <v>380</v>
      </c>
    </row>
    <row r="1029" spans="1:8">
      <c r="A1029" t="s">
        <v>117</v>
      </c>
      <c r="B1029" s="1">
        <v>44038</v>
      </c>
      <c r="C1029">
        <v>396106</v>
      </c>
      <c r="D1029" t="s">
        <v>687</v>
      </c>
      <c r="E1029" t="s">
        <v>337</v>
      </c>
      <c r="F1029">
        <v>2020</v>
      </c>
      <c r="G1029">
        <v>-396106</v>
      </c>
      <c r="H1029" t="s">
        <v>16</v>
      </c>
    </row>
    <row r="1030" spans="1:8">
      <c r="A1030" t="s">
        <v>232</v>
      </c>
      <c r="B1030" s="1">
        <v>44212</v>
      </c>
      <c r="C1030">
        <v>104863</v>
      </c>
      <c r="D1030" t="s">
        <v>687</v>
      </c>
      <c r="E1030" t="s">
        <v>320</v>
      </c>
      <c r="F1030">
        <v>2021</v>
      </c>
      <c r="G1030">
        <v>-104863</v>
      </c>
      <c r="H1030" t="s">
        <v>16</v>
      </c>
    </row>
    <row r="1031" spans="1:8">
      <c r="A1031" t="s">
        <v>177</v>
      </c>
      <c r="B1031" s="1">
        <v>43872</v>
      </c>
      <c r="C1031">
        <v>214029</v>
      </c>
      <c r="D1031" t="s">
        <v>686</v>
      </c>
      <c r="E1031" t="s">
        <v>360</v>
      </c>
      <c r="F1031">
        <v>2020</v>
      </c>
      <c r="G1031">
        <v>214029</v>
      </c>
      <c r="H1031" t="s">
        <v>16</v>
      </c>
    </row>
    <row r="1032" spans="1:8">
      <c r="A1032" t="s">
        <v>267</v>
      </c>
      <c r="B1032" s="1">
        <v>44305</v>
      </c>
      <c r="C1032">
        <v>216638</v>
      </c>
      <c r="D1032" t="s">
        <v>687</v>
      </c>
      <c r="E1032" t="s">
        <v>351</v>
      </c>
      <c r="F1032">
        <v>2021</v>
      </c>
      <c r="G1032">
        <v>-216638</v>
      </c>
      <c r="H1032" t="s">
        <v>16</v>
      </c>
    </row>
    <row r="1033" spans="1:8">
      <c r="A1033" t="s">
        <v>133</v>
      </c>
      <c r="B1033" s="1">
        <v>44088</v>
      </c>
      <c r="C1033">
        <v>349773</v>
      </c>
      <c r="D1033" t="s">
        <v>686</v>
      </c>
      <c r="E1033" t="s">
        <v>329</v>
      </c>
      <c r="F1033">
        <v>2020</v>
      </c>
      <c r="G1033">
        <v>349773</v>
      </c>
      <c r="H1033" t="s">
        <v>377</v>
      </c>
    </row>
    <row r="1034" spans="1:8">
      <c r="A1034" t="s">
        <v>102</v>
      </c>
      <c r="B1034" s="1">
        <v>43497</v>
      </c>
      <c r="C1034">
        <v>267365</v>
      </c>
      <c r="D1034" t="s">
        <v>687</v>
      </c>
      <c r="E1034" t="s">
        <v>360</v>
      </c>
      <c r="F1034">
        <v>2019</v>
      </c>
      <c r="G1034">
        <v>-267365</v>
      </c>
      <c r="H1034" t="s">
        <v>377</v>
      </c>
    </row>
    <row r="1035" spans="1:8">
      <c r="A1035" t="s">
        <v>287</v>
      </c>
      <c r="B1035" s="1">
        <v>44242</v>
      </c>
      <c r="C1035">
        <v>90626</v>
      </c>
      <c r="D1035" t="s">
        <v>687</v>
      </c>
      <c r="E1035" t="s">
        <v>360</v>
      </c>
      <c r="F1035">
        <v>2021</v>
      </c>
      <c r="G1035">
        <v>-90626</v>
      </c>
      <c r="H1035" t="s">
        <v>16</v>
      </c>
    </row>
    <row r="1036" spans="1:8">
      <c r="A1036" t="s">
        <v>165</v>
      </c>
      <c r="B1036" s="1">
        <v>44194</v>
      </c>
      <c r="C1036">
        <v>137774</v>
      </c>
      <c r="D1036" t="s">
        <v>687</v>
      </c>
      <c r="E1036" t="s">
        <v>333</v>
      </c>
      <c r="F1036">
        <v>2020</v>
      </c>
      <c r="G1036">
        <v>-137774</v>
      </c>
      <c r="H1036" t="s">
        <v>16</v>
      </c>
    </row>
    <row r="1037" spans="1:8">
      <c r="A1037" t="s">
        <v>223</v>
      </c>
      <c r="B1037" s="1">
        <v>43980</v>
      </c>
      <c r="C1037">
        <v>326940</v>
      </c>
      <c r="D1037" t="s">
        <v>687</v>
      </c>
      <c r="E1037" t="s">
        <v>366</v>
      </c>
      <c r="F1037">
        <v>2020</v>
      </c>
      <c r="G1037">
        <v>-326940</v>
      </c>
      <c r="H1037" t="s">
        <v>380</v>
      </c>
    </row>
    <row r="1038" spans="1:8">
      <c r="A1038" t="s">
        <v>167</v>
      </c>
      <c r="B1038" s="1">
        <v>43447</v>
      </c>
      <c r="C1038">
        <v>378357</v>
      </c>
      <c r="D1038" t="s">
        <v>686</v>
      </c>
      <c r="E1038" t="s">
        <v>333</v>
      </c>
      <c r="F1038">
        <v>2018</v>
      </c>
      <c r="G1038">
        <v>378357</v>
      </c>
      <c r="H1038" t="s">
        <v>16</v>
      </c>
    </row>
    <row r="1039" spans="1:8">
      <c r="A1039" t="s">
        <v>159</v>
      </c>
      <c r="B1039" s="1">
        <v>43258</v>
      </c>
      <c r="C1039">
        <v>239244</v>
      </c>
      <c r="D1039" t="s">
        <v>686</v>
      </c>
      <c r="E1039" t="s">
        <v>316</v>
      </c>
      <c r="F1039">
        <v>2018</v>
      </c>
      <c r="G1039">
        <v>239244</v>
      </c>
      <c r="H1039" t="s">
        <v>380</v>
      </c>
    </row>
    <row r="1040" spans="1:8">
      <c r="A1040" t="s">
        <v>194</v>
      </c>
      <c r="B1040" s="1">
        <v>43734</v>
      </c>
      <c r="C1040">
        <v>283931</v>
      </c>
      <c r="D1040" t="s">
        <v>686</v>
      </c>
      <c r="E1040" t="s">
        <v>329</v>
      </c>
      <c r="F1040">
        <v>2019</v>
      </c>
      <c r="G1040">
        <v>283931</v>
      </c>
      <c r="H1040" t="s">
        <v>16</v>
      </c>
    </row>
    <row r="1041" spans="1:8">
      <c r="A1041" t="s">
        <v>153</v>
      </c>
      <c r="B1041" s="1">
        <v>44136</v>
      </c>
      <c r="C1041">
        <v>97996</v>
      </c>
      <c r="D1041" t="s">
        <v>687</v>
      </c>
      <c r="E1041" t="s">
        <v>362</v>
      </c>
      <c r="F1041">
        <v>2020</v>
      </c>
      <c r="G1041">
        <v>-97996</v>
      </c>
      <c r="H1041" t="s">
        <v>16</v>
      </c>
    </row>
    <row r="1042" spans="1:8">
      <c r="A1042" t="s">
        <v>100</v>
      </c>
      <c r="B1042" s="1">
        <v>43459</v>
      </c>
      <c r="C1042">
        <v>384486</v>
      </c>
      <c r="D1042" t="s">
        <v>686</v>
      </c>
      <c r="E1042" t="s">
        <v>333</v>
      </c>
      <c r="F1042">
        <v>2018</v>
      </c>
      <c r="G1042">
        <v>384486</v>
      </c>
      <c r="H1042" t="s">
        <v>16</v>
      </c>
    </row>
    <row r="1043" spans="1:8">
      <c r="A1043" t="s">
        <v>124</v>
      </c>
      <c r="B1043" s="1">
        <v>44296</v>
      </c>
      <c r="C1043">
        <v>126358</v>
      </c>
      <c r="D1043" t="s">
        <v>687</v>
      </c>
      <c r="E1043" t="s">
        <v>351</v>
      </c>
      <c r="F1043">
        <v>2021</v>
      </c>
      <c r="G1043">
        <v>-126358</v>
      </c>
      <c r="H1043" t="s">
        <v>16</v>
      </c>
    </row>
    <row r="1044" spans="1:8">
      <c r="A1044" t="s">
        <v>46</v>
      </c>
      <c r="B1044" s="1">
        <v>44027</v>
      </c>
      <c r="C1044">
        <v>306979</v>
      </c>
      <c r="D1044" t="s">
        <v>687</v>
      </c>
      <c r="E1044" t="s">
        <v>337</v>
      </c>
      <c r="F1044">
        <v>2020</v>
      </c>
      <c r="G1044">
        <v>-306979</v>
      </c>
      <c r="H1044" t="s">
        <v>378</v>
      </c>
    </row>
    <row r="1045" spans="1:8">
      <c r="A1045" t="s">
        <v>260</v>
      </c>
      <c r="B1045" s="1">
        <v>44004</v>
      </c>
      <c r="C1045">
        <v>356578</v>
      </c>
      <c r="D1045" t="s">
        <v>686</v>
      </c>
      <c r="E1045" t="s">
        <v>316</v>
      </c>
      <c r="F1045">
        <v>2020</v>
      </c>
      <c r="G1045">
        <v>356578</v>
      </c>
      <c r="H1045" t="s">
        <v>380</v>
      </c>
    </row>
    <row r="1046" spans="1:8">
      <c r="A1046" t="s">
        <v>74</v>
      </c>
      <c r="B1046" s="1">
        <v>43942</v>
      </c>
      <c r="C1046">
        <v>56337</v>
      </c>
      <c r="D1046" t="s">
        <v>686</v>
      </c>
      <c r="E1046" t="s">
        <v>351</v>
      </c>
      <c r="F1046">
        <v>2020</v>
      </c>
      <c r="G1046">
        <v>56337</v>
      </c>
      <c r="H1046" t="s">
        <v>16</v>
      </c>
    </row>
    <row r="1047" spans="1:8">
      <c r="A1047" t="s">
        <v>194</v>
      </c>
      <c r="B1047" s="1">
        <v>44356</v>
      </c>
      <c r="C1047">
        <v>256736</v>
      </c>
      <c r="D1047" t="s">
        <v>687</v>
      </c>
      <c r="E1047" t="s">
        <v>316</v>
      </c>
      <c r="F1047">
        <v>2021</v>
      </c>
      <c r="G1047">
        <v>-256736</v>
      </c>
      <c r="H1047" t="s">
        <v>16</v>
      </c>
    </row>
    <row r="1048" spans="1:8">
      <c r="A1048" t="s">
        <v>63</v>
      </c>
      <c r="B1048" s="1">
        <v>43588</v>
      </c>
      <c r="C1048">
        <v>208056</v>
      </c>
      <c r="D1048" t="s">
        <v>686</v>
      </c>
      <c r="E1048" t="s">
        <v>366</v>
      </c>
      <c r="F1048">
        <v>2019</v>
      </c>
      <c r="G1048">
        <v>208056</v>
      </c>
      <c r="H1048" t="s">
        <v>16</v>
      </c>
    </row>
    <row r="1049" spans="1:8">
      <c r="A1049" t="s">
        <v>189</v>
      </c>
      <c r="B1049" s="1">
        <v>43495</v>
      </c>
      <c r="C1049">
        <v>52210</v>
      </c>
      <c r="D1049" t="s">
        <v>687</v>
      </c>
      <c r="E1049" t="s">
        <v>320</v>
      </c>
      <c r="F1049">
        <v>2019</v>
      </c>
      <c r="G1049">
        <v>-52210</v>
      </c>
      <c r="H1049" t="s">
        <v>16</v>
      </c>
    </row>
    <row r="1050" spans="1:8">
      <c r="A1050" t="s">
        <v>282</v>
      </c>
      <c r="B1050" s="1">
        <v>43529</v>
      </c>
      <c r="C1050">
        <v>266004</v>
      </c>
      <c r="D1050" t="s">
        <v>687</v>
      </c>
      <c r="E1050" t="s">
        <v>357</v>
      </c>
      <c r="F1050">
        <v>2019</v>
      </c>
      <c r="G1050">
        <v>-266004</v>
      </c>
      <c r="H1050" t="s">
        <v>16</v>
      </c>
    </row>
    <row r="1051" spans="1:8">
      <c r="A1051" t="s">
        <v>86</v>
      </c>
      <c r="B1051" s="1">
        <v>44192</v>
      </c>
      <c r="C1051">
        <v>132343</v>
      </c>
      <c r="D1051" t="s">
        <v>687</v>
      </c>
      <c r="E1051" t="s">
        <v>333</v>
      </c>
      <c r="F1051">
        <v>2020</v>
      </c>
      <c r="G1051">
        <v>-132343</v>
      </c>
      <c r="H1051" t="s">
        <v>380</v>
      </c>
    </row>
    <row r="1052" spans="1:8">
      <c r="A1052" t="s">
        <v>54</v>
      </c>
      <c r="B1052" s="1">
        <v>44061</v>
      </c>
      <c r="C1052">
        <v>225976</v>
      </c>
      <c r="D1052" t="s">
        <v>687</v>
      </c>
      <c r="E1052" t="s">
        <v>342</v>
      </c>
      <c r="F1052">
        <v>2020</v>
      </c>
      <c r="G1052">
        <v>-225976</v>
      </c>
      <c r="H1052" t="s">
        <v>16</v>
      </c>
    </row>
    <row r="1053" spans="1:8">
      <c r="A1053" t="s">
        <v>153</v>
      </c>
      <c r="B1053" s="1">
        <v>43656</v>
      </c>
      <c r="C1053">
        <v>309910</v>
      </c>
      <c r="D1053" t="s">
        <v>686</v>
      </c>
      <c r="E1053" t="s">
        <v>337</v>
      </c>
      <c r="F1053">
        <v>2019</v>
      </c>
      <c r="G1053">
        <v>309910</v>
      </c>
      <c r="H1053" t="s">
        <v>16</v>
      </c>
    </row>
    <row r="1054" spans="1:8">
      <c r="A1054" t="s">
        <v>310</v>
      </c>
      <c r="B1054" s="1">
        <v>44167</v>
      </c>
      <c r="C1054">
        <v>97548</v>
      </c>
      <c r="D1054" t="s">
        <v>686</v>
      </c>
      <c r="E1054" t="s">
        <v>333</v>
      </c>
      <c r="F1054">
        <v>2020</v>
      </c>
      <c r="G1054">
        <v>97548</v>
      </c>
      <c r="H1054" t="s">
        <v>16</v>
      </c>
    </row>
    <row r="1055" spans="1:8">
      <c r="A1055" t="s">
        <v>65</v>
      </c>
      <c r="B1055" s="1">
        <v>44093</v>
      </c>
      <c r="C1055">
        <v>347237</v>
      </c>
      <c r="D1055" t="s">
        <v>687</v>
      </c>
      <c r="E1055" t="s">
        <v>329</v>
      </c>
      <c r="F1055">
        <v>2020</v>
      </c>
      <c r="G1055">
        <v>-347237</v>
      </c>
      <c r="H1055" t="s">
        <v>16</v>
      </c>
    </row>
    <row r="1056" spans="1:8">
      <c r="A1056" t="s">
        <v>81</v>
      </c>
      <c r="B1056" s="1">
        <v>44170</v>
      </c>
      <c r="C1056">
        <v>142814</v>
      </c>
      <c r="D1056" t="s">
        <v>687</v>
      </c>
      <c r="E1056" t="s">
        <v>333</v>
      </c>
      <c r="F1056">
        <v>2020</v>
      </c>
      <c r="G1056">
        <v>-142814</v>
      </c>
      <c r="H1056" t="s">
        <v>378</v>
      </c>
    </row>
    <row r="1057" spans="1:8">
      <c r="A1057" t="s">
        <v>170</v>
      </c>
      <c r="B1057" s="1">
        <v>43738</v>
      </c>
      <c r="C1057">
        <v>260168</v>
      </c>
      <c r="D1057" t="s">
        <v>686</v>
      </c>
      <c r="E1057" t="s">
        <v>329</v>
      </c>
      <c r="F1057">
        <v>2019</v>
      </c>
      <c r="G1057">
        <v>260168</v>
      </c>
      <c r="H1057" t="s">
        <v>380</v>
      </c>
    </row>
    <row r="1058" spans="1:8">
      <c r="A1058" t="s">
        <v>168</v>
      </c>
      <c r="B1058" s="1">
        <v>44260</v>
      </c>
      <c r="C1058">
        <v>184907</v>
      </c>
      <c r="D1058" t="s">
        <v>686</v>
      </c>
      <c r="E1058" t="s">
        <v>357</v>
      </c>
      <c r="F1058">
        <v>2021</v>
      </c>
      <c r="G1058">
        <v>184907</v>
      </c>
      <c r="H1058" t="s">
        <v>16</v>
      </c>
    </row>
    <row r="1059" spans="1:8">
      <c r="A1059" t="s">
        <v>219</v>
      </c>
      <c r="B1059" s="1">
        <v>43628</v>
      </c>
      <c r="C1059">
        <v>364137</v>
      </c>
      <c r="D1059" t="s">
        <v>687</v>
      </c>
      <c r="E1059" t="s">
        <v>316</v>
      </c>
      <c r="F1059">
        <v>2019</v>
      </c>
      <c r="G1059">
        <v>-364137</v>
      </c>
      <c r="H1059" t="s">
        <v>16</v>
      </c>
    </row>
    <row r="1060" spans="1:8">
      <c r="A1060" t="s">
        <v>99</v>
      </c>
      <c r="B1060" s="1">
        <v>44044</v>
      </c>
      <c r="C1060">
        <v>125540</v>
      </c>
      <c r="D1060" t="s">
        <v>686</v>
      </c>
      <c r="E1060" t="s">
        <v>342</v>
      </c>
      <c r="F1060">
        <v>2020</v>
      </c>
      <c r="G1060">
        <v>125540</v>
      </c>
      <c r="H1060" t="s">
        <v>16</v>
      </c>
    </row>
    <row r="1061" spans="1:8">
      <c r="A1061" t="s">
        <v>255</v>
      </c>
      <c r="B1061" s="1">
        <v>44026</v>
      </c>
      <c r="C1061">
        <v>339621</v>
      </c>
      <c r="D1061" t="s">
        <v>687</v>
      </c>
      <c r="E1061" t="s">
        <v>337</v>
      </c>
      <c r="F1061">
        <v>2020</v>
      </c>
      <c r="G1061">
        <v>-339621</v>
      </c>
      <c r="H1061" t="s">
        <v>16</v>
      </c>
    </row>
    <row r="1062" spans="1:8">
      <c r="A1062" t="s">
        <v>275</v>
      </c>
      <c r="B1062" s="1">
        <v>43318</v>
      </c>
      <c r="C1062">
        <v>323572</v>
      </c>
      <c r="D1062" t="s">
        <v>686</v>
      </c>
      <c r="E1062" t="s">
        <v>342</v>
      </c>
      <c r="F1062">
        <v>2018</v>
      </c>
      <c r="G1062">
        <v>323572</v>
      </c>
      <c r="H1062" t="s">
        <v>16</v>
      </c>
    </row>
    <row r="1063" spans="1:8">
      <c r="A1063" t="s">
        <v>44</v>
      </c>
      <c r="B1063" s="1">
        <v>43703</v>
      </c>
      <c r="C1063">
        <v>390363</v>
      </c>
      <c r="D1063" t="s">
        <v>687</v>
      </c>
      <c r="E1063" t="s">
        <v>342</v>
      </c>
      <c r="F1063">
        <v>2019</v>
      </c>
      <c r="G1063">
        <v>-390363</v>
      </c>
      <c r="H1063" t="s">
        <v>378</v>
      </c>
    </row>
    <row r="1064" spans="1:8">
      <c r="A1064" t="s">
        <v>245</v>
      </c>
      <c r="B1064" s="1">
        <v>43372</v>
      </c>
      <c r="C1064">
        <v>67236</v>
      </c>
      <c r="D1064" t="s">
        <v>687</v>
      </c>
      <c r="E1064" t="s">
        <v>329</v>
      </c>
      <c r="F1064">
        <v>2018</v>
      </c>
      <c r="G1064">
        <v>-67236</v>
      </c>
      <c r="H1064" t="s">
        <v>16</v>
      </c>
    </row>
    <row r="1065" spans="1:8">
      <c r="A1065" t="s">
        <v>93</v>
      </c>
      <c r="B1065" s="1">
        <v>43519</v>
      </c>
      <c r="C1065">
        <v>124524</v>
      </c>
      <c r="D1065" t="s">
        <v>686</v>
      </c>
      <c r="E1065" t="s">
        <v>360</v>
      </c>
      <c r="F1065">
        <v>2019</v>
      </c>
      <c r="G1065">
        <v>124524</v>
      </c>
      <c r="H1065" t="s">
        <v>378</v>
      </c>
    </row>
    <row r="1066" spans="1:8">
      <c r="A1066" t="s">
        <v>312</v>
      </c>
      <c r="B1066" s="1">
        <v>44133</v>
      </c>
      <c r="C1066">
        <v>56317</v>
      </c>
      <c r="D1066" t="s">
        <v>687</v>
      </c>
      <c r="E1066" t="s">
        <v>324</v>
      </c>
      <c r="F1066">
        <v>2020</v>
      </c>
      <c r="G1066">
        <v>-56317</v>
      </c>
      <c r="H1066" t="s">
        <v>16</v>
      </c>
    </row>
    <row r="1067" spans="1:8">
      <c r="A1067" t="s">
        <v>241</v>
      </c>
      <c r="B1067" s="1">
        <v>43423</v>
      </c>
      <c r="C1067">
        <v>152047</v>
      </c>
      <c r="D1067" t="s">
        <v>687</v>
      </c>
      <c r="E1067" t="s">
        <v>362</v>
      </c>
      <c r="F1067">
        <v>2018</v>
      </c>
      <c r="G1067">
        <v>-152047</v>
      </c>
      <c r="H1067" t="s">
        <v>16</v>
      </c>
    </row>
    <row r="1068" spans="1:8">
      <c r="A1068" t="s">
        <v>13</v>
      </c>
      <c r="B1068" s="1">
        <v>43675</v>
      </c>
      <c r="C1068">
        <v>127802</v>
      </c>
      <c r="D1068" t="s">
        <v>686</v>
      </c>
      <c r="E1068" t="s">
        <v>337</v>
      </c>
      <c r="F1068">
        <v>2019</v>
      </c>
      <c r="G1068">
        <v>127802</v>
      </c>
      <c r="H1068" t="s">
        <v>378</v>
      </c>
    </row>
    <row r="1069" spans="1:8">
      <c r="A1069" t="s">
        <v>108</v>
      </c>
      <c r="B1069" s="1">
        <v>43552</v>
      </c>
      <c r="C1069">
        <v>283231</v>
      </c>
      <c r="D1069" t="s">
        <v>687</v>
      </c>
      <c r="E1069" t="s">
        <v>357</v>
      </c>
      <c r="F1069">
        <v>2019</v>
      </c>
      <c r="G1069">
        <v>-283231</v>
      </c>
      <c r="H1069" t="s">
        <v>16</v>
      </c>
    </row>
    <row r="1070" spans="1:8">
      <c r="A1070" t="s">
        <v>103</v>
      </c>
      <c r="B1070" s="1">
        <v>43957</v>
      </c>
      <c r="C1070">
        <v>298379</v>
      </c>
      <c r="D1070" t="s">
        <v>686</v>
      </c>
      <c r="E1070" t="s">
        <v>366</v>
      </c>
      <c r="F1070">
        <v>2020</v>
      </c>
      <c r="G1070">
        <v>298379</v>
      </c>
      <c r="H1070" t="s">
        <v>378</v>
      </c>
    </row>
    <row r="1071" spans="1:8">
      <c r="A1071" t="s">
        <v>126</v>
      </c>
      <c r="B1071" s="1">
        <v>44253</v>
      </c>
      <c r="C1071">
        <v>332099</v>
      </c>
      <c r="D1071" t="s">
        <v>686</v>
      </c>
      <c r="E1071" t="s">
        <v>360</v>
      </c>
      <c r="F1071">
        <v>2021</v>
      </c>
      <c r="G1071">
        <v>332099</v>
      </c>
      <c r="H1071" t="s">
        <v>380</v>
      </c>
    </row>
    <row r="1072" spans="1:8">
      <c r="A1072" t="s">
        <v>152</v>
      </c>
      <c r="B1072" s="1">
        <v>44194</v>
      </c>
      <c r="C1072">
        <v>136054</v>
      </c>
      <c r="D1072" t="s">
        <v>686</v>
      </c>
      <c r="E1072" t="s">
        <v>333</v>
      </c>
      <c r="F1072">
        <v>2020</v>
      </c>
      <c r="G1072">
        <v>136054</v>
      </c>
      <c r="H1072" t="s">
        <v>377</v>
      </c>
    </row>
    <row r="1073" spans="1:8">
      <c r="A1073" t="s">
        <v>292</v>
      </c>
      <c r="B1073" s="1">
        <v>44069</v>
      </c>
      <c r="C1073">
        <v>74697</v>
      </c>
      <c r="D1073" t="s">
        <v>687</v>
      </c>
      <c r="E1073" t="s">
        <v>342</v>
      </c>
      <c r="F1073">
        <v>2020</v>
      </c>
      <c r="G1073">
        <v>-74697</v>
      </c>
      <c r="H1073" t="s">
        <v>380</v>
      </c>
    </row>
    <row r="1074" spans="1:8">
      <c r="A1074" t="s">
        <v>174</v>
      </c>
      <c r="B1074" s="1">
        <v>44128</v>
      </c>
      <c r="C1074">
        <v>269459</v>
      </c>
      <c r="D1074" t="s">
        <v>686</v>
      </c>
      <c r="E1074" t="s">
        <v>324</v>
      </c>
      <c r="F1074">
        <v>2020</v>
      </c>
      <c r="G1074">
        <v>269459</v>
      </c>
      <c r="H1074" t="s">
        <v>378</v>
      </c>
    </row>
    <row r="1075" spans="1:8">
      <c r="A1075" t="s">
        <v>48</v>
      </c>
      <c r="B1075" s="1">
        <v>43615</v>
      </c>
      <c r="C1075">
        <v>124587</v>
      </c>
      <c r="D1075" t="s">
        <v>687</v>
      </c>
      <c r="E1075" t="s">
        <v>366</v>
      </c>
      <c r="F1075">
        <v>2019</v>
      </c>
      <c r="G1075">
        <v>-124587</v>
      </c>
      <c r="H1075" t="s">
        <v>16</v>
      </c>
    </row>
    <row r="1076" spans="1:8">
      <c r="A1076" t="s">
        <v>187</v>
      </c>
      <c r="B1076" s="1">
        <v>43909</v>
      </c>
      <c r="C1076">
        <v>79024</v>
      </c>
      <c r="D1076" t="s">
        <v>686</v>
      </c>
      <c r="E1076" t="s">
        <v>357</v>
      </c>
      <c r="F1076">
        <v>2020</v>
      </c>
      <c r="G1076">
        <v>79024</v>
      </c>
      <c r="H1076" t="s">
        <v>377</v>
      </c>
    </row>
    <row r="1077" spans="1:8">
      <c r="A1077" t="s">
        <v>269</v>
      </c>
      <c r="B1077" s="1">
        <v>43328</v>
      </c>
      <c r="C1077">
        <v>188062</v>
      </c>
      <c r="D1077" t="s">
        <v>686</v>
      </c>
      <c r="E1077" t="s">
        <v>342</v>
      </c>
      <c r="F1077">
        <v>2018</v>
      </c>
      <c r="G1077">
        <v>188062</v>
      </c>
      <c r="H1077" t="s">
        <v>377</v>
      </c>
    </row>
    <row r="1078" spans="1:8">
      <c r="A1078" t="s">
        <v>32</v>
      </c>
      <c r="B1078" s="1">
        <v>43371</v>
      </c>
      <c r="C1078">
        <v>282537</v>
      </c>
      <c r="D1078" t="s">
        <v>687</v>
      </c>
      <c r="E1078" t="s">
        <v>329</v>
      </c>
      <c r="F1078">
        <v>2018</v>
      </c>
      <c r="G1078">
        <v>-282537</v>
      </c>
      <c r="H1078" t="s">
        <v>377</v>
      </c>
    </row>
    <row r="1079" spans="1:8">
      <c r="A1079" t="s">
        <v>15</v>
      </c>
      <c r="B1079" s="1">
        <v>44144</v>
      </c>
      <c r="C1079">
        <v>343296</v>
      </c>
      <c r="D1079" t="s">
        <v>687</v>
      </c>
      <c r="E1079" t="s">
        <v>362</v>
      </c>
      <c r="F1079">
        <v>2020</v>
      </c>
      <c r="G1079">
        <v>-343296</v>
      </c>
      <c r="H1079" t="s">
        <v>16</v>
      </c>
    </row>
    <row r="1080" spans="1:8">
      <c r="A1080" t="s">
        <v>196</v>
      </c>
      <c r="B1080" s="1">
        <v>43864</v>
      </c>
      <c r="C1080">
        <v>367049</v>
      </c>
      <c r="D1080" t="s">
        <v>687</v>
      </c>
      <c r="E1080" t="s">
        <v>360</v>
      </c>
      <c r="F1080">
        <v>2020</v>
      </c>
      <c r="G1080">
        <v>-367049</v>
      </c>
      <c r="H1080" t="s">
        <v>377</v>
      </c>
    </row>
    <row r="1081" spans="1:8">
      <c r="A1081" t="s">
        <v>308</v>
      </c>
      <c r="B1081" s="1">
        <v>44239</v>
      </c>
      <c r="C1081">
        <v>356915</v>
      </c>
      <c r="D1081" t="s">
        <v>687</v>
      </c>
      <c r="E1081" t="s">
        <v>360</v>
      </c>
      <c r="F1081">
        <v>2021</v>
      </c>
      <c r="G1081">
        <v>-356915</v>
      </c>
      <c r="H1081" t="s">
        <v>16</v>
      </c>
    </row>
    <row r="1082" spans="1:8">
      <c r="A1082" t="s">
        <v>203</v>
      </c>
      <c r="B1082" s="1">
        <v>43964</v>
      </c>
      <c r="C1082">
        <v>181199</v>
      </c>
      <c r="D1082" t="s">
        <v>686</v>
      </c>
      <c r="E1082" t="s">
        <v>366</v>
      </c>
      <c r="F1082">
        <v>2020</v>
      </c>
      <c r="G1082">
        <v>181199</v>
      </c>
      <c r="H1082" t="s">
        <v>380</v>
      </c>
    </row>
    <row r="1083" spans="1:8">
      <c r="A1083" t="s">
        <v>232</v>
      </c>
      <c r="B1083" s="1">
        <v>43843</v>
      </c>
      <c r="C1083">
        <v>183263</v>
      </c>
      <c r="D1083" t="s">
        <v>687</v>
      </c>
      <c r="E1083" t="s">
        <v>320</v>
      </c>
      <c r="F1083">
        <v>2020</v>
      </c>
      <c r="G1083">
        <v>-183263</v>
      </c>
      <c r="H1083" t="s">
        <v>16</v>
      </c>
    </row>
    <row r="1084" spans="1:8">
      <c r="A1084" t="s">
        <v>97</v>
      </c>
      <c r="B1084" s="1">
        <v>43553</v>
      </c>
      <c r="C1084">
        <v>135902</v>
      </c>
      <c r="D1084" t="s">
        <v>687</v>
      </c>
      <c r="E1084" t="s">
        <v>357</v>
      </c>
      <c r="F1084">
        <v>2019</v>
      </c>
      <c r="G1084">
        <v>-135902</v>
      </c>
      <c r="H1084" t="s">
        <v>16</v>
      </c>
    </row>
    <row r="1085" spans="1:8">
      <c r="A1085" t="s">
        <v>252</v>
      </c>
      <c r="B1085" s="1">
        <v>44209</v>
      </c>
      <c r="C1085">
        <v>362506</v>
      </c>
      <c r="D1085" t="s">
        <v>686</v>
      </c>
      <c r="E1085" t="s">
        <v>320</v>
      </c>
      <c r="F1085">
        <v>2021</v>
      </c>
      <c r="G1085">
        <v>362506</v>
      </c>
      <c r="H1085" t="s">
        <v>16</v>
      </c>
    </row>
    <row r="1086" spans="1:8">
      <c r="A1086" t="s">
        <v>93</v>
      </c>
      <c r="B1086" s="1">
        <v>43317</v>
      </c>
      <c r="C1086">
        <v>396336</v>
      </c>
      <c r="D1086" t="s">
        <v>686</v>
      </c>
      <c r="E1086" t="s">
        <v>342</v>
      </c>
      <c r="F1086">
        <v>2018</v>
      </c>
      <c r="G1086">
        <v>396336</v>
      </c>
      <c r="H1086" t="s">
        <v>378</v>
      </c>
    </row>
    <row r="1087" spans="1:8">
      <c r="A1087" t="s">
        <v>116</v>
      </c>
      <c r="B1087" s="1">
        <v>44363</v>
      </c>
      <c r="C1087">
        <v>196705</v>
      </c>
      <c r="D1087" t="s">
        <v>686</v>
      </c>
      <c r="E1087" t="s">
        <v>316</v>
      </c>
      <c r="F1087">
        <v>2021</v>
      </c>
      <c r="G1087">
        <v>196705</v>
      </c>
      <c r="H1087" t="s">
        <v>16</v>
      </c>
    </row>
    <row r="1088" spans="1:8">
      <c r="A1088" t="s">
        <v>94</v>
      </c>
      <c r="B1088" s="1">
        <v>43735</v>
      </c>
      <c r="C1088">
        <v>92512</v>
      </c>
      <c r="D1088" t="s">
        <v>686</v>
      </c>
      <c r="E1088" t="s">
        <v>329</v>
      </c>
      <c r="F1088">
        <v>2019</v>
      </c>
      <c r="G1088">
        <v>92512</v>
      </c>
      <c r="H1088" t="s">
        <v>16</v>
      </c>
    </row>
    <row r="1089" spans="1:8">
      <c r="A1089" t="s">
        <v>15</v>
      </c>
      <c r="B1089" s="1">
        <v>44368</v>
      </c>
      <c r="C1089">
        <v>77864</v>
      </c>
      <c r="D1089" t="s">
        <v>686</v>
      </c>
      <c r="E1089" t="s">
        <v>316</v>
      </c>
      <c r="F1089">
        <v>2021</v>
      </c>
      <c r="G1089">
        <v>77864</v>
      </c>
      <c r="H1089" t="s">
        <v>16</v>
      </c>
    </row>
    <row r="1090" spans="1:8">
      <c r="A1090" t="s">
        <v>117</v>
      </c>
      <c r="B1090" s="1">
        <v>44299</v>
      </c>
      <c r="C1090">
        <v>102056</v>
      </c>
      <c r="D1090" t="s">
        <v>686</v>
      </c>
      <c r="E1090" t="s">
        <v>351</v>
      </c>
      <c r="F1090">
        <v>2021</v>
      </c>
      <c r="G1090">
        <v>102056</v>
      </c>
      <c r="H1090" t="s">
        <v>16</v>
      </c>
    </row>
    <row r="1091" spans="1:8">
      <c r="A1091" t="s">
        <v>257</v>
      </c>
      <c r="B1091" s="1">
        <v>43370</v>
      </c>
      <c r="C1091">
        <v>79012</v>
      </c>
      <c r="D1091" t="s">
        <v>687</v>
      </c>
      <c r="E1091" t="s">
        <v>329</v>
      </c>
      <c r="F1091">
        <v>2018</v>
      </c>
      <c r="G1091">
        <v>-79012</v>
      </c>
      <c r="H1091" t="s">
        <v>16</v>
      </c>
    </row>
    <row r="1092" spans="1:8">
      <c r="A1092" t="s">
        <v>200</v>
      </c>
      <c r="B1092" s="1">
        <v>43671</v>
      </c>
      <c r="C1092">
        <v>285364</v>
      </c>
      <c r="D1092" t="s">
        <v>686</v>
      </c>
      <c r="E1092" t="s">
        <v>337</v>
      </c>
      <c r="F1092">
        <v>2019</v>
      </c>
      <c r="G1092">
        <v>285364</v>
      </c>
      <c r="H1092" t="s">
        <v>378</v>
      </c>
    </row>
    <row r="1093" spans="1:8">
      <c r="A1093" t="s">
        <v>208</v>
      </c>
      <c r="B1093" s="1">
        <v>43627</v>
      </c>
      <c r="C1093">
        <v>90089</v>
      </c>
      <c r="D1093" t="s">
        <v>687</v>
      </c>
      <c r="E1093" t="s">
        <v>316</v>
      </c>
      <c r="F1093">
        <v>2019</v>
      </c>
      <c r="G1093">
        <v>-90089</v>
      </c>
      <c r="H1093" t="s">
        <v>16</v>
      </c>
    </row>
    <row r="1094" spans="1:8">
      <c r="A1094" t="s">
        <v>239</v>
      </c>
      <c r="B1094" s="1">
        <v>43759</v>
      </c>
      <c r="C1094">
        <v>229737</v>
      </c>
      <c r="D1094" t="s">
        <v>687</v>
      </c>
      <c r="E1094" t="s">
        <v>324</v>
      </c>
      <c r="F1094">
        <v>2019</v>
      </c>
      <c r="G1094">
        <v>-229737</v>
      </c>
      <c r="H1094" t="s">
        <v>16</v>
      </c>
    </row>
    <row r="1095" spans="1:8">
      <c r="A1095" t="s">
        <v>178</v>
      </c>
      <c r="B1095" s="1">
        <v>43958</v>
      </c>
      <c r="C1095">
        <v>150046</v>
      </c>
      <c r="D1095" t="s">
        <v>687</v>
      </c>
      <c r="E1095" t="s">
        <v>366</v>
      </c>
      <c r="F1095">
        <v>2020</v>
      </c>
      <c r="G1095">
        <v>-150046</v>
      </c>
      <c r="H1095" t="s">
        <v>377</v>
      </c>
    </row>
    <row r="1096" spans="1:8">
      <c r="A1096" t="s">
        <v>286</v>
      </c>
      <c r="B1096" s="1">
        <v>43863</v>
      </c>
      <c r="C1096">
        <v>188297</v>
      </c>
      <c r="D1096" t="s">
        <v>687</v>
      </c>
      <c r="E1096" t="s">
        <v>360</v>
      </c>
      <c r="F1096">
        <v>2020</v>
      </c>
      <c r="G1096">
        <v>-188297</v>
      </c>
      <c r="H1096" t="s">
        <v>16</v>
      </c>
    </row>
    <row r="1097" spans="1:8">
      <c r="A1097" t="s">
        <v>204</v>
      </c>
      <c r="B1097" s="1">
        <v>44281</v>
      </c>
      <c r="C1097">
        <v>158319</v>
      </c>
      <c r="D1097" t="s">
        <v>687</v>
      </c>
      <c r="E1097" t="s">
        <v>357</v>
      </c>
      <c r="F1097">
        <v>2021</v>
      </c>
      <c r="G1097">
        <v>-158319</v>
      </c>
      <c r="H1097" t="s">
        <v>16</v>
      </c>
    </row>
    <row r="1098" spans="1:8">
      <c r="A1098" t="s">
        <v>27</v>
      </c>
      <c r="B1098" s="1">
        <v>44309</v>
      </c>
      <c r="C1098">
        <v>186980</v>
      </c>
      <c r="D1098" t="s">
        <v>686</v>
      </c>
      <c r="E1098" t="s">
        <v>351</v>
      </c>
      <c r="F1098">
        <v>2021</v>
      </c>
      <c r="G1098">
        <v>186980</v>
      </c>
      <c r="H1098" t="s">
        <v>378</v>
      </c>
    </row>
    <row r="1099" spans="1:8">
      <c r="A1099" t="s">
        <v>200</v>
      </c>
      <c r="B1099" s="1">
        <v>43388</v>
      </c>
      <c r="C1099">
        <v>358099</v>
      </c>
      <c r="D1099" t="s">
        <v>687</v>
      </c>
      <c r="E1099" t="s">
        <v>324</v>
      </c>
      <c r="F1099">
        <v>2018</v>
      </c>
      <c r="G1099">
        <v>-358099</v>
      </c>
      <c r="H1099" t="s">
        <v>378</v>
      </c>
    </row>
    <row r="1100" spans="1:8">
      <c r="A1100" t="s">
        <v>107</v>
      </c>
      <c r="B1100" s="1">
        <v>44126</v>
      </c>
      <c r="C1100">
        <v>63242</v>
      </c>
      <c r="D1100" t="s">
        <v>686</v>
      </c>
      <c r="E1100" t="s">
        <v>324</v>
      </c>
      <c r="F1100">
        <v>2020</v>
      </c>
      <c r="G1100">
        <v>63242</v>
      </c>
      <c r="H1100" t="s">
        <v>16</v>
      </c>
    </row>
    <row r="1101" spans="1:8">
      <c r="A1101" t="s">
        <v>205</v>
      </c>
      <c r="B1101" s="1">
        <v>43811</v>
      </c>
      <c r="C1101">
        <v>105755</v>
      </c>
      <c r="D1101" t="s">
        <v>687</v>
      </c>
      <c r="E1101" t="s">
        <v>333</v>
      </c>
      <c r="F1101">
        <v>2019</v>
      </c>
      <c r="G1101">
        <v>-105755</v>
      </c>
      <c r="H1101" t="s">
        <v>16</v>
      </c>
    </row>
    <row r="1102" spans="1:8">
      <c r="A1102" t="s">
        <v>302</v>
      </c>
      <c r="B1102" s="1">
        <v>44245</v>
      </c>
      <c r="C1102">
        <v>132698</v>
      </c>
      <c r="D1102" t="s">
        <v>687</v>
      </c>
      <c r="E1102" t="s">
        <v>360</v>
      </c>
      <c r="F1102">
        <v>2021</v>
      </c>
      <c r="G1102">
        <v>-132698</v>
      </c>
      <c r="H1102" t="s">
        <v>16</v>
      </c>
    </row>
    <row r="1103" spans="1:8">
      <c r="A1103" t="s">
        <v>175</v>
      </c>
      <c r="B1103" s="1">
        <v>43649</v>
      </c>
      <c r="C1103">
        <v>268457</v>
      </c>
      <c r="D1103" t="s">
        <v>687</v>
      </c>
      <c r="E1103" t="s">
        <v>337</v>
      </c>
      <c r="F1103">
        <v>2019</v>
      </c>
      <c r="G1103">
        <v>-268457</v>
      </c>
      <c r="H1103" t="s">
        <v>16</v>
      </c>
    </row>
    <row r="1104" spans="1:8">
      <c r="A1104" t="s">
        <v>175</v>
      </c>
      <c r="B1104" s="1">
        <v>43692</v>
      </c>
      <c r="C1104">
        <v>120781</v>
      </c>
      <c r="D1104" t="s">
        <v>686</v>
      </c>
      <c r="E1104" t="s">
        <v>342</v>
      </c>
      <c r="F1104">
        <v>2019</v>
      </c>
      <c r="G1104">
        <v>120781</v>
      </c>
      <c r="H1104" t="s">
        <v>16</v>
      </c>
    </row>
    <row r="1105" spans="1:8">
      <c r="A1105" t="s">
        <v>310</v>
      </c>
      <c r="B1105" s="1">
        <v>43999</v>
      </c>
      <c r="C1105">
        <v>356055</v>
      </c>
      <c r="D1105" t="s">
        <v>686</v>
      </c>
      <c r="E1105" t="s">
        <v>316</v>
      </c>
      <c r="F1105">
        <v>2020</v>
      </c>
      <c r="G1105">
        <v>356055</v>
      </c>
      <c r="H1105" t="s">
        <v>16</v>
      </c>
    </row>
    <row r="1106" spans="1:8">
      <c r="A1106" t="s">
        <v>223</v>
      </c>
      <c r="B1106" s="1">
        <v>44167</v>
      </c>
      <c r="C1106">
        <v>332551</v>
      </c>
      <c r="D1106" t="s">
        <v>686</v>
      </c>
      <c r="E1106" t="s">
        <v>333</v>
      </c>
      <c r="F1106">
        <v>2020</v>
      </c>
      <c r="G1106">
        <v>332551</v>
      </c>
      <c r="H1106" t="s">
        <v>380</v>
      </c>
    </row>
    <row r="1107" spans="1:8">
      <c r="A1107" t="s">
        <v>243</v>
      </c>
      <c r="B1107" s="1">
        <v>43360</v>
      </c>
      <c r="C1107">
        <v>122892</v>
      </c>
      <c r="D1107" t="s">
        <v>686</v>
      </c>
      <c r="E1107" t="s">
        <v>329</v>
      </c>
      <c r="F1107">
        <v>2018</v>
      </c>
      <c r="G1107">
        <v>122892</v>
      </c>
      <c r="H1107" t="s">
        <v>16</v>
      </c>
    </row>
    <row r="1108" spans="1:8">
      <c r="A1108" t="s">
        <v>198</v>
      </c>
      <c r="B1108" s="1">
        <v>44160</v>
      </c>
      <c r="C1108">
        <v>292039</v>
      </c>
      <c r="D1108" t="s">
        <v>687</v>
      </c>
      <c r="E1108" t="s">
        <v>362</v>
      </c>
      <c r="F1108">
        <v>2020</v>
      </c>
      <c r="G1108">
        <v>-292039</v>
      </c>
      <c r="H1108" t="s">
        <v>16</v>
      </c>
    </row>
    <row r="1109" spans="1:8">
      <c r="A1109" t="s">
        <v>97</v>
      </c>
      <c r="B1109" s="1">
        <v>43338</v>
      </c>
      <c r="C1109">
        <v>192440</v>
      </c>
      <c r="D1109" t="s">
        <v>686</v>
      </c>
      <c r="E1109" t="s">
        <v>342</v>
      </c>
      <c r="F1109">
        <v>2018</v>
      </c>
      <c r="G1109">
        <v>192440</v>
      </c>
      <c r="H1109" t="s">
        <v>16</v>
      </c>
    </row>
    <row r="1110" spans="1:8">
      <c r="A1110" t="s">
        <v>104</v>
      </c>
      <c r="B1110" s="1">
        <v>43518</v>
      </c>
      <c r="C1110">
        <v>54110</v>
      </c>
      <c r="D1110" t="s">
        <v>687</v>
      </c>
      <c r="E1110" t="s">
        <v>360</v>
      </c>
      <c r="F1110">
        <v>2019</v>
      </c>
      <c r="G1110">
        <v>-54110</v>
      </c>
      <c r="H1110" t="s">
        <v>377</v>
      </c>
    </row>
    <row r="1111" spans="1:8">
      <c r="A1111" t="s">
        <v>58</v>
      </c>
      <c r="B1111" s="1">
        <v>44283</v>
      </c>
      <c r="C1111">
        <v>297157</v>
      </c>
      <c r="D1111" t="s">
        <v>686</v>
      </c>
      <c r="E1111" t="s">
        <v>357</v>
      </c>
      <c r="F1111">
        <v>2021</v>
      </c>
      <c r="G1111">
        <v>297157</v>
      </c>
      <c r="H1111" t="s">
        <v>380</v>
      </c>
    </row>
    <row r="1112" spans="1:8">
      <c r="A1112" t="s">
        <v>284</v>
      </c>
      <c r="B1112" s="1">
        <v>43298</v>
      </c>
      <c r="C1112">
        <v>232219</v>
      </c>
      <c r="D1112" t="s">
        <v>687</v>
      </c>
      <c r="E1112" t="s">
        <v>337</v>
      </c>
      <c r="F1112">
        <v>2018</v>
      </c>
      <c r="G1112">
        <v>-232219</v>
      </c>
      <c r="H1112" t="s">
        <v>16</v>
      </c>
    </row>
    <row r="1113" spans="1:8">
      <c r="A1113" t="s">
        <v>30</v>
      </c>
      <c r="B1113" s="1">
        <v>43997</v>
      </c>
      <c r="C1113">
        <v>191703</v>
      </c>
      <c r="D1113" t="s">
        <v>687</v>
      </c>
      <c r="E1113" t="s">
        <v>316</v>
      </c>
      <c r="F1113">
        <v>2020</v>
      </c>
      <c r="G1113">
        <v>-191703</v>
      </c>
      <c r="H1113" t="s">
        <v>16</v>
      </c>
    </row>
    <row r="1114" spans="1:8">
      <c r="A1114" t="s">
        <v>89</v>
      </c>
      <c r="B1114" s="1">
        <v>43336</v>
      </c>
      <c r="C1114">
        <v>164875</v>
      </c>
      <c r="D1114" t="s">
        <v>687</v>
      </c>
      <c r="E1114" t="s">
        <v>342</v>
      </c>
      <c r="F1114">
        <v>2018</v>
      </c>
      <c r="G1114">
        <v>-164875</v>
      </c>
      <c r="H1114" t="s">
        <v>377</v>
      </c>
    </row>
    <row r="1115" spans="1:8">
      <c r="A1115" t="s">
        <v>26</v>
      </c>
      <c r="B1115" s="1">
        <v>43399</v>
      </c>
      <c r="C1115">
        <v>300170</v>
      </c>
      <c r="D1115" t="s">
        <v>687</v>
      </c>
      <c r="E1115" t="s">
        <v>324</v>
      </c>
      <c r="F1115">
        <v>2018</v>
      </c>
      <c r="G1115">
        <v>-300170</v>
      </c>
      <c r="H1115" t="s">
        <v>380</v>
      </c>
    </row>
    <row r="1116" spans="1:8">
      <c r="A1116" t="s">
        <v>215</v>
      </c>
      <c r="B1116" s="1">
        <v>43990</v>
      </c>
      <c r="C1116">
        <v>246059</v>
      </c>
      <c r="D1116" t="s">
        <v>686</v>
      </c>
      <c r="E1116" t="s">
        <v>316</v>
      </c>
      <c r="F1116">
        <v>2020</v>
      </c>
      <c r="G1116">
        <v>246059</v>
      </c>
      <c r="H1116" t="s">
        <v>16</v>
      </c>
    </row>
    <row r="1117" spans="1:8">
      <c r="A1117" t="s">
        <v>221</v>
      </c>
      <c r="B1117" s="1">
        <v>43981</v>
      </c>
      <c r="C1117">
        <v>163091</v>
      </c>
      <c r="D1117" t="s">
        <v>686</v>
      </c>
      <c r="E1117" t="s">
        <v>366</v>
      </c>
      <c r="F1117">
        <v>2020</v>
      </c>
      <c r="G1117">
        <v>163091</v>
      </c>
      <c r="H1117" t="s">
        <v>378</v>
      </c>
    </row>
    <row r="1118" spans="1:8">
      <c r="A1118" t="s">
        <v>218</v>
      </c>
      <c r="B1118" s="1">
        <v>43310</v>
      </c>
      <c r="C1118">
        <v>173292</v>
      </c>
      <c r="D1118" t="s">
        <v>686</v>
      </c>
      <c r="E1118" t="s">
        <v>337</v>
      </c>
      <c r="F1118">
        <v>2018</v>
      </c>
      <c r="G1118">
        <v>173292</v>
      </c>
      <c r="H1118" t="s">
        <v>16</v>
      </c>
    </row>
    <row r="1119" spans="1:8">
      <c r="A1119" t="s">
        <v>205</v>
      </c>
      <c r="B1119" s="1">
        <v>43856</v>
      </c>
      <c r="C1119">
        <v>110911</v>
      </c>
      <c r="D1119" t="s">
        <v>686</v>
      </c>
      <c r="E1119" t="s">
        <v>320</v>
      </c>
      <c r="F1119">
        <v>2020</v>
      </c>
      <c r="G1119">
        <v>110911</v>
      </c>
      <c r="H1119" t="s">
        <v>16</v>
      </c>
    </row>
    <row r="1120" spans="1:8">
      <c r="A1120" t="s">
        <v>171</v>
      </c>
      <c r="B1120" s="1">
        <v>43310</v>
      </c>
      <c r="C1120">
        <v>264954</v>
      </c>
      <c r="D1120" t="s">
        <v>687</v>
      </c>
      <c r="E1120" t="s">
        <v>337</v>
      </c>
      <c r="F1120">
        <v>2018</v>
      </c>
      <c r="G1120">
        <v>-264954</v>
      </c>
      <c r="H1120" t="s">
        <v>380</v>
      </c>
    </row>
    <row r="1121" spans="1:8">
      <c r="A1121" t="s">
        <v>204</v>
      </c>
      <c r="B1121" s="1">
        <v>43430</v>
      </c>
      <c r="C1121">
        <v>224434</v>
      </c>
      <c r="D1121" t="s">
        <v>687</v>
      </c>
      <c r="E1121" t="s">
        <v>362</v>
      </c>
      <c r="F1121">
        <v>2018</v>
      </c>
      <c r="G1121">
        <v>-224434</v>
      </c>
      <c r="H1121" t="s">
        <v>16</v>
      </c>
    </row>
    <row r="1122" spans="1:8">
      <c r="A1122" t="s">
        <v>20</v>
      </c>
      <c r="B1122" s="1">
        <v>43677</v>
      </c>
      <c r="C1122">
        <v>302393</v>
      </c>
      <c r="D1122" t="s">
        <v>686</v>
      </c>
      <c r="E1122" t="s">
        <v>337</v>
      </c>
      <c r="F1122">
        <v>2019</v>
      </c>
      <c r="G1122">
        <v>302393</v>
      </c>
      <c r="H1122" t="s">
        <v>378</v>
      </c>
    </row>
    <row r="1123" spans="1:8">
      <c r="A1123" t="s">
        <v>134</v>
      </c>
      <c r="B1123" s="1">
        <v>43520</v>
      </c>
      <c r="C1123">
        <v>117052</v>
      </c>
      <c r="D1123" t="s">
        <v>687</v>
      </c>
      <c r="E1123" t="s">
        <v>360</v>
      </c>
      <c r="F1123">
        <v>2019</v>
      </c>
      <c r="G1123">
        <v>-117052</v>
      </c>
      <c r="H1123" t="s">
        <v>16</v>
      </c>
    </row>
    <row r="1124" spans="1:8">
      <c r="A1124" t="s">
        <v>174</v>
      </c>
      <c r="B1124" s="1">
        <v>43259</v>
      </c>
      <c r="C1124">
        <v>391487</v>
      </c>
      <c r="D1124" t="s">
        <v>687</v>
      </c>
      <c r="E1124" t="s">
        <v>316</v>
      </c>
      <c r="F1124">
        <v>2018</v>
      </c>
      <c r="G1124">
        <v>-391487</v>
      </c>
      <c r="H1124" t="s">
        <v>378</v>
      </c>
    </row>
    <row r="1125" spans="1:8">
      <c r="A1125" t="s">
        <v>141</v>
      </c>
      <c r="B1125" s="1">
        <v>43392</v>
      </c>
      <c r="C1125">
        <v>126908</v>
      </c>
      <c r="D1125" t="s">
        <v>686</v>
      </c>
      <c r="E1125" t="s">
        <v>324</v>
      </c>
      <c r="F1125">
        <v>2018</v>
      </c>
      <c r="G1125">
        <v>126908</v>
      </c>
      <c r="H1125" t="s">
        <v>16</v>
      </c>
    </row>
    <row r="1126" spans="1:8">
      <c r="A1126" t="s">
        <v>151</v>
      </c>
      <c r="B1126" s="1">
        <v>43953</v>
      </c>
      <c r="C1126">
        <v>157672</v>
      </c>
      <c r="D1126" t="s">
        <v>687</v>
      </c>
      <c r="E1126" t="s">
        <v>366</v>
      </c>
      <c r="F1126">
        <v>2020</v>
      </c>
      <c r="G1126">
        <v>-157672</v>
      </c>
      <c r="H1126" t="s">
        <v>378</v>
      </c>
    </row>
    <row r="1127" spans="1:8">
      <c r="A1127" t="s">
        <v>93</v>
      </c>
      <c r="B1127" s="1">
        <v>43466</v>
      </c>
      <c r="C1127">
        <v>351542</v>
      </c>
      <c r="D1127" t="s">
        <v>686</v>
      </c>
      <c r="E1127" t="s">
        <v>320</v>
      </c>
      <c r="F1127">
        <v>2019</v>
      </c>
      <c r="G1127">
        <v>351542</v>
      </c>
      <c r="H1127" t="s">
        <v>378</v>
      </c>
    </row>
    <row r="1128" spans="1:8">
      <c r="A1128" t="s">
        <v>103</v>
      </c>
      <c r="B1128" s="1">
        <v>43851</v>
      </c>
      <c r="C1128">
        <v>397234</v>
      </c>
      <c r="D1128" t="s">
        <v>686</v>
      </c>
      <c r="E1128" t="s">
        <v>320</v>
      </c>
      <c r="F1128">
        <v>2020</v>
      </c>
      <c r="G1128">
        <v>397234</v>
      </c>
      <c r="H1128" t="s">
        <v>378</v>
      </c>
    </row>
    <row r="1129" spans="1:8">
      <c r="A1129" t="s">
        <v>209</v>
      </c>
      <c r="B1129" s="1">
        <v>43629</v>
      </c>
      <c r="C1129">
        <v>290691</v>
      </c>
      <c r="D1129" t="s">
        <v>687</v>
      </c>
      <c r="E1129" t="s">
        <v>316</v>
      </c>
      <c r="F1129">
        <v>2019</v>
      </c>
      <c r="G1129">
        <v>-290691</v>
      </c>
      <c r="H1129" t="s">
        <v>16</v>
      </c>
    </row>
    <row r="1130" spans="1:8">
      <c r="A1130" t="s">
        <v>39</v>
      </c>
      <c r="B1130" s="1">
        <v>44116</v>
      </c>
      <c r="C1130">
        <v>211510</v>
      </c>
      <c r="D1130" t="s">
        <v>686</v>
      </c>
      <c r="E1130" t="s">
        <v>324</v>
      </c>
      <c r="F1130">
        <v>2020</v>
      </c>
      <c r="G1130">
        <v>211510</v>
      </c>
      <c r="H1130" t="s">
        <v>377</v>
      </c>
    </row>
    <row r="1131" spans="1:8">
      <c r="A1131" t="s">
        <v>187</v>
      </c>
      <c r="B1131" s="1">
        <v>43755</v>
      </c>
      <c r="C1131">
        <v>96511</v>
      </c>
      <c r="D1131" t="s">
        <v>687</v>
      </c>
      <c r="E1131" t="s">
        <v>324</v>
      </c>
      <c r="F1131">
        <v>2019</v>
      </c>
      <c r="G1131">
        <v>-96511</v>
      </c>
      <c r="H1131" t="s">
        <v>377</v>
      </c>
    </row>
    <row r="1132" spans="1:8">
      <c r="A1132" t="s">
        <v>87</v>
      </c>
      <c r="B1132" s="1">
        <v>43734</v>
      </c>
      <c r="C1132">
        <v>348237</v>
      </c>
      <c r="D1132" t="s">
        <v>687</v>
      </c>
      <c r="E1132" t="s">
        <v>329</v>
      </c>
      <c r="F1132">
        <v>2019</v>
      </c>
      <c r="G1132">
        <v>-348237</v>
      </c>
      <c r="H1132" t="s">
        <v>16</v>
      </c>
    </row>
    <row r="1133" spans="1:8">
      <c r="A1133" t="s">
        <v>129</v>
      </c>
      <c r="B1133" s="1">
        <v>43583</v>
      </c>
      <c r="C1133">
        <v>63318</v>
      </c>
      <c r="D1133" t="s">
        <v>686</v>
      </c>
      <c r="E1133" t="s">
        <v>351</v>
      </c>
      <c r="F1133">
        <v>2019</v>
      </c>
      <c r="G1133">
        <v>63318</v>
      </c>
      <c r="H1133" t="s">
        <v>378</v>
      </c>
    </row>
    <row r="1134" spans="1:8">
      <c r="A1134" t="s">
        <v>84</v>
      </c>
      <c r="B1134" s="1">
        <v>43263</v>
      </c>
      <c r="C1134">
        <v>180017</v>
      </c>
      <c r="D1134" t="s">
        <v>687</v>
      </c>
      <c r="E1134" t="s">
        <v>316</v>
      </c>
      <c r="F1134">
        <v>2018</v>
      </c>
      <c r="G1134">
        <v>-180017</v>
      </c>
      <c r="H1134" t="s">
        <v>16</v>
      </c>
    </row>
    <row r="1135" spans="1:8">
      <c r="A1135" t="s">
        <v>110</v>
      </c>
      <c r="B1135" s="1">
        <v>43861</v>
      </c>
      <c r="C1135">
        <v>250111</v>
      </c>
      <c r="D1135" t="s">
        <v>687</v>
      </c>
      <c r="E1135" t="s">
        <v>320</v>
      </c>
      <c r="F1135">
        <v>2020</v>
      </c>
      <c r="G1135">
        <v>-250111</v>
      </c>
      <c r="H1135" t="s">
        <v>16</v>
      </c>
    </row>
    <row r="1136" spans="1:8">
      <c r="A1136" t="s">
        <v>107</v>
      </c>
      <c r="B1136" s="1">
        <v>44272</v>
      </c>
      <c r="C1136">
        <v>63664</v>
      </c>
      <c r="D1136" t="s">
        <v>687</v>
      </c>
      <c r="E1136" t="s">
        <v>357</v>
      </c>
      <c r="F1136">
        <v>2021</v>
      </c>
      <c r="G1136">
        <v>-63664</v>
      </c>
      <c r="H1136" t="s">
        <v>16</v>
      </c>
    </row>
    <row r="1137" spans="1:8">
      <c r="A1137" t="s">
        <v>237</v>
      </c>
      <c r="B1137" s="1">
        <v>43701</v>
      </c>
      <c r="C1137">
        <v>310885</v>
      </c>
      <c r="D1137" t="s">
        <v>687</v>
      </c>
      <c r="E1137" t="s">
        <v>342</v>
      </c>
      <c r="F1137">
        <v>2019</v>
      </c>
      <c r="G1137">
        <v>-310885</v>
      </c>
      <c r="H1137" t="s">
        <v>380</v>
      </c>
    </row>
    <row r="1138" spans="1:8">
      <c r="A1138" t="s">
        <v>53</v>
      </c>
      <c r="B1138" s="1">
        <v>43789</v>
      </c>
      <c r="C1138">
        <v>252689</v>
      </c>
      <c r="D1138" t="s">
        <v>687</v>
      </c>
      <c r="E1138" t="s">
        <v>362</v>
      </c>
      <c r="F1138">
        <v>2019</v>
      </c>
      <c r="G1138">
        <v>-252689</v>
      </c>
      <c r="H1138" t="s">
        <v>16</v>
      </c>
    </row>
    <row r="1139" spans="1:8">
      <c r="A1139" t="s">
        <v>292</v>
      </c>
      <c r="B1139" s="1">
        <v>43776</v>
      </c>
      <c r="C1139">
        <v>52291</v>
      </c>
      <c r="D1139" t="s">
        <v>686</v>
      </c>
      <c r="E1139" t="s">
        <v>362</v>
      </c>
      <c r="F1139">
        <v>2019</v>
      </c>
      <c r="G1139">
        <v>52291</v>
      </c>
      <c r="H1139" t="s">
        <v>380</v>
      </c>
    </row>
    <row r="1140" spans="1:8">
      <c r="A1140" t="s">
        <v>277</v>
      </c>
      <c r="B1140" s="1">
        <v>43952</v>
      </c>
      <c r="C1140">
        <v>240932</v>
      </c>
      <c r="D1140" t="s">
        <v>687</v>
      </c>
      <c r="E1140" t="s">
        <v>366</v>
      </c>
      <c r="F1140">
        <v>2020</v>
      </c>
      <c r="G1140">
        <v>-240932</v>
      </c>
      <c r="H1140" t="s">
        <v>16</v>
      </c>
    </row>
    <row r="1141" spans="1:8">
      <c r="A1141" t="s">
        <v>125</v>
      </c>
      <c r="B1141" s="1">
        <v>43398</v>
      </c>
      <c r="C1141">
        <v>392837</v>
      </c>
      <c r="D1141" t="s">
        <v>686</v>
      </c>
      <c r="E1141" t="s">
        <v>324</v>
      </c>
      <c r="F1141">
        <v>2018</v>
      </c>
      <c r="G1141">
        <v>392837</v>
      </c>
      <c r="H1141" t="s">
        <v>378</v>
      </c>
    </row>
    <row r="1142" spans="1:8">
      <c r="A1142" t="s">
        <v>55</v>
      </c>
      <c r="B1142" s="1">
        <v>43278</v>
      </c>
      <c r="C1142">
        <v>213501</v>
      </c>
      <c r="D1142" t="s">
        <v>686</v>
      </c>
      <c r="E1142" t="s">
        <v>316</v>
      </c>
      <c r="F1142">
        <v>2018</v>
      </c>
      <c r="G1142">
        <v>213501</v>
      </c>
      <c r="H1142" t="s">
        <v>378</v>
      </c>
    </row>
    <row r="1143" spans="1:8">
      <c r="A1143" t="s">
        <v>251</v>
      </c>
      <c r="B1143" s="1">
        <v>43722</v>
      </c>
      <c r="C1143">
        <v>276153</v>
      </c>
      <c r="D1143" t="s">
        <v>687</v>
      </c>
      <c r="E1143" t="s">
        <v>329</v>
      </c>
      <c r="F1143">
        <v>2019</v>
      </c>
      <c r="G1143">
        <v>-276153</v>
      </c>
      <c r="H1143" t="s">
        <v>378</v>
      </c>
    </row>
    <row r="1144" spans="1:8">
      <c r="A1144" t="s">
        <v>59</v>
      </c>
      <c r="B1144" s="1">
        <v>43987</v>
      </c>
      <c r="C1144">
        <v>308874</v>
      </c>
      <c r="D1144" t="s">
        <v>687</v>
      </c>
      <c r="E1144" t="s">
        <v>316</v>
      </c>
      <c r="F1144">
        <v>2020</v>
      </c>
      <c r="G1144">
        <v>-308874</v>
      </c>
      <c r="H1144" t="s">
        <v>378</v>
      </c>
    </row>
    <row r="1145" spans="1:8">
      <c r="A1145" t="s">
        <v>201</v>
      </c>
      <c r="B1145" s="1">
        <v>43408</v>
      </c>
      <c r="C1145">
        <v>358422</v>
      </c>
      <c r="D1145" t="s">
        <v>686</v>
      </c>
      <c r="E1145" t="s">
        <v>362</v>
      </c>
      <c r="F1145">
        <v>2018</v>
      </c>
      <c r="G1145">
        <v>358422</v>
      </c>
      <c r="H1145" t="s">
        <v>377</v>
      </c>
    </row>
    <row r="1146" spans="1:8">
      <c r="A1146" t="s">
        <v>90</v>
      </c>
      <c r="B1146" s="1">
        <v>43602</v>
      </c>
      <c r="C1146">
        <v>177160</v>
      </c>
      <c r="D1146" t="s">
        <v>686</v>
      </c>
      <c r="E1146" t="s">
        <v>366</v>
      </c>
      <c r="F1146">
        <v>2019</v>
      </c>
      <c r="G1146">
        <v>177160</v>
      </c>
      <c r="H1146" t="s">
        <v>380</v>
      </c>
    </row>
    <row r="1147" spans="1:8">
      <c r="A1147" t="s">
        <v>233</v>
      </c>
      <c r="B1147" s="1">
        <v>43652</v>
      </c>
      <c r="C1147">
        <v>131327</v>
      </c>
      <c r="D1147" t="s">
        <v>687</v>
      </c>
      <c r="E1147" t="s">
        <v>337</v>
      </c>
      <c r="F1147">
        <v>2019</v>
      </c>
      <c r="G1147">
        <v>-131327</v>
      </c>
      <c r="H1147" t="s">
        <v>16</v>
      </c>
    </row>
    <row r="1148" spans="1:8">
      <c r="A1148" t="s">
        <v>33</v>
      </c>
      <c r="B1148" s="1">
        <v>43836</v>
      </c>
      <c r="C1148">
        <v>204657</v>
      </c>
      <c r="D1148" t="s">
        <v>686</v>
      </c>
      <c r="E1148" t="s">
        <v>320</v>
      </c>
      <c r="F1148">
        <v>2020</v>
      </c>
      <c r="G1148">
        <v>204657</v>
      </c>
      <c r="H1148" t="s">
        <v>377</v>
      </c>
    </row>
    <row r="1149" spans="1:8">
      <c r="A1149" t="s">
        <v>266</v>
      </c>
      <c r="B1149" s="1">
        <v>43987</v>
      </c>
      <c r="C1149">
        <v>73140</v>
      </c>
      <c r="D1149" t="s">
        <v>687</v>
      </c>
      <c r="E1149" t="s">
        <v>316</v>
      </c>
      <c r="F1149">
        <v>2020</v>
      </c>
      <c r="G1149">
        <v>-73140</v>
      </c>
      <c r="H1149" t="s">
        <v>378</v>
      </c>
    </row>
    <row r="1150" spans="1:8">
      <c r="A1150" t="s">
        <v>189</v>
      </c>
      <c r="B1150" s="1">
        <v>44290</v>
      </c>
      <c r="C1150">
        <v>137239</v>
      </c>
      <c r="D1150" t="s">
        <v>686</v>
      </c>
      <c r="E1150" t="s">
        <v>351</v>
      </c>
      <c r="F1150">
        <v>2021</v>
      </c>
      <c r="G1150">
        <v>137239</v>
      </c>
      <c r="H1150" t="s">
        <v>16</v>
      </c>
    </row>
    <row r="1151" spans="1:8">
      <c r="A1151" t="s">
        <v>239</v>
      </c>
      <c r="B1151" s="1">
        <v>44042</v>
      </c>
      <c r="C1151">
        <v>211694</v>
      </c>
      <c r="D1151" t="s">
        <v>687</v>
      </c>
      <c r="E1151" t="s">
        <v>337</v>
      </c>
      <c r="F1151">
        <v>2020</v>
      </c>
      <c r="G1151">
        <v>-211694</v>
      </c>
      <c r="H1151" t="s">
        <v>16</v>
      </c>
    </row>
    <row r="1152" spans="1:8">
      <c r="A1152" t="s">
        <v>246</v>
      </c>
      <c r="B1152" s="1">
        <v>43955</v>
      </c>
      <c r="C1152">
        <v>76490</v>
      </c>
      <c r="D1152" t="s">
        <v>687</v>
      </c>
      <c r="E1152" t="s">
        <v>366</v>
      </c>
      <c r="F1152">
        <v>2020</v>
      </c>
      <c r="G1152">
        <v>-76490</v>
      </c>
      <c r="H1152" t="s">
        <v>16</v>
      </c>
    </row>
    <row r="1153" spans="1:8">
      <c r="A1153" t="s">
        <v>109</v>
      </c>
      <c r="B1153" s="1">
        <v>43746</v>
      </c>
      <c r="C1153">
        <v>264956</v>
      </c>
      <c r="D1153" t="s">
        <v>687</v>
      </c>
      <c r="E1153" t="s">
        <v>324</v>
      </c>
      <c r="F1153">
        <v>2019</v>
      </c>
      <c r="G1153">
        <v>-264956</v>
      </c>
      <c r="H1153" t="s">
        <v>378</v>
      </c>
    </row>
    <row r="1154" spans="1:8">
      <c r="A1154" t="s">
        <v>193</v>
      </c>
      <c r="B1154" s="1">
        <v>44361</v>
      </c>
      <c r="C1154">
        <v>300106</v>
      </c>
      <c r="D1154" t="s">
        <v>687</v>
      </c>
      <c r="E1154" t="s">
        <v>316</v>
      </c>
      <c r="F1154">
        <v>2021</v>
      </c>
      <c r="G1154">
        <v>-300106</v>
      </c>
      <c r="H1154" t="s">
        <v>16</v>
      </c>
    </row>
    <row r="1155" spans="1:8">
      <c r="A1155" t="s">
        <v>217</v>
      </c>
      <c r="B1155" s="1">
        <v>43878</v>
      </c>
      <c r="C1155">
        <v>158916</v>
      </c>
      <c r="D1155" t="s">
        <v>686</v>
      </c>
      <c r="E1155" t="s">
        <v>360</v>
      </c>
      <c r="F1155">
        <v>2020</v>
      </c>
      <c r="G1155">
        <v>158916</v>
      </c>
      <c r="H1155" t="s">
        <v>378</v>
      </c>
    </row>
    <row r="1156" spans="1:8">
      <c r="A1156" t="s">
        <v>238</v>
      </c>
      <c r="B1156" s="1">
        <v>43944</v>
      </c>
      <c r="C1156">
        <v>117133</v>
      </c>
      <c r="D1156" t="s">
        <v>686</v>
      </c>
      <c r="E1156" t="s">
        <v>351</v>
      </c>
      <c r="F1156">
        <v>2020</v>
      </c>
      <c r="G1156">
        <v>117133</v>
      </c>
      <c r="H1156" t="s">
        <v>16</v>
      </c>
    </row>
    <row r="1157" spans="1:8">
      <c r="A1157" t="s">
        <v>153</v>
      </c>
      <c r="B1157" s="1">
        <v>43993</v>
      </c>
      <c r="C1157">
        <v>339035</v>
      </c>
      <c r="D1157" t="s">
        <v>686</v>
      </c>
      <c r="E1157" t="s">
        <v>316</v>
      </c>
      <c r="F1157">
        <v>2020</v>
      </c>
      <c r="G1157">
        <v>339035</v>
      </c>
      <c r="H1157" t="s">
        <v>16</v>
      </c>
    </row>
    <row r="1158" spans="1:8">
      <c r="A1158" t="s">
        <v>252</v>
      </c>
      <c r="B1158" s="1">
        <v>43556</v>
      </c>
      <c r="C1158">
        <v>53710</v>
      </c>
      <c r="D1158" t="s">
        <v>686</v>
      </c>
      <c r="E1158" t="s">
        <v>351</v>
      </c>
      <c r="F1158">
        <v>2019</v>
      </c>
      <c r="G1158">
        <v>53710</v>
      </c>
      <c r="H1158" t="s">
        <v>16</v>
      </c>
    </row>
    <row r="1159" spans="1:8">
      <c r="A1159" t="s">
        <v>168</v>
      </c>
      <c r="B1159" s="1">
        <v>43431</v>
      </c>
      <c r="C1159">
        <v>53609</v>
      </c>
      <c r="D1159" t="s">
        <v>687</v>
      </c>
      <c r="E1159" t="s">
        <v>362</v>
      </c>
      <c r="F1159">
        <v>2018</v>
      </c>
      <c r="G1159">
        <v>-53609</v>
      </c>
      <c r="H1159" t="s">
        <v>16</v>
      </c>
    </row>
    <row r="1160" spans="1:8">
      <c r="A1160" t="s">
        <v>34</v>
      </c>
      <c r="B1160" s="1">
        <v>44093</v>
      </c>
      <c r="C1160">
        <v>90394</v>
      </c>
      <c r="D1160" t="s">
        <v>687</v>
      </c>
      <c r="E1160" t="s">
        <v>329</v>
      </c>
      <c r="F1160">
        <v>2020</v>
      </c>
      <c r="G1160">
        <v>-90394</v>
      </c>
      <c r="H1160" t="s">
        <v>16</v>
      </c>
    </row>
    <row r="1161" spans="1:8">
      <c r="A1161" t="s">
        <v>291</v>
      </c>
      <c r="B1161" s="1">
        <v>43822</v>
      </c>
      <c r="C1161">
        <v>127376</v>
      </c>
      <c r="D1161" t="s">
        <v>687</v>
      </c>
      <c r="E1161" t="s">
        <v>333</v>
      </c>
      <c r="F1161">
        <v>2019</v>
      </c>
      <c r="G1161">
        <v>-127376</v>
      </c>
      <c r="H1161" t="s">
        <v>16</v>
      </c>
    </row>
    <row r="1162" spans="1:8">
      <c r="A1162" t="s">
        <v>62</v>
      </c>
      <c r="B1162" s="1">
        <v>43366</v>
      </c>
      <c r="C1162">
        <v>69227</v>
      </c>
      <c r="D1162" t="s">
        <v>687</v>
      </c>
      <c r="E1162" t="s">
        <v>329</v>
      </c>
      <c r="F1162">
        <v>2018</v>
      </c>
      <c r="G1162">
        <v>-69227</v>
      </c>
      <c r="H1162" t="s">
        <v>16</v>
      </c>
    </row>
    <row r="1163" spans="1:8">
      <c r="A1163" t="s">
        <v>36</v>
      </c>
      <c r="B1163" s="1">
        <v>43871</v>
      </c>
      <c r="C1163">
        <v>209726</v>
      </c>
      <c r="D1163" t="s">
        <v>687</v>
      </c>
      <c r="E1163" t="s">
        <v>360</v>
      </c>
      <c r="F1163">
        <v>2020</v>
      </c>
      <c r="G1163">
        <v>-209726</v>
      </c>
      <c r="H1163" t="s">
        <v>378</v>
      </c>
    </row>
    <row r="1164" spans="1:8">
      <c r="A1164" t="s">
        <v>224</v>
      </c>
      <c r="B1164" s="1">
        <v>43763</v>
      </c>
      <c r="C1164">
        <v>341936</v>
      </c>
      <c r="D1164" t="s">
        <v>687</v>
      </c>
      <c r="E1164" t="s">
        <v>324</v>
      </c>
      <c r="F1164">
        <v>2019</v>
      </c>
      <c r="G1164">
        <v>-341936</v>
      </c>
      <c r="H1164" t="s">
        <v>16</v>
      </c>
    </row>
    <row r="1165" spans="1:8">
      <c r="A1165" t="s">
        <v>71</v>
      </c>
      <c r="B1165" s="1">
        <v>44248</v>
      </c>
      <c r="C1165">
        <v>380320</v>
      </c>
      <c r="D1165" t="s">
        <v>686</v>
      </c>
      <c r="E1165" t="s">
        <v>360</v>
      </c>
      <c r="F1165">
        <v>2021</v>
      </c>
      <c r="G1165">
        <v>380320</v>
      </c>
      <c r="H1165" t="s">
        <v>16</v>
      </c>
    </row>
    <row r="1166" spans="1:8">
      <c r="A1166" t="s">
        <v>29</v>
      </c>
      <c r="B1166" s="1">
        <v>43470</v>
      </c>
      <c r="C1166">
        <v>264631</v>
      </c>
      <c r="D1166" t="s">
        <v>687</v>
      </c>
      <c r="E1166" t="s">
        <v>320</v>
      </c>
      <c r="F1166">
        <v>2019</v>
      </c>
      <c r="G1166">
        <v>-264631</v>
      </c>
      <c r="H1166" t="s">
        <v>380</v>
      </c>
    </row>
    <row r="1167" spans="1:8">
      <c r="A1167" t="s">
        <v>116</v>
      </c>
      <c r="B1167" s="1">
        <v>43302</v>
      </c>
      <c r="C1167">
        <v>324324</v>
      </c>
      <c r="D1167" t="s">
        <v>687</v>
      </c>
      <c r="E1167" t="s">
        <v>337</v>
      </c>
      <c r="F1167">
        <v>2018</v>
      </c>
      <c r="G1167">
        <v>-324324</v>
      </c>
      <c r="H1167" t="s">
        <v>16</v>
      </c>
    </row>
    <row r="1168" spans="1:8">
      <c r="A1168" t="s">
        <v>148</v>
      </c>
      <c r="B1168" s="1">
        <v>44200</v>
      </c>
      <c r="C1168">
        <v>61755</v>
      </c>
      <c r="D1168" t="s">
        <v>686</v>
      </c>
      <c r="E1168" t="s">
        <v>320</v>
      </c>
      <c r="F1168">
        <v>2021</v>
      </c>
      <c r="G1168">
        <v>61755</v>
      </c>
      <c r="H1168" t="s">
        <v>380</v>
      </c>
    </row>
    <row r="1169" spans="1:8">
      <c r="A1169" t="s">
        <v>95</v>
      </c>
      <c r="B1169" s="1">
        <v>43357</v>
      </c>
      <c r="C1169">
        <v>353050</v>
      </c>
      <c r="D1169" t="s">
        <v>686</v>
      </c>
      <c r="E1169" t="s">
        <v>329</v>
      </c>
      <c r="F1169">
        <v>2018</v>
      </c>
      <c r="G1169">
        <v>353050</v>
      </c>
      <c r="H1169" t="s">
        <v>16</v>
      </c>
    </row>
    <row r="1170" spans="1:8">
      <c r="A1170" t="s">
        <v>91</v>
      </c>
      <c r="B1170" s="1">
        <v>44000</v>
      </c>
      <c r="C1170">
        <v>267483</v>
      </c>
      <c r="D1170" t="s">
        <v>686</v>
      </c>
      <c r="E1170" t="s">
        <v>316</v>
      </c>
      <c r="F1170">
        <v>2020</v>
      </c>
      <c r="G1170">
        <v>267483</v>
      </c>
      <c r="H1170" t="s">
        <v>16</v>
      </c>
    </row>
    <row r="1171" spans="1:8">
      <c r="A1171" t="s">
        <v>213</v>
      </c>
      <c r="B1171" s="1">
        <v>44370</v>
      </c>
      <c r="C1171">
        <v>321066</v>
      </c>
      <c r="D1171" t="s">
        <v>687</v>
      </c>
      <c r="E1171" t="s">
        <v>316</v>
      </c>
      <c r="F1171">
        <v>2021</v>
      </c>
      <c r="G1171">
        <v>-321066</v>
      </c>
      <c r="H1171" t="s">
        <v>16</v>
      </c>
    </row>
    <row r="1172" spans="1:8">
      <c r="A1172" t="s">
        <v>265</v>
      </c>
      <c r="B1172" s="1">
        <v>43846</v>
      </c>
      <c r="C1172">
        <v>187996</v>
      </c>
      <c r="D1172" t="s">
        <v>686</v>
      </c>
      <c r="E1172" t="s">
        <v>320</v>
      </c>
      <c r="F1172">
        <v>2020</v>
      </c>
      <c r="G1172">
        <v>187996</v>
      </c>
      <c r="H1172" t="s">
        <v>16</v>
      </c>
    </row>
    <row r="1173" spans="1:8">
      <c r="A1173" t="s">
        <v>189</v>
      </c>
      <c r="B1173" s="1">
        <v>43751</v>
      </c>
      <c r="C1173">
        <v>277100</v>
      </c>
      <c r="D1173" t="s">
        <v>686</v>
      </c>
      <c r="E1173" t="s">
        <v>324</v>
      </c>
      <c r="F1173">
        <v>2019</v>
      </c>
      <c r="G1173">
        <v>277100</v>
      </c>
      <c r="H1173" t="s">
        <v>16</v>
      </c>
    </row>
    <row r="1174" spans="1:8">
      <c r="A1174" t="s">
        <v>116</v>
      </c>
      <c r="B1174" s="1">
        <v>43951</v>
      </c>
      <c r="C1174">
        <v>334276</v>
      </c>
      <c r="D1174" t="s">
        <v>686</v>
      </c>
      <c r="E1174" t="s">
        <v>351</v>
      </c>
      <c r="F1174">
        <v>2020</v>
      </c>
      <c r="G1174">
        <v>334276</v>
      </c>
      <c r="H1174" t="s">
        <v>16</v>
      </c>
    </row>
    <row r="1175" spans="1:8">
      <c r="A1175" t="s">
        <v>227</v>
      </c>
      <c r="B1175" s="1">
        <v>43870</v>
      </c>
      <c r="C1175">
        <v>311039</v>
      </c>
      <c r="D1175" t="s">
        <v>686</v>
      </c>
      <c r="E1175" t="s">
        <v>360</v>
      </c>
      <c r="F1175">
        <v>2020</v>
      </c>
      <c r="G1175">
        <v>311039</v>
      </c>
      <c r="H1175" t="s">
        <v>16</v>
      </c>
    </row>
    <row r="1176" spans="1:8">
      <c r="A1176" t="s">
        <v>287</v>
      </c>
      <c r="B1176" s="1">
        <v>43267</v>
      </c>
      <c r="C1176">
        <v>330117</v>
      </c>
      <c r="D1176" t="s">
        <v>687</v>
      </c>
      <c r="E1176" t="s">
        <v>316</v>
      </c>
      <c r="F1176">
        <v>2018</v>
      </c>
      <c r="G1176">
        <v>-330117</v>
      </c>
      <c r="H1176" t="s">
        <v>16</v>
      </c>
    </row>
    <row r="1177" spans="1:8">
      <c r="A1177" t="s">
        <v>25</v>
      </c>
      <c r="B1177" s="1">
        <v>44035</v>
      </c>
      <c r="C1177">
        <v>142669</v>
      </c>
      <c r="D1177" t="s">
        <v>687</v>
      </c>
      <c r="E1177" t="s">
        <v>337</v>
      </c>
      <c r="F1177">
        <v>2020</v>
      </c>
      <c r="G1177">
        <v>-142669</v>
      </c>
      <c r="H1177" t="s">
        <v>16</v>
      </c>
    </row>
    <row r="1178" spans="1:8">
      <c r="A1178" t="s">
        <v>66</v>
      </c>
      <c r="B1178" s="1">
        <v>43349</v>
      </c>
      <c r="C1178">
        <v>125989</v>
      </c>
      <c r="D1178" t="s">
        <v>686</v>
      </c>
      <c r="E1178" t="s">
        <v>329</v>
      </c>
      <c r="F1178">
        <v>2018</v>
      </c>
      <c r="G1178">
        <v>125989</v>
      </c>
      <c r="H1178" t="s">
        <v>378</v>
      </c>
    </row>
    <row r="1179" spans="1:8">
      <c r="A1179" t="s">
        <v>88</v>
      </c>
      <c r="B1179" s="1">
        <v>44337</v>
      </c>
      <c r="C1179">
        <v>97446</v>
      </c>
      <c r="D1179" t="s">
        <v>687</v>
      </c>
      <c r="E1179" t="s">
        <v>366</v>
      </c>
      <c r="F1179">
        <v>2021</v>
      </c>
      <c r="G1179">
        <v>-97446</v>
      </c>
      <c r="H1179" t="s">
        <v>16</v>
      </c>
    </row>
    <row r="1180" spans="1:8">
      <c r="A1180" t="s">
        <v>278</v>
      </c>
      <c r="B1180" s="1">
        <v>43412</v>
      </c>
      <c r="C1180">
        <v>220759</v>
      </c>
      <c r="D1180" t="s">
        <v>686</v>
      </c>
      <c r="E1180" t="s">
        <v>362</v>
      </c>
      <c r="F1180">
        <v>2018</v>
      </c>
      <c r="G1180">
        <v>220759</v>
      </c>
      <c r="H1180" t="s">
        <v>378</v>
      </c>
    </row>
    <row r="1181" spans="1:8">
      <c r="A1181" t="s">
        <v>176</v>
      </c>
      <c r="B1181" s="1">
        <v>44376</v>
      </c>
      <c r="C1181">
        <v>303988</v>
      </c>
      <c r="D1181" t="s">
        <v>687</v>
      </c>
      <c r="E1181" t="s">
        <v>316</v>
      </c>
      <c r="F1181">
        <v>2021</v>
      </c>
      <c r="G1181">
        <v>-303988</v>
      </c>
      <c r="H1181" t="s">
        <v>377</v>
      </c>
    </row>
    <row r="1182" spans="1:8">
      <c r="A1182" t="s">
        <v>84</v>
      </c>
      <c r="B1182" s="1">
        <v>44375</v>
      </c>
      <c r="C1182">
        <v>306031</v>
      </c>
      <c r="D1182" t="s">
        <v>686</v>
      </c>
      <c r="E1182" t="s">
        <v>316</v>
      </c>
      <c r="F1182">
        <v>2021</v>
      </c>
      <c r="G1182">
        <v>306031</v>
      </c>
      <c r="H1182" t="s">
        <v>16</v>
      </c>
    </row>
    <row r="1183" spans="1:8">
      <c r="A1183" t="s">
        <v>90</v>
      </c>
      <c r="B1183" s="1">
        <v>44184</v>
      </c>
      <c r="C1183">
        <v>268957</v>
      </c>
      <c r="D1183" t="s">
        <v>687</v>
      </c>
      <c r="E1183" t="s">
        <v>333</v>
      </c>
      <c r="F1183">
        <v>2020</v>
      </c>
      <c r="G1183">
        <v>-268957</v>
      </c>
      <c r="H1183" t="s">
        <v>380</v>
      </c>
    </row>
    <row r="1184" spans="1:8">
      <c r="A1184" t="s">
        <v>48</v>
      </c>
      <c r="B1184" s="1">
        <v>43688</v>
      </c>
      <c r="C1184">
        <v>269531</v>
      </c>
      <c r="D1184" t="s">
        <v>686</v>
      </c>
      <c r="E1184" t="s">
        <v>342</v>
      </c>
      <c r="F1184">
        <v>2019</v>
      </c>
      <c r="G1184">
        <v>269531</v>
      </c>
      <c r="H1184" t="s">
        <v>16</v>
      </c>
    </row>
    <row r="1185" spans="1:8">
      <c r="A1185" t="s">
        <v>145</v>
      </c>
      <c r="B1185" s="1">
        <v>44075</v>
      </c>
      <c r="C1185">
        <v>289081</v>
      </c>
      <c r="D1185" t="s">
        <v>687</v>
      </c>
      <c r="E1185" t="s">
        <v>329</v>
      </c>
      <c r="F1185">
        <v>2020</v>
      </c>
      <c r="G1185">
        <v>-289081</v>
      </c>
      <c r="H1185" t="s">
        <v>380</v>
      </c>
    </row>
    <row r="1186" spans="1:8">
      <c r="A1186" t="s">
        <v>151</v>
      </c>
      <c r="B1186" s="1">
        <v>44192</v>
      </c>
      <c r="C1186">
        <v>175527</v>
      </c>
      <c r="D1186" t="s">
        <v>686</v>
      </c>
      <c r="E1186" t="s">
        <v>333</v>
      </c>
      <c r="F1186">
        <v>2020</v>
      </c>
      <c r="G1186">
        <v>175527</v>
      </c>
      <c r="H1186" t="s">
        <v>378</v>
      </c>
    </row>
    <row r="1187" spans="1:8">
      <c r="A1187" t="s">
        <v>239</v>
      </c>
      <c r="B1187" s="1">
        <v>44004</v>
      </c>
      <c r="C1187">
        <v>305376</v>
      </c>
      <c r="D1187" t="s">
        <v>686</v>
      </c>
      <c r="E1187" t="s">
        <v>316</v>
      </c>
      <c r="F1187">
        <v>2020</v>
      </c>
      <c r="G1187">
        <v>305376</v>
      </c>
      <c r="H1187" t="s">
        <v>16</v>
      </c>
    </row>
    <row r="1188" spans="1:8">
      <c r="A1188" t="s">
        <v>88</v>
      </c>
      <c r="B1188" s="1">
        <v>43568</v>
      </c>
      <c r="C1188">
        <v>83655</v>
      </c>
      <c r="D1188" t="s">
        <v>686</v>
      </c>
      <c r="E1188" t="s">
        <v>351</v>
      </c>
      <c r="F1188">
        <v>2019</v>
      </c>
      <c r="G1188">
        <v>83655</v>
      </c>
      <c r="H1188" t="s">
        <v>16</v>
      </c>
    </row>
    <row r="1189" spans="1:8">
      <c r="A1189" t="s">
        <v>124</v>
      </c>
      <c r="B1189" s="1">
        <v>43957</v>
      </c>
      <c r="C1189">
        <v>186470</v>
      </c>
      <c r="D1189" t="s">
        <v>687</v>
      </c>
      <c r="E1189" t="s">
        <v>366</v>
      </c>
      <c r="F1189">
        <v>2020</v>
      </c>
      <c r="G1189">
        <v>-186470</v>
      </c>
      <c r="H1189" t="s">
        <v>16</v>
      </c>
    </row>
    <row r="1190" spans="1:8">
      <c r="A1190" t="s">
        <v>197</v>
      </c>
      <c r="B1190" s="1">
        <v>43747</v>
      </c>
      <c r="C1190">
        <v>146027</v>
      </c>
      <c r="D1190" t="s">
        <v>686</v>
      </c>
      <c r="E1190" t="s">
        <v>324</v>
      </c>
      <c r="F1190">
        <v>2019</v>
      </c>
      <c r="G1190">
        <v>146027</v>
      </c>
      <c r="H1190" t="s">
        <v>16</v>
      </c>
    </row>
    <row r="1191" spans="1:8">
      <c r="A1191" t="s">
        <v>134</v>
      </c>
      <c r="B1191" s="1">
        <v>43538</v>
      </c>
      <c r="C1191">
        <v>133002</v>
      </c>
      <c r="D1191" t="s">
        <v>686</v>
      </c>
      <c r="E1191" t="s">
        <v>357</v>
      </c>
      <c r="F1191">
        <v>2019</v>
      </c>
      <c r="G1191">
        <v>133002</v>
      </c>
      <c r="H1191" t="s">
        <v>16</v>
      </c>
    </row>
    <row r="1192" spans="1:8">
      <c r="A1192" t="s">
        <v>97</v>
      </c>
      <c r="B1192" s="1">
        <v>44138</v>
      </c>
      <c r="C1192">
        <v>265315</v>
      </c>
      <c r="D1192" t="s">
        <v>687</v>
      </c>
      <c r="E1192" t="s">
        <v>362</v>
      </c>
      <c r="F1192">
        <v>2020</v>
      </c>
      <c r="G1192">
        <v>-265315</v>
      </c>
      <c r="H1192" t="s">
        <v>16</v>
      </c>
    </row>
    <row r="1193" spans="1:8">
      <c r="A1193" t="s">
        <v>244</v>
      </c>
      <c r="B1193" s="1">
        <v>44096</v>
      </c>
      <c r="C1193">
        <v>145986</v>
      </c>
      <c r="D1193" t="s">
        <v>686</v>
      </c>
      <c r="E1193" t="s">
        <v>329</v>
      </c>
      <c r="F1193">
        <v>2020</v>
      </c>
      <c r="G1193">
        <v>145986</v>
      </c>
      <c r="H1193" t="s">
        <v>16</v>
      </c>
    </row>
    <row r="1194" spans="1:8">
      <c r="A1194" t="s">
        <v>38</v>
      </c>
      <c r="B1194" s="1">
        <v>43625</v>
      </c>
      <c r="C1194">
        <v>214773</v>
      </c>
      <c r="D1194" t="s">
        <v>687</v>
      </c>
      <c r="E1194" t="s">
        <v>316</v>
      </c>
      <c r="F1194">
        <v>2019</v>
      </c>
      <c r="G1194">
        <v>-214773</v>
      </c>
      <c r="H1194" t="s">
        <v>16</v>
      </c>
    </row>
    <row r="1195" spans="1:8">
      <c r="A1195" t="s">
        <v>191</v>
      </c>
      <c r="B1195" s="1">
        <v>43726</v>
      </c>
      <c r="C1195">
        <v>61145</v>
      </c>
      <c r="D1195" t="s">
        <v>687</v>
      </c>
      <c r="E1195" t="s">
        <v>329</v>
      </c>
      <c r="F1195">
        <v>2019</v>
      </c>
      <c r="G1195">
        <v>-61145</v>
      </c>
      <c r="H1195" t="s">
        <v>378</v>
      </c>
    </row>
    <row r="1196" spans="1:8">
      <c r="A1196" t="s">
        <v>105</v>
      </c>
      <c r="B1196" s="1">
        <v>44170</v>
      </c>
      <c r="C1196">
        <v>70564</v>
      </c>
      <c r="D1196" t="s">
        <v>687</v>
      </c>
      <c r="E1196" t="s">
        <v>333</v>
      </c>
      <c r="F1196">
        <v>2020</v>
      </c>
      <c r="G1196">
        <v>-70564</v>
      </c>
      <c r="H1196" t="s">
        <v>380</v>
      </c>
    </row>
    <row r="1197" spans="1:8">
      <c r="A1197" t="s">
        <v>109</v>
      </c>
      <c r="B1197" s="1">
        <v>44019</v>
      </c>
      <c r="C1197">
        <v>69479</v>
      </c>
      <c r="D1197" t="s">
        <v>686</v>
      </c>
      <c r="E1197" t="s">
        <v>337</v>
      </c>
      <c r="F1197">
        <v>2020</v>
      </c>
      <c r="G1197">
        <v>69479</v>
      </c>
      <c r="H1197" t="s">
        <v>378</v>
      </c>
    </row>
    <row r="1198" spans="1:8">
      <c r="A1198" t="s">
        <v>104</v>
      </c>
      <c r="B1198" s="1">
        <v>44237</v>
      </c>
      <c r="C1198">
        <v>195682</v>
      </c>
      <c r="D1198" t="s">
        <v>686</v>
      </c>
      <c r="E1198" t="s">
        <v>360</v>
      </c>
      <c r="F1198">
        <v>2021</v>
      </c>
      <c r="G1198">
        <v>195682</v>
      </c>
      <c r="H1198" t="s">
        <v>377</v>
      </c>
    </row>
    <row r="1199" spans="1:8">
      <c r="A1199" t="s">
        <v>284</v>
      </c>
      <c r="B1199" s="1">
        <v>44123</v>
      </c>
      <c r="C1199">
        <v>135140</v>
      </c>
      <c r="D1199" t="s">
        <v>686</v>
      </c>
      <c r="E1199" t="s">
        <v>324</v>
      </c>
      <c r="F1199">
        <v>2020</v>
      </c>
      <c r="G1199">
        <v>135140</v>
      </c>
      <c r="H1199" t="s">
        <v>16</v>
      </c>
    </row>
    <row r="1200" spans="1:8">
      <c r="A1200" t="s">
        <v>200</v>
      </c>
      <c r="B1200" s="1">
        <v>43971</v>
      </c>
      <c r="C1200">
        <v>205042</v>
      </c>
      <c r="D1200" t="s">
        <v>687</v>
      </c>
      <c r="E1200" t="s">
        <v>366</v>
      </c>
      <c r="F1200">
        <v>2020</v>
      </c>
      <c r="G1200">
        <v>-205042</v>
      </c>
      <c r="H1200" t="s">
        <v>378</v>
      </c>
    </row>
    <row r="1201" spans="1:8">
      <c r="A1201" t="s">
        <v>65</v>
      </c>
      <c r="B1201" s="1">
        <v>44128</v>
      </c>
      <c r="C1201">
        <v>125833</v>
      </c>
      <c r="D1201" t="s">
        <v>686</v>
      </c>
      <c r="E1201" t="s">
        <v>324</v>
      </c>
      <c r="F1201">
        <v>2020</v>
      </c>
      <c r="G1201">
        <v>125833</v>
      </c>
      <c r="H1201" t="s">
        <v>16</v>
      </c>
    </row>
    <row r="1202" spans="1:8">
      <c r="A1202" t="s">
        <v>53</v>
      </c>
      <c r="B1202" s="1">
        <v>44274</v>
      </c>
      <c r="C1202">
        <v>259748</v>
      </c>
      <c r="D1202" t="s">
        <v>687</v>
      </c>
      <c r="E1202" t="s">
        <v>357</v>
      </c>
      <c r="F1202">
        <v>2021</v>
      </c>
      <c r="G1202">
        <v>-259748</v>
      </c>
      <c r="H1202" t="s">
        <v>16</v>
      </c>
    </row>
    <row r="1203" spans="1:8">
      <c r="A1203" t="s">
        <v>160</v>
      </c>
      <c r="B1203" s="1">
        <v>44015</v>
      </c>
      <c r="C1203">
        <v>87497</v>
      </c>
      <c r="D1203" t="s">
        <v>687</v>
      </c>
      <c r="E1203" t="s">
        <v>337</v>
      </c>
      <c r="F1203">
        <v>2020</v>
      </c>
      <c r="G1203">
        <v>-87497</v>
      </c>
      <c r="H1203" t="s">
        <v>377</v>
      </c>
    </row>
    <row r="1204" spans="1:8">
      <c r="A1204" t="s">
        <v>83</v>
      </c>
      <c r="B1204" s="1">
        <v>44356</v>
      </c>
      <c r="C1204">
        <v>188409</v>
      </c>
      <c r="D1204" t="s">
        <v>686</v>
      </c>
      <c r="E1204" t="s">
        <v>316</v>
      </c>
      <c r="F1204">
        <v>2021</v>
      </c>
      <c r="G1204">
        <v>188409</v>
      </c>
      <c r="H1204" t="s">
        <v>16</v>
      </c>
    </row>
    <row r="1205" spans="1:8">
      <c r="A1205" t="s">
        <v>178</v>
      </c>
      <c r="B1205" s="1">
        <v>43379</v>
      </c>
      <c r="C1205">
        <v>351935</v>
      </c>
      <c r="D1205" t="s">
        <v>686</v>
      </c>
      <c r="E1205" t="s">
        <v>324</v>
      </c>
      <c r="F1205">
        <v>2018</v>
      </c>
      <c r="G1205">
        <v>351935</v>
      </c>
      <c r="H1205" t="s">
        <v>377</v>
      </c>
    </row>
    <row r="1206" spans="1:8">
      <c r="A1206" t="s">
        <v>231</v>
      </c>
      <c r="B1206" s="1">
        <v>44043</v>
      </c>
      <c r="C1206">
        <v>59952</v>
      </c>
      <c r="D1206" t="s">
        <v>687</v>
      </c>
      <c r="E1206" t="s">
        <v>337</v>
      </c>
      <c r="F1206">
        <v>2020</v>
      </c>
      <c r="G1206">
        <v>-59952</v>
      </c>
      <c r="H1206" t="s">
        <v>380</v>
      </c>
    </row>
    <row r="1207" spans="1:8">
      <c r="A1207" t="s">
        <v>161</v>
      </c>
      <c r="B1207" s="1">
        <v>43300</v>
      </c>
      <c r="C1207">
        <v>164984</v>
      </c>
      <c r="D1207" t="s">
        <v>686</v>
      </c>
      <c r="E1207" t="s">
        <v>337</v>
      </c>
      <c r="F1207">
        <v>2018</v>
      </c>
      <c r="G1207">
        <v>164984</v>
      </c>
      <c r="H1207" t="s">
        <v>378</v>
      </c>
    </row>
    <row r="1208" spans="1:8">
      <c r="A1208" t="s">
        <v>125</v>
      </c>
      <c r="B1208" s="1">
        <v>43568</v>
      </c>
      <c r="C1208">
        <v>70634</v>
      </c>
      <c r="D1208" t="s">
        <v>687</v>
      </c>
      <c r="E1208" t="s">
        <v>351</v>
      </c>
      <c r="F1208">
        <v>2019</v>
      </c>
      <c r="G1208">
        <v>-70634</v>
      </c>
      <c r="H1208" t="s">
        <v>378</v>
      </c>
    </row>
    <row r="1209" spans="1:8">
      <c r="A1209" t="s">
        <v>18</v>
      </c>
      <c r="B1209" s="1">
        <v>43262</v>
      </c>
      <c r="C1209">
        <v>286862</v>
      </c>
      <c r="D1209" t="s">
        <v>687</v>
      </c>
      <c r="E1209" t="s">
        <v>316</v>
      </c>
      <c r="F1209">
        <v>2018</v>
      </c>
      <c r="G1209">
        <v>-286862</v>
      </c>
      <c r="H1209" t="s">
        <v>16</v>
      </c>
    </row>
    <row r="1210" spans="1:8">
      <c r="A1210" t="s">
        <v>53</v>
      </c>
      <c r="B1210" s="1">
        <v>43299</v>
      </c>
      <c r="C1210">
        <v>252444</v>
      </c>
      <c r="D1210" t="s">
        <v>686</v>
      </c>
      <c r="E1210" t="s">
        <v>337</v>
      </c>
      <c r="F1210">
        <v>2018</v>
      </c>
      <c r="G1210">
        <v>252444</v>
      </c>
      <c r="H1210" t="s">
        <v>16</v>
      </c>
    </row>
    <row r="1211" spans="1:8">
      <c r="A1211" t="s">
        <v>274</v>
      </c>
      <c r="B1211" s="1">
        <v>43685</v>
      </c>
      <c r="C1211">
        <v>245882</v>
      </c>
      <c r="D1211" t="s">
        <v>687</v>
      </c>
      <c r="E1211" t="s">
        <v>342</v>
      </c>
      <c r="F1211">
        <v>2019</v>
      </c>
      <c r="G1211">
        <v>-245882</v>
      </c>
      <c r="H1211" t="s">
        <v>16</v>
      </c>
    </row>
    <row r="1212" spans="1:8">
      <c r="A1212" t="s">
        <v>256</v>
      </c>
      <c r="B1212" s="1">
        <v>43268</v>
      </c>
      <c r="C1212">
        <v>358710</v>
      </c>
      <c r="D1212" t="s">
        <v>686</v>
      </c>
      <c r="E1212" t="s">
        <v>316</v>
      </c>
      <c r="F1212">
        <v>2018</v>
      </c>
      <c r="G1212">
        <v>358710</v>
      </c>
      <c r="H1212" t="s">
        <v>16</v>
      </c>
    </row>
    <row r="1213" spans="1:8">
      <c r="A1213" t="s">
        <v>268</v>
      </c>
      <c r="B1213" s="1">
        <v>44029</v>
      </c>
      <c r="C1213">
        <v>333956</v>
      </c>
      <c r="D1213" t="s">
        <v>687</v>
      </c>
      <c r="E1213" t="s">
        <v>337</v>
      </c>
      <c r="F1213">
        <v>2020</v>
      </c>
      <c r="G1213">
        <v>-333956</v>
      </c>
      <c r="H1213" t="s">
        <v>380</v>
      </c>
    </row>
    <row r="1214" spans="1:8">
      <c r="A1214" t="s">
        <v>211</v>
      </c>
      <c r="B1214" s="1">
        <v>44102</v>
      </c>
      <c r="C1214">
        <v>277246</v>
      </c>
      <c r="D1214" t="s">
        <v>687</v>
      </c>
      <c r="E1214" t="s">
        <v>329</v>
      </c>
      <c r="F1214">
        <v>2020</v>
      </c>
      <c r="G1214">
        <v>-277246</v>
      </c>
      <c r="H1214" t="s">
        <v>16</v>
      </c>
    </row>
    <row r="1215" spans="1:8">
      <c r="A1215" t="s">
        <v>133</v>
      </c>
      <c r="B1215" s="1">
        <v>43698</v>
      </c>
      <c r="C1215">
        <v>344425</v>
      </c>
      <c r="D1215" t="s">
        <v>686</v>
      </c>
      <c r="E1215" t="s">
        <v>342</v>
      </c>
      <c r="F1215">
        <v>2019</v>
      </c>
      <c r="G1215">
        <v>344425</v>
      </c>
      <c r="H1215" t="s">
        <v>377</v>
      </c>
    </row>
    <row r="1216" spans="1:8">
      <c r="A1216" t="s">
        <v>50</v>
      </c>
      <c r="B1216" s="1">
        <v>43928</v>
      </c>
      <c r="C1216">
        <v>241579</v>
      </c>
      <c r="D1216" t="s">
        <v>686</v>
      </c>
      <c r="E1216" t="s">
        <v>351</v>
      </c>
      <c r="F1216">
        <v>2020</v>
      </c>
      <c r="G1216">
        <v>241579</v>
      </c>
      <c r="H1216" t="s">
        <v>377</v>
      </c>
    </row>
    <row r="1217" spans="1:8">
      <c r="A1217" t="s">
        <v>115</v>
      </c>
      <c r="B1217" s="1">
        <v>43546</v>
      </c>
      <c r="C1217">
        <v>272881</v>
      </c>
      <c r="D1217" t="s">
        <v>686</v>
      </c>
      <c r="E1217" t="s">
        <v>357</v>
      </c>
      <c r="F1217">
        <v>2019</v>
      </c>
      <c r="G1217">
        <v>272881</v>
      </c>
      <c r="H1217" t="s">
        <v>16</v>
      </c>
    </row>
    <row r="1218" spans="1:8">
      <c r="A1218" t="s">
        <v>284</v>
      </c>
      <c r="B1218" s="1">
        <v>44133</v>
      </c>
      <c r="C1218">
        <v>290613</v>
      </c>
      <c r="D1218" t="s">
        <v>687</v>
      </c>
      <c r="E1218" t="s">
        <v>324</v>
      </c>
      <c r="F1218">
        <v>2020</v>
      </c>
      <c r="G1218">
        <v>-290613</v>
      </c>
      <c r="H1218" t="s">
        <v>16</v>
      </c>
    </row>
    <row r="1219" spans="1:8">
      <c r="A1219" t="s">
        <v>176</v>
      </c>
      <c r="B1219" s="1">
        <v>43365</v>
      </c>
      <c r="C1219">
        <v>53350</v>
      </c>
      <c r="D1219" t="s">
        <v>687</v>
      </c>
      <c r="E1219" t="s">
        <v>329</v>
      </c>
      <c r="F1219">
        <v>2018</v>
      </c>
      <c r="G1219">
        <v>-53350</v>
      </c>
      <c r="H1219" t="s">
        <v>377</v>
      </c>
    </row>
    <row r="1220" spans="1:8">
      <c r="A1220" t="s">
        <v>73</v>
      </c>
      <c r="B1220" s="1">
        <v>43694</v>
      </c>
      <c r="C1220">
        <v>225517</v>
      </c>
      <c r="D1220" t="s">
        <v>686</v>
      </c>
      <c r="E1220" t="s">
        <v>342</v>
      </c>
      <c r="F1220">
        <v>2019</v>
      </c>
      <c r="G1220">
        <v>225517</v>
      </c>
      <c r="H1220" t="s">
        <v>16</v>
      </c>
    </row>
    <row r="1221" spans="1:8">
      <c r="A1221" t="s">
        <v>116</v>
      </c>
      <c r="B1221" s="1">
        <v>43802</v>
      </c>
      <c r="C1221">
        <v>203756</v>
      </c>
      <c r="D1221" t="s">
        <v>687</v>
      </c>
      <c r="E1221" t="s">
        <v>333</v>
      </c>
      <c r="F1221">
        <v>2019</v>
      </c>
      <c r="G1221">
        <v>-203756</v>
      </c>
      <c r="H1221" t="s">
        <v>16</v>
      </c>
    </row>
    <row r="1222" spans="1:8">
      <c r="A1222" t="s">
        <v>264</v>
      </c>
      <c r="B1222" s="1">
        <v>44016</v>
      </c>
      <c r="C1222">
        <v>212314</v>
      </c>
      <c r="D1222" t="s">
        <v>686</v>
      </c>
      <c r="E1222" t="s">
        <v>337</v>
      </c>
      <c r="F1222">
        <v>2020</v>
      </c>
      <c r="G1222">
        <v>212314</v>
      </c>
      <c r="H1222" t="s">
        <v>16</v>
      </c>
    </row>
    <row r="1223" spans="1:8">
      <c r="A1223" t="s">
        <v>271</v>
      </c>
      <c r="B1223" s="1">
        <v>44002</v>
      </c>
      <c r="C1223">
        <v>281580</v>
      </c>
      <c r="D1223" t="s">
        <v>687</v>
      </c>
      <c r="E1223" t="s">
        <v>316</v>
      </c>
      <c r="F1223">
        <v>2020</v>
      </c>
      <c r="G1223">
        <v>-281580</v>
      </c>
      <c r="H1223" t="s">
        <v>377</v>
      </c>
    </row>
    <row r="1224" spans="1:8">
      <c r="A1224" t="s">
        <v>271</v>
      </c>
      <c r="B1224" s="1">
        <v>43550</v>
      </c>
      <c r="C1224">
        <v>348371</v>
      </c>
      <c r="D1224" t="s">
        <v>687</v>
      </c>
      <c r="E1224" t="s">
        <v>357</v>
      </c>
      <c r="F1224">
        <v>2019</v>
      </c>
      <c r="G1224">
        <v>-348371</v>
      </c>
      <c r="H1224" t="s">
        <v>377</v>
      </c>
    </row>
    <row r="1225" spans="1:8">
      <c r="A1225" t="s">
        <v>137</v>
      </c>
      <c r="B1225" s="1">
        <v>44071</v>
      </c>
      <c r="C1225">
        <v>104804</v>
      </c>
      <c r="D1225" t="s">
        <v>686</v>
      </c>
      <c r="E1225" t="s">
        <v>342</v>
      </c>
      <c r="F1225">
        <v>2020</v>
      </c>
      <c r="G1225">
        <v>104804</v>
      </c>
      <c r="H1225" t="s">
        <v>16</v>
      </c>
    </row>
    <row r="1226" spans="1:8">
      <c r="A1226" t="s">
        <v>287</v>
      </c>
      <c r="B1226" s="1">
        <v>43285</v>
      </c>
      <c r="C1226">
        <v>112412</v>
      </c>
      <c r="D1226" t="s">
        <v>686</v>
      </c>
      <c r="E1226" t="s">
        <v>337</v>
      </c>
      <c r="F1226">
        <v>2018</v>
      </c>
      <c r="G1226">
        <v>112412</v>
      </c>
      <c r="H1226" t="s">
        <v>16</v>
      </c>
    </row>
    <row r="1227" spans="1:8">
      <c r="A1227" t="s">
        <v>156</v>
      </c>
      <c r="B1227" s="1">
        <v>44208</v>
      </c>
      <c r="C1227">
        <v>116611</v>
      </c>
      <c r="D1227" t="s">
        <v>687</v>
      </c>
      <c r="E1227" t="s">
        <v>320</v>
      </c>
      <c r="F1227">
        <v>2021</v>
      </c>
      <c r="G1227">
        <v>-116611</v>
      </c>
      <c r="H1227" t="s">
        <v>380</v>
      </c>
    </row>
    <row r="1228" spans="1:8">
      <c r="A1228" t="s">
        <v>193</v>
      </c>
      <c r="B1228" s="1">
        <v>44315</v>
      </c>
      <c r="C1228">
        <v>127838</v>
      </c>
      <c r="D1228" t="s">
        <v>686</v>
      </c>
      <c r="E1228" t="s">
        <v>351</v>
      </c>
      <c r="F1228">
        <v>2021</v>
      </c>
      <c r="G1228">
        <v>127838</v>
      </c>
      <c r="H1228" t="s">
        <v>16</v>
      </c>
    </row>
    <row r="1229" spans="1:8">
      <c r="A1229" t="s">
        <v>245</v>
      </c>
      <c r="B1229" s="1">
        <v>43443</v>
      </c>
      <c r="C1229">
        <v>102229</v>
      </c>
      <c r="D1229" t="s">
        <v>687</v>
      </c>
      <c r="E1229" t="s">
        <v>333</v>
      </c>
      <c r="F1229">
        <v>2018</v>
      </c>
      <c r="G1229">
        <v>-102229</v>
      </c>
      <c r="H1229" t="s">
        <v>16</v>
      </c>
    </row>
    <row r="1230" spans="1:8">
      <c r="A1230" t="s">
        <v>203</v>
      </c>
      <c r="B1230" s="1">
        <v>43674</v>
      </c>
      <c r="C1230">
        <v>296952</v>
      </c>
      <c r="D1230" t="s">
        <v>686</v>
      </c>
      <c r="E1230" t="s">
        <v>337</v>
      </c>
      <c r="F1230">
        <v>2019</v>
      </c>
      <c r="G1230">
        <v>296952</v>
      </c>
      <c r="H1230" t="s">
        <v>380</v>
      </c>
    </row>
    <row r="1231" spans="1:8">
      <c r="A1231" t="s">
        <v>19</v>
      </c>
      <c r="B1231" s="1">
        <v>43843</v>
      </c>
      <c r="C1231">
        <v>189104</v>
      </c>
      <c r="D1231" t="s">
        <v>686</v>
      </c>
      <c r="E1231" t="s">
        <v>320</v>
      </c>
      <c r="F1231">
        <v>2020</v>
      </c>
      <c r="G1231">
        <v>189104</v>
      </c>
      <c r="H1231" t="s">
        <v>377</v>
      </c>
    </row>
    <row r="1232" spans="1:8">
      <c r="A1232" t="s">
        <v>231</v>
      </c>
      <c r="B1232" s="1">
        <v>43375</v>
      </c>
      <c r="C1232">
        <v>201553</v>
      </c>
      <c r="D1232" t="s">
        <v>686</v>
      </c>
      <c r="E1232" t="s">
        <v>324</v>
      </c>
      <c r="F1232">
        <v>2018</v>
      </c>
      <c r="G1232">
        <v>201553</v>
      </c>
      <c r="H1232" t="s">
        <v>380</v>
      </c>
    </row>
    <row r="1233" spans="1:8">
      <c r="A1233" t="s">
        <v>214</v>
      </c>
      <c r="B1233" s="1">
        <v>44172</v>
      </c>
      <c r="C1233">
        <v>260473</v>
      </c>
      <c r="D1233" t="s">
        <v>686</v>
      </c>
      <c r="E1233" t="s">
        <v>333</v>
      </c>
      <c r="F1233">
        <v>2020</v>
      </c>
      <c r="G1233">
        <v>260473</v>
      </c>
      <c r="H1233" t="s">
        <v>377</v>
      </c>
    </row>
    <row r="1234" spans="1:8">
      <c r="A1234" t="s">
        <v>54</v>
      </c>
      <c r="B1234" s="1">
        <v>44115</v>
      </c>
      <c r="C1234">
        <v>196469</v>
      </c>
      <c r="D1234" t="s">
        <v>687</v>
      </c>
      <c r="E1234" t="s">
        <v>324</v>
      </c>
      <c r="F1234">
        <v>2020</v>
      </c>
      <c r="G1234">
        <v>-196469</v>
      </c>
      <c r="H1234" t="s">
        <v>16</v>
      </c>
    </row>
    <row r="1235" spans="1:8">
      <c r="A1235" t="s">
        <v>118</v>
      </c>
      <c r="B1235" s="1">
        <v>43562</v>
      </c>
      <c r="C1235">
        <v>358863</v>
      </c>
      <c r="D1235" t="s">
        <v>687</v>
      </c>
      <c r="E1235" t="s">
        <v>351</v>
      </c>
      <c r="F1235">
        <v>2019</v>
      </c>
      <c r="G1235">
        <v>-358863</v>
      </c>
      <c r="H1235" t="s">
        <v>16</v>
      </c>
    </row>
    <row r="1236" spans="1:8">
      <c r="A1236" t="s">
        <v>256</v>
      </c>
      <c r="B1236" s="1">
        <v>43480</v>
      </c>
      <c r="C1236">
        <v>234337</v>
      </c>
      <c r="D1236" t="s">
        <v>686</v>
      </c>
      <c r="E1236" t="s">
        <v>320</v>
      </c>
      <c r="F1236">
        <v>2019</v>
      </c>
      <c r="G1236">
        <v>234337</v>
      </c>
      <c r="H1236" t="s">
        <v>16</v>
      </c>
    </row>
    <row r="1237" spans="1:8">
      <c r="A1237" t="s">
        <v>171</v>
      </c>
      <c r="B1237" s="1">
        <v>43523</v>
      </c>
      <c r="C1237">
        <v>300025</v>
      </c>
      <c r="D1237" t="s">
        <v>686</v>
      </c>
      <c r="E1237" t="s">
        <v>360</v>
      </c>
      <c r="F1237">
        <v>2019</v>
      </c>
      <c r="G1237">
        <v>300025</v>
      </c>
      <c r="H1237" t="s">
        <v>380</v>
      </c>
    </row>
    <row r="1238" spans="1:8">
      <c r="A1238" t="s">
        <v>195</v>
      </c>
      <c r="B1238" s="1">
        <v>44048</v>
      </c>
      <c r="C1238">
        <v>351468</v>
      </c>
      <c r="D1238" t="s">
        <v>687</v>
      </c>
      <c r="E1238" t="s">
        <v>342</v>
      </c>
      <c r="F1238">
        <v>2020</v>
      </c>
      <c r="G1238">
        <v>-351468</v>
      </c>
      <c r="H1238" t="s">
        <v>16</v>
      </c>
    </row>
    <row r="1239" spans="1:8">
      <c r="A1239" t="s">
        <v>189</v>
      </c>
      <c r="B1239" s="1">
        <v>44331</v>
      </c>
      <c r="C1239">
        <v>332522</v>
      </c>
      <c r="D1239" t="s">
        <v>686</v>
      </c>
      <c r="E1239" t="s">
        <v>366</v>
      </c>
      <c r="F1239">
        <v>2021</v>
      </c>
      <c r="G1239">
        <v>332522</v>
      </c>
      <c r="H1239" t="s">
        <v>16</v>
      </c>
    </row>
    <row r="1240" spans="1:8">
      <c r="A1240" t="s">
        <v>254</v>
      </c>
      <c r="B1240" s="1">
        <v>43426</v>
      </c>
      <c r="C1240">
        <v>158382</v>
      </c>
      <c r="D1240" t="s">
        <v>686</v>
      </c>
      <c r="E1240" t="s">
        <v>362</v>
      </c>
      <c r="F1240">
        <v>2018</v>
      </c>
      <c r="G1240">
        <v>158382</v>
      </c>
      <c r="H1240" t="s">
        <v>16</v>
      </c>
    </row>
    <row r="1241" spans="1:8">
      <c r="A1241" t="s">
        <v>53</v>
      </c>
      <c r="B1241" s="1">
        <v>44011</v>
      </c>
      <c r="C1241">
        <v>280252</v>
      </c>
      <c r="D1241" t="s">
        <v>687</v>
      </c>
      <c r="E1241" t="s">
        <v>316</v>
      </c>
      <c r="F1241">
        <v>2020</v>
      </c>
      <c r="G1241">
        <v>-280252</v>
      </c>
      <c r="H1241" t="s">
        <v>16</v>
      </c>
    </row>
    <row r="1242" spans="1:8">
      <c r="A1242" t="s">
        <v>306</v>
      </c>
      <c r="B1242" s="1">
        <v>43606</v>
      </c>
      <c r="C1242">
        <v>106634</v>
      </c>
      <c r="D1242" t="s">
        <v>687</v>
      </c>
      <c r="E1242" t="s">
        <v>366</v>
      </c>
      <c r="F1242">
        <v>2019</v>
      </c>
      <c r="G1242">
        <v>-106634</v>
      </c>
      <c r="H1242" t="s">
        <v>377</v>
      </c>
    </row>
    <row r="1243" spans="1:8">
      <c r="A1243" t="s">
        <v>178</v>
      </c>
      <c r="B1243" s="1">
        <v>43307</v>
      </c>
      <c r="C1243">
        <v>334670</v>
      </c>
      <c r="D1243" t="s">
        <v>687</v>
      </c>
      <c r="E1243" t="s">
        <v>337</v>
      </c>
      <c r="F1243">
        <v>2018</v>
      </c>
      <c r="G1243">
        <v>-334670</v>
      </c>
      <c r="H1243" t="s">
        <v>377</v>
      </c>
    </row>
    <row r="1244" spans="1:8">
      <c r="A1244" t="s">
        <v>73</v>
      </c>
      <c r="B1244" s="1">
        <v>43886</v>
      </c>
      <c r="C1244">
        <v>123125</v>
      </c>
      <c r="D1244" t="s">
        <v>687</v>
      </c>
      <c r="E1244" t="s">
        <v>360</v>
      </c>
      <c r="F1244">
        <v>2020</v>
      </c>
      <c r="G1244">
        <v>-123125</v>
      </c>
      <c r="H1244" t="s">
        <v>16</v>
      </c>
    </row>
    <row r="1245" spans="1:8">
      <c r="A1245" t="s">
        <v>155</v>
      </c>
      <c r="B1245" s="1">
        <v>43271</v>
      </c>
      <c r="C1245">
        <v>96588</v>
      </c>
      <c r="D1245" t="s">
        <v>686</v>
      </c>
      <c r="E1245" t="s">
        <v>316</v>
      </c>
      <c r="F1245">
        <v>2018</v>
      </c>
      <c r="G1245">
        <v>96588</v>
      </c>
      <c r="H1245" t="s">
        <v>16</v>
      </c>
    </row>
    <row r="1246" spans="1:8">
      <c r="A1246" t="s">
        <v>98</v>
      </c>
      <c r="B1246" s="1">
        <v>44268</v>
      </c>
      <c r="C1246">
        <v>56975</v>
      </c>
      <c r="D1246" t="s">
        <v>687</v>
      </c>
      <c r="E1246" t="s">
        <v>357</v>
      </c>
      <c r="F1246">
        <v>2021</v>
      </c>
      <c r="G1246">
        <v>-56975</v>
      </c>
      <c r="H1246" t="s">
        <v>16</v>
      </c>
    </row>
    <row r="1247" spans="1:8">
      <c r="A1247" t="s">
        <v>138</v>
      </c>
      <c r="B1247" s="1">
        <v>43709</v>
      </c>
      <c r="C1247">
        <v>356894</v>
      </c>
      <c r="D1247" t="s">
        <v>686</v>
      </c>
      <c r="E1247" t="s">
        <v>329</v>
      </c>
      <c r="F1247">
        <v>2019</v>
      </c>
      <c r="G1247">
        <v>356894</v>
      </c>
      <c r="H1247" t="s">
        <v>16</v>
      </c>
    </row>
    <row r="1248" spans="1:8">
      <c r="A1248" t="s">
        <v>190</v>
      </c>
      <c r="B1248" s="1">
        <v>43637</v>
      </c>
      <c r="C1248">
        <v>174392</v>
      </c>
      <c r="D1248" t="s">
        <v>687</v>
      </c>
      <c r="E1248" t="s">
        <v>316</v>
      </c>
      <c r="F1248">
        <v>2019</v>
      </c>
      <c r="G1248">
        <v>-174392</v>
      </c>
      <c r="H1248" t="s">
        <v>378</v>
      </c>
    </row>
    <row r="1249" spans="1:8">
      <c r="A1249" t="s">
        <v>160</v>
      </c>
      <c r="B1249" s="1">
        <v>43573</v>
      </c>
      <c r="C1249">
        <v>361193</v>
      </c>
      <c r="D1249" t="s">
        <v>686</v>
      </c>
      <c r="E1249" t="s">
        <v>351</v>
      </c>
      <c r="F1249">
        <v>2019</v>
      </c>
      <c r="G1249">
        <v>361193</v>
      </c>
      <c r="H1249" t="s">
        <v>377</v>
      </c>
    </row>
    <row r="1250" spans="1:8">
      <c r="A1250" t="s">
        <v>307</v>
      </c>
      <c r="B1250" s="1">
        <v>43365</v>
      </c>
      <c r="C1250">
        <v>132214</v>
      </c>
      <c r="D1250" t="s">
        <v>687</v>
      </c>
      <c r="E1250" t="s">
        <v>329</v>
      </c>
      <c r="F1250">
        <v>2018</v>
      </c>
      <c r="G1250">
        <v>-132214</v>
      </c>
      <c r="H1250" t="s">
        <v>377</v>
      </c>
    </row>
    <row r="1251" spans="1:8">
      <c r="A1251" t="s">
        <v>251</v>
      </c>
      <c r="B1251" s="1">
        <v>44302</v>
      </c>
      <c r="C1251">
        <v>171598</v>
      </c>
      <c r="D1251" t="s">
        <v>686</v>
      </c>
      <c r="E1251" t="s">
        <v>351</v>
      </c>
      <c r="F1251">
        <v>2021</v>
      </c>
      <c r="G1251">
        <v>171598</v>
      </c>
      <c r="H1251" t="s">
        <v>378</v>
      </c>
    </row>
    <row r="1252" spans="1:8">
      <c r="A1252" t="s">
        <v>42</v>
      </c>
      <c r="B1252" s="1">
        <v>43537</v>
      </c>
      <c r="C1252">
        <v>99236</v>
      </c>
      <c r="D1252" t="s">
        <v>687</v>
      </c>
      <c r="E1252" t="s">
        <v>357</v>
      </c>
      <c r="F1252">
        <v>2019</v>
      </c>
      <c r="G1252">
        <v>-99236</v>
      </c>
      <c r="H1252" t="s">
        <v>16</v>
      </c>
    </row>
    <row r="1253" spans="1:8">
      <c r="A1253" t="s">
        <v>285</v>
      </c>
      <c r="B1253" s="1">
        <v>43368</v>
      </c>
      <c r="C1253">
        <v>175955</v>
      </c>
      <c r="D1253" t="s">
        <v>687</v>
      </c>
      <c r="E1253" t="s">
        <v>329</v>
      </c>
      <c r="F1253">
        <v>2018</v>
      </c>
      <c r="G1253">
        <v>-175955</v>
      </c>
      <c r="H1253" t="s">
        <v>378</v>
      </c>
    </row>
    <row r="1254" spans="1:8">
      <c r="A1254" t="s">
        <v>262</v>
      </c>
      <c r="B1254" s="1">
        <v>43638</v>
      </c>
      <c r="C1254">
        <v>327839</v>
      </c>
      <c r="D1254" t="s">
        <v>687</v>
      </c>
      <c r="E1254" t="s">
        <v>316</v>
      </c>
      <c r="F1254">
        <v>2019</v>
      </c>
      <c r="G1254">
        <v>-327839</v>
      </c>
      <c r="H1254" t="s">
        <v>378</v>
      </c>
    </row>
    <row r="1255" spans="1:8">
      <c r="A1255" t="s">
        <v>87</v>
      </c>
      <c r="B1255" s="1">
        <v>43309</v>
      </c>
      <c r="C1255">
        <v>285111</v>
      </c>
      <c r="D1255" t="s">
        <v>686</v>
      </c>
      <c r="E1255" t="s">
        <v>337</v>
      </c>
      <c r="F1255">
        <v>2018</v>
      </c>
      <c r="G1255">
        <v>285111</v>
      </c>
      <c r="H1255" t="s">
        <v>16</v>
      </c>
    </row>
    <row r="1256" spans="1:8">
      <c r="A1256" t="s">
        <v>284</v>
      </c>
      <c r="B1256" s="1">
        <v>43286</v>
      </c>
      <c r="C1256">
        <v>171005</v>
      </c>
      <c r="D1256" t="s">
        <v>686</v>
      </c>
      <c r="E1256" t="s">
        <v>337</v>
      </c>
      <c r="F1256">
        <v>2018</v>
      </c>
      <c r="G1256">
        <v>171005</v>
      </c>
      <c r="H1256" t="s">
        <v>16</v>
      </c>
    </row>
    <row r="1257" spans="1:8">
      <c r="A1257" t="s">
        <v>155</v>
      </c>
      <c r="B1257" s="1">
        <v>44245</v>
      </c>
      <c r="C1257">
        <v>97639</v>
      </c>
      <c r="D1257" t="s">
        <v>686</v>
      </c>
      <c r="E1257" t="s">
        <v>360</v>
      </c>
      <c r="F1257">
        <v>2021</v>
      </c>
      <c r="G1257">
        <v>97639</v>
      </c>
      <c r="H1257" t="s">
        <v>16</v>
      </c>
    </row>
    <row r="1258" spans="1:8">
      <c r="A1258" t="s">
        <v>153</v>
      </c>
      <c r="B1258" s="1">
        <v>44103</v>
      </c>
      <c r="C1258">
        <v>154054</v>
      </c>
      <c r="D1258" t="s">
        <v>687</v>
      </c>
      <c r="E1258" t="s">
        <v>329</v>
      </c>
      <c r="F1258">
        <v>2020</v>
      </c>
      <c r="G1258">
        <v>-154054</v>
      </c>
      <c r="H1258" t="s">
        <v>16</v>
      </c>
    </row>
    <row r="1259" spans="1:8">
      <c r="A1259" t="s">
        <v>17</v>
      </c>
      <c r="B1259" s="1">
        <v>43439</v>
      </c>
      <c r="C1259">
        <v>172554</v>
      </c>
      <c r="D1259" t="s">
        <v>686</v>
      </c>
      <c r="E1259" t="s">
        <v>333</v>
      </c>
      <c r="F1259">
        <v>2018</v>
      </c>
      <c r="G1259">
        <v>172554</v>
      </c>
      <c r="H1259" t="s">
        <v>16</v>
      </c>
    </row>
    <row r="1260" spans="1:8">
      <c r="A1260" t="s">
        <v>160</v>
      </c>
      <c r="B1260" s="1">
        <v>43411</v>
      </c>
      <c r="C1260">
        <v>130065</v>
      </c>
      <c r="D1260" t="s">
        <v>686</v>
      </c>
      <c r="E1260" t="s">
        <v>362</v>
      </c>
      <c r="F1260">
        <v>2018</v>
      </c>
      <c r="G1260">
        <v>130065</v>
      </c>
      <c r="H1260" t="s">
        <v>377</v>
      </c>
    </row>
    <row r="1261" spans="1:8">
      <c r="A1261" t="s">
        <v>242</v>
      </c>
      <c r="B1261" s="1">
        <v>43805</v>
      </c>
      <c r="C1261">
        <v>189527</v>
      </c>
      <c r="D1261" t="s">
        <v>686</v>
      </c>
      <c r="E1261" t="s">
        <v>333</v>
      </c>
      <c r="F1261">
        <v>2019</v>
      </c>
      <c r="G1261">
        <v>189527</v>
      </c>
      <c r="H1261" t="s">
        <v>377</v>
      </c>
    </row>
    <row r="1262" spans="1:8">
      <c r="A1262" t="s">
        <v>214</v>
      </c>
      <c r="B1262" s="1">
        <v>43356</v>
      </c>
      <c r="C1262">
        <v>87372</v>
      </c>
      <c r="D1262" t="s">
        <v>687</v>
      </c>
      <c r="E1262" t="s">
        <v>329</v>
      </c>
      <c r="F1262">
        <v>2018</v>
      </c>
      <c r="G1262">
        <v>-87372</v>
      </c>
      <c r="H1262" t="s">
        <v>377</v>
      </c>
    </row>
    <row r="1263" spans="1:8">
      <c r="A1263" t="s">
        <v>240</v>
      </c>
      <c r="B1263" s="1">
        <v>43679</v>
      </c>
      <c r="C1263">
        <v>317313</v>
      </c>
      <c r="D1263" t="s">
        <v>687</v>
      </c>
      <c r="E1263" t="s">
        <v>342</v>
      </c>
      <c r="F1263">
        <v>2019</v>
      </c>
      <c r="G1263">
        <v>-317313</v>
      </c>
      <c r="H1263" t="s">
        <v>16</v>
      </c>
    </row>
    <row r="1264" spans="1:8">
      <c r="A1264" t="s">
        <v>167</v>
      </c>
      <c r="B1264" s="1">
        <v>44048</v>
      </c>
      <c r="C1264">
        <v>136324</v>
      </c>
      <c r="D1264" t="s">
        <v>687</v>
      </c>
      <c r="E1264" t="s">
        <v>342</v>
      </c>
      <c r="F1264">
        <v>2020</v>
      </c>
      <c r="G1264">
        <v>-136324</v>
      </c>
      <c r="H1264" t="s">
        <v>16</v>
      </c>
    </row>
    <row r="1265" spans="1:8">
      <c r="A1265" t="s">
        <v>21</v>
      </c>
      <c r="B1265" s="1">
        <v>44107</v>
      </c>
      <c r="C1265">
        <v>233711</v>
      </c>
      <c r="D1265" t="s">
        <v>687</v>
      </c>
      <c r="E1265" t="s">
        <v>324</v>
      </c>
      <c r="F1265">
        <v>2020</v>
      </c>
      <c r="G1265">
        <v>-233711</v>
      </c>
      <c r="H1265" t="s">
        <v>380</v>
      </c>
    </row>
    <row r="1266" spans="1:8">
      <c r="A1266" t="s">
        <v>188</v>
      </c>
      <c r="B1266" s="1">
        <v>43792</v>
      </c>
      <c r="C1266">
        <v>323137</v>
      </c>
      <c r="D1266" t="s">
        <v>687</v>
      </c>
      <c r="E1266" t="s">
        <v>362</v>
      </c>
      <c r="F1266">
        <v>2019</v>
      </c>
      <c r="G1266">
        <v>-323137</v>
      </c>
      <c r="H1266" t="s">
        <v>16</v>
      </c>
    </row>
    <row r="1267" spans="1:8">
      <c r="A1267" t="s">
        <v>48</v>
      </c>
      <c r="B1267" s="1">
        <v>43819</v>
      </c>
      <c r="C1267">
        <v>62454</v>
      </c>
      <c r="D1267" t="s">
        <v>686</v>
      </c>
      <c r="E1267" t="s">
        <v>333</v>
      </c>
      <c r="F1267">
        <v>2019</v>
      </c>
      <c r="G1267">
        <v>62454</v>
      </c>
      <c r="H1267" t="s">
        <v>16</v>
      </c>
    </row>
    <row r="1268" spans="1:8">
      <c r="A1268" t="s">
        <v>64</v>
      </c>
      <c r="B1268" s="1">
        <v>43267</v>
      </c>
      <c r="C1268">
        <v>367977</v>
      </c>
      <c r="D1268" t="s">
        <v>687</v>
      </c>
      <c r="E1268" t="s">
        <v>316</v>
      </c>
      <c r="F1268">
        <v>2018</v>
      </c>
      <c r="G1268">
        <v>-367977</v>
      </c>
      <c r="H1268" t="s">
        <v>378</v>
      </c>
    </row>
    <row r="1269" spans="1:8">
      <c r="A1269" t="s">
        <v>308</v>
      </c>
      <c r="B1269" s="1">
        <v>43364</v>
      </c>
      <c r="C1269">
        <v>119445</v>
      </c>
      <c r="D1269" t="s">
        <v>687</v>
      </c>
      <c r="E1269" t="s">
        <v>329</v>
      </c>
      <c r="F1269">
        <v>2018</v>
      </c>
      <c r="G1269">
        <v>-119445</v>
      </c>
      <c r="H1269" t="s">
        <v>16</v>
      </c>
    </row>
    <row r="1270" spans="1:8">
      <c r="A1270" t="s">
        <v>173</v>
      </c>
      <c r="B1270" s="1">
        <v>43564</v>
      </c>
      <c r="C1270">
        <v>83850</v>
      </c>
      <c r="D1270" t="s">
        <v>686</v>
      </c>
      <c r="E1270" t="s">
        <v>351</v>
      </c>
      <c r="F1270">
        <v>2019</v>
      </c>
      <c r="G1270">
        <v>83850</v>
      </c>
      <c r="H1270" t="s">
        <v>16</v>
      </c>
    </row>
    <row r="1271" spans="1:8">
      <c r="A1271" t="s">
        <v>74</v>
      </c>
      <c r="B1271" s="1">
        <v>44369</v>
      </c>
      <c r="C1271">
        <v>202998</v>
      </c>
      <c r="D1271" t="s">
        <v>686</v>
      </c>
      <c r="E1271" t="s">
        <v>316</v>
      </c>
      <c r="F1271">
        <v>2021</v>
      </c>
      <c r="G1271">
        <v>202998</v>
      </c>
      <c r="H1271" t="s">
        <v>16</v>
      </c>
    </row>
    <row r="1272" spans="1:8">
      <c r="A1272" t="s">
        <v>105</v>
      </c>
      <c r="B1272" s="1">
        <v>43892</v>
      </c>
      <c r="C1272">
        <v>177350</v>
      </c>
      <c r="D1272" t="s">
        <v>686</v>
      </c>
      <c r="E1272" t="s">
        <v>357</v>
      </c>
      <c r="F1272">
        <v>2020</v>
      </c>
      <c r="G1272">
        <v>177350</v>
      </c>
      <c r="H1272" t="s">
        <v>380</v>
      </c>
    </row>
    <row r="1273" spans="1:8">
      <c r="A1273" t="s">
        <v>231</v>
      </c>
      <c r="B1273" s="1">
        <v>44313</v>
      </c>
      <c r="C1273">
        <v>308905</v>
      </c>
      <c r="D1273" t="s">
        <v>686</v>
      </c>
      <c r="E1273" t="s">
        <v>351</v>
      </c>
      <c r="F1273">
        <v>2021</v>
      </c>
      <c r="G1273">
        <v>308905</v>
      </c>
      <c r="H1273" t="s">
        <v>380</v>
      </c>
    </row>
    <row r="1274" spans="1:8">
      <c r="A1274" t="s">
        <v>228</v>
      </c>
      <c r="B1274" s="1">
        <v>44291</v>
      </c>
      <c r="C1274">
        <v>103093</v>
      </c>
      <c r="D1274" t="s">
        <v>687</v>
      </c>
      <c r="E1274" t="s">
        <v>351</v>
      </c>
      <c r="F1274">
        <v>2021</v>
      </c>
      <c r="G1274">
        <v>-103093</v>
      </c>
      <c r="H1274" t="s">
        <v>378</v>
      </c>
    </row>
    <row r="1275" spans="1:8">
      <c r="A1275" t="s">
        <v>296</v>
      </c>
      <c r="B1275" s="1">
        <v>44114</v>
      </c>
      <c r="C1275">
        <v>261771</v>
      </c>
      <c r="D1275" t="s">
        <v>686</v>
      </c>
      <c r="E1275" t="s">
        <v>324</v>
      </c>
      <c r="F1275">
        <v>2020</v>
      </c>
      <c r="G1275">
        <v>261771</v>
      </c>
      <c r="H1275" t="s">
        <v>16</v>
      </c>
    </row>
    <row r="1276" spans="1:8">
      <c r="A1276" t="s">
        <v>240</v>
      </c>
      <c r="B1276" s="1">
        <v>43816</v>
      </c>
      <c r="C1276">
        <v>55933</v>
      </c>
      <c r="D1276" t="s">
        <v>687</v>
      </c>
      <c r="E1276" t="s">
        <v>333</v>
      </c>
      <c r="F1276">
        <v>2019</v>
      </c>
      <c r="G1276">
        <v>-55933</v>
      </c>
      <c r="H1276" t="s">
        <v>16</v>
      </c>
    </row>
    <row r="1277" spans="1:8">
      <c r="A1277" t="s">
        <v>275</v>
      </c>
      <c r="B1277" s="1">
        <v>44153</v>
      </c>
      <c r="C1277">
        <v>259848</v>
      </c>
      <c r="D1277" t="s">
        <v>687</v>
      </c>
      <c r="E1277" t="s">
        <v>362</v>
      </c>
      <c r="F1277">
        <v>2020</v>
      </c>
      <c r="G1277">
        <v>-259848</v>
      </c>
      <c r="H1277" t="s">
        <v>16</v>
      </c>
    </row>
    <row r="1278" spans="1:8">
      <c r="A1278" t="s">
        <v>184</v>
      </c>
      <c r="B1278" s="1">
        <v>43300</v>
      </c>
      <c r="C1278">
        <v>171576</v>
      </c>
      <c r="D1278" t="s">
        <v>686</v>
      </c>
      <c r="E1278" t="s">
        <v>337</v>
      </c>
      <c r="F1278">
        <v>2018</v>
      </c>
      <c r="G1278">
        <v>171576</v>
      </c>
      <c r="H1278" t="s">
        <v>16</v>
      </c>
    </row>
    <row r="1279" spans="1:8">
      <c r="A1279" t="s">
        <v>241</v>
      </c>
      <c r="B1279" s="1">
        <v>43878</v>
      </c>
      <c r="C1279">
        <v>109603</v>
      </c>
      <c r="D1279" t="s">
        <v>686</v>
      </c>
      <c r="E1279" t="s">
        <v>360</v>
      </c>
      <c r="F1279">
        <v>2020</v>
      </c>
      <c r="G1279">
        <v>109603</v>
      </c>
      <c r="H1279" t="s">
        <v>16</v>
      </c>
    </row>
    <row r="1280" spans="1:8">
      <c r="A1280" t="s">
        <v>217</v>
      </c>
      <c r="B1280" s="1">
        <v>44269</v>
      </c>
      <c r="C1280">
        <v>226966</v>
      </c>
      <c r="D1280" t="s">
        <v>686</v>
      </c>
      <c r="E1280" t="s">
        <v>357</v>
      </c>
      <c r="F1280">
        <v>2021</v>
      </c>
      <c r="G1280">
        <v>226966</v>
      </c>
      <c r="H1280" t="s">
        <v>378</v>
      </c>
    </row>
    <row r="1281" spans="1:8">
      <c r="A1281" t="s">
        <v>152</v>
      </c>
      <c r="B1281" s="1">
        <v>44143</v>
      </c>
      <c r="C1281">
        <v>277177</v>
      </c>
      <c r="D1281" t="s">
        <v>687</v>
      </c>
      <c r="E1281" t="s">
        <v>362</v>
      </c>
      <c r="F1281">
        <v>2020</v>
      </c>
      <c r="G1281">
        <v>-277177</v>
      </c>
      <c r="H1281" t="s">
        <v>377</v>
      </c>
    </row>
    <row r="1282" spans="1:8">
      <c r="A1282" t="s">
        <v>176</v>
      </c>
      <c r="B1282" s="1">
        <v>43754</v>
      </c>
      <c r="C1282">
        <v>199162</v>
      </c>
      <c r="D1282" t="s">
        <v>687</v>
      </c>
      <c r="E1282" t="s">
        <v>324</v>
      </c>
      <c r="F1282">
        <v>2019</v>
      </c>
      <c r="G1282">
        <v>-199162</v>
      </c>
      <c r="H1282" t="s">
        <v>377</v>
      </c>
    </row>
    <row r="1283" spans="1:8">
      <c r="A1283" t="s">
        <v>287</v>
      </c>
      <c r="B1283" s="1">
        <v>43498</v>
      </c>
      <c r="C1283">
        <v>291342</v>
      </c>
      <c r="D1283" t="s">
        <v>686</v>
      </c>
      <c r="E1283" t="s">
        <v>360</v>
      </c>
      <c r="F1283">
        <v>2019</v>
      </c>
      <c r="G1283">
        <v>291342</v>
      </c>
      <c r="H1283" t="s">
        <v>16</v>
      </c>
    </row>
    <row r="1284" spans="1:8">
      <c r="A1284" t="s">
        <v>18</v>
      </c>
      <c r="B1284" s="1">
        <v>44069</v>
      </c>
      <c r="C1284">
        <v>114141</v>
      </c>
      <c r="D1284" t="s">
        <v>687</v>
      </c>
      <c r="E1284" t="s">
        <v>342</v>
      </c>
      <c r="F1284">
        <v>2020</v>
      </c>
      <c r="G1284">
        <v>-114141</v>
      </c>
      <c r="H1284" t="s">
        <v>16</v>
      </c>
    </row>
    <row r="1285" spans="1:8">
      <c r="A1285" t="s">
        <v>201</v>
      </c>
      <c r="B1285" s="1">
        <v>44212</v>
      </c>
      <c r="C1285">
        <v>271442</v>
      </c>
      <c r="D1285" t="s">
        <v>687</v>
      </c>
      <c r="E1285" t="s">
        <v>320</v>
      </c>
      <c r="F1285">
        <v>2021</v>
      </c>
      <c r="G1285">
        <v>-271442</v>
      </c>
      <c r="H1285" t="s">
        <v>377</v>
      </c>
    </row>
    <row r="1286" spans="1:8">
      <c r="A1286" t="s">
        <v>84</v>
      </c>
      <c r="B1286" s="1">
        <v>44012</v>
      </c>
      <c r="C1286">
        <v>91929</v>
      </c>
      <c r="D1286" t="s">
        <v>687</v>
      </c>
      <c r="E1286" t="s">
        <v>316</v>
      </c>
      <c r="F1286">
        <v>2020</v>
      </c>
      <c r="G1286">
        <v>-91929</v>
      </c>
      <c r="H1286" t="s">
        <v>16</v>
      </c>
    </row>
    <row r="1287" spans="1:8">
      <c r="A1287" t="s">
        <v>101</v>
      </c>
      <c r="B1287" s="1">
        <v>43472</v>
      </c>
      <c r="C1287">
        <v>278554</v>
      </c>
      <c r="D1287" t="s">
        <v>686</v>
      </c>
      <c r="E1287" t="s">
        <v>320</v>
      </c>
      <c r="F1287">
        <v>2019</v>
      </c>
      <c r="G1287">
        <v>278554</v>
      </c>
      <c r="H1287" t="s">
        <v>16</v>
      </c>
    </row>
    <row r="1288" spans="1:8">
      <c r="A1288" t="s">
        <v>82</v>
      </c>
      <c r="B1288" s="1">
        <v>43426</v>
      </c>
      <c r="C1288">
        <v>348667</v>
      </c>
      <c r="D1288" t="s">
        <v>686</v>
      </c>
      <c r="E1288" t="s">
        <v>362</v>
      </c>
      <c r="F1288">
        <v>2018</v>
      </c>
      <c r="G1288">
        <v>348667</v>
      </c>
      <c r="H1288" t="s">
        <v>16</v>
      </c>
    </row>
    <row r="1289" spans="1:8">
      <c r="A1289" t="s">
        <v>13</v>
      </c>
      <c r="B1289" s="1">
        <v>43389</v>
      </c>
      <c r="C1289">
        <v>218371</v>
      </c>
      <c r="D1289" t="s">
        <v>687</v>
      </c>
      <c r="E1289" t="s">
        <v>324</v>
      </c>
      <c r="F1289">
        <v>2018</v>
      </c>
      <c r="G1289">
        <v>-218371</v>
      </c>
      <c r="H1289" t="s">
        <v>378</v>
      </c>
    </row>
    <row r="1290" spans="1:8">
      <c r="A1290" t="s">
        <v>84</v>
      </c>
      <c r="B1290" s="1">
        <v>44254</v>
      </c>
      <c r="C1290">
        <v>54191</v>
      </c>
      <c r="D1290" t="s">
        <v>686</v>
      </c>
      <c r="E1290" t="s">
        <v>360</v>
      </c>
      <c r="F1290">
        <v>2021</v>
      </c>
      <c r="G1290">
        <v>54191</v>
      </c>
      <c r="H1290" t="s">
        <v>16</v>
      </c>
    </row>
    <row r="1291" spans="1:8">
      <c r="A1291" t="s">
        <v>88</v>
      </c>
      <c r="B1291" s="1">
        <v>43917</v>
      </c>
      <c r="C1291">
        <v>73581</v>
      </c>
      <c r="D1291" t="s">
        <v>686</v>
      </c>
      <c r="E1291" t="s">
        <v>357</v>
      </c>
      <c r="F1291">
        <v>2020</v>
      </c>
      <c r="G1291">
        <v>73581</v>
      </c>
      <c r="H1291" t="s">
        <v>16</v>
      </c>
    </row>
    <row r="1292" spans="1:8">
      <c r="A1292" t="s">
        <v>224</v>
      </c>
      <c r="B1292" s="1">
        <v>43800</v>
      </c>
      <c r="C1292">
        <v>330356</v>
      </c>
      <c r="D1292" t="s">
        <v>687</v>
      </c>
      <c r="E1292" t="s">
        <v>333</v>
      </c>
      <c r="F1292">
        <v>2019</v>
      </c>
      <c r="G1292">
        <v>-330356</v>
      </c>
      <c r="H1292" t="s">
        <v>16</v>
      </c>
    </row>
    <row r="1293" spans="1:8">
      <c r="A1293" t="s">
        <v>43</v>
      </c>
      <c r="B1293" s="1">
        <v>44221</v>
      </c>
      <c r="C1293">
        <v>207796</v>
      </c>
      <c r="D1293" t="s">
        <v>686</v>
      </c>
      <c r="E1293" t="s">
        <v>320</v>
      </c>
      <c r="F1293">
        <v>2021</v>
      </c>
      <c r="G1293">
        <v>207796</v>
      </c>
      <c r="H1293" t="s">
        <v>16</v>
      </c>
    </row>
    <row r="1294" spans="1:8">
      <c r="A1294" t="s">
        <v>89</v>
      </c>
      <c r="B1294" s="1">
        <v>43787</v>
      </c>
      <c r="C1294">
        <v>278057</v>
      </c>
      <c r="D1294" t="s">
        <v>686</v>
      </c>
      <c r="E1294" t="s">
        <v>362</v>
      </c>
      <c r="F1294">
        <v>2019</v>
      </c>
      <c r="G1294">
        <v>278057</v>
      </c>
      <c r="H1294" t="s">
        <v>377</v>
      </c>
    </row>
    <row r="1295" spans="1:8">
      <c r="A1295" t="s">
        <v>261</v>
      </c>
      <c r="B1295" s="1">
        <v>43649</v>
      </c>
      <c r="C1295">
        <v>76597</v>
      </c>
      <c r="D1295" t="s">
        <v>687</v>
      </c>
      <c r="E1295" t="s">
        <v>337</v>
      </c>
      <c r="F1295">
        <v>2019</v>
      </c>
      <c r="G1295">
        <v>-76597</v>
      </c>
      <c r="H1295" t="s">
        <v>380</v>
      </c>
    </row>
    <row r="1296" spans="1:8">
      <c r="A1296" t="s">
        <v>209</v>
      </c>
      <c r="B1296" s="1">
        <v>43517</v>
      </c>
      <c r="C1296">
        <v>145795</v>
      </c>
      <c r="D1296" t="s">
        <v>686</v>
      </c>
      <c r="E1296" t="s">
        <v>360</v>
      </c>
      <c r="F1296">
        <v>2019</v>
      </c>
      <c r="G1296">
        <v>145795</v>
      </c>
      <c r="H1296" t="s">
        <v>16</v>
      </c>
    </row>
    <row r="1297" spans="1:8">
      <c r="A1297" t="s">
        <v>58</v>
      </c>
      <c r="B1297" s="1">
        <v>43365</v>
      </c>
      <c r="C1297">
        <v>74727</v>
      </c>
      <c r="D1297" t="s">
        <v>687</v>
      </c>
      <c r="E1297" t="s">
        <v>329</v>
      </c>
      <c r="F1297">
        <v>2018</v>
      </c>
      <c r="G1297">
        <v>-74727</v>
      </c>
      <c r="H1297" t="s">
        <v>380</v>
      </c>
    </row>
    <row r="1298" spans="1:8">
      <c r="A1298" t="s">
        <v>85</v>
      </c>
      <c r="B1298" s="1">
        <v>43393</v>
      </c>
      <c r="C1298">
        <v>223094</v>
      </c>
      <c r="D1298" t="s">
        <v>686</v>
      </c>
      <c r="E1298" t="s">
        <v>324</v>
      </c>
      <c r="F1298">
        <v>2018</v>
      </c>
      <c r="G1298">
        <v>223094</v>
      </c>
      <c r="H1298" t="s">
        <v>16</v>
      </c>
    </row>
    <row r="1299" spans="1:8">
      <c r="A1299" t="s">
        <v>136</v>
      </c>
      <c r="B1299" s="1">
        <v>43263</v>
      </c>
      <c r="C1299">
        <v>305979</v>
      </c>
      <c r="D1299" t="s">
        <v>687</v>
      </c>
      <c r="E1299" t="s">
        <v>316</v>
      </c>
      <c r="F1299">
        <v>2018</v>
      </c>
      <c r="G1299">
        <v>-305979</v>
      </c>
      <c r="H1299" t="s">
        <v>380</v>
      </c>
    </row>
    <row r="1300" spans="1:8">
      <c r="A1300" t="s">
        <v>225</v>
      </c>
      <c r="B1300" s="1">
        <v>43894</v>
      </c>
      <c r="C1300">
        <v>292618</v>
      </c>
      <c r="D1300" t="s">
        <v>687</v>
      </c>
      <c r="E1300" t="s">
        <v>357</v>
      </c>
      <c r="F1300">
        <v>2020</v>
      </c>
      <c r="G1300">
        <v>-292618</v>
      </c>
      <c r="H1300" t="s">
        <v>378</v>
      </c>
    </row>
    <row r="1301" spans="1:8">
      <c r="A1301" t="s">
        <v>182</v>
      </c>
      <c r="B1301" s="1">
        <v>43431</v>
      </c>
      <c r="C1301">
        <v>315411</v>
      </c>
      <c r="D1301" t="s">
        <v>687</v>
      </c>
      <c r="E1301" t="s">
        <v>362</v>
      </c>
      <c r="F1301">
        <v>2018</v>
      </c>
      <c r="G1301">
        <v>-315411</v>
      </c>
      <c r="H1301" t="s">
        <v>16</v>
      </c>
    </row>
    <row r="1302" spans="1:8">
      <c r="A1302" t="s">
        <v>270</v>
      </c>
      <c r="B1302" s="1">
        <v>43475</v>
      </c>
      <c r="C1302">
        <v>74033</v>
      </c>
      <c r="D1302" t="s">
        <v>687</v>
      </c>
      <c r="E1302" t="s">
        <v>320</v>
      </c>
      <c r="F1302">
        <v>2019</v>
      </c>
      <c r="G1302">
        <v>-74033</v>
      </c>
      <c r="H1302" t="s">
        <v>377</v>
      </c>
    </row>
    <row r="1303" spans="1:8">
      <c r="A1303" t="s">
        <v>81</v>
      </c>
      <c r="B1303" s="1">
        <v>43280</v>
      </c>
      <c r="C1303">
        <v>398248</v>
      </c>
      <c r="D1303" t="s">
        <v>686</v>
      </c>
      <c r="E1303" t="s">
        <v>316</v>
      </c>
      <c r="F1303">
        <v>2018</v>
      </c>
      <c r="G1303">
        <v>398248</v>
      </c>
      <c r="H1303" t="s">
        <v>378</v>
      </c>
    </row>
    <row r="1304" spans="1:8">
      <c r="A1304" t="s">
        <v>19</v>
      </c>
      <c r="B1304" s="1">
        <v>44088</v>
      </c>
      <c r="C1304">
        <v>170828</v>
      </c>
      <c r="D1304" t="s">
        <v>686</v>
      </c>
      <c r="E1304" t="s">
        <v>329</v>
      </c>
      <c r="F1304">
        <v>2020</v>
      </c>
      <c r="G1304">
        <v>170828</v>
      </c>
      <c r="H1304" t="s">
        <v>377</v>
      </c>
    </row>
    <row r="1305" spans="1:8">
      <c r="A1305" t="s">
        <v>149</v>
      </c>
      <c r="B1305" s="1">
        <v>44235</v>
      </c>
      <c r="C1305">
        <v>370638</v>
      </c>
      <c r="D1305" t="s">
        <v>686</v>
      </c>
      <c r="E1305" t="s">
        <v>360</v>
      </c>
      <c r="F1305">
        <v>2021</v>
      </c>
      <c r="G1305">
        <v>370638</v>
      </c>
      <c r="H1305" t="s">
        <v>380</v>
      </c>
    </row>
    <row r="1306" spans="1:8">
      <c r="A1306" t="s">
        <v>195</v>
      </c>
      <c r="B1306" s="1">
        <v>44348</v>
      </c>
      <c r="C1306">
        <v>156807</v>
      </c>
      <c r="D1306" t="s">
        <v>686</v>
      </c>
      <c r="E1306" t="s">
        <v>316</v>
      </c>
      <c r="F1306">
        <v>2021</v>
      </c>
      <c r="G1306">
        <v>156807</v>
      </c>
      <c r="H1306" t="s">
        <v>16</v>
      </c>
    </row>
    <row r="1307" spans="1:8">
      <c r="A1307" t="s">
        <v>174</v>
      </c>
      <c r="B1307" s="1">
        <v>44145</v>
      </c>
      <c r="C1307">
        <v>290583</v>
      </c>
      <c r="D1307" t="s">
        <v>686</v>
      </c>
      <c r="E1307" t="s">
        <v>362</v>
      </c>
      <c r="F1307">
        <v>2020</v>
      </c>
      <c r="G1307">
        <v>290583</v>
      </c>
      <c r="H1307" t="s">
        <v>378</v>
      </c>
    </row>
    <row r="1308" spans="1:8">
      <c r="A1308" t="s">
        <v>302</v>
      </c>
      <c r="B1308" s="1">
        <v>44086</v>
      </c>
      <c r="C1308">
        <v>256061</v>
      </c>
      <c r="D1308" t="s">
        <v>687</v>
      </c>
      <c r="E1308" t="s">
        <v>329</v>
      </c>
      <c r="F1308">
        <v>2020</v>
      </c>
      <c r="G1308">
        <v>-256061</v>
      </c>
      <c r="H1308" t="s">
        <v>16</v>
      </c>
    </row>
    <row r="1309" spans="1:8">
      <c r="A1309" t="s">
        <v>207</v>
      </c>
      <c r="B1309" s="1">
        <v>43972</v>
      </c>
      <c r="C1309">
        <v>226006</v>
      </c>
      <c r="D1309" t="s">
        <v>686</v>
      </c>
      <c r="E1309" t="s">
        <v>366</v>
      </c>
      <c r="F1309">
        <v>2020</v>
      </c>
      <c r="G1309">
        <v>226006</v>
      </c>
      <c r="H1309" t="s">
        <v>16</v>
      </c>
    </row>
    <row r="1310" spans="1:8">
      <c r="A1310" t="s">
        <v>95</v>
      </c>
      <c r="B1310" s="1">
        <v>43988</v>
      </c>
      <c r="C1310">
        <v>52748</v>
      </c>
      <c r="D1310" t="s">
        <v>686</v>
      </c>
      <c r="E1310" t="s">
        <v>316</v>
      </c>
      <c r="F1310">
        <v>2020</v>
      </c>
      <c r="G1310">
        <v>52748</v>
      </c>
      <c r="H1310" t="s">
        <v>16</v>
      </c>
    </row>
    <row r="1311" spans="1:8">
      <c r="A1311" t="s">
        <v>185</v>
      </c>
      <c r="B1311" s="1">
        <v>44118</v>
      </c>
      <c r="C1311">
        <v>269820</v>
      </c>
      <c r="D1311" t="s">
        <v>686</v>
      </c>
      <c r="E1311" t="s">
        <v>324</v>
      </c>
      <c r="F1311">
        <v>2020</v>
      </c>
      <c r="G1311">
        <v>269820</v>
      </c>
      <c r="H1311" t="s">
        <v>16</v>
      </c>
    </row>
    <row r="1312" spans="1:8">
      <c r="A1312" t="s">
        <v>176</v>
      </c>
      <c r="B1312" s="1">
        <v>44227</v>
      </c>
      <c r="C1312">
        <v>207301</v>
      </c>
      <c r="D1312" t="s">
        <v>686</v>
      </c>
      <c r="E1312" t="s">
        <v>320</v>
      </c>
      <c r="F1312">
        <v>2021</v>
      </c>
      <c r="G1312">
        <v>207301</v>
      </c>
      <c r="H1312" t="s">
        <v>377</v>
      </c>
    </row>
    <row r="1313" spans="1:8">
      <c r="A1313" t="s">
        <v>39</v>
      </c>
      <c r="B1313" s="1">
        <v>43581</v>
      </c>
      <c r="C1313">
        <v>88459</v>
      </c>
      <c r="D1313" t="s">
        <v>686</v>
      </c>
      <c r="E1313" t="s">
        <v>351</v>
      </c>
      <c r="F1313">
        <v>2019</v>
      </c>
      <c r="G1313">
        <v>88459</v>
      </c>
      <c r="H1313" t="s">
        <v>377</v>
      </c>
    </row>
    <row r="1314" spans="1:8">
      <c r="A1314" t="s">
        <v>285</v>
      </c>
      <c r="B1314" s="1">
        <v>44174</v>
      </c>
      <c r="C1314">
        <v>358811</v>
      </c>
      <c r="D1314" t="s">
        <v>686</v>
      </c>
      <c r="E1314" t="s">
        <v>333</v>
      </c>
      <c r="F1314">
        <v>2020</v>
      </c>
      <c r="G1314">
        <v>358811</v>
      </c>
      <c r="H1314" t="s">
        <v>378</v>
      </c>
    </row>
    <row r="1315" spans="1:8">
      <c r="A1315" t="s">
        <v>90</v>
      </c>
      <c r="B1315" s="1">
        <v>44158</v>
      </c>
      <c r="C1315">
        <v>72787</v>
      </c>
      <c r="D1315" t="s">
        <v>686</v>
      </c>
      <c r="E1315" t="s">
        <v>362</v>
      </c>
      <c r="F1315">
        <v>2020</v>
      </c>
      <c r="G1315">
        <v>72787</v>
      </c>
      <c r="H1315" t="s">
        <v>380</v>
      </c>
    </row>
    <row r="1316" spans="1:8">
      <c r="A1316" t="s">
        <v>61</v>
      </c>
      <c r="B1316" s="1">
        <v>43392</v>
      </c>
      <c r="C1316">
        <v>394553</v>
      </c>
      <c r="D1316" t="s">
        <v>687</v>
      </c>
      <c r="E1316" t="s">
        <v>324</v>
      </c>
      <c r="F1316">
        <v>2018</v>
      </c>
      <c r="G1316">
        <v>-394553</v>
      </c>
      <c r="H1316" t="s">
        <v>377</v>
      </c>
    </row>
    <row r="1317" spans="1:8">
      <c r="A1317" t="s">
        <v>267</v>
      </c>
      <c r="B1317" s="1">
        <v>44004</v>
      </c>
      <c r="C1317">
        <v>74300</v>
      </c>
      <c r="D1317" t="s">
        <v>686</v>
      </c>
      <c r="E1317" t="s">
        <v>316</v>
      </c>
      <c r="F1317">
        <v>2020</v>
      </c>
      <c r="G1317">
        <v>74300</v>
      </c>
      <c r="H1317" t="s">
        <v>16</v>
      </c>
    </row>
    <row r="1318" spans="1:8">
      <c r="A1318" t="s">
        <v>213</v>
      </c>
      <c r="B1318" s="1">
        <v>43424</v>
      </c>
      <c r="C1318">
        <v>252572</v>
      </c>
      <c r="D1318" t="s">
        <v>687</v>
      </c>
      <c r="E1318" t="s">
        <v>362</v>
      </c>
      <c r="F1318">
        <v>2018</v>
      </c>
      <c r="G1318">
        <v>-252572</v>
      </c>
      <c r="H1318" t="s">
        <v>16</v>
      </c>
    </row>
    <row r="1319" spans="1:8">
      <c r="A1319" t="s">
        <v>31</v>
      </c>
      <c r="B1319" s="1">
        <v>44337</v>
      </c>
      <c r="C1319">
        <v>394350</v>
      </c>
      <c r="D1319" t="s">
        <v>686</v>
      </c>
      <c r="E1319" t="s">
        <v>366</v>
      </c>
      <c r="F1319">
        <v>2021</v>
      </c>
      <c r="G1319">
        <v>394350</v>
      </c>
      <c r="H1319" t="s">
        <v>16</v>
      </c>
    </row>
    <row r="1320" spans="1:8">
      <c r="A1320" t="s">
        <v>240</v>
      </c>
      <c r="B1320" s="1">
        <v>44161</v>
      </c>
      <c r="C1320">
        <v>94663</v>
      </c>
      <c r="D1320" t="s">
        <v>687</v>
      </c>
      <c r="E1320" t="s">
        <v>362</v>
      </c>
      <c r="F1320">
        <v>2020</v>
      </c>
      <c r="G1320">
        <v>-94663</v>
      </c>
      <c r="H1320" t="s">
        <v>16</v>
      </c>
    </row>
    <row r="1321" spans="1:8">
      <c r="A1321" t="s">
        <v>249</v>
      </c>
      <c r="B1321" s="1">
        <v>43671</v>
      </c>
      <c r="C1321">
        <v>302916</v>
      </c>
      <c r="D1321" t="s">
        <v>687</v>
      </c>
      <c r="E1321" t="s">
        <v>337</v>
      </c>
      <c r="F1321">
        <v>2019</v>
      </c>
      <c r="G1321">
        <v>-302916</v>
      </c>
      <c r="H1321" t="s">
        <v>16</v>
      </c>
    </row>
    <row r="1322" spans="1:8">
      <c r="A1322" t="s">
        <v>122</v>
      </c>
      <c r="B1322" s="1">
        <v>43771</v>
      </c>
      <c r="C1322">
        <v>161776</v>
      </c>
      <c r="D1322" t="s">
        <v>686</v>
      </c>
      <c r="E1322" t="s">
        <v>362</v>
      </c>
      <c r="F1322">
        <v>2019</v>
      </c>
      <c r="G1322">
        <v>161776</v>
      </c>
      <c r="H1322" t="s">
        <v>16</v>
      </c>
    </row>
    <row r="1323" spans="1:8">
      <c r="A1323" t="s">
        <v>94</v>
      </c>
      <c r="B1323" s="1">
        <v>43769</v>
      </c>
      <c r="C1323">
        <v>120677</v>
      </c>
      <c r="D1323" t="s">
        <v>687</v>
      </c>
      <c r="E1323" t="s">
        <v>324</v>
      </c>
      <c r="F1323">
        <v>2019</v>
      </c>
      <c r="G1323">
        <v>-120677</v>
      </c>
      <c r="H1323" t="s">
        <v>16</v>
      </c>
    </row>
    <row r="1324" spans="1:8">
      <c r="A1324" t="s">
        <v>244</v>
      </c>
      <c r="B1324" s="1">
        <v>44257</v>
      </c>
      <c r="C1324">
        <v>56198</v>
      </c>
      <c r="D1324" t="s">
        <v>687</v>
      </c>
      <c r="E1324" t="s">
        <v>357</v>
      </c>
      <c r="F1324">
        <v>2021</v>
      </c>
      <c r="G1324">
        <v>-56198</v>
      </c>
      <c r="H1324" t="s">
        <v>16</v>
      </c>
    </row>
    <row r="1325" spans="1:8">
      <c r="A1325" t="s">
        <v>52</v>
      </c>
      <c r="B1325" s="1">
        <v>43985</v>
      </c>
      <c r="C1325">
        <v>311415</v>
      </c>
      <c r="D1325" t="s">
        <v>687</v>
      </c>
      <c r="E1325" t="s">
        <v>316</v>
      </c>
      <c r="F1325">
        <v>2020</v>
      </c>
      <c r="G1325">
        <v>-311415</v>
      </c>
      <c r="H1325" t="s">
        <v>377</v>
      </c>
    </row>
    <row r="1326" spans="1:8">
      <c r="A1326" t="s">
        <v>256</v>
      </c>
      <c r="B1326" s="1">
        <v>44126</v>
      </c>
      <c r="C1326">
        <v>106705</v>
      </c>
      <c r="D1326" t="s">
        <v>687</v>
      </c>
      <c r="E1326" t="s">
        <v>324</v>
      </c>
      <c r="F1326">
        <v>2020</v>
      </c>
      <c r="G1326">
        <v>-106705</v>
      </c>
      <c r="H1326" t="s">
        <v>16</v>
      </c>
    </row>
    <row r="1327" spans="1:8">
      <c r="A1327" t="s">
        <v>165</v>
      </c>
      <c r="B1327" s="1">
        <v>44006</v>
      </c>
      <c r="C1327">
        <v>194830</v>
      </c>
      <c r="D1327" t="s">
        <v>687</v>
      </c>
      <c r="E1327" t="s">
        <v>316</v>
      </c>
      <c r="F1327">
        <v>2020</v>
      </c>
      <c r="G1327">
        <v>-194830</v>
      </c>
      <c r="H1327" t="s">
        <v>16</v>
      </c>
    </row>
    <row r="1328" spans="1:8">
      <c r="A1328" t="s">
        <v>99</v>
      </c>
      <c r="B1328" s="1">
        <v>43323</v>
      </c>
      <c r="C1328">
        <v>221925</v>
      </c>
      <c r="D1328" t="s">
        <v>686</v>
      </c>
      <c r="E1328" t="s">
        <v>342</v>
      </c>
      <c r="F1328">
        <v>2018</v>
      </c>
      <c r="G1328">
        <v>221925</v>
      </c>
      <c r="H1328" t="s">
        <v>16</v>
      </c>
    </row>
    <row r="1329" spans="1:8">
      <c r="A1329" t="s">
        <v>311</v>
      </c>
      <c r="B1329" s="1">
        <v>43770</v>
      </c>
      <c r="C1329">
        <v>366288</v>
      </c>
      <c r="D1329" t="s">
        <v>687</v>
      </c>
      <c r="E1329" t="s">
        <v>362</v>
      </c>
      <c r="F1329">
        <v>2019</v>
      </c>
      <c r="G1329">
        <v>-366288</v>
      </c>
      <c r="H1329" t="s">
        <v>16</v>
      </c>
    </row>
    <row r="1330" spans="1:8">
      <c r="A1330" t="s">
        <v>251</v>
      </c>
      <c r="B1330" s="1">
        <v>43764</v>
      </c>
      <c r="C1330">
        <v>156732</v>
      </c>
      <c r="D1330" t="s">
        <v>686</v>
      </c>
      <c r="E1330" t="s">
        <v>324</v>
      </c>
      <c r="F1330">
        <v>2019</v>
      </c>
      <c r="G1330">
        <v>156732</v>
      </c>
      <c r="H1330" t="s">
        <v>378</v>
      </c>
    </row>
    <row r="1331" spans="1:8">
      <c r="A1331" t="s">
        <v>274</v>
      </c>
      <c r="B1331" s="1">
        <v>43686</v>
      </c>
      <c r="C1331">
        <v>392093</v>
      </c>
      <c r="D1331" t="s">
        <v>686</v>
      </c>
      <c r="E1331" t="s">
        <v>342</v>
      </c>
      <c r="F1331">
        <v>2019</v>
      </c>
      <c r="G1331">
        <v>392093</v>
      </c>
      <c r="H1331" t="s">
        <v>16</v>
      </c>
    </row>
    <row r="1332" spans="1:8">
      <c r="A1332" t="s">
        <v>54</v>
      </c>
      <c r="B1332" s="1">
        <v>43990</v>
      </c>
      <c r="C1332">
        <v>147298</v>
      </c>
      <c r="D1332" t="s">
        <v>687</v>
      </c>
      <c r="E1332" t="s">
        <v>316</v>
      </c>
      <c r="F1332">
        <v>2020</v>
      </c>
      <c r="G1332">
        <v>-147298</v>
      </c>
      <c r="H1332" t="s">
        <v>16</v>
      </c>
    </row>
    <row r="1333" spans="1:8">
      <c r="A1333" t="s">
        <v>228</v>
      </c>
      <c r="B1333" s="1">
        <v>43325</v>
      </c>
      <c r="C1333">
        <v>91359</v>
      </c>
      <c r="D1333" t="s">
        <v>687</v>
      </c>
      <c r="E1333" t="s">
        <v>342</v>
      </c>
      <c r="F1333">
        <v>2018</v>
      </c>
      <c r="G1333">
        <v>-91359</v>
      </c>
      <c r="H1333" t="s">
        <v>378</v>
      </c>
    </row>
    <row r="1334" spans="1:8">
      <c r="A1334" t="s">
        <v>124</v>
      </c>
      <c r="B1334" s="1">
        <v>43610</v>
      </c>
      <c r="C1334">
        <v>304716</v>
      </c>
      <c r="D1334" t="s">
        <v>687</v>
      </c>
      <c r="E1334" t="s">
        <v>366</v>
      </c>
      <c r="F1334">
        <v>2019</v>
      </c>
      <c r="G1334">
        <v>-304716</v>
      </c>
      <c r="H1334" t="s">
        <v>16</v>
      </c>
    </row>
    <row r="1335" spans="1:8">
      <c r="A1335" t="s">
        <v>220</v>
      </c>
      <c r="B1335" s="1">
        <v>43535</v>
      </c>
      <c r="C1335">
        <v>135474</v>
      </c>
      <c r="D1335" t="s">
        <v>686</v>
      </c>
      <c r="E1335" t="s">
        <v>357</v>
      </c>
      <c r="F1335">
        <v>2019</v>
      </c>
      <c r="G1335">
        <v>135474</v>
      </c>
      <c r="H1335" t="s">
        <v>380</v>
      </c>
    </row>
    <row r="1336" spans="1:8">
      <c r="A1336" t="s">
        <v>91</v>
      </c>
      <c r="B1336" s="1">
        <v>43376</v>
      </c>
      <c r="C1336">
        <v>325454</v>
      </c>
      <c r="D1336" t="s">
        <v>687</v>
      </c>
      <c r="E1336" t="s">
        <v>324</v>
      </c>
      <c r="F1336">
        <v>2018</v>
      </c>
      <c r="G1336">
        <v>-325454</v>
      </c>
      <c r="H1336" t="s">
        <v>16</v>
      </c>
    </row>
    <row r="1337" spans="1:8">
      <c r="A1337" t="s">
        <v>145</v>
      </c>
      <c r="B1337" s="1">
        <v>43591</v>
      </c>
      <c r="C1337">
        <v>304093</v>
      </c>
      <c r="D1337" t="s">
        <v>686</v>
      </c>
      <c r="E1337" t="s">
        <v>366</v>
      </c>
      <c r="F1337">
        <v>2019</v>
      </c>
      <c r="G1337">
        <v>304093</v>
      </c>
      <c r="H1337" t="s">
        <v>380</v>
      </c>
    </row>
    <row r="1338" spans="1:8">
      <c r="A1338" t="s">
        <v>310</v>
      </c>
      <c r="B1338" s="1">
        <v>44162</v>
      </c>
      <c r="C1338">
        <v>143845</v>
      </c>
      <c r="D1338" t="s">
        <v>686</v>
      </c>
      <c r="E1338" t="s">
        <v>362</v>
      </c>
      <c r="F1338">
        <v>2020</v>
      </c>
      <c r="G1338">
        <v>143845</v>
      </c>
      <c r="H1338" t="s">
        <v>16</v>
      </c>
    </row>
    <row r="1339" spans="1:8">
      <c r="A1339" t="s">
        <v>281</v>
      </c>
      <c r="B1339" s="1">
        <v>43305</v>
      </c>
      <c r="C1339">
        <v>222454</v>
      </c>
      <c r="D1339" t="s">
        <v>686</v>
      </c>
      <c r="E1339" t="s">
        <v>337</v>
      </c>
      <c r="F1339">
        <v>2018</v>
      </c>
      <c r="G1339">
        <v>222454</v>
      </c>
      <c r="H1339" t="s">
        <v>380</v>
      </c>
    </row>
    <row r="1340" spans="1:8">
      <c r="A1340" t="s">
        <v>24</v>
      </c>
      <c r="B1340" s="1">
        <v>44349</v>
      </c>
      <c r="C1340">
        <v>59983</v>
      </c>
      <c r="D1340" t="s">
        <v>686</v>
      </c>
      <c r="E1340" t="s">
        <v>316</v>
      </c>
      <c r="F1340">
        <v>2021</v>
      </c>
      <c r="G1340">
        <v>59983</v>
      </c>
      <c r="H1340" t="s">
        <v>16</v>
      </c>
    </row>
    <row r="1341" spans="1:8">
      <c r="A1341" t="s">
        <v>46</v>
      </c>
      <c r="B1341" s="1">
        <v>43259</v>
      </c>
      <c r="C1341">
        <v>390043</v>
      </c>
      <c r="D1341" t="s">
        <v>687</v>
      </c>
      <c r="E1341" t="s">
        <v>316</v>
      </c>
      <c r="F1341">
        <v>2018</v>
      </c>
      <c r="G1341">
        <v>-390043</v>
      </c>
      <c r="H1341" t="s">
        <v>378</v>
      </c>
    </row>
    <row r="1342" spans="1:8">
      <c r="A1342" t="s">
        <v>253</v>
      </c>
      <c r="B1342" s="1">
        <v>43551</v>
      </c>
      <c r="C1342">
        <v>139377</v>
      </c>
      <c r="D1342" t="s">
        <v>687</v>
      </c>
      <c r="E1342" t="s">
        <v>357</v>
      </c>
      <c r="F1342">
        <v>2019</v>
      </c>
      <c r="G1342">
        <v>-139377</v>
      </c>
      <c r="H1342" t="s">
        <v>378</v>
      </c>
    </row>
    <row r="1343" spans="1:8">
      <c r="A1343" t="s">
        <v>52</v>
      </c>
      <c r="B1343" s="1">
        <v>43264</v>
      </c>
      <c r="C1343">
        <v>215013</v>
      </c>
      <c r="D1343" t="s">
        <v>687</v>
      </c>
      <c r="E1343" t="s">
        <v>316</v>
      </c>
      <c r="F1343">
        <v>2018</v>
      </c>
      <c r="G1343">
        <v>-215013</v>
      </c>
      <c r="H1343" t="s">
        <v>377</v>
      </c>
    </row>
    <row r="1344" spans="1:8">
      <c r="A1344" t="s">
        <v>171</v>
      </c>
      <c r="B1344" s="1">
        <v>44157</v>
      </c>
      <c r="C1344">
        <v>350888</v>
      </c>
      <c r="D1344" t="s">
        <v>687</v>
      </c>
      <c r="E1344" t="s">
        <v>362</v>
      </c>
      <c r="F1344">
        <v>2020</v>
      </c>
      <c r="G1344">
        <v>-350888</v>
      </c>
      <c r="H1344" t="s">
        <v>380</v>
      </c>
    </row>
    <row r="1345" spans="1:8">
      <c r="A1345" t="s">
        <v>107</v>
      </c>
      <c r="B1345" s="1">
        <v>44260</v>
      </c>
      <c r="C1345">
        <v>89006</v>
      </c>
      <c r="D1345" t="s">
        <v>686</v>
      </c>
      <c r="E1345" t="s">
        <v>357</v>
      </c>
      <c r="F1345">
        <v>2021</v>
      </c>
      <c r="G1345">
        <v>89006</v>
      </c>
      <c r="H1345" t="s">
        <v>16</v>
      </c>
    </row>
    <row r="1346" spans="1:8">
      <c r="A1346" t="s">
        <v>299</v>
      </c>
      <c r="B1346" s="1">
        <v>43810</v>
      </c>
      <c r="C1346">
        <v>306236</v>
      </c>
      <c r="D1346" t="s">
        <v>686</v>
      </c>
      <c r="E1346" t="s">
        <v>333</v>
      </c>
      <c r="F1346">
        <v>2019</v>
      </c>
      <c r="G1346">
        <v>306236</v>
      </c>
      <c r="H1346" t="s">
        <v>16</v>
      </c>
    </row>
    <row r="1347" spans="1:8">
      <c r="A1347" t="s">
        <v>180</v>
      </c>
      <c r="B1347" s="1">
        <v>43474</v>
      </c>
      <c r="C1347">
        <v>212670</v>
      </c>
      <c r="D1347" t="s">
        <v>687</v>
      </c>
      <c r="E1347" t="s">
        <v>320</v>
      </c>
      <c r="F1347">
        <v>2019</v>
      </c>
      <c r="G1347">
        <v>-212670</v>
      </c>
      <c r="H1347" t="s">
        <v>377</v>
      </c>
    </row>
    <row r="1348" spans="1:8">
      <c r="A1348" t="s">
        <v>24</v>
      </c>
      <c r="B1348" s="1">
        <v>43867</v>
      </c>
      <c r="C1348">
        <v>382457</v>
      </c>
      <c r="D1348" t="s">
        <v>687</v>
      </c>
      <c r="E1348" t="s">
        <v>360</v>
      </c>
      <c r="F1348">
        <v>2020</v>
      </c>
      <c r="G1348">
        <v>-382457</v>
      </c>
      <c r="H1348" t="s">
        <v>16</v>
      </c>
    </row>
    <row r="1349" spans="1:8">
      <c r="A1349" t="s">
        <v>53</v>
      </c>
      <c r="B1349" s="1">
        <v>43956</v>
      </c>
      <c r="C1349">
        <v>399073</v>
      </c>
      <c r="D1349" t="s">
        <v>686</v>
      </c>
      <c r="E1349" t="s">
        <v>366</v>
      </c>
      <c r="F1349">
        <v>2020</v>
      </c>
      <c r="G1349">
        <v>399073</v>
      </c>
      <c r="H1349" t="s">
        <v>16</v>
      </c>
    </row>
    <row r="1350" spans="1:8">
      <c r="A1350" t="s">
        <v>44</v>
      </c>
      <c r="B1350" s="1">
        <v>43357</v>
      </c>
      <c r="C1350">
        <v>161672</v>
      </c>
      <c r="D1350" t="s">
        <v>687</v>
      </c>
      <c r="E1350" t="s">
        <v>329</v>
      </c>
      <c r="F1350">
        <v>2018</v>
      </c>
      <c r="G1350">
        <v>-161672</v>
      </c>
      <c r="H1350" t="s">
        <v>378</v>
      </c>
    </row>
    <row r="1351" spans="1:8">
      <c r="A1351" t="s">
        <v>55</v>
      </c>
      <c r="B1351" s="1">
        <v>43517</v>
      </c>
      <c r="C1351">
        <v>119689</v>
      </c>
      <c r="D1351" t="s">
        <v>686</v>
      </c>
      <c r="E1351" t="s">
        <v>360</v>
      </c>
      <c r="F1351">
        <v>2019</v>
      </c>
      <c r="G1351">
        <v>119689</v>
      </c>
      <c r="H1351" t="s">
        <v>378</v>
      </c>
    </row>
    <row r="1352" spans="1:8">
      <c r="A1352" t="s">
        <v>40</v>
      </c>
      <c r="B1352" s="1">
        <v>44039</v>
      </c>
      <c r="C1352">
        <v>289176</v>
      </c>
      <c r="D1352" t="s">
        <v>687</v>
      </c>
      <c r="E1352" t="s">
        <v>337</v>
      </c>
      <c r="F1352">
        <v>2020</v>
      </c>
      <c r="G1352">
        <v>-289176</v>
      </c>
      <c r="H1352" t="s">
        <v>378</v>
      </c>
    </row>
    <row r="1353" spans="1:8">
      <c r="A1353" t="s">
        <v>124</v>
      </c>
      <c r="B1353" s="1">
        <v>44063</v>
      </c>
      <c r="C1353">
        <v>204029</v>
      </c>
      <c r="D1353" t="s">
        <v>687</v>
      </c>
      <c r="E1353" t="s">
        <v>342</v>
      </c>
      <c r="F1353">
        <v>2020</v>
      </c>
      <c r="G1353">
        <v>-204029</v>
      </c>
      <c r="H1353" t="s">
        <v>16</v>
      </c>
    </row>
    <row r="1354" spans="1:8">
      <c r="A1354" t="s">
        <v>233</v>
      </c>
      <c r="B1354" s="1">
        <v>43811</v>
      </c>
      <c r="C1354">
        <v>189635</v>
      </c>
      <c r="D1354" t="s">
        <v>687</v>
      </c>
      <c r="E1354" t="s">
        <v>333</v>
      </c>
      <c r="F1354">
        <v>2019</v>
      </c>
      <c r="G1354">
        <v>-189635</v>
      </c>
      <c r="H1354" t="s">
        <v>16</v>
      </c>
    </row>
    <row r="1355" spans="1:8">
      <c r="A1355" t="s">
        <v>288</v>
      </c>
      <c r="B1355" s="1">
        <v>43677</v>
      </c>
      <c r="C1355">
        <v>55556</v>
      </c>
      <c r="D1355" t="s">
        <v>687</v>
      </c>
      <c r="E1355" t="s">
        <v>337</v>
      </c>
      <c r="F1355">
        <v>2019</v>
      </c>
      <c r="G1355">
        <v>-55556</v>
      </c>
      <c r="H1355" t="s">
        <v>377</v>
      </c>
    </row>
    <row r="1356" spans="1:8">
      <c r="A1356" t="s">
        <v>266</v>
      </c>
      <c r="B1356" s="1">
        <v>43607</v>
      </c>
      <c r="C1356">
        <v>287273</v>
      </c>
      <c r="D1356" t="s">
        <v>687</v>
      </c>
      <c r="E1356" t="s">
        <v>366</v>
      </c>
      <c r="F1356">
        <v>2019</v>
      </c>
      <c r="G1356">
        <v>-287273</v>
      </c>
      <c r="H1356" t="s">
        <v>378</v>
      </c>
    </row>
    <row r="1357" spans="1:8">
      <c r="A1357" t="s">
        <v>313</v>
      </c>
      <c r="B1357" s="1">
        <v>44001</v>
      </c>
      <c r="C1357">
        <v>286154</v>
      </c>
      <c r="D1357" t="s">
        <v>687</v>
      </c>
      <c r="E1357" t="s">
        <v>316</v>
      </c>
      <c r="F1357">
        <v>2020</v>
      </c>
      <c r="G1357">
        <v>-286154</v>
      </c>
      <c r="H1357" t="s">
        <v>16</v>
      </c>
    </row>
    <row r="1358" spans="1:8">
      <c r="A1358" t="s">
        <v>192</v>
      </c>
      <c r="B1358" s="1">
        <v>44348</v>
      </c>
      <c r="C1358">
        <v>162146</v>
      </c>
      <c r="D1358" t="s">
        <v>686</v>
      </c>
      <c r="E1358" t="s">
        <v>316</v>
      </c>
      <c r="F1358">
        <v>2021</v>
      </c>
      <c r="G1358">
        <v>162146</v>
      </c>
      <c r="H1358" t="s">
        <v>16</v>
      </c>
    </row>
    <row r="1359" spans="1:8">
      <c r="A1359" t="s">
        <v>153</v>
      </c>
      <c r="B1359" s="1">
        <v>43456</v>
      </c>
      <c r="C1359">
        <v>161279</v>
      </c>
      <c r="D1359" t="s">
        <v>687</v>
      </c>
      <c r="E1359" t="s">
        <v>333</v>
      </c>
      <c r="F1359">
        <v>2018</v>
      </c>
      <c r="G1359">
        <v>-161279</v>
      </c>
      <c r="H1359" t="s">
        <v>16</v>
      </c>
    </row>
    <row r="1360" spans="1:8">
      <c r="A1360" t="s">
        <v>37</v>
      </c>
      <c r="B1360" s="1">
        <v>43278</v>
      </c>
      <c r="C1360">
        <v>386761</v>
      </c>
      <c r="D1360" t="s">
        <v>687</v>
      </c>
      <c r="E1360" t="s">
        <v>316</v>
      </c>
      <c r="F1360">
        <v>2018</v>
      </c>
      <c r="G1360">
        <v>-386761</v>
      </c>
      <c r="H1360" t="s">
        <v>16</v>
      </c>
    </row>
    <row r="1361" spans="1:8">
      <c r="A1361" t="s">
        <v>218</v>
      </c>
      <c r="B1361" s="1">
        <v>43641</v>
      </c>
      <c r="C1361">
        <v>203102</v>
      </c>
      <c r="D1361" t="s">
        <v>686</v>
      </c>
      <c r="E1361" t="s">
        <v>316</v>
      </c>
      <c r="F1361">
        <v>2019</v>
      </c>
      <c r="G1361">
        <v>203102</v>
      </c>
      <c r="H1361" t="s">
        <v>16</v>
      </c>
    </row>
    <row r="1362" spans="1:8">
      <c r="A1362" t="s">
        <v>266</v>
      </c>
      <c r="B1362" s="1">
        <v>43934</v>
      </c>
      <c r="C1362">
        <v>254271</v>
      </c>
      <c r="D1362" t="s">
        <v>686</v>
      </c>
      <c r="E1362" t="s">
        <v>351</v>
      </c>
      <c r="F1362">
        <v>2020</v>
      </c>
      <c r="G1362">
        <v>254271</v>
      </c>
      <c r="H1362" t="s">
        <v>378</v>
      </c>
    </row>
    <row r="1363" spans="1:8">
      <c r="A1363" t="s">
        <v>305</v>
      </c>
      <c r="B1363" s="1">
        <v>44173</v>
      </c>
      <c r="C1363">
        <v>121443</v>
      </c>
      <c r="D1363" t="s">
        <v>687</v>
      </c>
      <c r="E1363" t="s">
        <v>333</v>
      </c>
      <c r="F1363">
        <v>2020</v>
      </c>
      <c r="G1363">
        <v>-121443</v>
      </c>
      <c r="H1363" t="s">
        <v>16</v>
      </c>
    </row>
    <row r="1364" spans="1:8">
      <c r="A1364" t="s">
        <v>299</v>
      </c>
      <c r="B1364" s="1">
        <v>43583</v>
      </c>
      <c r="C1364">
        <v>251196</v>
      </c>
      <c r="D1364" t="s">
        <v>686</v>
      </c>
      <c r="E1364" t="s">
        <v>351</v>
      </c>
      <c r="F1364">
        <v>2019</v>
      </c>
      <c r="G1364">
        <v>251196</v>
      </c>
      <c r="H1364" t="s">
        <v>16</v>
      </c>
    </row>
    <row r="1365" spans="1:8">
      <c r="A1365" t="s">
        <v>179</v>
      </c>
      <c r="B1365" s="1">
        <v>44376</v>
      </c>
      <c r="C1365">
        <v>205563</v>
      </c>
      <c r="D1365" t="s">
        <v>686</v>
      </c>
      <c r="E1365" t="s">
        <v>316</v>
      </c>
      <c r="F1365">
        <v>2021</v>
      </c>
      <c r="G1365">
        <v>205563</v>
      </c>
      <c r="H1365" t="s">
        <v>16</v>
      </c>
    </row>
    <row r="1366" spans="1:8">
      <c r="A1366" t="s">
        <v>23</v>
      </c>
      <c r="B1366" s="1">
        <v>43766</v>
      </c>
      <c r="C1366">
        <v>65753</v>
      </c>
      <c r="D1366" t="s">
        <v>686</v>
      </c>
      <c r="E1366" t="s">
        <v>324</v>
      </c>
      <c r="F1366">
        <v>2019</v>
      </c>
      <c r="G1366">
        <v>65753</v>
      </c>
      <c r="H1366" t="s">
        <v>380</v>
      </c>
    </row>
    <row r="1367" spans="1:8">
      <c r="A1367" t="s">
        <v>101</v>
      </c>
      <c r="B1367" s="1">
        <v>43548</v>
      </c>
      <c r="C1367">
        <v>236192</v>
      </c>
      <c r="D1367" t="s">
        <v>686</v>
      </c>
      <c r="E1367" t="s">
        <v>357</v>
      </c>
      <c r="F1367">
        <v>2019</v>
      </c>
      <c r="G1367">
        <v>236192</v>
      </c>
      <c r="H1367" t="s">
        <v>16</v>
      </c>
    </row>
    <row r="1368" spans="1:8">
      <c r="A1368" t="s">
        <v>42</v>
      </c>
      <c r="B1368" s="1">
        <v>44105</v>
      </c>
      <c r="C1368">
        <v>85970</v>
      </c>
      <c r="D1368" t="s">
        <v>686</v>
      </c>
      <c r="E1368" t="s">
        <v>324</v>
      </c>
      <c r="F1368">
        <v>2020</v>
      </c>
      <c r="G1368">
        <v>85970</v>
      </c>
      <c r="H1368" t="s">
        <v>16</v>
      </c>
    </row>
    <row r="1369" spans="1:8">
      <c r="A1369" t="s">
        <v>284</v>
      </c>
      <c r="B1369" s="1">
        <v>43839</v>
      </c>
      <c r="C1369">
        <v>218367</v>
      </c>
      <c r="D1369" t="s">
        <v>686</v>
      </c>
      <c r="E1369" t="s">
        <v>320</v>
      </c>
      <c r="F1369">
        <v>2020</v>
      </c>
      <c r="G1369">
        <v>218367</v>
      </c>
      <c r="H1369" t="s">
        <v>16</v>
      </c>
    </row>
    <row r="1370" spans="1:8">
      <c r="A1370" t="s">
        <v>181</v>
      </c>
      <c r="B1370" s="1">
        <v>43626</v>
      </c>
      <c r="C1370">
        <v>377838</v>
      </c>
      <c r="D1370" t="s">
        <v>687</v>
      </c>
      <c r="E1370" t="s">
        <v>316</v>
      </c>
      <c r="F1370">
        <v>2019</v>
      </c>
      <c r="G1370">
        <v>-377838</v>
      </c>
      <c r="H1370" t="s">
        <v>16</v>
      </c>
    </row>
    <row r="1371" spans="1:8">
      <c r="A1371" t="s">
        <v>50</v>
      </c>
      <c r="B1371" s="1">
        <v>44241</v>
      </c>
      <c r="C1371">
        <v>131186</v>
      </c>
      <c r="D1371" t="s">
        <v>686</v>
      </c>
      <c r="E1371" t="s">
        <v>360</v>
      </c>
      <c r="F1371">
        <v>2021</v>
      </c>
      <c r="G1371">
        <v>131186</v>
      </c>
      <c r="H1371" t="s">
        <v>377</v>
      </c>
    </row>
    <row r="1372" spans="1:8">
      <c r="A1372" t="s">
        <v>240</v>
      </c>
      <c r="B1372" s="1">
        <v>43629</v>
      </c>
      <c r="C1372">
        <v>290257</v>
      </c>
      <c r="D1372" t="s">
        <v>686</v>
      </c>
      <c r="E1372" t="s">
        <v>316</v>
      </c>
      <c r="F1372">
        <v>2019</v>
      </c>
      <c r="G1372">
        <v>290257</v>
      </c>
      <c r="H1372" t="s">
        <v>16</v>
      </c>
    </row>
    <row r="1373" spans="1:8">
      <c r="A1373" t="s">
        <v>224</v>
      </c>
      <c r="B1373" s="1">
        <v>43643</v>
      </c>
      <c r="C1373">
        <v>125341</v>
      </c>
      <c r="D1373" t="s">
        <v>686</v>
      </c>
      <c r="E1373" t="s">
        <v>316</v>
      </c>
      <c r="F1373">
        <v>2019</v>
      </c>
      <c r="G1373">
        <v>125341</v>
      </c>
      <c r="H1373" t="s">
        <v>16</v>
      </c>
    </row>
    <row r="1374" spans="1:8">
      <c r="A1374" t="s">
        <v>202</v>
      </c>
      <c r="B1374" s="1">
        <v>43764</v>
      </c>
      <c r="C1374">
        <v>394082</v>
      </c>
      <c r="D1374" t="s">
        <v>686</v>
      </c>
      <c r="E1374" t="s">
        <v>324</v>
      </c>
      <c r="F1374">
        <v>2019</v>
      </c>
      <c r="G1374">
        <v>394082</v>
      </c>
      <c r="H1374" t="s">
        <v>378</v>
      </c>
    </row>
    <row r="1375" spans="1:8">
      <c r="A1375" t="s">
        <v>37</v>
      </c>
      <c r="B1375" s="1">
        <v>43888</v>
      </c>
      <c r="C1375">
        <v>374125</v>
      </c>
      <c r="D1375" t="s">
        <v>687</v>
      </c>
      <c r="E1375" t="s">
        <v>360</v>
      </c>
      <c r="F1375">
        <v>2020</v>
      </c>
      <c r="G1375">
        <v>-374125</v>
      </c>
      <c r="H1375" t="s">
        <v>16</v>
      </c>
    </row>
    <row r="1376" spans="1:8">
      <c r="A1376" t="s">
        <v>29</v>
      </c>
      <c r="B1376" s="1">
        <v>44372</v>
      </c>
      <c r="C1376">
        <v>230497</v>
      </c>
      <c r="D1376" t="s">
        <v>686</v>
      </c>
      <c r="E1376" t="s">
        <v>316</v>
      </c>
      <c r="F1376">
        <v>2021</v>
      </c>
      <c r="G1376">
        <v>230497</v>
      </c>
      <c r="H1376" t="s">
        <v>380</v>
      </c>
    </row>
    <row r="1377" spans="1:8">
      <c r="A1377" t="s">
        <v>212</v>
      </c>
      <c r="B1377" s="1">
        <v>43259</v>
      </c>
      <c r="C1377">
        <v>363580</v>
      </c>
      <c r="D1377" t="s">
        <v>686</v>
      </c>
      <c r="E1377" t="s">
        <v>316</v>
      </c>
      <c r="F1377">
        <v>2018</v>
      </c>
      <c r="G1377">
        <v>363580</v>
      </c>
      <c r="H1377" t="s">
        <v>16</v>
      </c>
    </row>
    <row r="1378" spans="1:8">
      <c r="A1378" t="s">
        <v>140</v>
      </c>
      <c r="B1378" s="1">
        <v>43543</v>
      </c>
      <c r="C1378">
        <v>326991</v>
      </c>
      <c r="D1378" t="s">
        <v>687</v>
      </c>
      <c r="E1378" t="s">
        <v>357</v>
      </c>
      <c r="F1378">
        <v>2019</v>
      </c>
      <c r="G1378">
        <v>-326991</v>
      </c>
      <c r="H1378" t="s">
        <v>16</v>
      </c>
    </row>
    <row r="1379" spans="1:8">
      <c r="A1379" t="s">
        <v>273</v>
      </c>
      <c r="B1379" s="1">
        <v>43267</v>
      </c>
      <c r="C1379">
        <v>278796</v>
      </c>
      <c r="D1379" t="s">
        <v>686</v>
      </c>
      <c r="E1379" t="s">
        <v>316</v>
      </c>
      <c r="F1379">
        <v>2018</v>
      </c>
      <c r="G1379">
        <v>278796</v>
      </c>
      <c r="H1379" t="s">
        <v>16</v>
      </c>
    </row>
    <row r="1380" spans="1:8">
      <c r="A1380" t="s">
        <v>160</v>
      </c>
      <c r="B1380" s="1">
        <v>44203</v>
      </c>
      <c r="C1380">
        <v>180667</v>
      </c>
      <c r="D1380" t="s">
        <v>686</v>
      </c>
      <c r="E1380" t="s">
        <v>320</v>
      </c>
      <c r="F1380">
        <v>2021</v>
      </c>
      <c r="G1380">
        <v>180667</v>
      </c>
      <c r="H1380" t="s">
        <v>377</v>
      </c>
    </row>
    <row r="1381" spans="1:8">
      <c r="A1381" t="s">
        <v>169</v>
      </c>
      <c r="B1381" s="1">
        <v>43463</v>
      </c>
      <c r="C1381">
        <v>355372</v>
      </c>
      <c r="D1381" t="s">
        <v>687</v>
      </c>
      <c r="E1381" t="s">
        <v>333</v>
      </c>
      <c r="F1381">
        <v>2018</v>
      </c>
      <c r="G1381">
        <v>-355372</v>
      </c>
      <c r="H1381" t="s">
        <v>16</v>
      </c>
    </row>
    <row r="1382" spans="1:8">
      <c r="A1382" t="s">
        <v>105</v>
      </c>
      <c r="B1382" s="1">
        <v>43647</v>
      </c>
      <c r="C1382">
        <v>330553</v>
      </c>
      <c r="D1382" t="s">
        <v>687</v>
      </c>
      <c r="E1382" t="s">
        <v>337</v>
      </c>
      <c r="F1382">
        <v>2019</v>
      </c>
      <c r="G1382">
        <v>-330553</v>
      </c>
      <c r="H1382" t="s">
        <v>380</v>
      </c>
    </row>
    <row r="1383" spans="1:8">
      <c r="A1383" t="s">
        <v>99</v>
      </c>
      <c r="B1383" s="1">
        <v>44037</v>
      </c>
      <c r="C1383">
        <v>124181</v>
      </c>
      <c r="D1383" t="s">
        <v>686</v>
      </c>
      <c r="E1383" t="s">
        <v>337</v>
      </c>
      <c r="F1383">
        <v>2020</v>
      </c>
      <c r="G1383">
        <v>124181</v>
      </c>
      <c r="H1383" t="s">
        <v>16</v>
      </c>
    </row>
    <row r="1384" spans="1:8">
      <c r="A1384" t="s">
        <v>250</v>
      </c>
      <c r="B1384" s="1">
        <v>44136</v>
      </c>
      <c r="C1384">
        <v>56005</v>
      </c>
      <c r="D1384" t="s">
        <v>687</v>
      </c>
      <c r="E1384" t="s">
        <v>362</v>
      </c>
      <c r="F1384">
        <v>2020</v>
      </c>
      <c r="G1384">
        <v>-56005</v>
      </c>
      <c r="H1384" t="s">
        <v>380</v>
      </c>
    </row>
    <row r="1385" spans="1:8">
      <c r="A1385" t="s">
        <v>222</v>
      </c>
      <c r="B1385" s="1">
        <v>43881</v>
      </c>
      <c r="C1385">
        <v>376052</v>
      </c>
      <c r="D1385" t="s">
        <v>686</v>
      </c>
      <c r="E1385" t="s">
        <v>360</v>
      </c>
      <c r="F1385">
        <v>2020</v>
      </c>
      <c r="G1385">
        <v>376052</v>
      </c>
      <c r="H1385" t="s">
        <v>377</v>
      </c>
    </row>
    <row r="1386" spans="1:8">
      <c r="A1386" t="s">
        <v>218</v>
      </c>
      <c r="B1386" s="1">
        <v>43252</v>
      </c>
      <c r="C1386">
        <v>181379</v>
      </c>
      <c r="D1386" t="s">
        <v>686</v>
      </c>
      <c r="E1386" t="s">
        <v>316</v>
      </c>
      <c r="F1386">
        <v>2018</v>
      </c>
      <c r="G1386">
        <v>181379</v>
      </c>
      <c r="H1386" t="s">
        <v>16</v>
      </c>
    </row>
    <row r="1387" spans="1:8">
      <c r="A1387" t="s">
        <v>68</v>
      </c>
      <c r="B1387" s="1">
        <v>43669</v>
      </c>
      <c r="C1387">
        <v>271386</v>
      </c>
      <c r="D1387" t="s">
        <v>686</v>
      </c>
      <c r="E1387" t="s">
        <v>337</v>
      </c>
      <c r="F1387">
        <v>2019</v>
      </c>
      <c r="G1387">
        <v>271386</v>
      </c>
      <c r="H1387" t="s">
        <v>16</v>
      </c>
    </row>
    <row r="1388" spans="1:8">
      <c r="A1388" t="s">
        <v>250</v>
      </c>
      <c r="B1388" s="1">
        <v>44057</v>
      </c>
      <c r="C1388">
        <v>166046</v>
      </c>
      <c r="D1388" t="s">
        <v>687</v>
      </c>
      <c r="E1388" t="s">
        <v>342</v>
      </c>
      <c r="F1388">
        <v>2020</v>
      </c>
      <c r="G1388">
        <v>-166046</v>
      </c>
      <c r="H1388" t="s">
        <v>380</v>
      </c>
    </row>
    <row r="1389" spans="1:8">
      <c r="A1389" t="s">
        <v>233</v>
      </c>
      <c r="B1389" s="1">
        <v>44316</v>
      </c>
      <c r="C1389">
        <v>108912</v>
      </c>
      <c r="D1389" t="s">
        <v>687</v>
      </c>
      <c r="E1389" t="s">
        <v>351</v>
      </c>
      <c r="F1389">
        <v>2021</v>
      </c>
      <c r="G1389">
        <v>-108912</v>
      </c>
      <c r="H1389" t="s">
        <v>16</v>
      </c>
    </row>
    <row r="1390" spans="1:8">
      <c r="A1390" t="s">
        <v>30</v>
      </c>
      <c r="B1390" s="1">
        <v>44127</v>
      </c>
      <c r="C1390">
        <v>247843</v>
      </c>
      <c r="D1390" t="s">
        <v>687</v>
      </c>
      <c r="E1390" t="s">
        <v>324</v>
      </c>
      <c r="F1390">
        <v>2020</v>
      </c>
      <c r="G1390">
        <v>-247843</v>
      </c>
      <c r="H1390" t="s">
        <v>16</v>
      </c>
    </row>
    <row r="1391" spans="1:8">
      <c r="A1391" t="s">
        <v>60</v>
      </c>
      <c r="B1391" s="1">
        <v>44335</v>
      </c>
      <c r="C1391">
        <v>60281</v>
      </c>
      <c r="D1391" t="s">
        <v>687</v>
      </c>
      <c r="E1391" t="s">
        <v>366</v>
      </c>
      <c r="F1391">
        <v>2021</v>
      </c>
      <c r="G1391">
        <v>-60281</v>
      </c>
      <c r="H1391" t="s">
        <v>378</v>
      </c>
    </row>
    <row r="1392" spans="1:8">
      <c r="A1392" t="s">
        <v>258</v>
      </c>
      <c r="B1392" s="1">
        <v>43781</v>
      </c>
      <c r="C1392">
        <v>324192</v>
      </c>
      <c r="D1392" t="s">
        <v>686</v>
      </c>
      <c r="E1392" t="s">
        <v>362</v>
      </c>
      <c r="F1392">
        <v>2019</v>
      </c>
      <c r="G1392">
        <v>324192</v>
      </c>
      <c r="H1392" t="s">
        <v>16</v>
      </c>
    </row>
    <row r="1393" spans="1:8">
      <c r="A1393" t="s">
        <v>34</v>
      </c>
      <c r="B1393" s="1">
        <v>44325</v>
      </c>
      <c r="C1393">
        <v>209002</v>
      </c>
      <c r="D1393" t="s">
        <v>686</v>
      </c>
      <c r="E1393" t="s">
        <v>366</v>
      </c>
      <c r="F1393">
        <v>2021</v>
      </c>
      <c r="G1393">
        <v>209002</v>
      </c>
      <c r="H1393" t="s">
        <v>16</v>
      </c>
    </row>
    <row r="1394" spans="1:8">
      <c r="A1394" t="s">
        <v>255</v>
      </c>
      <c r="B1394" s="1">
        <v>43717</v>
      </c>
      <c r="C1394">
        <v>112316</v>
      </c>
      <c r="D1394" t="s">
        <v>686</v>
      </c>
      <c r="E1394" t="s">
        <v>329</v>
      </c>
      <c r="F1394">
        <v>2019</v>
      </c>
      <c r="G1394">
        <v>112316</v>
      </c>
      <c r="H1394" t="s">
        <v>16</v>
      </c>
    </row>
    <row r="1395" spans="1:8">
      <c r="A1395" t="s">
        <v>158</v>
      </c>
      <c r="B1395" s="1">
        <v>43406</v>
      </c>
      <c r="C1395">
        <v>133244</v>
      </c>
      <c r="D1395" t="s">
        <v>686</v>
      </c>
      <c r="E1395" t="s">
        <v>362</v>
      </c>
      <c r="F1395">
        <v>2018</v>
      </c>
      <c r="G1395">
        <v>133244</v>
      </c>
      <c r="H1395" t="s">
        <v>377</v>
      </c>
    </row>
    <row r="1396" spans="1:8">
      <c r="A1396" t="s">
        <v>77</v>
      </c>
      <c r="B1396" s="1">
        <v>44265</v>
      </c>
      <c r="C1396">
        <v>177745</v>
      </c>
      <c r="D1396" t="s">
        <v>686</v>
      </c>
      <c r="E1396" t="s">
        <v>357</v>
      </c>
      <c r="F1396">
        <v>2021</v>
      </c>
      <c r="G1396">
        <v>177745</v>
      </c>
      <c r="H1396" t="s">
        <v>16</v>
      </c>
    </row>
    <row r="1397" spans="1:8">
      <c r="A1397" t="s">
        <v>125</v>
      </c>
      <c r="B1397" s="1">
        <v>44143</v>
      </c>
      <c r="C1397">
        <v>126110</v>
      </c>
      <c r="D1397" t="s">
        <v>686</v>
      </c>
      <c r="E1397" t="s">
        <v>362</v>
      </c>
      <c r="F1397">
        <v>2020</v>
      </c>
      <c r="G1397">
        <v>126110</v>
      </c>
      <c r="H1397" t="s">
        <v>378</v>
      </c>
    </row>
    <row r="1398" spans="1:8">
      <c r="A1398" t="s">
        <v>237</v>
      </c>
      <c r="B1398" s="1">
        <v>43378</v>
      </c>
      <c r="C1398">
        <v>337222</v>
      </c>
      <c r="D1398" t="s">
        <v>686</v>
      </c>
      <c r="E1398" t="s">
        <v>324</v>
      </c>
      <c r="F1398">
        <v>2018</v>
      </c>
      <c r="G1398">
        <v>337222</v>
      </c>
      <c r="H1398" t="s">
        <v>380</v>
      </c>
    </row>
    <row r="1399" spans="1:8">
      <c r="A1399" t="s">
        <v>252</v>
      </c>
      <c r="B1399" s="1">
        <v>43496</v>
      </c>
      <c r="C1399">
        <v>363290</v>
      </c>
      <c r="D1399" t="s">
        <v>686</v>
      </c>
      <c r="E1399" t="s">
        <v>320</v>
      </c>
      <c r="F1399">
        <v>2019</v>
      </c>
      <c r="G1399">
        <v>363290</v>
      </c>
      <c r="H1399" t="s">
        <v>16</v>
      </c>
    </row>
    <row r="1400" spans="1:8">
      <c r="A1400" t="s">
        <v>312</v>
      </c>
      <c r="B1400" s="1">
        <v>44325</v>
      </c>
      <c r="C1400">
        <v>363422</v>
      </c>
      <c r="D1400" t="s">
        <v>686</v>
      </c>
      <c r="E1400" t="s">
        <v>366</v>
      </c>
      <c r="F1400">
        <v>2021</v>
      </c>
      <c r="G1400">
        <v>363422</v>
      </c>
      <c r="H1400" t="s">
        <v>16</v>
      </c>
    </row>
    <row r="1401" spans="1:8">
      <c r="A1401" t="s">
        <v>281</v>
      </c>
      <c r="B1401" s="1">
        <v>44166</v>
      </c>
      <c r="C1401">
        <v>211326</v>
      </c>
      <c r="D1401" t="s">
        <v>687</v>
      </c>
      <c r="E1401" t="s">
        <v>333</v>
      </c>
      <c r="F1401">
        <v>2020</v>
      </c>
      <c r="G1401">
        <v>-211326</v>
      </c>
      <c r="H1401" t="s">
        <v>380</v>
      </c>
    </row>
    <row r="1402" spans="1:8">
      <c r="A1402" t="s">
        <v>229</v>
      </c>
      <c r="B1402" s="1">
        <v>43668</v>
      </c>
      <c r="C1402">
        <v>118822</v>
      </c>
      <c r="D1402" t="s">
        <v>687</v>
      </c>
      <c r="E1402" t="s">
        <v>337</v>
      </c>
      <c r="F1402">
        <v>2019</v>
      </c>
      <c r="G1402">
        <v>-118822</v>
      </c>
      <c r="H1402" t="s">
        <v>16</v>
      </c>
    </row>
    <row r="1403" spans="1:8">
      <c r="A1403" t="s">
        <v>251</v>
      </c>
      <c r="B1403" s="1">
        <v>44277</v>
      </c>
      <c r="C1403">
        <v>199848</v>
      </c>
      <c r="D1403" t="s">
        <v>686</v>
      </c>
      <c r="E1403" t="s">
        <v>357</v>
      </c>
      <c r="F1403">
        <v>2021</v>
      </c>
      <c r="G1403">
        <v>199848</v>
      </c>
      <c r="H1403" t="s">
        <v>378</v>
      </c>
    </row>
    <row r="1404" spans="1:8">
      <c r="A1404" t="s">
        <v>186</v>
      </c>
      <c r="B1404" s="1">
        <v>44145</v>
      </c>
      <c r="C1404">
        <v>63579</v>
      </c>
      <c r="D1404" t="s">
        <v>687</v>
      </c>
      <c r="E1404" t="s">
        <v>362</v>
      </c>
      <c r="F1404">
        <v>2020</v>
      </c>
      <c r="G1404">
        <v>-63579</v>
      </c>
      <c r="H1404" t="s">
        <v>378</v>
      </c>
    </row>
    <row r="1405" spans="1:8">
      <c r="A1405" t="s">
        <v>175</v>
      </c>
      <c r="B1405" s="1">
        <v>43775</v>
      </c>
      <c r="C1405">
        <v>247995</v>
      </c>
      <c r="D1405" t="s">
        <v>686</v>
      </c>
      <c r="E1405" t="s">
        <v>362</v>
      </c>
      <c r="F1405">
        <v>2019</v>
      </c>
      <c r="G1405">
        <v>247995</v>
      </c>
      <c r="H1405" t="s">
        <v>16</v>
      </c>
    </row>
    <row r="1406" spans="1:8">
      <c r="A1406" t="s">
        <v>314</v>
      </c>
      <c r="B1406" s="1">
        <v>43451</v>
      </c>
      <c r="C1406">
        <v>88848</v>
      </c>
      <c r="D1406" t="s">
        <v>686</v>
      </c>
      <c r="E1406" t="s">
        <v>333</v>
      </c>
      <c r="F1406">
        <v>2018</v>
      </c>
      <c r="G1406">
        <v>88848</v>
      </c>
      <c r="H1406" t="s">
        <v>16</v>
      </c>
    </row>
    <row r="1407" spans="1:8">
      <c r="A1407" t="s">
        <v>49</v>
      </c>
      <c r="B1407" s="1">
        <v>44008</v>
      </c>
      <c r="C1407">
        <v>261325</v>
      </c>
      <c r="D1407" t="s">
        <v>687</v>
      </c>
      <c r="E1407" t="s">
        <v>316</v>
      </c>
      <c r="F1407">
        <v>2020</v>
      </c>
      <c r="G1407">
        <v>-261325</v>
      </c>
      <c r="H1407" t="s">
        <v>16</v>
      </c>
    </row>
    <row r="1408" spans="1:8">
      <c r="A1408" t="s">
        <v>53</v>
      </c>
      <c r="B1408" s="1">
        <v>44261</v>
      </c>
      <c r="C1408">
        <v>130330</v>
      </c>
      <c r="D1408" t="s">
        <v>686</v>
      </c>
      <c r="E1408" t="s">
        <v>357</v>
      </c>
      <c r="F1408">
        <v>2021</v>
      </c>
      <c r="G1408">
        <v>130330</v>
      </c>
      <c r="H1408" t="s">
        <v>16</v>
      </c>
    </row>
    <row r="1409" spans="1:8">
      <c r="A1409" t="s">
        <v>271</v>
      </c>
      <c r="B1409" s="1">
        <v>43748</v>
      </c>
      <c r="C1409">
        <v>130454</v>
      </c>
      <c r="D1409" t="s">
        <v>686</v>
      </c>
      <c r="E1409" t="s">
        <v>324</v>
      </c>
      <c r="F1409">
        <v>2019</v>
      </c>
      <c r="G1409">
        <v>130454</v>
      </c>
      <c r="H1409" t="s">
        <v>377</v>
      </c>
    </row>
    <row r="1410" spans="1:8">
      <c r="A1410" t="s">
        <v>104</v>
      </c>
      <c r="B1410" s="1">
        <v>44045</v>
      </c>
      <c r="C1410">
        <v>67209</v>
      </c>
      <c r="D1410" t="s">
        <v>687</v>
      </c>
      <c r="E1410" t="s">
        <v>342</v>
      </c>
      <c r="F1410">
        <v>2020</v>
      </c>
      <c r="G1410">
        <v>-67209</v>
      </c>
      <c r="H1410" t="s">
        <v>377</v>
      </c>
    </row>
    <row r="1411" spans="1:8">
      <c r="A1411" t="s">
        <v>310</v>
      </c>
      <c r="B1411" s="1">
        <v>43775</v>
      </c>
      <c r="C1411">
        <v>162996</v>
      </c>
      <c r="D1411" t="s">
        <v>687</v>
      </c>
      <c r="E1411" t="s">
        <v>362</v>
      </c>
      <c r="F1411">
        <v>2019</v>
      </c>
      <c r="G1411">
        <v>-162996</v>
      </c>
      <c r="H1411" t="s">
        <v>16</v>
      </c>
    </row>
    <row r="1412" spans="1:8">
      <c r="A1412" t="s">
        <v>309</v>
      </c>
      <c r="B1412" s="1">
        <v>43592</v>
      </c>
      <c r="C1412">
        <v>184201</v>
      </c>
      <c r="D1412" t="s">
        <v>687</v>
      </c>
      <c r="E1412" t="s">
        <v>366</v>
      </c>
      <c r="F1412">
        <v>2019</v>
      </c>
      <c r="G1412">
        <v>-184201</v>
      </c>
      <c r="H1412" t="s">
        <v>378</v>
      </c>
    </row>
    <row r="1413" spans="1:8">
      <c r="A1413" t="s">
        <v>204</v>
      </c>
      <c r="B1413" s="1">
        <v>43281</v>
      </c>
      <c r="C1413">
        <v>229169</v>
      </c>
      <c r="D1413" t="s">
        <v>686</v>
      </c>
      <c r="E1413" t="s">
        <v>316</v>
      </c>
      <c r="F1413">
        <v>2018</v>
      </c>
      <c r="G1413">
        <v>229169</v>
      </c>
      <c r="H1413" t="s">
        <v>16</v>
      </c>
    </row>
    <row r="1414" spans="1:8">
      <c r="A1414" t="s">
        <v>68</v>
      </c>
      <c r="B1414" s="1">
        <v>43565</v>
      </c>
      <c r="C1414">
        <v>379597</v>
      </c>
      <c r="D1414" t="s">
        <v>687</v>
      </c>
      <c r="E1414" t="s">
        <v>351</v>
      </c>
      <c r="F1414">
        <v>2019</v>
      </c>
      <c r="G1414">
        <v>-379597</v>
      </c>
      <c r="H1414" t="s">
        <v>16</v>
      </c>
    </row>
    <row r="1415" spans="1:8">
      <c r="A1415" t="s">
        <v>100</v>
      </c>
      <c r="B1415" s="1">
        <v>43519</v>
      </c>
      <c r="C1415">
        <v>183117</v>
      </c>
      <c r="D1415" t="s">
        <v>687</v>
      </c>
      <c r="E1415" t="s">
        <v>360</v>
      </c>
      <c r="F1415">
        <v>2019</v>
      </c>
      <c r="G1415">
        <v>-183117</v>
      </c>
      <c r="H1415" t="s">
        <v>16</v>
      </c>
    </row>
    <row r="1416" spans="1:8">
      <c r="A1416" t="s">
        <v>122</v>
      </c>
      <c r="B1416" s="1">
        <v>43473</v>
      </c>
      <c r="C1416">
        <v>73971</v>
      </c>
      <c r="D1416" t="s">
        <v>687</v>
      </c>
      <c r="E1416" t="s">
        <v>320</v>
      </c>
      <c r="F1416">
        <v>2019</v>
      </c>
      <c r="G1416">
        <v>-73971</v>
      </c>
      <c r="H1416" t="s">
        <v>16</v>
      </c>
    </row>
    <row r="1417" spans="1:8">
      <c r="A1417" t="s">
        <v>58</v>
      </c>
      <c r="B1417" s="1">
        <v>43934</v>
      </c>
      <c r="C1417">
        <v>168563</v>
      </c>
      <c r="D1417" t="s">
        <v>686</v>
      </c>
      <c r="E1417" t="s">
        <v>351</v>
      </c>
      <c r="F1417">
        <v>2020</v>
      </c>
      <c r="G1417">
        <v>168563</v>
      </c>
      <c r="H1417" t="s">
        <v>380</v>
      </c>
    </row>
    <row r="1418" spans="1:8">
      <c r="A1418" t="s">
        <v>163</v>
      </c>
      <c r="B1418" s="1">
        <v>43380</v>
      </c>
      <c r="C1418">
        <v>108585</v>
      </c>
      <c r="D1418" t="s">
        <v>686</v>
      </c>
      <c r="E1418" t="s">
        <v>324</v>
      </c>
      <c r="F1418">
        <v>2018</v>
      </c>
      <c r="G1418">
        <v>108585</v>
      </c>
      <c r="H1418" t="s">
        <v>377</v>
      </c>
    </row>
    <row r="1419" spans="1:8">
      <c r="A1419" t="s">
        <v>241</v>
      </c>
      <c r="B1419" s="1">
        <v>44133</v>
      </c>
      <c r="C1419">
        <v>376291</v>
      </c>
      <c r="D1419" t="s">
        <v>686</v>
      </c>
      <c r="E1419" t="s">
        <v>324</v>
      </c>
      <c r="F1419">
        <v>2020</v>
      </c>
      <c r="G1419">
        <v>376291</v>
      </c>
      <c r="H1419" t="s">
        <v>16</v>
      </c>
    </row>
    <row r="1420" spans="1:8">
      <c r="A1420" t="s">
        <v>156</v>
      </c>
      <c r="B1420" s="1">
        <v>43497</v>
      </c>
      <c r="C1420">
        <v>135300</v>
      </c>
      <c r="D1420" t="s">
        <v>686</v>
      </c>
      <c r="E1420" t="s">
        <v>360</v>
      </c>
      <c r="F1420">
        <v>2019</v>
      </c>
      <c r="G1420">
        <v>135300</v>
      </c>
      <c r="H1420" t="s">
        <v>380</v>
      </c>
    </row>
    <row r="1421" spans="1:8">
      <c r="A1421" t="s">
        <v>45</v>
      </c>
      <c r="B1421" s="1">
        <v>43402</v>
      </c>
      <c r="C1421">
        <v>328622</v>
      </c>
      <c r="D1421" t="s">
        <v>687</v>
      </c>
      <c r="E1421" t="s">
        <v>324</v>
      </c>
      <c r="F1421">
        <v>2018</v>
      </c>
      <c r="G1421">
        <v>-328622</v>
      </c>
      <c r="H1421" t="s">
        <v>378</v>
      </c>
    </row>
    <row r="1422" spans="1:8">
      <c r="A1422" t="s">
        <v>219</v>
      </c>
      <c r="B1422" s="1">
        <v>43984</v>
      </c>
      <c r="C1422">
        <v>126080</v>
      </c>
      <c r="D1422" t="s">
        <v>687</v>
      </c>
      <c r="E1422" t="s">
        <v>316</v>
      </c>
      <c r="F1422">
        <v>2020</v>
      </c>
      <c r="G1422">
        <v>-126080</v>
      </c>
      <c r="H1422" t="s">
        <v>16</v>
      </c>
    </row>
    <row r="1423" spans="1:8">
      <c r="A1423" t="s">
        <v>168</v>
      </c>
      <c r="B1423" s="1">
        <v>43665</v>
      </c>
      <c r="C1423">
        <v>141707</v>
      </c>
      <c r="D1423" t="s">
        <v>687</v>
      </c>
      <c r="E1423" t="s">
        <v>337</v>
      </c>
      <c r="F1423">
        <v>2019</v>
      </c>
      <c r="G1423">
        <v>-141707</v>
      </c>
      <c r="H1423" t="s">
        <v>16</v>
      </c>
    </row>
    <row r="1424" spans="1:8">
      <c r="A1424" t="s">
        <v>222</v>
      </c>
      <c r="B1424" s="1">
        <v>43686</v>
      </c>
      <c r="C1424">
        <v>326473</v>
      </c>
      <c r="D1424" t="s">
        <v>686</v>
      </c>
      <c r="E1424" t="s">
        <v>342</v>
      </c>
      <c r="F1424">
        <v>2019</v>
      </c>
      <c r="G1424">
        <v>326473</v>
      </c>
      <c r="H1424" t="s">
        <v>377</v>
      </c>
    </row>
    <row r="1425" spans="1:8">
      <c r="A1425" t="s">
        <v>112</v>
      </c>
      <c r="B1425" s="1">
        <v>44288</v>
      </c>
      <c r="C1425">
        <v>161471</v>
      </c>
      <c r="D1425" t="s">
        <v>686</v>
      </c>
      <c r="E1425" t="s">
        <v>351</v>
      </c>
      <c r="F1425">
        <v>2021</v>
      </c>
      <c r="G1425">
        <v>161471</v>
      </c>
      <c r="H1425" t="s">
        <v>380</v>
      </c>
    </row>
    <row r="1426" spans="1:8">
      <c r="A1426" t="s">
        <v>230</v>
      </c>
      <c r="B1426" s="1">
        <v>43366</v>
      </c>
      <c r="C1426">
        <v>243789</v>
      </c>
      <c r="D1426" t="s">
        <v>686</v>
      </c>
      <c r="E1426" t="s">
        <v>329</v>
      </c>
      <c r="F1426">
        <v>2018</v>
      </c>
      <c r="G1426">
        <v>243789</v>
      </c>
      <c r="H1426" t="s">
        <v>16</v>
      </c>
    </row>
    <row r="1427" spans="1:8">
      <c r="A1427" t="s">
        <v>128</v>
      </c>
      <c r="B1427" s="1">
        <v>44335</v>
      </c>
      <c r="C1427">
        <v>326809</v>
      </c>
      <c r="D1427" t="s">
        <v>686</v>
      </c>
      <c r="E1427" t="s">
        <v>366</v>
      </c>
      <c r="F1427">
        <v>2021</v>
      </c>
      <c r="G1427">
        <v>326809</v>
      </c>
      <c r="H1427" t="s">
        <v>16</v>
      </c>
    </row>
    <row r="1428" spans="1:8">
      <c r="A1428" t="s">
        <v>232</v>
      </c>
      <c r="B1428" s="1">
        <v>44186</v>
      </c>
      <c r="C1428">
        <v>118330</v>
      </c>
      <c r="D1428" t="s">
        <v>687</v>
      </c>
      <c r="E1428" t="s">
        <v>333</v>
      </c>
      <c r="F1428">
        <v>2020</v>
      </c>
      <c r="G1428">
        <v>-118330</v>
      </c>
      <c r="H1428" t="s">
        <v>16</v>
      </c>
    </row>
    <row r="1429" spans="1:8">
      <c r="A1429" t="s">
        <v>175</v>
      </c>
      <c r="B1429" s="1">
        <v>43697</v>
      </c>
      <c r="C1429">
        <v>199945</v>
      </c>
      <c r="D1429" t="s">
        <v>686</v>
      </c>
      <c r="E1429" t="s">
        <v>342</v>
      </c>
      <c r="F1429">
        <v>2019</v>
      </c>
      <c r="G1429">
        <v>199945</v>
      </c>
      <c r="H1429" t="s">
        <v>16</v>
      </c>
    </row>
    <row r="1430" spans="1:8">
      <c r="A1430" t="s">
        <v>200</v>
      </c>
      <c r="B1430" s="1">
        <v>43892</v>
      </c>
      <c r="C1430">
        <v>208983</v>
      </c>
      <c r="D1430" t="s">
        <v>687</v>
      </c>
      <c r="E1430" t="s">
        <v>357</v>
      </c>
      <c r="F1430">
        <v>2020</v>
      </c>
      <c r="G1430">
        <v>-208983</v>
      </c>
      <c r="H1430" t="s">
        <v>378</v>
      </c>
    </row>
    <row r="1431" spans="1:8">
      <c r="A1431" t="s">
        <v>146</v>
      </c>
      <c r="B1431" s="1">
        <v>43839</v>
      </c>
      <c r="C1431">
        <v>393453</v>
      </c>
      <c r="D1431" t="s">
        <v>686</v>
      </c>
      <c r="E1431" t="s">
        <v>320</v>
      </c>
      <c r="F1431">
        <v>2020</v>
      </c>
      <c r="G1431">
        <v>393453</v>
      </c>
      <c r="H1431" t="s">
        <v>16</v>
      </c>
    </row>
    <row r="1432" spans="1:8">
      <c r="A1432" t="s">
        <v>260</v>
      </c>
      <c r="B1432" s="1">
        <v>43481</v>
      </c>
      <c r="C1432">
        <v>301198</v>
      </c>
      <c r="D1432" t="s">
        <v>686</v>
      </c>
      <c r="E1432" t="s">
        <v>320</v>
      </c>
      <c r="F1432">
        <v>2019</v>
      </c>
      <c r="G1432">
        <v>301198</v>
      </c>
      <c r="H1432" t="s">
        <v>380</v>
      </c>
    </row>
    <row r="1433" spans="1:8">
      <c r="A1433" t="s">
        <v>278</v>
      </c>
      <c r="B1433" s="1">
        <v>44115</v>
      </c>
      <c r="C1433">
        <v>333567</v>
      </c>
      <c r="D1433" t="s">
        <v>686</v>
      </c>
      <c r="E1433" t="s">
        <v>324</v>
      </c>
      <c r="F1433">
        <v>2020</v>
      </c>
      <c r="G1433">
        <v>333567</v>
      </c>
      <c r="H1433" t="s">
        <v>378</v>
      </c>
    </row>
    <row r="1434" spans="1:8">
      <c r="A1434" t="s">
        <v>286</v>
      </c>
      <c r="B1434" s="1">
        <v>43631</v>
      </c>
      <c r="C1434">
        <v>267615</v>
      </c>
      <c r="D1434" t="s">
        <v>686</v>
      </c>
      <c r="E1434" t="s">
        <v>316</v>
      </c>
      <c r="F1434">
        <v>2019</v>
      </c>
      <c r="G1434">
        <v>267615</v>
      </c>
      <c r="H1434" t="s">
        <v>16</v>
      </c>
    </row>
    <row r="1435" spans="1:8">
      <c r="A1435" t="s">
        <v>134</v>
      </c>
      <c r="B1435" s="1">
        <v>43389</v>
      </c>
      <c r="C1435">
        <v>193510</v>
      </c>
      <c r="D1435" t="s">
        <v>686</v>
      </c>
      <c r="E1435" t="s">
        <v>324</v>
      </c>
      <c r="F1435">
        <v>2018</v>
      </c>
      <c r="G1435">
        <v>193510</v>
      </c>
      <c r="H1435" t="s">
        <v>16</v>
      </c>
    </row>
    <row r="1436" spans="1:8">
      <c r="A1436" t="s">
        <v>263</v>
      </c>
      <c r="B1436" s="1">
        <v>43546</v>
      </c>
      <c r="C1436">
        <v>192355</v>
      </c>
      <c r="D1436" t="s">
        <v>686</v>
      </c>
      <c r="E1436" t="s">
        <v>357</v>
      </c>
      <c r="F1436">
        <v>2019</v>
      </c>
      <c r="G1436">
        <v>192355</v>
      </c>
      <c r="H1436" t="s">
        <v>377</v>
      </c>
    </row>
    <row r="1437" spans="1:8">
      <c r="A1437" t="s">
        <v>103</v>
      </c>
      <c r="B1437" s="1">
        <v>43590</v>
      </c>
      <c r="C1437">
        <v>222551</v>
      </c>
      <c r="D1437" t="s">
        <v>686</v>
      </c>
      <c r="E1437" t="s">
        <v>366</v>
      </c>
      <c r="F1437">
        <v>2019</v>
      </c>
      <c r="G1437">
        <v>222551</v>
      </c>
      <c r="H1437" t="s">
        <v>378</v>
      </c>
    </row>
    <row r="1438" spans="1:8">
      <c r="A1438" t="s">
        <v>147</v>
      </c>
      <c r="B1438" s="1">
        <v>44154</v>
      </c>
      <c r="C1438">
        <v>376482</v>
      </c>
      <c r="D1438" t="s">
        <v>686</v>
      </c>
      <c r="E1438" t="s">
        <v>362</v>
      </c>
      <c r="F1438">
        <v>2020</v>
      </c>
      <c r="G1438">
        <v>376482</v>
      </c>
      <c r="H1438" t="s">
        <v>16</v>
      </c>
    </row>
    <row r="1439" spans="1:8">
      <c r="A1439" t="s">
        <v>201</v>
      </c>
      <c r="B1439" s="1">
        <v>43600</v>
      </c>
      <c r="C1439">
        <v>385033</v>
      </c>
      <c r="D1439" t="s">
        <v>686</v>
      </c>
      <c r="E1439" t="s">
        <v>366</v>
      </c>
      <c r="F1439">
        <v>2019</v>
      </c>
      <c r="G1439">
        <v>385033</v>
      </c>
      <c r="H1439" t="s">
        <v>377</v>
      </c>
    </row>
    <row r="1440" spans="1:8">
      <c r="A1440" t="s">
        <v>36</v>
      </c>
      <c r="B1440" s="1">
        <v>44339</v>
      </c>
      <c r="C1440">
        <v>90718</v>
      </c>
      <c r="D1440" t="s">
        <v>686</v>
      </c>
      <c r="E1440" t="s">
        <v>366</v>
      </c>
      <c r="F1440">
        <v>2021</v>
      </c>
      <c r="G1440">
        <v>90718</v>
      </c>
      <c r="H1440" t="s">
        <v>378</v>
      </c>
    </row>
    <row r="1441" spans="1:8">
      <c r="A1441" t="s">
        <v>83</v>
      </c>
      <c r="B1441" s="1">
        <v>43531</v>
      </c>
      <c r="C1441">
        <v>371880</v>
      </c>
      <c r="D1441" t="s">
        <v>686</v>
      </c>
      <c r="E1441" t="s">
        <v>357</v>
      </c>
      <c r="F1441">
        <v>2019</v>
      </c>
      <c r="G1441">
        <v>371880</v>
      </c>
      <c r="H1441" t="s">
        <v>16</v>
      </c>
    </row>
    <row r="1442" spans="1:8">
      <c r="A1442" t="s">
        <v>282</v>
      </c>
      <c r="B1442" s="1">
        <v>44184</v>
      </c>
      <c r="C1442">
        <v>317874</v>
      </c>
      <c r="D1442" t="s">
        <v>686</v>
      </c>
      <c r="E1442" t="s">
        <v>333</v>
      </c>
      <c r="F1442">
        <v>2020</v>
      </c>
      <c r="G1442">
        <v>317874</v>
      </c>
      <c r="H1442" t="s">
        <v>16</v>
      </c>
    </row>
    <row r="1443" spans="1:8">
      <c r="A1443" t="s">
        <v>56</v>
      </c>
      <c r="B1443" s="1">
        <v>44278</v>
      </c>
      <c r="C1443">
        <v>203723</v>
      </c>
      <c r="D1443" t="s">
        <v>687</v>
      </c>
      <c r="E1443" t="s">
        <v>357</v>
      </c>
      <c r="F1443">
        <v>2021</v>
      </c>
      <c r="G1443">
        <v>-203723</v>
      </c>
      <c r="H1443" t="s">
        <v>16</v>
      </c>
    </row>
    <row r="1444" spans="1:8">
      <c r="A1444" t="s">
        <v>239</v>
      </c>
      <c r="B1444" s="1">
        <v>44034</v>
      </c>
      <c r="C1444">
        <v>146833</v>
      </c>
      <c r="D1444" t="s">
        <v>686</v>
      </c>
      <c r="E1444" t="s">
        <v>337</v>
      </c>
      <c r="F1444">
        <v>2020</v>
      </c>
      <c r="G1444">
        <v>146833</v>
      </c>
      <c r="H1444" t="s">
        <v>16</v>
      </c>
    </row>
    <row r="1445" spans="1:8">
      <c r="A1445" t="s">
        <v>110</v>
      </c>
      <c r="B1445" s="1">
        <v>43572</v>
      </c>
      <c r="C1445">
        <v>98311</v>
      </c>
      <c r="D1445" t="s">
        <v>686</v>
      </c>
      <c r="E1445" t="s">
        <v>351</v>
      </c>
      <c r="F1445">
        <v>2019</v>
      </c>
      <c r="G1445">
        <v>98311</v>
      </c>
      <c r="H1445" t="s">
        <v>16</v>
      </c>
    </row>
    <row r="1446" spans="1:8">
      <c r="A1446" t="s">
        <v>285</v>
      </c>
      <c r="B1446" s="1">
        <v>43808</v>
      </c>
      <c r="C1446">
        <v>55407</v>
      </c>
      <c r="D1446" t="s">
        <v>686</v>
      </c>
      <c r="E1446" t="s">
        <v>333</v>
      </c>
      <c r="F1446">
        <v>2019</v>
      </c>
      <c r="G1446">
        <v>55407</v>
      </c>
      <c r="H1446" t="s">
        <v>378</v>
      </c>
    </row>
    <row r="1447" spans="1:8">
      <c r="A1447" t="s">
        <v>52</v>
      </c>
      <c r="B1447" s="1">
        <v>43578</v>
      </c>
      <c r="C1447">
        <v>140254</v>
      </c>
      <c r="D1447" t="s">
        <v>687</v>
      </c>
      <c r="E1447" t="s">
        <v>351</v>
      </c>
      <c r="F1447">
        <v>2019</v>
      </c>
      <c r="G1447">
        <v>-140254</v>
      </c>
      <c r="H1447" t="s">
        <v>377</v>
      </c>
    </row>
    <row r="1448" spans="1:8">
      <c r="A1448" t="s">
        <v>91</v>
      </c>
      <c r="B1448" s="1">
        <v>43331</v>
      </c>
      <c r="C1448">
        <v>339183</v>
      </c>
      <c r="D1448" t="s">
        <v>686</v>
      </c>
      <c r="E1448" t="s">
        <v>342</v>
      </c>
      <c r="F1448">
        <v>2018</v>
      </c>
      <c r="G1448">
        <v>339183</v>
      </c>
      <c r="H1448" t="s">
        <v>16</v>
      </c>
    </row>
    <row r="1449" spans="1:8">
      <c r="A1449" t="s">
        <v>23</v>
      </c>
      <c r="B1449" s="1">
        <v>43772</v>
      </c>
      <c r="C1449">
        <v>166602</v>
      </c>
      <c r="D1449" t="s">
        <v>687</v>
      </c>
      <c r="E1449" t="s">
        <v>362</v>
      </c>
      <c r="F1449">
        <v>2019</v>
      </c>
      <c r="G1449">
        <v>-166602</v>
      </c>
      <c r="H1449" t="s">
        <v>380</v>
      </c>
    </row>
    <row r="1450" spans="1:8">
      <c r="A1450" t="s">
        <v>248</v>
      </c>
      <c r="B1450" s="1">
        <v>43274</v>
      </c>
      <c r="C1450">
        <v>120121</v>
      </c>
      <c r="D1450" t="s">
        <v>686</v>
      </c>
      <c r="E1450" t="s">
        <v>316</v>
      </c>
      <c r="F1450">
        <v>2018</v>
      </c>
      <c r="G1450">
        <v>120121</v>
      </c>
      <c r="H1450" t="s">
        <v>380</v>
      </c>
    </row>
    <row r="1451" spans="1:8">
      <c r="A1451" t="s">
        <v>224</v>
      </c>
      <c r="B1451" s="1">
        <v>43495</v>
      </c>
      <c r="C1451">
        <v>146811</v>
      </c>
      <c r="D1451" t="s">
        <v>686</v>
      </c>
      <c r="E1451" t="s">
        <v>320</v>
      </c>
      <c r="F1451">
        <v>2019</v>
      </c>
      <c r="G1451">
        <v>146811</v>
      </c>
      <c r="H1451" t="s">
        <v>16</v>
      </c>
    </row>
    <row r="1452" spans="1:8">
      <c r="A1452" t="s">
        <v>277</v>
      </c>
      <c r="B1452" s="1">
        <v>44072</v>
      </c>
      <c r="C1452">
        <v>125514</v>
      </c>
      <c r="D1452" t="s">
        <v>687</v>
      </c>
      <c r="E1452" t="s">
        <v>342</v>
      </c>
      <c r="F1452">
        <v>2020</v>
      </c>
      <c r="G1452">
        <v>-125514</v>
      </c>
      <c r="H1452" t="s">
        <v>16</v>
      </c>
    </row>
    <row r="1453" spans="1:8">
      <c r="A1453" t="s">
        <v>122</v>
      </c>
      <c r="B1453" s="1">
        <v>43882</v>
      </c>
      <c r="C1453">
        <v>393852</v>
      </c>
      <c r="D1453" t="s">
        <v>686</v>
      </c>
      <c r="E1453" t="s">
        <v>360</v>
      </c>
      <c r="F1453">
        <v>2020</v>
      </c>
      <c r="G1453">
        <v>393852</v>
      </c>
      <c r="H1453" t="s">
        <v>16</v>
      </c>
    </row>
    <row r="1454" spans="1:8">
      <c r="A1454" t="s">
        <v>155</v>
      </c>
      <c r="B1454" s="1">
        <v>43404</v>
      </c>
      <c r="C1454">
        <v>288626</v>
      </c>
      <c r="D1454" t="s">
        <v>687</v>
      </c>
      <c r="E1454" t="s">
        <v>324</v>
      </c>
      <c r="F1454">
        <v>2018</v>
      </c>
      <c r="G1454">
        <v>-288626</v>
      </c>
      <c r="H1454" t="s">
        <v>16</v>
      </c>
    </row>
    <row r="1455" spans="1:8">
      <c r="A1455" t="s">
        <v>158</v>
      </c>
      <c r="B1455" s="1">
        <v>44294</v>
      </c>
      <c r="C1455">
        <v>374565</v>
      </c>
      <c r="D1455" t="s">
        <v>686</v>
      </c>
      <c r="E1455" t="s">
        <v>351</v>
      </c>
      <c r="F1455">
        <v>2021</v>
      </c>
      <c r="G1455">
        <v>374565</v>
      </c>
      <c r="H1455" t="s">
        <v>377</v>
      </c>
    </row>
    <row r="1456" spans="1:8">
      <c r="A1456" t="s">
        <v>281</v>
      </c>
      <c r="B1456" s="1">
        <v>43686</v>
      </c>
      <c r="C1456">
        <v>120468</v>
      </c>
      <c r="D1456" t="s">
        <v>686</v>
      </c>
      <c r="E1456" t="s">
        <v>342</v>
      </c>
      <c r="F1456">
        <v>2019</v>
      </c>
      <c r="G1456">
        <v>120468</v>
      </c>
      <c r="H1456" t="s">
        <v>380</v>
      </c>
    </row>
    <row r="1457" spans="1:8">
      <c r="A1457" t="s">
        <v>257</v>
      </c>
      <c r="B1457" s="1">
        <v>43843</v>
      </c>
      <c r="C1457">
        <v>69387</v>
      </c>
      <c r="D1457" t="s">
        <v>686</v>
      </c>
      <c r="E1457" t="s">
        <v>320</v>
      </c>
      <c r="F1457">
        <v>2020</v>
      </c>
      <c r="G1457">
        <v>69387</v>
      </c>
      <c r="H1457" t="s">
        <v>16</v>
      </c>
    </row>
    <row r="1458" spans="1:8">
      <c r="A1458" t="s">
        <v>112</v>
      </c>
      <c r="B1458" s="1">
        <v>43550</v>
      </c>
      <c r="C1458">
        <v>280523</v>
      </c>
      <c r="D1458" t="s">
        <v>687</v>
      </c>
      <c r="E1458" t="s">
        <v>357</v>
      </c>
      <c r="F1458">
        <v>2019</v>
      </c>
      <c r="G1458">
        <v>-280523</v>
      </c>
      <c r="H1458" t="s">
        <v>380</v>
      </c>
    </row>
    <row r="1459" spans="1:8">
      <c r="A1459" t="s">
        <v>84</v>
      </c>
      <c r="B1459" s="1">
        <v>43700</v>
      </c>
      <c r="C1459">
        <v>331050</v>
      </c>
      <c r="D1459" t="s">
        <v>687</v>
      </c>
      <c r="E1459" t="s">
        <v>342</v>
      </c>
      <c r="F1459">
        <v>2019</v>
      </c>
      <c r="G1459">
        <v>-331050</v>
      </c>
      <c r="H1459" t="s">
        <v>16</v>
      </c>
    </row>
    <row r="1460" spans="1:8">
      <c r="A1460" t="s">
        <v>176</v>
      </c>
      <c r="B1460" s="1">
        <v>43285</v>
      </c>
      <c r="C1460">
        <v>318114</v>
      </c>
      <c r="D1460" t="s">
        <v>686</v>
      </c>
      <c r="E1460" t="s">
        <v>337</v>
      </c>
      <c r="F1460">
        <v>2018</v>
      </c>
      <c r="G1460">
        <v>318114</v>
      </c>
      <c r="H1460" t="s">
        <v>377</v>
      </c>
    </row>
    <row r="1461" spans="1:8">
      <c r="A1461" t="s">
        <v>134</v>
      </c>
      <c r="B1461" s="1">
        <v>43757</v>
      </c>
      <c r="C1461">
        <v>95855</v>
      </c>
      <c r="D1461" t="s">
        <v>687</v>
      </c>
      <c r="E1461" t="s">
        <v>324</v>
      </c>
      <c r="F1461">
        <v>2019</v>
      </c>
      <c r="G1461">
        <v>-95855</v>
      </c>
      <c r="H1461" t="s">
        <v>16</v>
      </c>
    </row>
    <row r="1462" spans="1:8">
      <c r="A1462" t="s">
        <v>246</v>
      </c>
      <c r="B1462" s="1">
        <v>43712</v>
      </c>
      <c r="C1462">
        <v>174854</v>
      </c>
      <c r="D1462" t="s">
        <v>686</v>
      </c>
      <c r="E1462" t="s">
        <v>329</v>
      </c>
      <c r="F1462">
        <v>2019</v>
      </c>
      <c r="G1462">
        <v>174854</v>
      </c>
      <c r="H1462" t="s">
        <v>16</v>
      </c>
    </row>
    <row r="1463" spans="1:8">
      <c r="A1463" t="s">
        <v>251</v>
      </c>
      <c r="B1463" s="1">
        <v>44030</v>
      </c>
      <c r="C1463">
        <v>80372</v>
      </c>
      <c r="D1463" t="s">
        <v>687</v>
      </c>
      <c r="E1463" t="s">
        <v>337</v>
      </c>
      <c r="F1463">
        <v>2020</v>
      </c>
      <c r="G1463">
        <v>-80372</v>
      </c>
      <c r="H1463" t="s">
        <v>378</v>
      </c>
    </row>
    <row r="1464" spans="1:8">
      <c r="A1464" t="s">
        <v>122</v>
      </c>
      <c r="B1464" s="1">
        <v>43814</v>
      </c>
      <c r="C1464">
        <v>76353</v>
      </c>
      <c r="D1464" t="s">
        <v>687</v>
      </c>
      <c r="E1464" t="s">
        <v>333</v>
      </c>
      <c r="F1464">
        <v>2019</v>
      </c>
      <c r="G1464">
        <v>-76353</v>
      </c>
      <c r="H1464" t="s">
        <v>16</v>
      </c>
    </row>
    <row r="1465" spans="1:8">
      <c r="A1465" t="s">
        <v>293</v>
      </c>
      <c r="B1465" s="1">
        <v>43682</v>
      </c>
      <c r="C1465">
        <v>63894</v>
      </c>
      <c r="D1465" t="s">
        <v>687</v>
      </c>
      <c r="E1465" t="s">
        <v>342</v>
      </c>
      <c r="F1465">
        <v>2019</v>
      </c>
      <c r="G1465">
        <v>-63894</v>
      </c>
      <c r="H1465" t="s">
        <v>16</v>
      </c>
    </row>
    <row r="1466" spans="1:8">
      <c r="A1466" t="s">
        <v>178</v>
      </c>
      <c r="B1466" s="1">
        <v>44297</v>
      </c>
      <c r="C1466">
        <v>367098</v>
      </c>
      <c r="D1466" t="s">
        <v>687</v>
      </c>
      <c r="E1466" t="s">
        <v>351</v>
      </c>
      <c r="F1466">
        <v>2021</v>
      </c>
      <c r="G1466">
        <v>-367098</v>
      </c>
      <c r="H1466" t="s">
        <v>377</v>
      </c>
    </row>
    <row r="1467" spans="1:8">
      <c r="A1467" t="s">
        <v>112</v>
      </c>
      <c r="B1467" s="1">
        <v>43253</v>
      </c>
      <c r="C1467">
        <v>206558</v>
      </c>
      <c r="D1467" t="s">
        <v>686</v>
      </c>
      <c r="E1467" t="s">
        <v>316</v>
      </c>
      <c r="F1467">
        <v>2018</v>
      </c>
      <c r="G1467">
        <v>206558</v>
      </c>
      <c r="H1467" t="s">
        <v>380</v>
      </c>
    </row>
    <row r="1468" spans="1:8">
      <c r="A1468" t="s">
        <v>288</v>
      </c>
      <c r="B1468" s="1">
        <v>43294</v>
      </c>
      <c r="C1468">
        <v>82046</v>
      </c>
      <c r="D1468" t="s">
        <v>687</v>
      </c>
      <c r="E1468" t="s">
        <v>337</v>
      </c>
      <c r="F1468">
        <v>2018</v>
      </c>
      <c r="G1468">
        <v>-82046</v>
      </c>
      <c r="H1468" t="s">
        <v>377</v>
      </c>
    </row>
    <row r="1469" spans="1:8">
      <c r="A1469" t="s">
        <v>40</v>
      </c>
      <c r="B1469" s="1">
        <v>43587</v>
      </c>
      <c r="C1469">
        <v>383493</v>
      </c>
      <c r="D1469" t="s">
        <v>687</v>
      </c>
      <c r="E1469" t="s">
        <v>366</v>
      </c>
      <c r="F1469">
        <v>2019</v>
      </c>
      <c r="G1469">
        <v>-383493</v>
      </c>
      <c r="H1469" t="s">
        <v>378</v>
      </c>
    </row>
    <row r="1470" spans="1:8">
      <c r="A1470" t="s">
        <v>257</v>
      </c>
      <c r="B1470" s="1">
        <v>44093</v>
      </c>
      <c r="C1470">
        <v>80348</v>
      </c>
      <c r="D1470" t="s">
        <v>687</v>
      </c>
      <c r="E1470" t="s">
        <v>329</v>
      </c>
      <c r="F1470">
        <v>2020</v>
      </c>
      <c r="G1470">
        <v>-80348</v>
      </c>
      <c r="H1470" t="s">
        <v>16</v>
      </c>
    </row>
    <row r="1471" spans="1:8">
      <c r="A1471" t="s">
        <v>104</v>
      </c>
      <c r="B1471" s="1">
        <v>44311</v>
      </c>
      <c r="C1471">
        <v>259976</v>
      </c>
      <c r="D1471" t="s">
        <v>686</v>
      </c>
      <c r="E1471" t="s">
        <v>351</v>
      </c>
      <c r="F1471">
        <v>2021</v>
      </c>
      <c r="G1471">
        <v>259976</v>
      </c>
      <c r="H1471" t="s">
        <v>377</v>
      </c>
    </row>
    <row r="1472" spans="1:8">
      <c r="A1472" t="s">
        <v>110</v>
      </c>
      <c r="B1472" s="1">
        <v>43398</v>
      </c>
      <c r="C1472">
        <v>177196</v>
      </c>
      <c r="D1472" t="s">
        <v>686</v>
      </c>
      <c r="E1472" t="s">
        <v>324</v>
      </c>
      <c r="F1472">
        <v>2018</v>
      </c>
      <c r="G1472">
        <v>177196</v>
      </c>
      <c r="H1472" t="s">
        <v>16</v>
      </c>
    </row>
    <row r="1473" spans="1:8">
      <c r="A1473" t="s">
        <v>249</v>
      </c>
      <c r="B1473" s="1">
        <v>44108</v>
      </c>
      <c r="C1473">
        <v>294011</v>
      </c>
      <c r="D1473" t="s">
        <v>687</v>
      </c>
      <c r="E1473" t="s">
        <v>324</v>
      </c>
      <c r="F1473">
        <v>2020</v>
      </c>
      <c r="G1473">
        <v>-294011</v>
      </c>
      <c r="H1473" t="s">
        <v>16</v>
      </c>
    </row>
    <row r="1474" spans="1:8">
      <c r="A1474" t="s">
        <v>104</v>
      </c>
      <c r="B1474" s="1">
        <v>43981</v>
      </c>
      <c r="C1474">
        <v>201738</v>
      </c>
      <c r="D1474" t="s">
        <v>686</v>
      </c>
      <c r="E1474" t="s">
        <v>366</v>
      </c>
      <c r="F1474">
        <v>2020</v>
      </c>
      <c r="G1474">
        <v>201738</v>
      </c>
      <c r="H1474" t="s">
        <v>377</v>
      </c>
    </row>
    <row r="1475" spans="1:8">
      <c r="A1475" t="s">
        <v>189</v>
      </c>
      <c r="B1475" s="1">
        <v>44050</v>
      </c>
      <c r="C1475">
        <v>196086</v>
      </c>
      <c r="D1475" t="s">
        <v>686</v>
      </c>
      <c r="E1475" t="s">
        <v>342</v>
      </c>
      <c r="F1475">
        <v>2020</v>
      </c>
      <c r="G1475">
        <v>196086</v>
      </c>
      <c r="H1475" t="s">
        <v>16</v>
      </c>
    </row>
    <row r="1476" spans="1:8">
      <c r="A1476" t="s">
        <v>243</v>
      </c>
      <c r="B1476" s="1">
        <v>43993</v>
      </c>
      <c r="C1476">
        <v>143397</v>
      </c>
      <c r="D1476" t="s">
        <v>687</v>
      </c>
      <c r="E1476" t="s">
        <v>316</v>
      </c>
      <c r="F1476">
        <v>2020</v>
      </c>
      <c r="G1476">
        <v>-143397</v>
      </c>
      <c r="H1476" t="s">
        <v>16</v>
      </c>
    </row>
    <row r="1477" spans="1:8">
      <c r="A1477" t="s">
        <v>293</v>
      </c>
      <c r="B1477" s="1">
        <v>44034</v>
      </c>
      <c r="C1477">
        <v>353914</v>
      </c>
      <c r="D1477" t="s">
        <v>687</v>
      </c>
      <c r="E1477" t="s">
        <v>337</v>
      </c>
      <c r="F1477">
        <v>2020</v>
      </c>
      <c r="G1477">
        <v>-353914</v>
      </c>
      <c r="H1477" t="s">
        <v>16</v>
      </c>
    </row>
    <row r="1478" spans="1:8">
      <c r="A1478" t="s">
        <v>133</v>
      </c>
      <c r="B1478" s="1">
        <v>44198</v>
      </c>
      <c r="C1478">
        <v>246876</v>
      </c>
      <c r="D1478" t="s">
        <v>687</v>
      </c>
      <c r="E1478" t="s">
        <v>320</v>
      </c>
      <c r="F1478">
        <v>2021</v>
      </c>
      <c r="G1478">
        <v>-246876</v>
      </c>
      <c r="H1478" t="s">
        <v>377</v>
      </c>
    </row>
    <row r="1479" spans="1:8">
      <c r="A1479" t="s">
        <v>91</v>
      </c>
      <c r="B1479" s="1">
        <v>43624</v>
      </c>
      <c r="C1479">
        <v>149949</v>
      </c>
      <c r="D1479" t="s">
        <v>687</v>
      </c>
      <c r="E1479" t="s">
        <v>316</v>
      </c>
      <c r="F1479">
        <v>2019</v>
      </c>
      <c r="G1479">
        <v>-149949</v>
      </c>
      <c r="H1479" t="s">
        <v>16</v>
      </c>
    </row>
    <row r="1480" spans="1:8">
      <c r="A1480" t="s">
        <v>151</v>
      </c>
      <c r="B1480" s="1">
        <v>43324</v>
      </c>
      <c r="C1480">
        <v>192771</v>
      </c>
      <c r="D1480" t="s">
        <v>686</v>
      </c>
      <c r="E1480" t="s">
        <v>342</v>
      </c>
      <c r="F1480">
        <v>2018</v>
      </c>
      <c r="G1480">
        <v>192771</v>
      </c>
      <c r="H1480" t="s">
        <v>378</v>
      </c>
    </row>
    <row r="1481" spans="1:8">
      <c r="A1481" t="s">
        <v>280</v>
      </c>
      <c r="B1481" s="1">
        <v>43326</v>
      </c>
      <c r="C1481">
        <v>343061</v>
      </c>
      <c r="D1481" t="s">
        <v>687</v>
      </c>
      <c r="E1481" t="s">
        <v>342</v>
      </c>
      <c r="F1481">
        <v>2018</v>
      </c>
      <c r="G1481">
        <v>-343061</v>
      </c>
      <c r="H1481" t="s">
        <v>377</v>
      </c>
    </row>
    <row r="1482" spans="1:8">
      <c r="A1482" t="s">
        <v>71</v>
      </c>
      <c r="B1482" s="1">
        <v>43993</v>
      </c>
      <c r="C1482">
        <v>338219</v>
      </c>
      <c r="D1482" t="s">
        <v>687</v>
      </c>
      <c r="E1482" t="s">
        <v>316</v>
      </c>
      <c r="F1482">
        <v>2020</v>
      </c>
      <c r="G1482">
        <v>-338219</v>
      </c>
      <c r="H1482" t="s">
        <v>16</v>
      </c>
    </row>
    <row r="1483" spans="1:8">
      <c r="A1483" t="s">
        <v>178</v>
      </c>
      <c r="B1483" s="1">
        <v>43909</v>
      </c>
      <c r="C1483">
        <v>57577</v>
      </c>
      <c r="D1483" t="s">
        <v>687</v>
      </c>
      <c r="E1483" t="s">
        <v>357</v>
      </c>
      <c r="F1483">
        <v>2020</v>
      </c>
      <c r="G1483">
        <v>-57577</v>
      </c>
      <c r="H1483" t="s">
        <v>377</v>
      </c>
    </row>
    <row r="1484" spans="1:8">
      <c r="A1484" t="s">
        <v>66</v>
      </c>
      <c r="B1484" s="1">
        <v>43327</v>
      </c>
      <c r="C1484">
        <v>225595</v>
      </c>
      <c r="D1484" t="s">
        <v>686</v>
      </c>
      <c r="E1484" t="s">
        <v>342</v>
      </c>
      <c r="F1484">
        <v>2018</v>
      </c>
      <c r="G1484">
        <v>225595</v>
      </c>
      <c r="H1484" t="s">
        <v>378</v>
      </c>
    </row>
    <row r="1485" spans="1:8">
      <c r="A1485" t="s">
        <v>81</v>
      </c>
      <c r="B1485" s="1">
        <v>43989</v>
      </c>
      <c r="C1485">
        <v>338975</v>
      </c>
      <c r="D1485" t="s">
        <v>686</v>
      </c>
      <c r="E1485" t="s">
        <v>316</v>
      </c>
      <c r="F1485">
        <v>2020</v>
      </c>
      <c r="G1485">
        <v>338975</v>
      </c>
      <c r="H1485" t="s">
        <v>378</v>
      </c>
    </row>
    <row r="1486" spans="1:8">
      <c r="A1486" t="s">
        <v>118</v>
      </c>
      <c r="B1486" s="1">
        <v>44097</v>
      </c>
      <c r="C1486">
        <v>237551</v>
      </c>
      <c r="D1486" t="s">
        <v>687</v>
      </c>
      <c r="E1486" t="s">
        <v>329</v>
      </c>
      <c r="F1486">
        <v>2020</v>
      </c>
      <c r="G1486">
        <v>-237551</v>
      </c>
      <c r="H1486" t="s">
        <v>16</v>
      </c>
    </row>
    <row r="1487" spans="1:8">
      <c r="A1487" t="s">
        <v>250</v>
      </c>
      <c r="B1487" s="1">
        <v>43629</v>
      </c>
      <c r="C1487">
        <v>249270</v>
      </c>
      <c r="D1487" t="s">
        <v>687</v>
      </c>
      <c r="E1487" t="s">
        <v>316</v>
      </c>
      <c r="F1487">
        <v>2019</v>
      </c>
      <c r="G1487">
        <v>-249270</v>
      </c>
      <c r="H1487" t="s">
        <v>380</v>
      </c>
    </row>
    <row r="1488" spans="1:8">
      <c r="A1488" t="s">
        <v>13</v>
      </c>
      <c r="B1488" s="1">
        <v>43807</v>
      </c>
      <c r="C1488">
        <v>288276</v>
      </c>
      <c r="D1488" t="s">
        <v>686</v>
      </c>
      <c r="E1488" t="s">
        <v>333</v>
      </c>
      <c r="F1488">
        <v>2019</v>
      </c>
      <c r="G1488">
        <v>288276</v>
      </c>
      <c r="H1488" t="s">
        <v>378</v>
      </c>
    </row>
    <row r="1489" spans="1:8">
      <c r="A1489" t="s">
        <v>269</v>
      </c>
      <c r="B1489" s="1">
        <v>44227</v>
      </c>
      <c r="C1489">
        <v>216741</v>
      </c>
      <c r="D1489" t="s">
        <v>686</v>
      </c>
      <c r="E1489" t="s">
        <v>320</v>
      </c>
      <c r="F1489">
        <v>2021</v>
      </c>
      <c r="G1489">
        <v>216741</v>
      </c>
      <c r="H1489" t="s">
        <v>377</v>
      </c>
    </row>
    <row r="1490" spans="1:8">
      <c r="A1490" t="s">
        <v>62</v>
      </c>
      <c r="B1490" s="1">
        <v>43658</v>
      </c>
      <c r="C1490">
        <v>256684</v>
      </c>
      <c r="D1490" t="s">
        <v>687</v>
      </c>
      <c r="E1490" t="s">
        <v>337</v>
      </c>
      <c r="F1490">
        <v>2019</v>
      </c>
      <c r="G1490">
        <v>-256684</v>
      </c>
      <c r="H1490" t="s">
        <v>16</v>
      </c>
    </row>
    <row r="1491" spans="1:8">
      <c r="A1491" t="s">
        <v>96</v>
      </c>
      <c r="B1491" s="1">
        <v>43790</v>
      </c>
      <c r="C1491">
        <v>369041</v>
      </c>
      <c r="D1491" t="s">
        <v>687</v>
      </c>
      <c r="E1491" t="s">
        <v>362</v>
      </c>
      <c r="F1491">
        <v>2019</v>
      </c>
      <c r="G1491">
        <v>-369041</v>
      </c>
      <c r="H1491" t="s">
        <v>380</v>
      </c>
    </row>
    <row r="1492" spans="1:8">
      <c r="A1492" t="s">
        <v>50</v>
      </c>
      <c r="B1492" s="1">
        <v>43604</v>
      </c>
      <c r="C1492">
        <v>278265</v>
      </c>
      <c r="D1492" t="s">
        <v>687</v>
      </c>
      <c r="E1492" t="s">
        <v>366</v>
      </c>
      <c r="F1492">
        <v>2019</v>
      </c>
      <c r="G1492">
        <v>-278265</v>
      </c>
      <c r="H1492" t="s">
        <v>377</v>
      </c>
    </row>
    <row r="1493" spans="1:8">
      <c r="A1493" t="s">
        <v>36</v>
      </c>
      <c r="B1493" s="1">
        <v>44104</v>
      </c>
      <c r="C1493">
        <v>139459</v>
      </c>
      <c r="D1493" t="s">
        <v>686</v>
      </c>
      <c r="E1493" t="s">
        <v>329</v>
      </c>
      <c r="F1493">
        <v>2020</v>
      </c>
      <c r="G1493">
        <v>139459</v>
      </c>
      <c r="H1493" t="s">
        <v>378</v>
      </c>
    </row>
    <row r="1494" spans="1:8">
      <c r="A1494" t="s">
        <v>176</v>
      </c>
      <c r="B1494" s="1">
        <v>43265</v>
      </c>
      <c r="C1494">
        <v>246793</v>
      </c>
      <c r="D1494" t="s">
        <v>687</v>
      </c>
      <c r="E1494" t="s">
        <v>316</v>
      </c>
      <c r="F1494">
        <v>2018</v>
      </c>
      <c r="G1494">
        <v>-246793</v>
      </c>
      <c r="H1494" t="s">
        <v>377</v>
      </c>
    </row>
    <row r="1495" spans="1:8">
      <c r="A1495" t="s">
        <v>146</v>
      </c>
      <c r="B1495" s="1">
        <v>43756</v>
      </c>
      <c r="C1495">
        <v>188326</v>
      </c>
      <c r="D1495" t="s">
        <v>686</v>
      </c>
      <c r="E1495" t="s">
        <v>324</v>
      </c>
      <c r="F1495">
        <v>2019</v>
      </c>
      <c r="G1495">
        <v>188326</v>
      </c>
      <c r="H1495" t="s">
        <v>16</v>
      </c>
    </row>
    <row r="1496" spans="1:8">
      <c r="A1496" t="s">
        <v>212</v>
      </c>
      <c r="B1496" s="1">
        <v>43694</v>
      </c>
      <c r="C1496">
        <v>125654</v>
      </c>
      <c r="D1496" t="s">
        <v>687</v>
      </c>
      <c r="E1496" t="s">
        <v>342</v>
      </c>
      <c r="F1496">
        <v>2019</v>
      </c>
      <c r="G1496">
        <v>-125654</v>
      </c>
      <c r="H1496" t="s">
        <v>16</v>
      </c>
    </row>
    <row r="1497" spans="1:8">
      <c r="A1497" t="s">
        <v>124</v>
      </c>
      <c r="B1497" s="1">
        <v>44352</v>
      </c>
      <c r="C1497">
        <v>174332</v>
      </c>
      <c r="D1497" t="s">
        <v>686</v>
      </c>
      <c r="E1497" t="s">
        <v>316</v>
      </c>
      <c r="F1497">
        <v>2021</v>
      </c>
      <c r="G1497">
        <v>174332</v>
      </c>
      <c r="H1497" t="s">
        <v>16</v>
      </c>
    </row>
    <row r="1498" spans="1:8">
      <c r="A1498" t="s">
        <v>172</v>
      </c>
      <c r="B1498" s="1">
        <v>44202</v>
      </c>
      <c r="C1498">
        <v>306211</v>
      </c>
      <c r="D1498" t="s">
        <v>686</v>
      </c>
      <c r="E1498" t="s">
        <v>320</v>
      </c>
      <c r="F1498">
        <v>2021</v>
      </c>
      <c r="G1498">
        <v>306211</v>
      </c>
      <c r="H1498" t="s">
        <v>16</v>
      </c>
    </row>
    <row r="1499" spans="1:8">
      <c r="A1499" t="s">
        <v>41</v>
      </c>
      <c r="B1499" s="1">
        <v>43651</v>
      </c>
      <c r="C1499">
        <v>238554</v>
      </c>
      <c r="D1499" t="s">
        <v>686</v>
      </c>
      <c r="E1499" t="s">
        <v>337</v>
      </c>
      <c r="F1499">
        <v>2019</v>
      </c>
      <c r="G1499">
        <v>238554</v>
      </c>
      <c r="H1499" t="s">
        <v>16</v>
      </c>
    </row>
    <row r="1500" spans="1:8">
      <c r="A1500" t="s">
        <v>201</v>
      </c>
      <c r="B1500" s="1">
        <v>43496</v>
      </c>
      <c r="C1500">
        <v>173550</v>
      </c>
      <c r="D1500" t="s">
        <v>687</v>
      </c>
      <c r="E1500" t="s">
        <v>320</v>
      </c>
      <c r="F1500">
        <v>2019</v>
      </c>
      <c r="G1500">
        <v>-173550</v>
      </c>
      <c r="H1500" t="s">
        <v>377</v>
      </c>
    </row>
    <row r="1501" spans="1:8">
      <c r="A1501" t="s">
        <v>221</v>
      </c>
      <c r="B1501" s="1">
        <v>43498</v>
      </c>
      <c r="C1501">
        <v>309126</v>
      </c>
      <c r="D1501" t="s">
        <v>686</v>
      </c>
      <c r="E1501" t="s">
        <v>360</v>
      </c>
      <c r="F1501">
        <v>2019</v>
      </c>
      <c r="G1501">
        <v>309126</v>
      </c>
      <c r="H1501" t="s">
        <v>378</v>
      </c>
    </row>
    <row r="1502" spans="1:8">
      <c r="A1502" t="s">
        <v>51</v>
      </c>
      <c r="B1502" s="1">
        <v>43408</v>
      </c>
      <c r="C1502">
        <v>288796</v>
      </c>
      <c r="D1502" t="s">
        <v>687</v>
      </c>
      <c r="E1502" t="s">
        <v>362</v>
      </c>
      <c r="F1502">
        <v>2018</v>
      </c>
      <c r="G1502">
        <v>-288796</v>
      </c>
      <c r="H1502" t="s">
        <v>16</v>
      </c>
    </row>
    <row r="1503" spans="1:8">
      <c r="A1503" t="s">
        <v>250</v>
      </c>
      <c r="B1503" s="1">
        <v>44091</v>
      </c>
      <c r="C1503">
        <v>266315</v>
      </c>
      <c r="D1503" t="s">
        <v>686</v>
      </c>
      <c r="E1503" t="s">
        <v>329</v>
      </c>
      <c r="F1503">
        <v>2020</v>
      </c>
      <c r="G1503">
        <v>266315</v>
      </c>
      <c r="H1503" t="s">
        <v>380</v>
      </c>
    </row>
    <row r="1504" spans="1:8">
      <c r="A1504" t="s">
        <v>142</v>
      </c>
      <c r="B1504" s="1">
        <v>43730</v>
      </c>
      <c r="C1504">
        <v>210712</v>
      </c>
      <c r="D1504" t="s">
        <v>687</v>
      </c>
      <c r="E1504" t="s">
        <v>329</v>
      </c>
      <c r="F1504">
        <v>2019</v>
      </c>
      <c r="G1504">
        <v>-210712</v>
      </c>
      <c r="H1504" t="s">
        <v>16</v>
      </c>
    </row>
    <row r="1505" spans="1:8">
      <c r="A1505" t="s">
        <v>88</v>
      </c>
      <c r="B1505" s="1">
        <v>43842</v>
      </c>
      <c r="C1505">
        <v>227692</v>
      </c>
      <c r="D1505" t="s">
        <v>687</v>
      </c>
      <c r="E1505" t="s">
        <v>320</v>
      </c>
      <c r="F1505">
        <v>2020</v>
      </c>
      <c r="G1505">
        <v>-227692</v>
      </c>
      <c r="H1505" t="s">
        <v>16</v>
      </c>
    </row>
    <row r="1506" spans="1:8">
      <c r="A1506" t="s">
        <v>43</v>
      </c>
      <c r="B1506" s="1">
        <v>44374</v>
      </c>
      <c r="C1506">
        <v>326157</v>
      </c>
      <c r="D1506" t="s">
        <v>687</v>
      </c>
      <c r="E1506" t="s">
        <v>316</v>
      </c>
      <c r="F1506">
        <v>2021</v>
      </c>
      <c r="G1506">
        <v>-326157</v>
      </c>
      <c r="H1506" t="s">
        <v>16</v>
      </c>
    </row>
    <row r="1507" spans="1:8">
      <c r="A1507" t="s">
        <v>46</v>
      </c>
      <c r="B1507" s="1">
        <v>43653</v>
      </c>
      <c r="C1507">
        <v>80849</v>
      </c>
      <c r="D1507" t="s">
        <v>687</v>
      </c>
      <c r="E1507" t="s">
        <v>337</v>
      </c>
      <c r="F1507">
        <v>2019</v>
      </c>
      <c r="G1507">
        <v>-80849</v>
      </c>
      <c r="H1507" t="s">
        <v>378</v>
      </c>
    </row>
    <row r="1508" spans="1:8">
      <c r="A1508" t="s">
        <v>184</v>
      </c>
      <c r="B1508" s="1">
        <v>43897</v>
      </c>
      <c r="C1508">
        <v>317897</v>
      </c>
      <c r="D1508" t="s">
        <v>687</v>
      </c>
      <c r="E1508" t="s">
        <v>357</v>
      </c>
      <c r="F1508">
        <v>2020</v>
      </c>
      <c r="G1508">
        <v>-317897</v>
      </c>
      <c r="H1508" t="s">
        <v>16</v>
      </c>
    </row>
    <row r="1509" spans="1:8">
      <c r="A1509" t="s">
        <v>110</v>
      </c>
      <c r="B1509" s="1">
        <v>43782</v>
      </c>
      <c r="C1509">
        <v>147776</v>
      </c>
      <c r="D1509" t="s">
        <v>687</v>
      </c>
      <c r="E1509" t="s">
        <v>362</v>
      </c>
      <c r="F1509">
        <v>2019</v>
      </c>
      <c r="G1509">
        <v>-147776</v>
      </c>
      <c r="H1509" t="s">
        <v>16</v>
      </c>
    </row>
    <row r="1510" spans="1:8">
      <c r="A1510" t="s">
        <v>49</v>
      </c>
      <c r="B1510" s="1">
        <v>43439</v>
      </c>
      <c r="C1510">
        <v>84854</v>
      </c>
      <c r="D1510" t="s">
        <v>686</v>
      </c>
      <c r="E1510" t="s">
        <v>333</v>
      </c>
      <c r="F1510">
        <v>2018</v>
      </c>
      <c r="G1510">
        <v>84854</v>
      </c>
      <c r="H1510" t="s">
        <v>16</v>
      </c>
    </row>
    <row r="1511" spans="1:8">
      <c r="A1511" t="s">
        <v>145</v>
      </c>
      <c r="B1511" s="1">
        <v>43287</v>
      </c>
      <c r="C1511">
        <v>251466</v>
      </c>
      <c r="D1511" t="s">
        <v>687</v>
      </c>
      <c r="E1511" t="s">
        <v>337</v>
      </c>
      <c r="F1511">
        <v>2018</v>
      </c>
      <c r="G1511">
        <v>-251466</v>
      </c>
      <c r="H1511" t="s">
        <v>380</v>
      </c>
    </row>
    <row r="1512" spans="1:8">
      <c r="A1512" t="s">
        <v>124</v>
      </c>
      <c r="B1512" s="1">
        <v>44277</v>
      </c>
      <c r="C1512">
        <v>321306</v>
      </c>
      <c r="D1512" t="s">
        <v>686</v>
      </c>
      <c r="E1512" t="s">
        <v>357</v>
      </c>
      <c r="F1512">
        <v>2021</v>
      </c>
      <c r="G1512">
        <v>321306</v>
      </c>
      <c r="H1512" t="s">
        <v>16</v>
      </c>
    </row>
    <row r="1513" spans="1:8">
      <c r="A1513" t="s">
        <v>52</v>
      </c>
      <c r="B1513" s="1">
        <v>43566</v>
      </c>
      <c r="C1513">
        <v>68803</v>
      </c>
      <c r="D1513" t="s">
        <v>687</v>
      </c>
      <c r="E1513" t="s">
        <v>351</v>
      </c>
      <c r="F1513">
        <v>2019</v>
      </c>
      <c r="G1513">
        <v>-68803</v>
      </c>
      <c r="H1513" t="s">
        <v>377</v>
      </c>
    </row>
    <row r="1514" spans="1:8">
      <c r="A1514" t="s">
        <v>157</v>
      </c>
      <c r="B1514" s="1">
        <v>44327</v>
      </c>
      <c r="C1514">
        <v>312954</v>
      </c>
      <c r="D1514" t="s">
        <v>686</v>
      </c>
      <c r="E1514" t="s">
        <v>366</v>
      </c>
      <c r="F1514">
        <v>2021</v>
      </c>
      <c r="G1514">
        <v>312954</v>
      </c>
      <c r="H1514" t="s">
        <v>378</v>
      </c>
    </row>
    <row r="1515" spans="1:8">
      <c r="A1515" t="s">
        <v>200</v>
      </c>
      <c r="B1515" s="1">
        <v>44031</v>
      </c>
      <c r="C1515">
        <v>177414</v>
      </c>
      <c r="D1515" t="s">
        <v>687</v>
      </c>
      <c r="E1515" t="s">
        <v>337</v>
      </c>
      <c r="F1515">
        <v>2020</v>
      </c>
      <c r="G1515">
        <v>-177414</v>
      </c>
      <c r="H1515" t="s">
        <v>378</v>
      </c>
    </row>
    <row r="1516" spans="1:8">
      <c r="A1516" t="s">
        <v>57</v>
      </c>
      <c r="B1516" s="1">
        <v>44231</v>
      </c>
      <c r="C1516">
        <v>59048</v>
      </c>
      <c r="D1516" t="s">
        <v>686</v>
      </c>
      <c r="E1516" t="s">
        <v>360</v>
      </c>
      <c r="F1516">
        <v>2021</v>
      </c>
      <c r="G1516">
        <v>59048</v>
      </c>
      <c r="H1516" t="s">
        <v>380</v>
      </c>
    </row>
    <row r="1517" spans="1:8">
      <c r="A1517" t="s">
        <v>283</v>
      </c>
      <c r="B1517" s="1">
        <v>43960</v>
      </c>
      <c r="C1517">
        <v>305524</v>
      </c>
      <c r="D1517" t="s">
        <v>687</v>
      </c>
      <c r="E1517" t="s">
        <v>366</v>
      </c>
      <c r="F1517">
        <v>2020</v>
      </c>
      <c r="G1517">
        <v>-305524</v>
      </c>
      <c r="H1517" t="s">
        <v>16</v>
      </c>
    </row>
    <row r="1518" spans="1:8">
      <c r="A1518" t="s">
        <v>293</v>
      </c>
      <c r="B1518" s="1">
        <v>43257</v>
      </c>
      <c r="C1518">
        <v>210093</v>
      </c>
      <c r="D1518" t="s">
        <v>686</v>
      </c>
      <c r="E1518" t="s">
        <v>316</v>
      </c>
      <c r="F1518">
        <v>2018</v>
      </c>
      <c r="G1518">
        <v>210093</v>
      </c>
      <c r="H1518" t="s">
        <v>16</v>
      </c>
    </row>
    <row r="1519" spans="1:8">
      <c r="A1519" t="s">
        <v>133</v>
      </c>
      <c r="B1519" s="1">
        <v>43673</v>
      </c>
      <c r="C1519">
        <v>218654</v>
      </c>
      <c r="D1519" t="s">
        <v>686</v>
      </c>
      <c r="E1519" t="s">
        <v>337</v>
      </c>
      <c r="F1519">
        <v>2019</v>
      </c>
      <c r="G1519">
        <v>218654</v>
      </c>
      <c r="H1519" t="s">
        <v>377</v>
      </c>
    </row>
    <row r="1520" spans="1:8">
      <c r="A1520" t="s">
        <v>110</v>
      </c>
      <c r="B1520" s="1">
        <v>43588</v>
      </c>
      <c r="C1520">
        <v>266828</v>
      </c>
      <c r="D1520" t="s">
        <v>687</v>
      </c>
      <c r="E1520" t="s">
        <v>366</v>
      </c>
      <c r="F1520">
        <v>2019</v>
      </c>
      <c r="G1520">
        <v>-266828</v>
      </c>
      <c r="H1520" t="s">
        <v>16</v>
      </c>
    </row>
    <row r="1521" spans="1:8">
      <c r="A1521" t="s">
        <v>93</v>
      </c>
      <c r="B1521" s="1">
        <v>44317</v>
      </c>
      <c r="C1521">
        <v>326761</v>
      </c>
      <c r="D1521" t="s">
        <v>686</v>
      </c>
      <c r="E1521" t="s">
        <v>366</v>
      </c>
      <c r="F1521">
        <v>2021</v>
      </c>
      <c r="G1521">
        <v>326761</v>
      </c>
      <c r="H1521" t="s">
        <v>378</v>
      </c>
    </row>
    <row r="1522" spans="1:8">
      <c r="A1522" t="s">
        <v>237</v>
      </c>
      <c r="B1522" s="1">
        <v>43285</v>
      </c>
      <c r="C1522">
        <v>318824</v>
      </c>
      <c r="D1522" t="s">
        <v>686</v>
      </c>
      <c r="E1522" t="s">
        <v>337</v>
      </c>
      <c r="F1522">
        <v>2018</v>
      </c>
      <c r="G1522">
        <v>318824</v>
      </c>
      <c r="H1522" t="s">
        <v>380</v>
      </c>
    </row>
    <row r="1523" spans="1:8">
      <c r="A1523" t="s">
        <v>226</v>
      </c>
      <c r="B1523" s="1">
        <v>44255</v>
      </c>
      <c r="C1523">
        <v>166438</v>
      </c>
      <c r="D1523" t="s">
        <v>686</v>
      </c>
      <c r="E1523" t="s">
        <v>360</v>
      </c>
      <c r="F1523">
        <v>2021</v>
      </c>
      <c r="G1523">
        <v>166438</v>
      </c>
      <c r="H1523" t="s">
        <v>378</v>
      </c>
    </row>
    <row r="1524" spans="1:8">
      <c r="A1524" t="s">
        <v>81</v>
      </c>
      <c r="B1524" s="1">
        <v>44016</v>
      </c>
      <c r="C1524">
        <v>268315</v>
      </c>
      <c r="D1524" t="s">
        <v>687</v>
      </c>
      <c r="E1524" t="s">
        <v>337</v>
      </c>
      <c r="F1524">
        <v>2020</v>
      </c>
      <c r="G1524">
        <v>-268315</v>
      </c>
      <c r="H1524" t="s">
        <v>378</v>
      </c>
    </row>
    <row r="1525" spans="1:8">
      <c r="A1525" t="s">
        <v>224</v>
      </c>
      <c r="B1525" s="1">
        <v>43943</v>
      </c>
      <c r="C1525">
        <v>194927</v>
      </c>
      <c r="D1525" t="s">
        <v>686</v>
      </c>
      <c r="E1525" t="s">
        <v>351</v>
      </c>
      <c r="F1525">
        <v>2020</v>
      </c>
      <c r="G1525">
        <v>194927</v>
      </c>
      <c r="H1525" t="s">
        <v>16</v>
      </c>
    </row>
    <row r="1526" spans="1:8">
      <c r="A1526" t="s">
        <v>107</v>
      </c>
      <c r="B1526" s="1">
        <v>44279</v>
      </c>
      <c r="C1526">
        <v>197554</v>
      </c>
      <c r="D1526" t="s">
        <v>686</v>
      </c>
      <c r="E1526" t="s">
        <v>357</v>
      </c>
      <c r="F1526">
        <v>2021</v>
      </c>
      <c r="G1526">
        <v>197554</v>
      </c>
      <c r="H1526" t="s">
        <v>16</v>
      </c>
    </row>
    <row r="1527" spans="1:8">
      <c r="A1527" t="s">
        <v>27</v>
      </c>
      <c r="B1527" s="1">
        <v>43417</v>
      </c>
      <c r="C1527">
        <v>350407</v>
      </c>
      <c r="D1527" t="s">
        <v>686</v>
      </c>
      <c r="E1527" t="s">
        <v>362</v>
      </c>
      <c r="F1527">
        <v>2018</v>
      </c>
      <c r="G1527">
        <v>350407</v>
      </c>
      <c r="H1527" t="s">
        <v>378</v>
      </c>
    </row>
    <row r="1528" spans="1:8">
      <c r="A1528" t="s">
        <v>168</v>
      </c>
      <c r="B1528" s="1">
        <v>43853</v>
      </c>
      <c r="C1528">
        <v>193109</v>
      </c>
      <c r="D1528" t="s">
        <v>687</v>
      </c>
      <c r="E1528" t="s">
        <v>320</v>
      </c>
      <c r="F1528">
        <v>2020</v>
      </c>
      <c r="G1528">
        <v>-193109</v>
      </c>
      <c r="H1528" t="s">
        <v>16</v>
      </c>
    </row>
    <row r="1529" spans="1:8">
      <c r="A1529" t="s">
        <v>273</v>
      </c>
      <c r="B1529" s="1">
        <v>43255</v>
      </c>
      <c r="C1529">
        <v>218165</v>
      </c>
      <c r="D1529" t="s">
        <v>687</v>
      </c>
      <c r="E1529" t="s">
        <v>316</v>
      </c>
      <c r="F1529">
        <v>2018</v>
      </c>
      <c r="G1529">
        <v>-218165</v>
      </c>
      <c r="H1529" t="s">
        <v>16</v>
      </c>
    </row>
    <row r="1530" spans="1:8">
      <c r="A1530" t="s">
        <v>186</v>
      </c>
      <c r="B1530" s="1">
        <v>44295</v>
      </c>
      <c r="C1530">
        <v>365632</v>
      </c>
      <c r="D1530" t="s">
        <v>687</v>
      </c>
      <c r="E1530" t="s">
        <v>351</v>
      </c>
      <c r="F1530">
        <v>2021</v>
      </c>
      <c r="G1530">
        <v>-365632</v>
      </c>
      <c r="H1530" t="s">
        <v>378</v>
      </c>
    </row>
    <row r="1531" spans="1:8">
      <c r="A1531" t="s">
        <v>86</v>
      </c>
      <c r="B1531" s="1">
        <v>43648</v>
      </c>
      <c r="C1531">
        <v>121887</v>
      </c>
      <c r="D1531" t="s">
        <v>686</v>
      </c>
      <c r="E1531" t="s">
        <v>337</v>
      </c>
      <c r="F1531">
        <v>2019</v>
      </c>
      <c r="G1531">
        <v>121887</v>
      </c>
      <c r="H1531" t="s">
        <v>380</v>
      </c>
    </row>
    <row r="1532" spans="1:8">
      <c r="A1532" t="s">
        <v>216</v>
      </c>
      <c r="B1532" s="1">
        <v>43721</v>
      </c>
      <c r="C1532">
        <v>392958</v>
      </c>
      <c r="D1532" t="s">
        <v>687</v>
      </c>
      <c r="E1532" t="s">
        <v>329</v>
      </c>
      <c r="F1532">
        <v>2019</v>
      </c>
      <c r="G1532">
        <v>-392958</v>
      </c>
      <c r="H1532" t="s">
        <v>16</v>
      </c>
    </row>
    <row r="1533" spans="1:8">
      <c r="A1533" t="s">
        <v>181</v>
      </c>
      <c r="B1533" s="1">
        <v>43768</v>
      </c>
      <c r="C1533">
        <v>137642</v>
      </c>
      <c r="D1533" t="s">
        <v>686</v>
      </c>
      <c r="E1533" t="s">
        <v>324</v>
      </c>
      <c r="F1533">
        <v>2019</v>
      </c>
      <c r="G1533">
        <v>137642</v>
      </c>
      <c r="H1533" t="s">
        <v>16</v>
      </c>
    </row>
    <row r="1534" spans="1:8">
      <c r="A1534" t="s">
        <v>45</v>
      </c>
      <c r="B1534" s="1">
        <v>43357</v>
      </c>
      <c r="C1534">
        <v>85489</v>
      </c>
      <c r="D1534" t="s">
        <v>686</v>
      </c>
      <c r="E1534" t="s">
        <v>329</v>
      </c>
      <c r="F1534">
        <v>2018</v>
      </c>
      <c r="G1534">
        <v>85489</v>
      </c>
      <c r="H1534" t="s">
        <v>378</v>
      </c>
    </row>
    <row r="1535" spans="1:8">
      <c r="A1535" t="s">
        <v>40</v>
      </c>
      <c r="B1535" s="1">
        <v>43691</v>
      </c>
      <c r="C1535">
        <v>184813</v>
      </c>
      <c r="D1535" t="s">
        <v>686</v>
      </c>
      <c r="E1535" t="s">
        <v>342</v>
      </c>
      <c r="F1535">
        <v>2019</v>
      </c>
      <c r="G1535">
        <v>184813</v>
      </c>
      <c r="H1535" t="s">
        <v>378</v>
      </c>
    </row>
    <row r="1536" spans="1:8">
      <c r="A1536" t="s">
        <v>217</v>
      </c>
      <c r="B1536" s="1">
        <v>44006</v>
      </c>
      <c r="C1536">
        <v>316038</v>
      </c>
      <c r="D1536" t="s">
        <v>687</v>
      </c>
      <c r="E1536" t="s">
        <v>316</v>
      </c>
      <c r="F1536">
        <v>2020</v>
      </c>
      <c r="G1536">
        <v>-316038</v>
      </c>
      <c r="H1536" t="s">
        <v>378</v>
      </c>
    </row>
    <row r="1537" spans="1:8">
      <c r="A1537" t="s">
        <v>19</v>
      </c>
      <c r="B1537" s="1">
        <v>43480</v>
      </c>
      <c r="C1537">
        <v>84243</v>
      </c>
      <c r="D1537" t="s">
        <v>686</v>
      </c>
      <c r="E1537" t="s">
        <v>320</v>
      </c>
      <c r="F1537">
        <v>2019</v>
      </c>
      <c r="G1537">
        <v>84243</v>
      </c>
      <c r="H1537" t="s">
        <v>377</v>
      </c>
    </row>
    <row r="1538" spans="1:8">
      <c r="A1538" t="s">
        <v>57</v>
      </c>
      <c r="B1538" s="1">
        <v>44118</v>
      </c>
      <c r="C1538">
        <v>172917</v>
      </c>
      <c r="D1538" t="s">
        <v>687</v>
      </c>
      <c r="E1538" t="s">
        <v>324</v>
      </c>
      <c r="F1538">
        <v>2020</v>
      </c>
      <c r="G1538">
        <v>-172917</v>
      </c>
      <c r="H1538" t="s">
        <v>380</v>
      </c>
    </row>
    <row r="1539" spans="1:8">
      <c r="A1539" t="s">
        <v>22</v>
      </c>
      <c r="B1539" s="1">
        <v>43650</v>
      </c>
      <c r="C1539">
        <v>333170</v>
      </c>
      <c r="D1539" t="s">
        <v>686</v>
      </c>
      <c r="E1539" t="s">
        <v>337</v>
      </c>
      <c r="F1539">
        <v>2019</v>
      </c>
      <c r="G1539">
        <v>333170</v>
      </c>
      <c r="H1539" t="s">
        <v>16</v>
      </c>
    </row>
    <row r="1540" spans="1:8">
      <c r="A1540" t="s">
        <v>152</v>
      </c>
      <c r="B1540" s="1">
        <v>43609</v>
      </c>
      <c r="C1540">
        <v>154850</v>
      </c>
      <c r="D1540" t="s">
        <v>687</v>
      </c>
      <c r="E1540" t="s">
        <v>366</v>
      </c>
      <c r="F1540">
        <v>2019</v>
      </c>
      <c r="G1540">
        <v>-154850</v>
      </c>
      <c r="H1540" t="s">
        <v>377</v>
      </c>
    </row>
    <row r="1541" spans="1:8">
      <c r="A1541" t="s">
        <v>294</v>
      </c>
      <c r="B1541" s="1">
        <v>44068</v>
      </c>
      <c r="C1541">
        <v>312590</v>
      </c>
      <c r="D1541" t="s">
        <v>687</v>
      </c>
      <c r="E1541" t="s">
        <v>342</v>
      </c>
      <c r="F1541">
        <v>2020</v>
      </c>
      <c r="G1541">
        <v>-312590</v>
      </c>
      <c r="H1541" t="s">
        <v>16</v>
      </c>
    </row>
    <row r="1542" spans="1:8">
      <c r="A1542" t="s">
        <v>163</v>
      </c>
      <c r="B1542" s="1">
        <v>44239</v>
      </c>
      <c r="C1542">
        <v>199674</v>
      </c>
      <c r="D1542" t="s">
        <v>687</v>
      </c>
      <c r="E1542" t="s">
        <v>360</v>
      </c>
      <c r="F1542">
        <v>2021</v>
      </c>
      <c r="G1542">
        <v>-199674</v>
      </c>
      <c r="H1542" t="s">
        <v>377</v>
      </c>
    </row>
    <row r="1543" spans="1:8">
      <c r="A1543" t="s">
        <v>57</v>
      </c>
      <c r="B1543" s="1">
        <v>43417</v>
      </c>
      <c r="C1543">
        <v>94132</v>
      </c>
      <c r="D1543" t="s">
        <v>687</v>
      </c>
      <c r="E1543" t="s">
        <v>362</v>
      </c>
      <c r="F1543">
        <v>2018</v>
      </c>
      <c r="G1543">
        <v>-94132</v>
      </c>
      <c r="H1543" t="s">
        <v>380</v>
      </c>
    </row>
    <row r="1544" spans="1:8">
      <c r="A1544" t="s">
        <v>313</v>
      </c>
      <c r="B1544" s="1">
        <v>43928</v>
      </c>
      <c r="C1544">
        <v>281834</v>
      </c>
      <c r="D1544" t="s">
        <v>687</v>
      </c>
      <c r="E1544" t="s">
        <v>351</v>
      </c>
      <c r="F1544">
        <v>2020</v>
      </c>
      <c r="G1544">
        <v>-281834</v>
      </c>
      <c r="H1544" t="s">
        <v>16</v>
      </c>
    </row>
    <row r="1545" spans="1:8">
      <c r="A1545" t="s">
        <v>270</v>
      </c>
      <c r="B1545" s="1">
        <v>44259</v>
      </c>
      <c r="C1545">
        <v>139307</v>
      </c>
      <c r="D1545" t="s">
        <v>687</v>
      </c>
      <c r="E1545" t="s">
        <v>357</v>
      </c>
      <c r="F1545">
        <v>2021</v>
      </c>
      <c r="G1545">
        <v>-139307</v>
      </c>
      <c r="H1545" t="s">
        <v>377</v>
      </c>
    </row>
    <row r="1546" spans="1:8">
      <c r="A1546" t="s">
        <v>207</v>
      </c>
      <c r="B1546" s="1">
        <v>44179</v>
      </c>
      <c r="C1546">
        <v>381507</v>
      </c>
      <c r="D1546" t="s">
        <v>686</v>
      </c>
      <c r="E1546" t="s">
        <v>333</v>
      </c>
      <c r="F1546">
        <v>2020</v>
      </c>
      <c r="G1546">
        <v>381507</v>
      </c>
      <c r="H1546" t="s">
        <v>16</v>
      </c>
    </row>
    <row r="1547" spans="1:8">
      <c r="A1547" t="s">
        <v>53</v>
      </c>
      <c r="B1547" s="1">
        <v>43598</v>
      </c>
      <c r="C1547">
        <v>136295</v>
      </c>
      <c r="D1547" t="s">
        <v>687</v>
      </c>
      <c r="E1547" t="s">
        <v>366</v>
      </c>
      <c r="F1547">
        <v>2019</v>
      </c>
      <c r="G1547">
        <v>-136295</v>
      </c>
      <c r="H1547" t="s">
        <v>16</v>
      </c>
    </row>
    <row r="1548" spans="1:8">
      <c r="A1548" t="s">
        <v>59</v>
      </c>
      <c r="B1548" s="1">
        <v>43476</v>
      </c>
      <c r="C1548">
        <v>166561</v>
      </c>
      <c r="D1548" t="s">
        <v>687</v>
      </c>
      <c r="E1548" t="s">
        <v>320</v>
      </c>
      <c r="F1548">
        <v>2019</v>
      </c>
      <c r="G1548">
        <v>-166561</v>
      </c>
      <c r="H1548" t="s">
        <v>378</v>
      </c>
    </row>
    <row r="1549" spans="1:8">
      <c r="A1549" t="s">
        <v>169</v>
      </c>
      <c r="B1549" s="1">
        <v>44306</v>
      </c>
      <c r="C1549">
        <v>371812</v>
      </c>
      <c r="D1549" t="s">
        <v>687</v>
      </c>
      <c r="E1549" t="s">
        <v>351</v>
      </c>
      <c r="F1549">
        <v>2021</v>
      </c>
      <c r="G1549">
        <v>-371812</v>
      </c>
      <c r="H1549" t="s">
        <v>16</v>
      </c>
    </row>
    <row r="1550" spans="1:8">
      <c r="A1550" t="s">
        <v>281</v>
      </c>
      <c r="B1550" s="1">
        <v>43692</v>
      </c>
      <c r="C1550">
        <v>235127</v>
      </c>
      <c r="D1550" t="s">
        <v>687</v>
      </c>
      <c r="E1550" t="s">
        <v>342</v>
      </c>
      <c r="F1550">
        <v>2019</v>
      </c>
      <c r="G1550">
        <v>-235127</v>
      </c>
      <c r="H1550" t="s">
        <v>380</v>
      </c>
    </row>
    <row r="1551" spans="1:8">
      <c r="A1551" t="s">
        <v>102</v>
      </c>
      <c r="B1551" s="1">
        <v>43397</v>
      </c>
      <c r="C1551">
        <v>258613</v>
      </c>
      <c r="D1551" t="s">
        <v>687</v>
      </c>
      <c r="E1551" t="s">
        <v>324</v>
      </c>
      <c r="F1551">
        <v>2018</v>
      </c>
      <c r="G1551">
        <v>-258613</v>
      </c>
      <c r="H1551" t="s">
        <v>377</v>
      </c>
    </row>
    <row r="1552" spans="1:8">
      <c r="A1552" t="s">
        <v>257</v>
      </c>
      <c r="B1552" s="1">
        <v>43591</v>
      </c>
      <c r="C1552">
        <v>295465</v>
      </c>
      <c r="D1552" t="s">
        <v>686</v>
      </c>
      <c r="E1552" t="s">
        <v>366</v>
      </c>
      <c r="F1552">
        <v>2019</v>
      </c>
      <c r="G1552">
        <v>295465</v>
      </c>
      <c r="H1552" t="s">
        <v>16</v>
      </c>
    </row>
    <row r="1553" spans="1:8">
      <c r="A1553" t="s">
        <v>148</v>
      </c>
      <c r="B1553" s="1">
        <v>43408</v>
      </c>
      <c r="C1553">
        <v>399735</v>
      </c>
      <c r="D1553" t="s">
        <v>686</v>
      </c>
      <c r="E1553" t="s">
        <v>362</v>
      </c>
      <c r="F1553">
        <v>2018</v>
      </c>
      <c r="G1553">
        <v>399735</v>
      </c>
      <c r="H1553" t="s">
        <v>380</v>
      </c>
    </row>
    <row r="1554" spans="1:8">
      <c r="A1554" t="s">
        <v>94</v>
      </c>
      <c r="B1554" s="1">
        <v>43537</v>
      </c>
      <c r="C1554">
        <v>396290</v>
      </c>
      <c r="D1554" t="s">
        <v>687</v>
      </c>
      <c r="E1554" t="s">
        <v>357</v>
      </c>
      <c r="F1554">
        <v>2019</v>
      </c>
      <c r="G1554">
        <v>-396290</v>
      </c>
      <c r="H1554" t="s">
        <v>16</v>
      </c>
    </row>
    <row r="1555" spans="1:8">
      <c r="A1555" t="s">
        <v>218</v>
      </c>
      <c r="B1555" s="1">
        <v>43925</v>
      </c>
      <c r="C1555">
        <v>213536</v>
      </c>
      <c r="D1555" t="s">
        <v>686</v>
      </c>
      <c r="E1555" t="s">
        <v>351</v>
      </c>
      <c r="F1555">
        <v>2020</v>
      </c>
      <c r="G1555">
        <v>213536</v>
      </c>
      <c r="H1555" t="s">
        <v>16</v>
      </c>
    </row>
    <row r="1556" spans="1:8">
      <c r="A1556" t="s">
        <v>260</v>
      </c>
      <c r="B1556" s="1">
        <v>43524</v>
      </c>
      <c r="C1556">
        <v>319101</v>
      </c>
      <c r="D1556" t="s">
        <v>687</v>
      </c>
      <c r="E1556" t="s">
        <v>360</v>
      </c>
      <c r="F1556">
        <v>2019</v>
      </c>
      <c r="G1556">
        <v>-319101</v>
      </c>
      <c r="H1556" t="s">
        <v>380</v>
      </c>
    </row>
    <row r="1557" spans="1:8">
      <c r="A1557" t="s">
        <v>86</v>
      </c>
      <c r="B1557" s="1">
        <v>43626</v>
      </c>
      <c r="C1557">
        <v>148579</v>
      </c>
      <c r="D1557" t="s">
        <v>687</v>
      </c>
      <c r="E1557" t="s">
        <v>316</v>
      </c>
      <c r="F1557">
        <v>2019</v>
      </c>
      <c r="G1557">
        <v>-148579</v>
      </c>
      <c r="H1557" t="s">
        <v>380</v>
      </c>
    </row>
    <row r="1558" spans="1:8">
      <c r="A1558" t="s">
        <v>64</v>
      </c>
      <c r="B1558" s="1">
        <v>44370</v>
      </c>
      <c r="C1558">
        <v>253813</v>
      </c>
      <c r="D1558" t="s">
        <v>686</v>
      </c>
      <c r="E1558" t="s">
        <v>316</v>
      </c>
      <c r="F1558">
        <v>2021</v>
      </c>
      <c r="G1558">
        <v>253813</v>
      </c>
      <c r="H1558" t="s">
        <v>378</v>
      </c>
    </row>
    <row r="1559" spans="1:8">
      <c r="A1559" t="s">
        <v>112</v>
      </c>
      <c r="B1559" s="1">
        <v>44110</v>
      </c>
      <c r="C1559">
        <v>53956</v>
      </c>
      <c r="D1559" t="s">
        <v>686</v>
      </c>
      <c r="E1559" t="s">
        <v>324</v>
      </c>
      <c r="F1559">
        <v>2020</v>
      </c>
      <c r="G1559">
        <v>53956</v>
      </c>
      <c r="H1559" t="s">
        <v>380</v>
      </c>
    </row>
    <row r="1560" spans="1:8">
      <c r="A1560" t="s">
        <v>272</v>
      </c>
      <c r="B1560" s="1">
        <v>44021</v>
      </c>
      <c r="C1560">
        <v>317325</v>
      </c>
      <c r="D1560" t="s">
        <v>686</v>
      </c>
      <c r="E1560" t="s">
        <v>337</v>
      </c>
      <c r="F1560">
        <v>2020</v>
      </c>
      <c r="G1560">
        <v>317325</v>
      </c>
      <c r="H1560" t="s">
        <v>377</v>
      </c>
    </row>
    <row r="1561" spans="1:8">
      <c r="A1561" t="s">
        <v>73</v>
      </c>
      <c r="B1561" s="1">
        <v>44266</v>
      </c>
      <c r="C1561">
        <v>221138</v>
      </c>
      <c r="D1561" t="s">
        <v>686</v>
      </c>
      <c r="E1561" t="s">
        <v>357</v>
      </c>
      <c r="F1561">
        <v>2021</v>
      </c>
      <c r="G1561">
        <v>221138</v>
      </c>
      <c r="H1561" t="s">
        <v>16</v>
      </c>
    </row>
    <row r="1562" spans="1:8">
      <c r="A1562" t="s">
        <v>202</v>
      </c>
      <c r="B1562" s="1">
        <v>43786</v>
      </c>
      <c r="C1562">
        <v>224381</v>
      </c>
      <c r="D1562" t="s">
        <v>686</v>
      </c>
      <c r="E1562" t="s">
        <v>362</v>
      </c>
      <c r="F1562">
        <v>2019</v>
      </c>
      <c r="G1562">
        <v>224381</v>
      </c>
      <c r="H1562" t="s">
        <v>378</v>
      </c>
    </row>
    <row r="1563" spans="1:8">
      <c r="A1563" t="s">
        <v>82</v>
      </c>
      <c r="B1563" s="1">
        <v>43819</v>
      </c>
      <c r="C1563">
        <v>364449</v>
      </c>
      <c r="D1563" t="s">
        <v>686</v>
      </c>
      <c r="E1563" t="s">
        <v>333</v>
      </c>
      <c r="F1563">
        <v>2019</v>
      </c>
      <c r="G1563">
        <v>364449</v>
      </c>
      <c r="H1563" t="s">
        <v>16</v>
      </c>
    </row>
    <row r="1564" spans="1:8">
      <c r="A1564" t="s">
        <v>168</v>
      </c>
      <c r="B1564" s="1">
        <v>44342</v>
      </c>
      <c r="C1564">
        <v>369922</v>
      </c>
      <c r="D1564" t="s">
        <v>687</v>
      </c>
      <c r="E1564" t="s">
        <v>366</v>
      </c>
      <c r="F1564">
        <v>2021</v>
      </c>
      <c r="G1564">
        <v>-369922</v>
      </c>
      <c r="H1564" t="s">
        <v>16</v>
      </c>
    </row>
    <row r="1565" spans="1:8">
      <c r="A1565" t="s">
        <v>21</v>
      </c>
      <c r="B1565" s="1">
        <v>43737</v>
      </c>
      <c r="C1565">
        <v>288826</v>
      </c>
      <c r="D1565" t="s">
        <v>687</v>
      </c>
      <c r="E1565" t="s">
        <v>329</v>
      </c>
      <c r="F1565">
        <v>2019</v>
      </c>
      <c r="G1565">
        <v>-288826</v>
      </c>
      <c r="H1565" t="s">
        <v>380</v>
      </c>
    </row>
    <row r="1566" spans="1:8">
      <c r="A1566" t="s">
        <v>25</v>
      </c>
      <c r="B1566" s="1">
        <v>44229</v>
      </c>
      <c r="C1566">
        <v>350005</v>
      </c>
      <c r="D1566" t="s">
        <v>686</v>
      </c>
      <c r="E1566" t="s">
        <v>360</v>
      </c>
      <c r="F1566">
        <v>2021</v>
      </c>
      <c r="G1566">
        <v>350005</v>
      </c>
      <c r="H1566" t="s">
        <v>16</v>
      </c>
    </row>
    <row r="1567" spans="1:8">
      <c r="A1567" t="s">
        <v>208</v>
      </c>
      <c r="B1567" s="1">
        <v>43348</v>
      </c>
      <c r="C1567">
        <v>317748</v>
      </c>
      <c r="D1567" t="s">
        <v>687</v>
      </c>
      <c r="E1567" t="s">
        <v>329</v>
      </c>
      <c r="F1567">
        <v>2018</v>
      </c>
      <c r="G1567">
        <v>-317748</v>
      </c>
      <c r="H1567" t="s">
        <v>16</v>
      </c>
    </row>
    <row r="1568" spans="1:8">
      <c r="A1568" t="s">
        <v>98</v>
      </c>
      <c r="B1568" s="1">
        <v>44367</v>
      </c>
      <c r="C1568">
        <v>93044</v>
      </c>
      <c r="D1568" t="s">
        <v>687</v>
      </c>
      <c r="E1568" t="s">
        <v>316</v>
      </c>
      <c r="F1568">
        <v>2021</v>
      </c>
      <c r="G1568">
        <v>-93044</v>
      </c>
      <c r="H1568" t="s">
        <v>16</v>
      </c>
    </row>
    <row r="1569" spans="1:8">
      <c r="A1569" t="s">
        <v>30</v>
      </c>
      <c r="B1569" s="1">
        <v>44352</v>
      </c>
      <c r="C1569">
        <v>251801</v>
      </c>
      <c r="D1569" t="s">
        <v>687</v>
      </c>
      <c r="E1569" t="s">
        <v>316</v>
      </c>
      <c r="F1569">
        <v>2021</v>
      </c>
      <c r="G1569">
        <v>-251801</v>
      </c>
      <c r="H1569" t="s">
        <v>16</v>
      </c>
    </row>
    <row r="1570" spans="1:8">
      <c r="A1570" t="s">
        <v>90</v>
      </c>
      <c r="B1570" s="1">
        <v>44071</v>
      </c>
      <c r="C1570">
        <v>157566</v>
      </c>
      <c r="D1570" t="s">
        <v>686</v>
      </c>
      <c r="E1570" t="s">
        <v>342</v>
      </c>
      <c r="F1570">
        <v>2020</v>
      </c>
      <c r="G1570">
        <v>157566</v>
      </c>
      <c r="H1570" t="s">
        <v>380</v>
      </c>
    </row>
    <row r="1571" spans="1:8">
      <c r="A1571" t="s">
        <v>29</v>
      </c>
      <c r="B1571" s="1">
        <v>43891</v>
      </c>
      <c r="C1571">
        <v>163542</v>
      </c>
      <c r="D1571" t="s">
        <v>686</v>
      </c>
      <c r="E1571" t="s">
        <v>357</v>
      </c>
      <c r="F1571">
        <v>2020</v>
      </c>
      <c r="G1571">
        <v>163542</v>
      </c>
      <c r="H1571" t="s">
        <v>380</v>
      </c>
    </row>
    <row r="1572" spans="1:8">
      <c r="A1572" t="s">
        <v>114</v>
      </c>
      <c r="B1572" s="1">
        <v>43863</v>
      </c>
      <c r="C1572">
        <v>142672</v>
      </c>
      <c r="D1572" t="s">
        <v>686</v>
      </c>
      <c r="E1572" t="s">
        <v>360</v>
      </c>
      <c r="F1572">
        <v>2020</v>
      </c>
      <c r="G1572">
        <v>142672</v>
      </c>
      <c r="H1572" t="s">
        <v>377</v>
      </c>
    </row>
    <row r="1573" spans="1:8">
      <c r="A1573" t="s">
        <v>301</v>
      </c>
      <c r="B1573" s="1">
        <v>43354</v>
      </c>
      <c r="C1573">
        <v>349921</v>
      </c>
      <c r="D1573" t="s">
        <v>686</v>
      </c>
      <c r="E1573" t="s">
        <v>329</v>
      </c>
      <c r="F1573">
        <v>2018</v>
      </c>
      <c r="G1573">
        <v>349921</v>
      </c>
      <c r="H1573" t="s">
        <v>16</v>
      </c>
    </row>
    <row r="1574" spans="1:8">
      <c r="A1574" t="s">
        <v>254</v>
      </c>
      <c r="B1574" s="1">
        <v>43358</v>
      </c>
      <c r="C1574">
        <v>394162</v>
      </c>
      <c r="D1574" t="s">
        <v>686</v>
      </c>
      <c r="E1574" t="s">
        <v>329</v>
      </c>
      <c r="F1574">
        <v>2018</v>
      </c>
      <c r="G1574">
        <v>394162</v>
      </c>
      <c r="H1574" t="s">
        <v>16</v>
      </c>
    </row>
    <row r="1575" spans="1:8">
      <c r="A1575" t="s">
        <v>259</v>
      </c>
      <c r="B1575" s="1">
        <v>43503</v>
      </c>
      <c r="C1575">
        <v>386682</v>
      </c>
      <c r="D1575" t="s">
        <v>686</v>
      </c>
      <c r="E1575" t="s">
        <v>360</v>
      </c>
      <c r="F1575">
        <v>2019</v>
      </c>
      <c r="G1575">
        <v>386682</v>
      </c>
      <c r="H1575" t="s">
        <v>378</v>
      </c>
    </row>
    <row r="1576" spans="1:8">
      <c r="A1576" t="s">
        <v>219</v>
      </c>
      <c r="B1576" s="1">
        <v>44125</v>
      </c>
      <c r="C1576">
        <v>207790</v>
      </c>
      <c r="D1576" t="s">
        <v>686</v>
      </c>
      <c r="E1576" t="s">
        <v>324</v>
      </c>
      <c r="F1576">
        <v>2020</v>
      </c>
      <c r="G1576">
        <v>207790</v>
      </c>
      <c r="H1576" t="s">
        <v>16</v>
      </c>
    </row>
    <row r="1577" spans="1:8">
      <c r="A1577" t="s">
        <v>313</v>
      </c>
      <c r="B1577" s="1">
        <v>43683</v>
      </c>
      <c r="C1577">
        <v>377372</v>
      </c>
      <c r="D1577" t="s">
        <v>687</v>
      </c>
      <c r="E1577" t="s">
        <v>342</v>
      </c>
      <c r="F1577">
        <v>2019</v>
      </c>
      <c r="G1577">
        <v>-377372</v>
      </c>
      <c r="H1577" t="s">
        <v>16</v>
      </c>
    </row>
    <row r="1578" spans="1:8">
      <c r="A1578" t="s">
        <v>76</v>
      </c>
      <c r="B1578" s="1">
        <v>43315</v>
      </c>
      <c r="C1578">
        <v>76291</v>
      </c>
      <c r="D1578" t="s">
        <v>686</v>
      </c>
      <c r="E1578" t="s">
        <v>342</v>
      </c>
      <c r="F1578">
        <v>2018</v>
      </c>
      <c r="G1578">
        <v>76291</v>
      </c>
      <c r="H1578" t="s">
        <v>16</v>
      </c>
    </row>
    <row r="1579" spans="1:8">
      <c r="A1579" t="s">
        <v>154</v>
      </c>
      <c r="B1579" s="1">
        <v>43421</v>
      </c>
      <c r="C1579">
        <v>74562</v>
      </c>
      <c r="D1579" t="s">
        <v>686</v>
      </c>
      <c r="E1579" t="s">
        <v>362</v>
      </c>
      <c r="F1579">
        <v>2018</v>
      </c>
      <c r="G1579">
        <v>74562</v>
      </c>
      <c r="H1579" t="s">
        <v>378</v>
      </c>
    </row>
    <row r="1580" spans="1:8">
      <c r="A1580" t="s">
        <v>15</v>
      </c>
      <c r="B1580" s="1">
        <v>43326</v>
      </c>
      <c r="C1580">
        <v>363869</v>
      </c>
      <c r="D1580" t="s">
        <v>686</v>
      </c>
      <c r="E1580" t="s">
        <v>342</v>
      </c>
      <c r="F1580">
        <v>2018</v>
      </c>
      <c r="G1580">
        <v>363869</v>
      </c>
      <c r="H1580" t="s">
        <v>16</v>
      </c>
    </row>
    <row r="1581" spans="1:8">
      <c r="A1581" t="s">
        <v>90</v>
      </c>
      <c r="B1581" s="1">
        <v>43448</v>
      </c>
      <c r="C1581">
        <v>58402</v>
      </c>
      <c r="D1581" t="s">
        <v>686</v>
      </c>
      <c r="E1581" t="s">
        <v>333</v>
      </c>
      <c r="F1581">
        <v>2018</v>
      </c>
      <c r="G1581">
        <v>58402</v>
      </c>
      <c r="H1581" t="s">
        <v>380</v>
      </c>
    </row>
    <row r="1582" spans="1:8">
      <c r="A1582" t="s">
        <v>100</v>
      </c>
      <c r="B1582" s="1">
        <v>43958</v>
      </c>
      <c r="C1582">
        <v>74417</v>
      </c>
      <c r="D1582" t="s">
        <v>687</v>
      </c>
      <c r="E1582" t="s">
        <v>366</v>
      </c>
      <c r="F1582">
        <v>2020</v>
      </c>
      <c r="G1582">
        <v>-74417</v>
      </c>
      <c r="H1582" t="s">
        <v>16</v>
      </c>
    </row>
    <row r="1583" spans="1:8">
      <c r="A1583" t="s">
        <v>26</v>
      </c>
      <c r="B1583" s="1">
        <v>44158</v>
      </c>
      <c r="C1583">
        <v>330144</v>
      </c>
      <c r="D1583" t="s">
        <v>686</v>
      </c>
      <c r="E1583" t="s">
        <v>362</v>
      </c>
      <c r="F1583">
        <v>2020</v>
      </c>
      <c r="G1583">
        <v>330144</v>
      </c>
      <c r="H1583" t="s">
        <v>380</v>
      </c>
    </row>
    <row r="1584" spans="1:8">
      <c r="A1584" t="s">
        <v>194</v>
      </c>
      <c r="B1584" s="1">
        <v>43900</v>
      </c>
      <c r="C1584">
        <v>185891</v>
      </c>
      <c r="D1584" t="s">
        <v>687</v>
      </c>
      <c r="E1584" t="s">
        <v>357</v>
      </c>
      <c r="F1584">
        <v>2020</v>
      </c>
      <c r="G1584">
        <v>-185891</v>
      </c>
      <c r="H1584" t="s">
        <v>16</v>
      </c>
    </row>
    <row r="1585" spans="1:8">
      <c r="A1585" t="s">
        <v>236</v>
      </c>
      <c r="B1585" s="1">
        <v>43756</v>
      </c>
      <c r="C1585">
        <v>192525</v>
      </c>
      <c r="D1585" t="s">
        <v>687</v>
      </c>
      <c r="E1585" t="s">
        <v>324</v>
      </c>
      <c r="F1585">
        <v>2019</v>
      </c>
      <c r="G1585">
        <v>-192525</v>
      </c>
      <c r="H1585" t="s">
        <v>380</v>
      </c>
    </row>
    <row r="1586" spans="1:8">
      <c r="A1586" t="s">
        <v>35</v>
      </c>
      <c r="B1586" s="1">
        <v>43810</v>
      </c>
      <c r="C1586">
        <v>246928</v>
      </c>
      <c r="D1586" t="s">
        <v>686</v>
      </c>
      <c r="E1586" t="s">
        <v>333</v>
      </c>
      <c r="F1586">
        <v>2019</v>
      </c>
      <c r="G1586">
        <v>246928</v>
      </c>
      <c r="H1586" t="s">
        <v>16</v>
      </c>
    </row>
    <row r="1587" spans="1:8">
      <c r="A1587" t="s">
        <v>179</v>
      </c>
      <c r="B1587" s="1">
        <v>43329</v>
      </c>
      <c r="C1587">
        <v>341317</v>
      </c>
      <c r="D1587" t="s">
        <v>687</v>
      </c>
      <c r="E1587" t="s">
        <v>342</v>
      </c>
      <c r="F1587">
        <v>2018</v>
      </c>
      <c r="G1587">
        <v>-341317</v>
      </c>
      <c r="H1587" t="s">
        <v>16</v>
      </c>
    </row>
    <row r="1588" spans="1:8">
      <c r="A1588" t="s">
        <v>141</v>
      </c>
      <c r="B1588" s="1">
        <v>43803</v>
      </c>
      <c r="C1588">
        <v>162866</v>
      </c>
      <c r="D1588" t="s">
        <v>687</v>
      </c>
      <c r="E1588" t="s">
        <v>333</v>
      </c>
      <c r="F1588">
        <v>2019</v>
      </c>
      <c r="G1588">
        <v>-162866</v>
      </c>
      <c r="H1588" t="s">
        <v>16</v>
      </c>
    </row>
    <row r="1589" spans="1:8">
      <c r="A1589" t="s">
        <v>292</v>
      </c>
      <c r="B1589" s="1">
        <v>44143</v>
      </c>
      <c r="C1589">
        <v>397911</v>
      </c>
      <c r="D1589" t="s">
        <v>687</v>
      </c>
      <c r="E1589" t="s">
        <v>362</v>
      </c>
      <c r="F1589">
        <v>2020</v>
      </c>
      <c r="G1589">
        <v>-397911</v>
      </c>
      <c r="H1589" t="s">
        <v>380</v>
      </c>
    </row>
    <row r="1590" spans="1:8">
      <c r="A1590" t="s">
        <v>234</v>
      </c>
      <c r="B1590" s="1">
        <v>44274</v>
      </c>
      <c r="C1590">
        <v>264062</v>
      </c>
      <c r="D1590" t="s">
        <v>687</v>
      </c>
      <c r="E1590" t="s">
        <v>357</v>
      </c>
      <c r="F1590">
        <v>2021</v>
      </c>
      <c r="G1590">
        <v>-264062</v>
      </c>
      <c r="H1590" t="s">
        <v>380</v>
      </c>
    </row>
    <row r="1591" spans="1:8">
      <c r="A1591" t="s">
        <v>18</v>
      </c>
      <c r="B1591" s="1">
        <v>44119</v>
      </c>
      <c r="C1591">
        <v>319876</v>
      </c>
      <c r="D1591" t="s">
        <v>686</v>
      </c>
      <c r="E1591" t="s">
        <v>324</v>
      </c>
      <c r="F1591">
        <v>2020</v>
      </c>
      <c r="G1591">
        <v>319876</v>
      </c>
      <c r="H1591" t="s">
        <v>16</v>
      </c>
    </row>
    <row r="1592" spans="1:8">
      <c r="A1592" t="s">
        <v>161</v>
      </c>
      <c r="B1592" s="1">
        <v>44067</v>
      </c>
      <c r="C1592">
        <v>123425</v>
      </c>
      <c r="D1592" t="s">
        <v>687</v>
      </c>
      <c r="E1592" t="s">
        <v>342</v>
      </c>
      <c r="F1592">
        <v>2020</v>
      </c>
      <c r="G1592">
        <v>-123425</v>
      </c>
      <c r="H1592" t="s">
        <v>378</v>
      </c>
    </row>
    <row r="1593" spans="1:8">
      <c r="A1593" t="s">
        <v>60</v>
      </c>
      <c r="B1593" s="1">
        <v>43878</v>
      </c>
      <c r="C1593">
        <v>187364</v>
      </c>
      <c r="D1593" t="s">
        <v>686</v>
      </c>
      <c r="E1593" t="s">
        <v>360</v>
      </c>
      <c r="F1593">
        <v>2020</v>
      </c>
      <c r="G1593">
        <v>187364</v>
      </c>
      <c r="H1593" t="s">
        <v>378</v>
      </c>
    </row>
    <row r="1594" spans="1:8">
      <c r="A1594" t="s">
        <v>286</v>
      </c>
      <c r="B1594" s="1">
        <v>44150</v>
      </c>
      <c r="C1594">
        <v>281772</v>
      </c>
      <c r="D1594" t="s">
        <v>686</v>
      </c>
      <c r="E1594" t="s">
        <v>362</v>
      </c>
      <c r="F1594">
        <v>2020</v>
      </c>
      <c r="G1594">
        <v>281772</v>
      </c>
      <c r="H1594" t="s">
        <v>16</v>
      </c>
    </row>
    <row r="1595" spans="1:8">
      <c r="A1595" t="s">
        <v>159</v>
      </c>
      <c r="B1595" s="1">
        <v>43961</v>
      </c>
      <c r="C1595">
        <v>140746</v>
      </c>
      <c r="D1595" t="s">
        <v>686</v>
      </c>
      <c r="E1595" t="s">
        <v>366</v>
      </c>
      <c r="F1595">
        <v>2020</v>
      </c>
      <c r="G1595">
        <v>140746</v>
      </c>
      <c r="H1595" t="s">
        <v>380</v>
      </c>
    </row>
    <row r="1596" spans="1:8">
      <c r="A1596" t="s">
        <v>196</v>
      </c>
      <c r="B1596" s="1">
        <v>43991</v>
      </c>
      <c r="C1596">
        <v>341097</v>
      </c>
      <c r="D1596" t="s">
        <v>686</v>
      </c>
      <c r="E1596" t="s">
        <v>316</v>
      </c>
      <c r="F1596">
        <v>2020</v>
      </c>
      <c r="G1596">
        <v>341097</v>
      </c>
      <c r="H1596" t="s">
        <v>377</v>
      </c>
    </row>
    <row r="1597" spans="1:8">
      <c r="A1597" t="s">
        <v>54</v>
      </c>
      <c r="B1597" s="1">
        <v>44154</v>
      </c>
      <c r="C1597">
        <v>307632</v>
      </c>
      <c r="D1597" t="s">
        <v>687</v>
      </c>
      <c r="E1597" t="s">
        <v>362</v>
      </c>
      <c r="F1597">
        <v>2020</v>
      </c>
      <c r="G1597">
        <v>-307632</v>
      </c>
      <c r="H1597" t="s">
        <v>16</v>
      </c>
    </row>
    <row r="1598" spans="1:8">
      <c r="A1598" t="s">
        <v>182</v>
      </c>
      <c r="B1598" s="1">
        <v>43859</v>
      </c>
      <c r="C1598">
        <v>87656</v>
      </c>
      <c r="D1598" t="s">
        <v>686</v>
      </c>
      <c r="E1598" t="s">
        <v>320</v>
      </c>
      <c r="F1598">
        <v>2020</v>
      </c>
      <c r="G1598">
        <v>87656</v>
      </c>
      <c r="H1598" t="s">
        <v>16</v>
      </c>
    </row>
    <row r="1599" spans="1:8">
      <c r="A1599" t="s">
        <v>190</v>
      </c>
      <c r="B1599" s="1">
        <v>43857</v>
      </c>
      <c r="C1599">
        <v>101553</v>
      </c>
      <c r="D1599" t="s">
        <v>687</v>
      </c>
      <c r="E1599" t="s">
        <v>320</v>
      </c>
      <c r="F1599">
        <v>2020</v>
      </c>
      <c r="G1599">
        <v>-101553</v>
      </c>
      <c r="H1599" t="s">
        <v>378</v>
      </c>
    </row>
    <row r="1600" spans="1:8">
      <c r="A1600" t="s">
        <v>163</v>
      </c>
      <c r="B1600" s="1">
        <v>44084</v>
      </c>
      <c r="C1600">
        <v>68094</v>
      </c>
      <c r="D1600" t="s">
        <v>687</v>
      </c>
      <c r="E1600" t="s">
        <v>329</v>
      </c>
      <c r="F1600">
        <v>2020</v>
      </c>
      <c r="G1600">
        <v>-68094</v>
      </c>
      <c r="H1600" t="s">
        <v>377</v>
      </c>
    </row>
    <row r="1601" spans="1:8">
      <c r="A1601" t="s">
        <v>144</v>
      </c>
      <c r="B1601" s="1">
        <v>44002</v>
      </c>
      <c r="C1601">
        <v>111747</v>
      </c>
      <c r="D1601" t="s">
        <v>686</v>
      </c>
      <c r="E1601" t="s">
        <v>316</v>
      </c>
      <c r="F1601">
        <v>2020</v>
      </c>
      <c r="G1601">
        <v>111747</v>
      </c>
      <c r="H1601" t="s">
        <v>16</v>
      </c>
    </row>
    <row r="1602" spans="1:8">
      <c r="A1602" t="s">
        <v>93</v>
      </c>
      <c r="B1602" s="1">
        <v>43835</v>
      </c>
      <c r="C1602">
        <v>60088</v>
      </c>
      <c r="D1602" t="s">
        <v>687</v>
      </c>
      <c r="E1602" t="s">
        <v>320</v>
      </c>
      <c r="F1602">
        <v>2020</v>
      </c>
      <c r="G1602">
        <v>-60088</v>
      </c>
      <c r="H1602" t="s">
        <v>378</v>
      </c>
    </row>
    <row r="1603" spans="1:8">
      <c r="A1603" t="s">
        <v>306</v>
      </c>
      <c r="B1603" s="1">
        <v>44080</v>
      </c>
      <c r="C1603">
        <v>354846</v>
      </c>
      <c r="D1603" t="s">
        <v>686</v>
      </c>
      <c r="E1603" t="s">
        <v>329</v>
      </c>
      <c r="F1603">
        <v>2020</v>
      </c>
      <c r="G1603">
        <v>354846</v>
      </c>
      <c r="H1603" t="s">
        <v>377</v>
      </c>
    </row>
    <row r="1604" spans="1:8">
      <c r="A1604" t="s">
        <v>43</v>
      </c>
      <c r="B1604" s="1">
        <v>43603</v>
      </c>
      <c r="C1604">
        <v>297213</v>
      </c>
      <c r="D1604" t="s">
        <v>687</v>
      </c>
      <c r="E1604" t="s">
        <v>366</v>
      </c>
      <c r="F1604">
        <v>2019</v>
      </c>
      <c r="G1604">
        <v>-297213</v>
      </c>
      <c r="H1604" t="s">
        <v>16</v>
      </c>
    </row>
    <row r="1605" spans="1:8">
      <c r="A1605" t="s">
        <v>87</v>
      </c>
      <c r="B1605" s="1">
        <v>44295</v>
      </c>
      <c r="C1605">
        <v>132238</v>
      </c>
      <c r="D1605" t="s">
        <v>687</v>
      </c>
      <c r="E1605" t="s">
        <v>351</v>
      </c>
      <c r="F1605">
        <v>2021</v>
      </c>
      <c r="G1605">
        <v>-132238</v>
      </c>
      <c r="H1605" t="s">
        <v>16</v>
      </c>
    </row>
    <row r="1606" spans="1:8">
      <c r="A1606" t="s">
        <v>194</v>
      </c>
      <c r="B1606" s="1">
        <v>43568</v>
      </c>
      <c r="C1606">
        <v>267269</v>
      </c>
      <c r="D1606" t="s">
        <v>687</v>
      </c>
      <c r="E1606" t="s">
        <v>351</v>
      </c>
      <c r="F1606">
        <v>2019</v>
      </c>
      <c r="G1606">
        <v>-267269</v>
      </c>
      <c r="H1606" t="s">
        <v>16</v>
      </c>
    </row>
    <row r="1607" spans="1:8">
      <c r="A1607" t="s">
        <v>95</v>
      </c>
      <c r="B1607" s="1">
        <v>44246</v>
      </c>
      <c r="C1607">
        <v>78068</v>
      </c>
      <c r="D1607" t="s">
        <v>687</v>
      </c>
      <c r="E1607" t="s">
        <v>360</v>
      </c>
      <c r="F1607">
        <v>2021</v>
      </c>
      <c r="G1607">
        <v>-78068</v>
      </c>
      <c r="H1607" t="s">
        <v>16</v>
      </c>
    </row>
    <row r="1608" spans="1:8">
      <c r="A1608" t="s">
        <v>188</v>
      </c>
      <c r="B1608" s="1">
        <v>43563</v>
      </c>
      <c r="C1608">
        <v>353039</v>
      </c>
      <c r="D1608" t="s">
        <v>686</v>
      </c>
      <c r="E1608" t="s">
        <v>351</v>
      </c>
      <c r="F1608">
        <v>2019</v>
      </c>
      <c r="G1608">
        <v>353039</v>
      </c>
      <c r="H1608" t="s">
        <v>16</v>
      </c>
    </row>
    <row r="1609" spans="1:8">
      <c r="A1609" t="s">
        <v>69</v>
      </c>
      <c r="B1609" s="1">
        <v>43986</v>
      </c>
      <c r="C1609">
        <v>217418</v>
      </c>
      <c r="D1609" t="s">
        <v>686</v>
      </c>
      <c r="E1609" t="s">
        <v>316</v>
      </c>
      <c r="F1609">
        <v>2020</v>
      </c>
      <c r="G1609">
        <v>217418</v>
      </c>
      <c r="H1609" t="s">
        <v>378</v>
      </c>
    </row>
    <row r="1610" spans="1:8">
      <c r="A1610" t="s">
        <v>112</v>
      </c>
      <c r="B1610" s="1">
        <v>43306</v>
      </c>
      <c r="C1610">
        <v>139501</v>
      </c>
      <c r="D1610" t="s">
        <v>686</v>
      </c>
      <c r="E1610" t="s">
        <v>337</v>
      </c>
      <c r="F1610">
        <v>2018</v>
      </c>
      <c r="G1610">
        <v>139501</v>
      </c>
      <c r="H1610" t="s">
        <v>380</v>
      </c>
    </row>
    <row r="1611" spans="1:8">
      <c r="A1611" t="s">
        <v>169</v>
      </c>
      <c r="B1611" s="1">
        <v>43384</v>
      </c>
      <c r="C1611">
        <v>350133</v>
      </c>
      <c r="D1611" t="s">
        <v>686</v>
      </c>
      <c r="E1611" t="s">
        <v>324</v>
      </c>
      <c r="F1611">
        <v>2018</v>
      </c>
      <c r="G1611">
        <v>350133</v>
      </c>
      <c r="H1611" t="s">
        <v>16</v>
      </c>
    </row>
    <row r="1612" spans="1:8">
      <c r="A1612" t="s">
        <v>20</v>
      </c>
      <c r="B1612" s="1">
        <v>43370</v>
      </c>
      <c r="C1612">
        <v>224269</v>
      </c>
      <c r="D1612" t="s">
        <v>686</v>
      </c>
      <c r="E1612" t="s">
        <v>329</v>
      </c>
      <c r="F1612">
        <v>2018</v>
      </c>
      <c r="G1612">
        <v>224269</v>
      </c>
      <c r="H1612" t="s">
        <v>378</v>
      </c>
    </row>
    <row r="1613" spans="1:8">
      <c r="A1613" t="s">
        <v>240</v>
      </c>
      <c r="B1613" s="1">
        <v>43291</v>
      </c>
      <c r="C1613">
        <v>335616</v>
      </c>
      <c r="D1613" t="s">
        <v>686</v>
      </c>
      <c r="E1613" t="s">
        <v>337</v>
      </c>
      <c r="F1613">
        <v>2018</v>
      </c>
      <c r="G1613">
        <v>335616</v>
      </c>
      <c r="H1613" t="s">
        <v>16</v>
      </c>
    </row>
    <row r="1614" spans="1:8">
      <c r="A1614" t="s">
        <v>52</v>
      </c>
      <c r="B1614" s="1">
        <v>43838</v>
      </c>
      <c r="C1614">
        <v>137956</v>
      </c>
      <c r="D1614" t="s">
        <v>687</v>
      </c>
      <c r="E1614" t="s">
        <v>320</v>
      </c>
      <c r="F1614">
        <v>2020</v>
      </c>
      <c r="G1614">
        <v>-137956</v>
      </c>
      <c r="H1614" t="s">
        <v>377</v>
      </c>
    </row>
    <row r="1615" spans="1:8">
      <c r="A1615" t="s">
        <v>289</v>
      </c>
      <c r="B1615" s="1">
        <v>43597</v>
      </c>
      <c r="C1615">
        <v>91291</v>
      </c>
      <c r="D1615" t="s">
        <v>687</v>
      </c>
      <c r="E1615" t="s">
        <v>366</v>
      </c>
      <c r="F1615">
        <v>2019</v>
      </c>
      <c r="G1615">
        <v>-91291</v>
      </c>
      <c r="H1615" t="s">
        <v>377</v>
      </c>
    </row>
    <row r="1616" spans="1:8">
      <c r="A1616" t="s">
        <v>105</v>
      </c>
      <c r="B1616" s="1">
        <v>43679</v>
      </c>
      <c r="C1616">
        <v>60771</v>
      </c>
      <c r="D1616" t="s">
        <v>687</v>
      </c>
      <c r="E1616" t="s">
        <v>342</v>
      </c>
      <c r="F1616">
        <v>2019</v>
      </c>
      <c r="G1616">
        <v>-60771</v>
      </c>
      <c r="H1616" t="s">
        <v>380</v>
      </c>
    </row>
    <row r="1617" spans="1:8">
      <c r="A1617" t="s">
        <v>117</v>
      </c>
      <c r="B1617" s="1">
        <v>44052</v>
      </c>
      <c r="C1617">
        <v>72763</v>
      </c>
      <c r="D1617" t="s">
        <v>687</v>
      </c>
      <c r="E1617" t="s">
        <v>342</v>
      </c>
      <c r="F1617">
        <v>2020</v>
      </c>
      <c r="G1617">
        <v>-72763</v>
      </c>
      <c r="H1617" t="s">
        <v>16</v>
      </c>
    </row>
    <row r="1618" spans="1:8">
      <c r="A1618" t="s">
        <v>255</v>
      </c>
      <c r="B1618" s="1">
        <v>44177</v>
      </c>
      <c r="C1618">
        <v>279638</v>
      </c>
      <c r="D1618" t="s">
        <v>686</v>
      </c>
      <c r="E1618" t="s">
        <v>333</v>
      </c>
      <c r="F1618">
        <v>2020</v>
      </c>
      <c r="G1618">
        <v>279638</v>
      </c>
      <c r="H1618" t="s">
        <v>16</v>
      </c>
    </row>
    <row r="1619" spans="1:8">
      <c r="A1619" t="s">
        <v>98</v>
      </c>
      <c r="B1619" s="1">
        <v>43588</v>
      </c>
      <c r="C1619">
        <v>208880</v>
      </c>
      <c r="D1619" t="s">
        <v>686</v>
      </c>
      <c r="E1619" t="s">
        <v>366</v>
      </c>
      <c r="F1619">
        <v>2019</v>
      </c>
      <c r="G1619">
        <v>208880</v>
      </c>
      <c r="H1619" t="s">
        <v>16</v>
      </c>
    </row>
    <row r="1620" spans="1:8">
      <c r="A1620" t="s">
        <v>147</v>
      </c>
      <c r="B1620" s="1">
        <v>43859</v>
      </c>
      <c r="C1620">
        <v>363577</v>
      </c>
      <c r="D1620" t="s">
        <v>687</v>
      </c>
      <c r="E1620" t="s">
        <v>320</v>
      </c>
      <c r="F1620">
        <v>2020</v>
      </c>
      <c r="G1620">
        <v>-363577</v>
      </c>
      <c r="H1620" t="s">
        <v>16</v>
      </c>
    </row>
    <row r="1621" spans="1:8">
      <c r="A1621" t="s">
        <v>39</v>
      </c>
      <c r="B1621" s="1">
        <v>43507</v>
      </c>
      <c r="C1621">
        <v>219986</v>
      </c>
      <c r="D1621" t="s">
        <v>687</v>
      </c>
      <c r="E1621" t="s">
        <v>360</v>
      </c>
      <c r="F1621">
        <v>2019</v>
      </c>
      <c r="G1621">
        <v>-219986</v>
      </c>
      <c r="H1621" t="s">
        <v>377</v>
      </c>
    </row>
    <row r="1622" spans="1:8">
      <c r="A1622" t="s">
        <v>301</v>
      </c>
      <c r="B1622" s="1">
        <v>44099</v>
      </c>
      <c r="C1622">
        <v>198982</v>
      </c>
      <c r="D1622" t="s">
        <v>686</v>
      </c>
      <c r="E1622" t="s">
        <v>329</v>
      </c>
      <c r="F1622">
        <v>2020</v>
      </c>
      <c r="G1622">
        <v>198982</v>
      </c>
      <c r="H1622" t="s">
        <v>16</v>
      </c>
    </row>
    <row r="1623" spans="1:8">
      <c r="A1623" t="s">
        <v>118</v>
      </c>
      <c r="B1623" s="1">
        <v>43780</v>
      </c>
      <c r="C1623">
        <v>210496</v>
      </c>
      <c r="D1623" t="s">
        <v>686</v>
      </c>
      <c r="E1623" t="s">
        <v>362</v>
      </c>
      <c r="F1623">
        <v>2019</v>
      </c>
      <c r="G1623">
        <v>210496</v>
      </c>
      <c r="H1623" t="s">
        <v>16</v>
      </c>
    </row>
    <row r="1624" spans="1:8">
      <c r="A1624" t="s">
        <v>196</v>
      </c>
      <c r="B1624" s="1">
        <v>43902</v>
      </c>
      <c r="C1624">
        <v>234813</v>
      </c>
      <c r="D1624" t="s">
        <v>686</v>
      </c>
      <c r="E1624" t="s">
        <v>357</v>
      </c>
      <c r="F1624">
        <v>2020</v>
      </c>
      <c r="G1624">
        <v>234813</v>
      </c>
      <c r="H1624" t="s">
        <v>377</v>
      </c>
    </row>
    <row r="1625" spans="1:8">
      <c r="A1625" t="s">
        <v>51</v>
      </c>
      <c r="B1625" s="1">
        <v>43959</v>
      </c>
      <c r="C1625">
        <v>254626</v>
      </c>
      <c r="D1625" t="s">
        <v>687</v>
      </c>
      <c r="E1625" t="s">
        <v>366</v>
      </c>
      <c r="F1625">
        <v>2020</v>
      </c>
      <c r="G1625">
        <v>-254626</v>
      </c>
      <c r="H1625" t="s">
        <v>16</v>
      </c>
    </row>
    <row r="1626" spans="1:8">
      <c r="A1626" t="s">
        <v>279</v>
      </c>
      <c r="B1626" s="1">
        <v>44180</v>
      </c>
      <c r="C1626">
        <v>209650</v>
      </c>
      <c r="D1626" t="s">
        <v>686</v>
      </c>
      <c r="E1626" t="s">
        <v>333</v>
      </c>
      <c r="F1626">
        <v>2020</v>
      </c>
      <c r="G1626">
        <v>209650</v>
      </c>
      <c r="H1626" t="s">
        <v>377</v>
      </c>
    </row>
    <row r="1627" spans="1:8">
      <c r="A1627" t="s">
        <v>274</v>
      </c>
      <c r="B1627" s="1">
        <v>44220</v>
      </c>
      <c r="C1627">
        <v>292180</v>
      </c>
      <c r="D1627" t="s">
        <v>687</v>
      </c>
      <c r="E1627" t="s">
        <v>320</v>
      </c>
      <c r="F1627">
        <v>2021</v>
      </c>
      <c r="G1627">
        <v>-292180</v>
      </c>
      <c r="H1627" t="s">
        <v>16</v>
      </c>
    </row>
    <row r="1628" spans="1:8">
      <c r="A1628" t="s">
        <v>89</v>
      </c>
      <c r="B1628" s="1">
        <v>43771</v>
      </c>
      <c r="C1628">
        <v>151562</v>
      </c>
      <c r="D1628" t="s">
        <v>687</v>
      </c>
      <c r="E1628" t="s">
        <v>362</v>
      </c>
      <c r="F1628">
        <v>2019</v>
      </c>
      <c r="G1628">
        <v>-151562</v>
      </c>
      <c r="H1628" t="s">
        <v>377</v>
      </c>
    </row>
    <row r="1629" spans="1:8">
      <c r="A1629" t="s">
        <v>188</v>
      </c>
      <c r="B1629" s="1">
        <v>44055</v>
      </c>
      <c r="C1629">
        <v>239087</v>
      </c>
      <c r="D1629" t="s">
        <v>687</v>
      </c>
      <c r="E1629" t="s">
        <v>342</v>
      </c>
      <c r="F1629">
        <v>2020</v>
      </c>
      <c r="G1629">
        <v>-239087</v>
      </c>
      <c r="H1629" t="s">
        <v>16</v>
      </c>
    </row>
    <row r="1630" spans="1:8">
      <c r="A1630" t="s">
        <v>33</v>
      </c>
      <c r="B1630" s="1">
        <v>44187</v>
      </c>
      <c r="C1630">
        <v>264308</v>
      </c>
      <c r="D1630" t="s">
        <v>687</v>
      </c>
      <c r="E1630" t="s">
        <v>333</v>
      </c>
      <c r="F1630">
        <v>2020</v>
      </c>
      <c r="G1630">
        <v>-264308</v>
      </c>
      <c r="H1630" t="s">
        <v>377</v>
      </c>
    </row>
    <row r="1631" spans="1:8">
      <c r="A1631" t="s">
        <v>122</v>
      </c>
      <c r="B1631" s="1">
        <v>43502</v>
      </c>
      <c r="C1631">
        <v>351457</v>
      </c>
      <c r="D1631" t="s">
        <v>687</v>
      </c>
      <c r="E1631" t="s">
        <v>360</v>
      </c>
      <c r="F1631">
        <v>2019</v>
      </c>
      <c r="G1631">
        <v>-351457</v>
      </c>
      <c r="H1631" t="s">
        <v>16</v>
      </c>
    </row>
    <row r="1632" spans="1:8">
      <c r="A1632" t="s">
        <v>211</v>
      </c>
      <c r="B1632" s="1">
        <v>43983</v>
      </c>
      <c r="C1632">
        <v>133897</v>
      </c>
      <c r="D1632" t="s">
        <v>686</v>
      </c>
      <c r="E1632" t="s">
        <v>316</v>
      </c>
      <c r="F1632">
        <v>2020</v>
      </c>
      <c r="G1632">
        <v>133897</v>
      </c>
      <c r="H1632" t="s">
        <v>16</v>
      </c>
    </row>
    <row r="1633" spans="1:8">
      <c r="A1633" t="s">
        <v>314</v>
      </c>
      <c r="B1633" s="1">
        <v>43403</v>
      </c>
      <c r="C1633">
        <v>51994</v>
      </c>
      <c r="D1633" t="s">
        <v>686</v>
      </c>
      <c r="E1633" t="s">
        <v>324</v>
      </c>
      <c r="F1633">
        <v>2018</v>
      </c>
      <c r="G1633">
        <v>51994</v>
      </c>
      <c r="H1633" t="s">
        <v>16</v>
      </c>
    </row>
    <row r="1634" spans="1:8">
      <c r="A1634" t="s">
        <v>185</v>
      </c>
      <c r="B1634" s="1">
        <v>43871</v>
      </c>
      <c r="C1634">
        <v>195068</v>
      </c>
      <c r="D1634" t="s">
        <v>687</v>
      </c>
      <c r="E1634" t="s">
        <v>360</v>
      </c>
      <c r="F1634">
        <v>2020</v>
      </c>
      <c r="G1634">
        <v>-195068</v>
      </c>
      <c r="H1634" t="s">
        <v>16</v>
      </c>
    </row>
    <row r="1635" spans="1:8">
      <c r="A1635" t="s">
        <v>56</v>
      </c>
      <c r="B1635" s="1">
        <v>43998</v>
      </c>
      <c r="C1635">
        <v>140818</v>
      </c>
      <c r="D1635" t="s">
        <v>687</v>
      </c>
      <c r="E1635" t="s">
        <v>316</v>
      </c>
      <c r="F1635">
        <v>2020</v>
      </c>
      <c r="G1635">
        <v>-140818</v>
      </c>
      <c r="H1635" t="s">
        <v>16</v>
      </c>
    </row>
    <row r="1636" spans="1:8">
      <c r="A1636" t="s">
        <v>154</v>
      </c>
      <c r="B1636" s="1">
        <v>44370</v>
      </c>
      <c r="C1636">
        <v>84009</v>
      </c>
      <c r="D1636" t="s">
        <v>687</v>
      </c>
      <c r="E1636" t="s">
        <v>316</v>
      </c>
      <c r="F1636">
        <v>2021</v>
      </c>
      <c r="G1636">
        <v>-84009</v>
      </c>
      <c r="H1636" t="s">
        <v>378</v>
      </c>
    </row>
    <row r="1637" spans="1:8">
      <c r="A1637" t="s">
        <v>288</v>
      </c>
      <c r="B1637" s="1">
        <v>43996</v>
      </c>
      <c r="C1637">
        <v>218943</v>
      </c>
      <c r="D1637" t="s">
        <v>687</v>
      </c>
      <c r="E1637" t="s">
        <v>316</v>
      </c>
      <c r="F1637">
        <v>2020</v>
      </c>
      <c r="G1637">
        <v>-218943</v>
      </c>
      <c r="H1637" t="s">
        <v>377</v>
      </c>
    </row>
    <row r="1638" spans="1:8">
      <c r="A1638" t="s">
        <v>26</v>
      </c>
      <c r="B1638" s="1">
        <v>43289</v>
      </c>
      <c r="C1638">
        <v>140754</v>
      </c>
      <c r="D1638" t="s">
        <v>686</v>
      </c>
      <c r="E1638" t="s">
        <v>337</v>
      </c>
      <c r="F1638">
        <v>2018</v>
      </c>
      <c r="G1638">
        <v>140754</v>
      </c>
      <c r="H1638" t="s">
        <v>380</v>
      </c>
    </row>
    <row r="1639" spans="1:8">
      <c r="A1639" t="s">
        <v>60</v>
      </c>
      <c r="B1639" s="1">
        <v>43557</v>
      </c>
      <c r="C1639">
        <v>93112</v>
      </c>
      <c r="D1639" t="s">
        <v>686</v>
      </c>
      <c r="E1639" t="s">
        <v>351</v>
      </c>
      <c r="F1639">
        <v>2019</v>
      </c>
      <c r="G1639">
        <v>93112</v>
      </c>
      <c r="H1639" t="s">
        <v>378</v>
      </c>
    </row>
    <row r="1640" spans="1:8">
      <c r="A1640" t="s">
        <v>264</v>
      </c>
      <c r="B1640" s="1">
        <v>44029</v>
      </c>
      <c r="C1640">
        <v>393523</v>
      </c>
      <c r="D1640" t="s">
        <v>687</v>
      </c>
      <c r="E1640" t="s">
        <v>337</v>
      </c>
      <c r="F1640">
        <v>2020</v>
      </c>
      <c r="G1640">
        <v>-393523</v>
      </c>
      <c r="H1640" t="s">
        <v>16</v>
      </c>
    </row>
    <row r="1641" spans="1:8">
      <c r="A1641" t="s">
        <v>215</v>
      </c>
      <c r="B1641" s="1">
        <v>43852</v>
      </c>
      <c r="C1641">
        <v>60801</v>
      </c>
      <c r="D1641" t="s">
        <v>687</v>
      </c>
      <c r="E1641" t="s">
        <v>320</v>
      </c>
      <c r="F1641">
        <v>2020</v>
      </c>
      <c r="G1641">
        <v>-60801</v>
      </c>
      <c r="H1641" t="s">
        <v>16</v>
      </c>
    </row>
    <row r="1642" spans="1:8">
      <c r="A1642" t="s">
        <v>66</v>
      </c>
      <c r="B1642" s="1">
        <v>43932</v>
      </c>
      <c r="C1642">
        <v>317208</v>
      </c>
      <c r="D1642" t="s">
        <v>686</v>
      </c>
      <c r="E1642" t="s">
        <v>351</v>
      </c>
      <c r="F1642">
        <v>2020</v>
      </c>
      <c r="G1642">
        <v>317208</v>
      </c>
      <c r="H1642" t="s">
        <v>378</v>
      </c>
    </row>
    <row r="1643" spans="1:8">
      <c r="A1643" t="s">
        <v>30</v>
      </c>
      <c r="B1643" s="1">
        <v>43322</v>
      </c>
      <c r="C1643">
        <v>373111</v>
      </c>
      <c r="D1643" t="s">
        <v>687</v>
      </c>
      <c r="E1643" t="s">
        <v>342</v>
      </c>
      <c r="F1643">
        <v>2018</v>
      </c>
      <c r="G1643">
        <v>-373111</v>
      </c>
      <c r="H1643" t="s">
        <v>16</v>
      </c>
    </row>
    <row r="1644" spans="1:8">
      <c r="A1644" t="s">
        <v>259</v>
      </c>
      <c r="B1644" s="1">
        <v>43318</v>
      </c>
      <c r="C1644">
        <v>192713</v>
      </c>
      <c r="D1644" t="s">
        <v>687</v>
      </c>
      <c r="E1644" t="s">
        <v>342</v>
      </c>
      <c r="F1644">
        <v>2018</v>
      </c>
      <c r="G1644">
        <v>-192713</v>
      </c>
      <c r="H1644" t="s">
        <v>378</v>
      </c>
    </row>
    <row r="1645" spans="1:8">
      <c r="A1645" t="s">
        <v>152</v>
      </c>
      <c r="B1645" s="1">
        <v>44055</v>
      </c>
      <c r="C1645">
        <v>198852</v>
      </c>
      <c r="D1645" t="s">
        <v>687</v>
      </c>
      <c r="E1645" t="s">
        <v>342</v>
      </c>
      <c r="F1645">
        <v>2020</v>
      </c>
      <c r="G1645">
        <v>-198852</v>
      </c>
      <c r="H1645" t="s">
        <v>377</v>
      </c>
    </row>
    <row r="1646" spans="1:8">
      <c r="A1646" t="s">
        <v>105</v>
      </c>
      <c r="B1646" s="1">
        <v>43475</v>
      </c>
      <c r="C1646">
        <v>197280</v>
      </c>
      <c r="D1646" t="s">
        <v>686</v>
      </c>
      <c r="E1646" t="s">
        <v>320</v>
      </c>
      <c r="F1646">
        <v>2019</v>
      </c>
      <c r="G1646">
        <v>197280</v>
      </c>
      <c r="H1646" t="s">
        <v>380</v>
      </c>
    </row>
    <row r="1647" spans="1:8">
      <c r="A1647" t="s">
        <v>18</v>
      </c>
      <c r="B1647" s="1">
        <v>43746</v>
      </c>
      <c r="C1647">
        <v>373565</v>
      </c>
      <c r="D1647" t="s">
        <v>687</v>
      </c>
      <c r="E1647" t="s">
        <v>324</v>
      </c>
      <c r="F1647">
        <v>2019</v>
      </c>
      <c r="G1647">
        <v>-373565</v>
      </c>
      <c r="H1647" t="s">
        <v>16</v>
      </c>
    </row>
    <row r="1648" spans="1:8">
      <c r="A1648" t="s">
        <v>72</v>
      </c>
      <c r="B1648" s="1">
        <v>44374</v>
      </c>
      <c r="C1648">
        <v>233806</v>
      </c>
      <c r="D1648" t="s">
        <v>686</v>
      </c>
      <c r="E1648" t="s">
        <v>316</v>
      </c>
      <c r="F1648">
        <v>2021</v>
      </c>
      <c r="G1648">
        <v>233806</v>
      </c>
      <c r="H1648" t="s">
        <v>378</v>
      </c>
    </row>
    <row r="1649" spans="1:8">
      <c r="A1649" t="s">
        <v>13</v>
      </c>
      <c r="B1649" s="1">
        <v>43826</v>
      </c>
      <c r="C1649">
        <v>135536</v>
      </c>
      <c r="D1649" t="s">
        <v>686</v>
      </c>
      <c r="E1649" t="s">
        <v>333</v>
      </c>
      <c r="F1649">
        <v>2019</v>
      </c>
      <c r="G1649">
        <v>135536</v>
      </c>
      <c r="H1649" t="s">
        <v>378</v>
      </c>
    </row>
    <row r="1650" spans="1:8">
      <c r="A1650" t="s">
        <v>208</v>
      </c>
      <c r="B1650" s="1">
        <v>43475</v>
      </c>
      <c r="C1650">
        <v>124491</v>
      </c>
      <c r="D1650" t="s">
        <v>686</v>
      </c>
      <c r="E1650" t="s">
        <v>320</v>
      </c>
      <c r="F1650">
        <v>2019</v>
      </c>
      <c r="G1650">
        <v>124491</v>
      </c>
      <c r="H1650" t="s">
        <v>16</v>
      </c>
    </row>
    <row r="1651" spans="1:8">
      <c r="A1651" t="s">
        <v>225</v>
      </c>
      <c r="B1651" s="1">
        <v>43516</v>
      </c>
      <c r="C1651">
        <v>249749</v>
      </c>
      <c r="D1651" t="s">
        <v>687</v>
      </c>
      <c r="E1651" t="s">
        <v>360</v>
      </c>
      <c r="F1651">
        <v>2019</v>
      </c>
      <c r="G1651">
        <v>-249749</v>
      </c>
      <c r="H1651" t="s">
        <v>378</v>
      </c>
    </row>
    <row r="1652" spans="1:8">
      <c r="A1652" t="s">
        <v>31</v>
      </c>
      <c r="B1652" s="1">
        <v>43601</v>
      </c>
      <c r="C1652">
        <v>54614</v>
      </c>
      <c r="D1652" t="s">
        <v>687</v>
      </c>
      <c r="E1652" t="s">
        <v>366</v>
      </c>
      <c r="F1652">
        <v>2019</v>
      </c>
      <c r="G1652">
        <v>-54614</v>
      </c>
      <c r="H1652" t="s">
        <v>16</v>
      </c>
    </row>
    <row r="1653" spans="1:8">
      <c r="A1653" t="s">
        <v>164</v>
      </c>
      <c r="B1653" s="1">
        <v>44040</v>
      </c>
      <c r="C1653">
        <v>357614</v>
      </c>
      <c r="D1653" t="s">
        <v>687</v>
      </c>
      <c r="E1653" t="s">
        <v>337</v>
      </c>
      <c r="F1653">
        <v>2020</v>
      </c>
      <c r="G1653">
        <v>-357614</v>
      </c>
      <c r="H1653" t="s">
        <v>378</v>
      </c>
    </row>
    <row r="1654" spans="1:8">
      <c r="A1654" t="s">
        <v>122</v>
      </c>
      <c r="B1654" s="1">
        <v>43928</v>
      </c>
      <c r="C1654">
        <v>183186</v>
      </c>
      <c r="D1654" t="s">
        <v>687</v>
      </c>
      <c r="E1654" t="s">
        <v>351</v>
      </c>
      <c r="F1654">
        <v>2020</v>
      </c>
      <c r="G1654">
        <v>-183186</v>
      </c>
      <c r="H1654" t="s">
        <v>16</v>
      </c>
    </row>
    <row r="1655" spans="1:8">
      <c r="A1655" t="s">
        <v>167</v>
      </c>
      <c r="B1655" s="1">
        <v>44139</v>
      </c>
      <c r="C1655">
        <v>322561</v>
      </c>
      <c r="D1655" t="s">
        <v>687</v>
      </c>
      <c r="E1655" t="s">
        <v>362</v>
      </c>
      <c r="F1655">
        <v>2020</v>
      </c>
      <c r="G1655">
        <v>-322561</v>
      </c>
      <c r="H1655" t="s">
        <v>16</v>
      </c>
    </row>
    <row r="1656" spans="1:8">
      <c r="A1656" t="s">
        <v>306</v>
      </c>
      <c r="B1656" s="1">
        <v>43732</v>
      </c>
      <c r="C1656">
        <v>189468</v>
      </c>
      <c r="D1656" t="s">
        <v>686</v>
      </c>
      <c r="E1656" t="s">
        <v>329</v>
      </c>
      <c r="F1656">
        <v>2019</v>
      </c>
      <c r="G1656">
        <v>189468</v>
      </c>
      <c r="H1656" t="s">
        <v>377</v>
      </c>
    </row>
    <row r="1657" spans="1:8">
      <c r="A1657" t="s">
        <v>103</v>
      </c>
      <c r="B1657" s="1">
        <v>44145</v>
      </c>
      <c r="C1657">
        <v>267852</v>
      </c>
      <c r="D1657" t="s">
        <v>687</v>
      </c>
      <c r="E1657" t="s">
        <v>362</v>
      </c>
      <c r="F1657">
        <v>2020</v>
      </c>
      <c r="G1657">
        <v>-267852</v>
      </c>
      <c r="H1657" t="s">
        <v>378</v>
      </c>
    </row>
    <row r="1658" spans="1:8">
      <c r="A1658" t="s">
        <v>75</v>
      </c>
      <c r="B1658" s="1">
        <v>44065</v>
      </c>
      <c r="C1658">
        <v>303089</v>
      </c>
      <c r="D1658" t="s">
        <v>686</v>
      </c>
      <c r="E1658" t="s">
        <v>342</v>
      </c>
      <c r="F1658">
        <v>2020</v>
      </c>
      <c r="G1658">
        <v>303089</v>
      </c>
      <c r="H1658" t="s">
        <v>16</v>
      </c>
    </row>
    <row r="1659" spans="1:8">
      <c r="A1659" t="s">
        <v>231</v>
      </c>
      <c r="B1659" s="1">
        <v>43325</v>
      </c>
      <c r="C1659">
        <v>272946</v>
      </c>
      <c r="D1659" t="s">
        <v>687</v>
      </c>
      <c r="E1659" t="s">
        <v>342</v>
      </c>
      <c r="F1659">
        <v>2018</v>
      </c>
      <c r="G1659">
        <v>-272946</v>
      </c>
      <c r="H1659" t="s">
        <v>380</v>
      </c>
    </row>
    <row r="1660" spans="1:8">
      <c r="A1660" t="s">
        <v>130</v>
      </c>
      <c r="B1660" s="1">
        <v>43892</v>
      </c>
      <c r="C1660">
        <v>354483</v>
      </c>
      <c r="D1660" t="s">
        <v>686</v>
      </c>
      <c r="E1660" t="s">
        <v>357</v>
      </c>
      <c r="F1660">
        <v>2020</v>
      </c>
      <c r="G1660">
        <v>354483</v>
      </c>
      <c r="H1660" t="s">
        <v>16</v>
      </c>
    </row>
    <row r="1661" spans="1:8">
      <c r="A1661" t="s">
        <v>188</v>
      </c>
      <c r="B1661" s="1">
        <v>43947</v>
      </c>
      <c r="C1661">
        <v>272602</v>
      </c>
      <c r="D1661" t="s">
        <v>686</v>
      </c>
      <c r="E1661" t="s">
        <v>351</v>
      </c>
      <c r="F1661">
        <v>2020</v>
      </c>
      <c r="G1661">
        <v>272602</v>
      </c>
      <c r="H1661" t="s">
        <v>16</v>
      </c>
    </row>
    <row r="1662" spans="1:8">
      <c r="A1662" t="s">
        <v>101</v>
      </c>
      <c r="B1662" s="1">
        <v>43950</v>
      </c>
      <c r="C1662">
        <v>232137</v>
      </c>
      <c r="D1662" t="s">
        <v>686</v>
      </c>
      <c r="E1662" t="s">
        <v>351</v>
      </c>
      <c r="F1662">
        <v>2020</v>
      </c>
      <c r="G1662">
        <v>232137</v>
      </c>
      <c r="H1662" t="s">
        <v>16</v>
      </c>
    </row>
    <row r="1663" spans="1:8">
      <c r="A1663" t="s">
        <v>256</v>
      </c>
      <c r="B1663" s="1">
        <v>44099</v>
      </c>
      <c r="C1663">
        <v>264770</v>
      </c>
      <c r="D1663" t="s">
        <v>686</v>
      </c>
      <c r="E1663" t="s">
        <v>329</v>
      </c>
      <c r="F1663">
        <v>2020</v>
      </c>
      <c r="G1663">
        <v>264770</v>
      </c>
      <c r="H1663" t="s">
        <v>16</v>
      </c>
    </row>
    <row r="1664" spans="1:8">
      <c r="A1664" t="s">
        <v>49</v>
      </c>
      <c r="B1664" s="1">
        <v>43491</v>
      </c>
      <c r="C1664">
        <v>55519</v>
      </c>
      <c r="D1664" t="s">
        <v>686</v>
      </c>
      <c r="E1664" t="s">
        <v>320</v>
      </c>
      <c r="F1664">
        <v>2019</v>
      </c>
      <c r="G1664">
        <v>55519</v>
      </c>
      <c r="H1664" t="s">
        <v>16</v>
      </c>
    </row>
    <row r="1665" spans="1:8">
      <c r="A1665" t="s">
        <v>209</v>
      </c>
      <c r="B1665" s="1">
        <v>43647</v>
      </c>
      <c r="C1665">
        <v>260727</v>
      </c>
      <c r="D1665" t="s">
        <v>686</v>
      </c>
      <c r="E1665" t="s">
        <v>337</v>
      </c>
      <c r="F1665">
        <v>2019</v>
      </c>
      <c r="G1665">
        <v>260727</v>
      </c>
      <c r="H1665" t="s">
        <v>16</v>
      </c>
    </row>
    <row r="1666" spans="1:8">
      <c r="A1666" t="s">
        <v>17</v>
      </c>
      <c r="B1666" s="1">
        <v>43451</v>
      </c>
      <c r="C1666">
        <v>394613</v>
      </c>
      <c r="D1666" t="s">
        <v>687</v>
      </c>
      <c r="E1666" t="s">
        <v>333</v>
      </c>
      <c r="F1666">
        <v>2018</v>
      </c>
      <c r="G1666">
        <v>-394613</v>
      </c>
      <c r="H1666" t="s">
        <v>16</v>
      </c>
    </row>
    <row r="1667" spans="1:8">
      <c r="A1667" t="s">
        <v>225</v>
      </c>
      <c r="B1667" s="1">
        <v>43813</v>
      </c>
      <c r="C1667">
        <v>77438</v>
      </c>
      <c r="D1667" t="s">
        <v>686</v>
      </c>
      <c r="E1667" t="s">
        <v>333</v>
      </c>
      <c r="F1667">
        <v>2019</v>
      </c>
      <c r="G1667">
        <v>77438</v>
      </c>
      <c r="H1667" t="s">
        <v>378</v>
      </c>
    </row>
    <row r="1668" spans="1:8">
      <c r="A1668" t="s">
        <v>77</v>
      </c>
      <c r="B1668" s="1">
        <v>43865</v>
      </c>
      <c r="C1668">
        <v>118195</v>
      </c>
      <c r="D1668" t="s">
        <v>686</v>
      </c>
      <c r="E1668" t="s">
        <v>360</v>
      </c>
      <c r="F1668">
        <v>2020</v>
      </c>
      <c r="G1668">
        <v>118195</v>
      </c>
      <c r="H1668" t="s">
        <v>16</v>
      </c>
    </row>
    <row r="1669" spans="1:8">
      <c r="A1669" t="s">
        <v>22</v>
      </c>
      <c r="B1669" s="1">
        <v>44021</v>
      </c>
      <c r="C1669">
        <v>180489</v>
      </c>
      <c r="D1669" t="s">
        <v>686</v>
      </c>
      <c r="E1669" t="s">
        <v>337</v>
      </c>
      <c r="F1669">
        <v>2020</v>
      </c>
      <c r="G1669">
        <v>180489</v>
      </c>
      <c r="H1669" t="s">
        <v>16</v>
      </c>
    </row>
    <row r="1670" spans="1:8">
      <c r="A1670" t="s">
        <v>207</v>
      </c>
      <c r="B1670" s="1">
        <v>44105</v>
      </c>
      <c r="C1670">
        <v>337605</v>
      </c>
      <c r="D1670" t="s">
        <v>686</v>
      </c>
      <c r="E1670" t="s">
        <v>324</v>
      </c>
      <c r="F1670">
        <v>2020</v>
      </c>
      <c r="G1670">
        <v>337605</v>
      </c>
      <c r="H1670" t="s">
        <v>16</v>
      </c>
    </row>
    <row r="1671" spans="1:8">
      <c r="A1671" t="s">
        <v>250</v>
      </c>
      <c r="B1671" s="1">
        <v>44261</v>
      </c>
      <c r="C1671">
        <v>143066</v>
      </c>
      <c r="D1671" t="s">
        <v>687</v>
      </c>
      <c r="E1671" t="s">
        <v>357</v>
      </c>
      <c r="F1671">
        <v>2021</v>
      </c>
      <c r="G1671">
        <v>-143066</v>
      </c>
      <c r="H1671" t="s">
        <v>380</v>
      </c>
    </row>
    <row r="1672" spans="1:8">
      <c r="A1672" t="s">
        <v>83</v>
      </c>
      <c r="B1672" s="1">
        <v>43957</v>
      </c>
      <c r="C1672">
        <v>114551</v>
      </c>
      <c r="D1672" t="s">
        <v>686</v>
      </c>
      <c r="E1672" t="s">
        <v>366</v>
      </c>
      <c r="F1672">
        <v>2020</v>
      </c>
      <c r="G1672">
        <v>114551</v>
      </c>
      <c r="H1672" t="s">
        <v>16</v>
      </c>
    </row>
    <row r="1673" spans="1:8">
      <c r="A1673" t="s">
        <v>310</v>
      </c>
      <c r="B1673" s="1">
        <v>43275</v>
      </c>
      <c r="C1673">
        <v>128480</v>
      </c>
      <c r="D1673" t="s">
        <v>687</v>
      </c>
      <c r="E1673" t="s">
        <v>316</v>
      </c>
      <c r="F1673">
        <v>2018</v>
      </c>
      <c r="G1673">
        <v>-128480</v>
      </c>
      <c r="H1673" t="s">
        <v>16</v>
      </c>
    </row>
    <row r="1674" spans="1:8">
      <c r="A1674" t="s">
        <v>78</v>
      </c>
      <c r="B1674" s="1">
        <v>43604</v>
      </c>
      <c r="C1674">
        <v>141721</v>
      </c>
      <c r="D1674" t="s">
        <v>687</v>
      </c>
      <c r="E1674" t="s">
        <v>366</v>
      </c>
      <c r="F1674">
        <v>2019</v>
      </c>
      <c r="G1674">
        <v>-141721</v>
      </c>
      <c r="H1674" t="s">
        <v>16</v>
      </c>
    </row>
    <row r="1675" spans="1:8">
      <c r="A1675" t="s">
        <v>148</v>
      </c>
      <c r="B1675" s="1">
        <v>43708</v>
      </c>
      <c r="C1675">
        <v>371703</v>
      </c>
      <c r="D1675" t="s">
        <v>686</v>
      </c>
      <c r="E1675" t="s">
        <v>342</v>
      </c>
      <c r="F1675">
        <v>2019</v>
      </c>
      <c r="G1675">
        <v>371703</v>
      </c>
      <c r="H1675" t="s">
        <v>380</v>
      </c>
    </row>
    <row r="1676" spans="1:8">
      <c r="A1676" t="s">
        <v>296</v>
      </c>
      <c r="B1676" s="1">
        <v>43562</v>
      </c>
      <c r="C1676">
        <v>279730</v>
      </c>
      <c r="D1676" t="s">
        <v>686</v>
      </c>
      <c r="E1676" t="s">
        <v>351</v>
      </c>
      <c r="F1676">
        <v>2019</v>
      </c>
      <c r="G1676">
        <v>279730</v>
      </c>
      <c r="H1676" t="s">
        <v>16</v>
      </c>
    </row>
    <row r="1677" spans="1:8">
      <c r="A1677" t="s">
        <v>235</v>
      </c>
      <c r="B1677" s="1">
        <v>43874</v>
      </c>
      <c r="C1677">
        <v>239330</v>
      </c>
      <c r="D1677" t="s">
        <v>687</v>
      </c>
      <c r="E1677" t="s">
        <v>360</v>
      </c>
      <c r="F1677">
        <v>2020</v>
      </c>
      <c r="G1677">
        <v>-239330</v>
      </c>
      <c r="H1677" t="s">
        <v>16</v>
      </c>
    </row>
    <row r="1678" spans="1:8">
      <c r="A1678" t="s">
        <v>232</v>
      </c>
      <c r="B1678" s="1">
        <v>44102</v>
      </c>
      <c r="C1678">
        <v>275759</v>
      </c>
      <c r="D1678" t="s">
        <v>686</v>
      </c>
      <c r="E1678" t="s">
        <v>329</v>
      </c>
      <c r="F1678">
        <v>2020</v>
      </c>
      <c r="G1678">
        <v>275759</v>
      </c>
      <c r="H1678" t="s">
        <v>16</v>
      </c>
    </row>
    <row r="1679" spans="1:8">
      <c r="A1679" t="s">
        <v>293</v>
      </c>
      <c r="B1679" s="1">
        <v>43595</v>
      </c>
      <c r="C1679">
        <v>73713</v>
      </c>
      <c r="D1679" t="s">
        <v>686</v>
      </c>
      <c r="E1679" t="s">
        <v>366</v>
      </c>
      <c r="F1679">
        <v>2019</v>
      </c>
      <c r="G1679">
        <v>73713</v>
      </c>
      <c r="H1679" t="s">
        <v>16</v>
      </c>
    </row>
    <row r="1680" spans="1:8">
      <c r="A1680" t="s">
        <v>74</v>
      </c>
      <c r="B1680" s="1">
        <v>43820</v>
      </c>
      <c r="C1680">
        <v>338148</v>
      </c>
      <c r="D1680" t="s">
        <v>686</v>
      </c>
      <c r="E1680" t="s">
        <v>333</v>
      </c>
      <c r="F1680">
        <v>2019</v>
      </c>
      <c r="G1680">
        <v>338148</v>
      </c>
      <c r="H1680" t="s">
        <v>16</v>
      </c>
    </row>
    <row r="1681" spans="1:8">
      <c r="A1681" t="s">
        <v>200</v>
      </c>
      <c r="B1681" s="1">
        <v>44057</v>
      </c>
      <c r="C1681">
        <v>271474</v>
      </c>
      <c r="D1681" t="s">
        <v>686</v>
      </c>
      <c r="E1681" t="s">
        <v>342</v>
      </c>
      <c r="F1681">
        <v>2020</v>
      </c>
      <c r="G1681">
        <v>271474</v>
      </c>
      <c r="H1681" t="s">
        <v>378</v>
      </c>
    </row>
    <row r="1682" spans="1:8">
      <c r="A1682" t="s">
        <v>301</v>
      </c>
      <c r="B1682" s="1">
        <v>43640</v>
      </c>
      <c r="C1682">
        <v>296777</v>
      </c>
      <c r="D1682" t="s">
        <v>686</v>
      </c>
      <c r="E1682" t="s">
        <v>316</v>
      </c>
      <c r="F1682">
        <v>2019</v>
      </c>
      <c r="G1682">
        <v>296777</v>
      </c>
      <c r="H1682" t="s">
        <v>16</v>
      </c>
    </row>
    <row r="1683" spans="1:8">
      <c r="A1683" t="s">
        <v>165</v>
      </c>
      <c r="B1683" s="1">
        <v>43621</v>
      </c>
      <c r="C1683">
        <v>120049</v>
      </c>
      <c r="D1683" t="s">
        <v>686</v>
      </c>
      <c r="E1683" t="s">
        <v>316</v>
      </c>
      <c r="F1683">
        <v>2019</v>
      </c>
      <c r="G1683">
        <v>120049</v>
      </c>
      <c r="H1683" t="s">
        <v>16</v>
      </c>
    </row>
    <row r="1684" spans="1:8">
      <c r="A1684" t="s">
        <v>66</v>
      </c>
      <c r="B1684" s="1">
        <v>43899</v>
      </c>
      <c r="C1684">
        <v>153919</v>
      </c>
      <c r="D1684" t="s">
        <v>686</v>
      </c>
      <c r="E1684" t="s">
        <v>357</v>
      </c>
      <c r="F1684">
        <v>2020</v>
      </c>
      <c r="G1684">
        <v>153919</v>
      </c>
      <c r="H1684" t="s">
        <v>378</v>
      </c>
    </row>
    <row r="1685" spans="1:8">
      <c r="A1685" t="s">
        <v>203</v>
      </c>
      <c r="B1685" s="1">
        <v>44153</v>
      </c>
      <c r="C1685">
        <v>309994</v>
      </c>
      <c r="D1685" t="s">
        <v>687</v>
      </c>
      <c r="E1685" t="s">
        <v>362</v>
      </c>
      <c r="F1685">
        <v>2020</v>
      </c>
      <c r="G1685">
        <v>-309994</v>
      </c>
      <c r="H1685" t="s">
        <v>380</v>
      </c>
    </row>
    <row r="1686" spans="1:8">
      <c r="A1686" t="s">
        <v>53</v>
      </c>
      <c r="B1686" s="1">
        <v>44185</v>
      </c>
      <c r="C1686">
        <v>267592</v>
      </c>
      <c r="D1686" t="s">
        <v>686</v>
      </c>
      <c r="E1686" t="s">
        <v>333</v>
      </c>
      <c r="F1686">
        <v>2020</v>
      </c>
      <c r="G1686">
        <v>267592</v>
      </c>
      <c r="H1686" t="s">
        <v>16</v>
      </c>
    </row>
    <row r="1687" spans="1:8">
      <c r="A1687" t="s">
        <v>233</v>
      </c>
      <c r="B1687" s="1">
        <v>44354</v>
      </c>
      <c r="C1687">
        <v>388367</v>
      </c>
      <c r="D1687" t="s">
        <v>686</v>
      </c>
      <c r="E1687" t="s">
        <v>316</v>
      </c>
      <c r="F1687">
        <v>2021</v>
      </c>
      <c r="G1687">
        <v>388367</v>
      </c>
      <c r="H1687" t="s">
        <v>16</v>
      </c>
    </row>
    <row r="1688" spans="1:8">
      <c r="A1688" t="s">
        <v>263</v>
      </c>
      <c r="B1688" s="1">
        <v>44044</v>
      </c>
      <c r="C1688">
        <v>108955</v>
      </c>
      <c r="D1688" t="s">
        <v>687</v>
      </c>
      <c r="E1688" t="s">
        <v>342</v>
      </c>
      <c r="F1688">
        <v>2020</v>
      </c>
      <c r="G1688">
        <v>-108955</v>
      </c>
      <c r="H1688" t="s">
        <v>377</v>
      </c>
    </row>
    <row r="1689" spans="1:8">
      <c r="A1689" t="s">
        <v>96</v>
      </c>
      <c r="B1689" s="1">
        <v>43567</v>
      </c>
      <c r="C1689">
        <v>154157</v>
      </c>
      <c r="D1689" t="s">
        <v>686</v>
      </c>
      <c r="E1689" t="s">
        <v>351</v>
      </c>
      <c r="F1689">
        <v>2019</v>
      </c>
      <c r="G1689">
        <v>154157</v>
      </c>
      <c r="H1689" t="s">
        <v>380</v>
      </c>
    </row>
    <row r="1690" spans="1:8">
      <c r="A1690" t="s">
        <v>180</v>
      </c>
      <c r="B1690" s="1">
        <v>43964</v>
      </c>
      <c r="C1690">
        <v>223211</v>
      </c>
      <c r="D1690" t="s">
        <v>687</v>
      </c>
      <c r="E1690" t="s">
        <v>366</v>
      </c>
      <c r="F1690">
        <v>2020</v>
      </c>
      <c r="G1690">
        <v>-223211</v>
      </c>
      <c r="H1690" t="s">
        <v>377</v>
      </c>
    </row>
    <row r="1691" spans="1:8">
      <c r="A1691" t="s">
        <v>126</v>
      </c>
      <c r="B1691" s="1">
        <v>43895</v>
      </c>
      <c r="C1691">
        <v>291841</v>
      </c>
      <c r="D1691" t="s">
        <v>687</v>
      </c>
      <c r="E1691" t="s">
        <v>357</v>
      </c>
      <c r="F1691">
        <v>2020</v>
      </c>
      <c r="G1691">
        <v>-291841</v>
      </c>
      <c r="H1691" t="s">
        <v>380</v>
      </c>
    </row>
    <row r="1692" spans="1:8">
      <c r="A1692" t="s">
        <v>98</v>
      </c>
      <c r="B1692" s="1">
        <v>43624</v>
      </c>
      <c r="C1692">
        <v>143465</v>
      </c>
      <c r="D1692" t="s">
        <v>686</v>
      </c>
      <c r="E1692" t="s">
        <v>316</v>
      </c>
      <c r="F1692">
        <v>2019</v>
      </c>
      <c r="G1692">
        <v>143465</v>
      </c>
      <c r="H1692" t="s">
        <v>16</v>
      </c>
    </row>
    <row r="1693" spans="1:8">
      <c r="A1693" t="s">
        <v>240</v>
      </c>
      <c r="B1693" s="1">
        <v>44066</v>
      </c>
      <c r="C1693">
        <v>387466</v>
      </c>
      <c r="D1693" t="s">
        <v>686</v>
      </c>
      <c r="E1693" t="s">
        <v>342</v>
      </c>
      <c r="F1693">
        <v>2020</v>
      </c>
      <c r="G1693">
        <v>387466</v>
      </c>
      <c r="H1693" t="s">
        <v>16</v>
      </c>
    </row>
    <row r="1694" spans="1:8">
      <c r="A1694" t="s">
        <v>115</v>
      </c>
      <c r="B1694" s="1">
        <v>44035</v>
      </c>
      <c r="C1694">
        <v>391926</v>
      </c>
      <c r="D1694" t="s">
        <v>687</v>
      </c>
      <c r="E1694" t="s">
        <v>337</v>
      </c>
      <c r="F1694">
        <v>2020</v>
      </c>
      <c r="G1694">
        <v>-391926</v>
      </c>
      <c r="H1694" t="s">
        <v>16</v>
      </c>
    </row>
    <row r="1695" spans="1:8">
      <c r="A1695" t="s">
        <v>44</v>
      </c>
      <c r="B1695" s="1">
        <v>43320</v>
      </c>
      <c r="C1695">
        <v>315787</v>
      </c>
      <c r="D1695" t="s">
        <v>686</v>
      </c>
      <c r="E1695" t="s">
        <v>342</v>
      </c>
      <c r="F1695">
        <v>2018</v>
      </c>
      <c r="G1695">
        <v>315787</v>
      </c>
      <c r="H1695" t="s">
        <v>378</v>
      </c>
    </row>
    <row r="1696" spans="1:8">
      <c r="A1696" t="s">
        <v>229</v>
      </c>
      <c r="B1696" s="1">
        <v>44371</v>
      </c>
      <c r="C1696">
        <v>266130</v>
      </c>
      <c r="D1696" t="s">
        <v>687</v>
      </c>
      <c r="E1696" t="s">
        <v>316</v>
      </c>
      <c r="F1696">
        <v>2021</v>
      </c>
      <c r="G1696">
        <v>-266130</v>
      </c>
      <c r="H1696" t="s">
        <v>16</v>
      </c>
    </row>
    <row r="1697" spans="1:8">
      <c r="A1697" t="s">
        <v>95</v>
      </c>
      <c r="B1697" s="1">
        <v>44224</v>
      </c>
      <c r="C1697">
        <v>67087</v>
      </c>
      <c r="D1697" t="s">
        <v>686</v>
      </c>
      <c r="E1697" t="s">
        <v>320</v>
      </c>
      <c r="F1697">
        <v>2021</v>
      </c>
      <c r="G1697">
        <v>67087</v>
      </c>
      <c r="H1697" t="s">
        <v>16</v>
      </c>
    </row>
    <row r="1698" spans="1:8">
      <c r="A1698" t="s">
        <v>212</v>
      </c>
      <c r="B1698" s="1">
        <v>44129</v>
      </c>
      <c r="C1698">
        <v>159288</v>
      </c>
      <c r="D1698" t="s">
        <v>687</v>
      </c>
      <c r="E1698" t="s">
        <v>324</v>
      </c>
      <c r="F1698">
        <v>2020</v>
      </c>
      <c r="G1698">
        <v>-159288</v>
      </c>
      <c r="H1698" t="s">
        <v>16</v>
      </c>
    </row>
    <row r="1699" spans="1:8">
      <c r="A1699" t="s">
        <v>79</v>
      </c>
      <c r="B1699" s="1">
        <v>43520</v>
      </c>
      <c r="C1699">
        <v>334158</v>
      </c>
      <c r="D1699" t="s">
        <v>687</v>
      </c>
      <c r="E1699" t="s">
        <v>360</v>
      </c>
      <c r="F1699">
        <v>2019</v>
      </c>
      <c r="G1699">
        <v>-334158</v>
      </c>
      <c r="H1699" t="s">
        <v>378</v>
      </c>
    </row>
    <row r="1700" spans="1:8">
      <c r="A1700" t="s">
        <v>300</v>
      </c>
      <c r="B1700" s="1">
        <v>43790</v>
      </c>
      <c r="C1700">
        <v>362363</v>
      </c>
      <c r="D1700" t="s">
        <v>686</v>
      </c>
      <c r="E1700" t="s">
        <v>362</v>
      </c>
      <c r="F1700">
        <v>2019</v>
      </c>
      <c r="G1700">
        <v>362363</v>
      </c>
      <c r="H1700" t="s">
        <v>380</v>
      </c>
    </row>
    <row r="1701" spans="1:8">
      <c r="A1701" t="s">
        <v>153</v>
      </c>
      <c r="B1701" s="1">
        <v>43806</v>
      </c>
      <c r="C1701">
        <v>318441</v>
      </c>
      <c r="D1701" t="s">
        <v>686</v>
      </c>
      <c r="E1701" t="s">
        <v>333</v>
      </c>
      <c r="F1701">
        <v>2019</v>
      </c>
      <c r="G1701">
        <v>318441</v>
      </c>
      <c r="H1701" t="s">
        <v>16</v>
      </c>
    </row>
    <row r="1702" spans="1:8">
      <c r="A1702" t="s">
        <v>179</v>
      </c>
      <c r="B1702" s="1">
        <v>43891</v>
      </c>
      <c r="C1702">
        <v>240288</v>
      </c>
      <c r="D1702" t="s">
        <v>687</v>
      </c>
      <c r="E1702" t="s">
        <v>357</v>
      </c>
      <c r="F1702">
        <v>2020</v>
      </c>
      <c r="G1702">
        <v>-240288</v>
      </c>
      <c r="H1702" t="s">
        <v>16</v>
      </c>
    </row>
    <row r="1703" spans="1:8">
      <c r="A1703" t="s">
        <v>225</v>
      </c>
      <c r="B1703" s="1">
        <v>43348</v>
      </c>
      <c r="C1703">
        <v>324562</v>
      </c>
      <c r="D1703" t="s">
        <v>686</v>
      </c>
      <c r="E1703" t="s">
        <v>329</v>
      </c>
      <c r="F1703">
        <v>2018</v>
      </c>
      <c r="G1703">
        <v>324562</v>
      </c>
      <c r="H1703" t="s">
        <v>378</v>
      </c>
    </row>
    <row r="1704" spans="1:8">
      <c r="A1704" t="s">
        <v>279</v>
      </c>
      <c r="B1704" s="1">
        <v>43320</v>
      </c>
      <c r="C1704">
        <v>66752</v>
      </c>
      <c r="D1704" t="s">
        <v>687</v>
      </c>
      <c r="E1704" t="s">
        <v>342</v>
      </c>
      <c r="F1704">
        <v>2018</v>
      </c>
      <c r="G1704">
        <v>-66752</v>
      </c>
      <c r="H1704" t="s">
        <v>377</v>
      </c>
    </row>
    <row r="1705" spans="1:8">
      <c r="A1705" t="s">
        <v>258</v>
      </c>
      <c r="B1705" s="1">
        <v>43733</v>
      </c>
      <c r="C1705">
        <v>216624</v>
      </c>
      <c r="D1705" t="s">
        <v>687</v>
      </c>
      <c r="E1705" t="s">
        <v>329</v>
      </c>
      <c r="F1705">
        <v>2019</v>
      </c>
      <c r="G1705">
        <v>-216624</v>
      </c>
      <c r="H1705" t="s">
        <v>16</v>
      </c>
    </row>
    <row r="1706" spans="1:8">
      <c r="A1706" t="s">
        <v>102</v>
      </c>
      <c r="B1706" s="1">
        <v>43834</v>
      </c>
      <c r="C1706">
        <v>359083</v>
      </c>
      <c r="D1706" t="s">
        <v>687</v>
      </c>
      <c r="E1706" t="s">
        <v>320</v>
      </c>
      <c r="F1706">
        <v>2020</v>
      </c>
      <c r="G1706">
        <v>-359083</v>
      </c>
      <c r="H1706" t="s">
        <v>377</v>
      </c>
    </row>
    <row r="1707" spans="1:8">
      <c r="A1707" t="s">
        <v>25</v>
      </c>
      <c r="B1707" s="1">
        <v>43303</v>
      </c>
      <c r="C1707">
        <v>227259</v>
      </c>
      <c r="D1707" t="s">
        <v>686</v>
      </c>
      <c r="E1707" t="s">
        <v>337</v>
      </c>
      <c r="F1707">
        <v>2018</v>
      </c>
      <c r="G1707">
        <v>227259</v>
      </c>
      <c r="H1707" t="s">
        <v>16</v>
      </c>
    </row>
    <row r="1708" spans="1:8">
      <c r="A1708" t="s">
        <v>76</v>
      </c>
      <c r="B1708" s="1">
        <v>43689</v>
      </c>
      <c r="C1708">
        <v>87101</v>
      </c>
      <c r="D1708" t="s">
        <v>686</v>
      </c>
      <c r="E1708" t="s">
        <v>342</v>
      </c>
      <c r="F1708">
        <v>2019</v>
      </c>
      <c r="G1708">
        <v>87101</v>
      </c>
      <c r="H1708" t="s">
        <v>16</v>
      </c>
    </row>
    <row r="1709" spans="1:8">
      <c r="A1709" t="s">
        <v>62</v>
      </c>
      <c r="B1709" s="1">
        <v>43515</v>
      </c>
      <c r="C1709">
        <v>130742</v>
      </c>
      <c r="D1709" t="s">
        <v>686</v>
      </c>
      <c r="E1709" t="s">
        <v>360</v>
      </c>
      <c r="F1709">
        <v>2019</v>
      </c>
      <c r="G1709">
        <v>130742</v>
      </c>
      <c r="H1709" t="s">
        <v>16</v>
      </c>
    </row>
    <row r="1710" spans="1:8">
      <c r="A1710" t="s">
        <v>110</v>
      </c>
      <c r="B1710" s="1">
        <v>43906</v>
      </c>
      <c r="C1710">
        <v>332779</v>
      </c>
      <c r="D1710" t="s">
        <v>686</v>
      </c>
      <c r="E1710" t="s">
        <v>357</v>
      </c>
      <c r="F1710">
        <v>2020</v>
      </c>
      <c r="G1710">
        <v>332779</v>
      </c>
      <c r="H1710" t="s">
        <v>16</v>
      </c>
    </row>
    <row r="1711" spans="1:8">
      <c r="A1711" t="s">
        <v>95</v>
      </c>
      <c r="B1711" s="1">
        <v>43556</v>
      </c>
      <c r="C1711">
        <v>334999</v>
      </c>
      <c r="D1711" t="s">
        <v>686</v>
      </c>
      <c r="E1711" t="s">
        <v>351</v>
      </c>
      <c r="F1711">
        <v>2019</v>
      </c>
      <c r="G1711">
        <v>334999</v>
      </c>
      <c r="H1711" t="s">
        <v>16</v>
      </c>
    </row>
    <row r="1712" spans="1:8">
      <c r="A1712" t="s">
        <v>38</v>
      </c>
      <c r="B1712" s="1">
        <v>43571</v>
      </c>
      <c r="C1712">
        <v>59030</v>
      </c>
      <c r="D1712" t="s">
        <v>687</v>
      </c>
      <c r="E1712" t="s">
        <v>351</v>
      </c>
      <c r="F1712">
        <v>2019</v>
      </c>
      <c r="G1712">
        <v>-59030</v>
      </c>
      <c r="H1712" t="s">
        <v>16</v>
      </c>
    </row>
    <row r="1713" spans="1:8">
      <c r="A1713" t="s">
        <v>251</v>
      </c>
      <c r="B1713" s="1">
        <v>43971</v>
      </c>
      <c r="C1713">
        <v>297547</v>
      </c>
      <c r="D1713" t="s">
        <v>686</v>
      </c>
      <c r="E1713" t="s">
        <v>366</v>
      </c>
      <c r="F1713">
        <v>2020</v>
      </c>
      <c r="G1713">
        <v>297547</v>
      </c>
      <c r="H1713" t="s">
        <v>378</v>
      </c>
    </row>
    <row r="1714" spans="1:8">
      <c r="A1714" t="s">
        <v>149</v>
      </c>
      <c r="B1714" s="1">
        <v>43721</v>
      </c>
      <c r="C1714">
        <v>111748</v>
      </c>
      <c r="D1714" t="s">
        <v>686</v>
      </c>
      <c r="E1714" t="s">
        <v>329</v>
      </c>
      <c r="F1714">
        <v>2019</v>
      </c>
      <c r="G1714">
        <v>111748</v>
      </c>
      <c r="H1714" t="s">
        <v>380</v>
      </c>
    </row>
    <row r="1715" spans="1:8">
      <c r="A1715" t="s">
        <v>218</v>
      </c>
      <c r="B1715" s="1">
        <v>43368</v>
      </c>
      <c r="C1715">
        <v>51129</v>
      </c>
      <c r="D1715" t="s">
        <v>687</v>
      </c>
      <c r="E1715" t="s">
        <v>329</v>
      </c>
      <c r="F1715">
        <v>2018</v>
      </c>
      <c r="G1715">
        <v>-51129</v>
      </c>
      <c r="H1715" t="s">
        <v>16</v>
      </c>
    </row>
    <row r="1716" spans="1:8">
      <c r="A1716" t="s">
        <v>248</v>
      </c>
      <c r="B1716" s="1">
        <v>44207</v>
      </c>
      <c r="C1716">
        <v>272053</v>
      </c>
      <c r="D1716" t="s">
        <v>686</v>
      </c>
      <c r="E1716" t="s">
        <v>320</v>
      </c>
      <c r="F1716">
        <v>2021</v>
      </c>
      <c r="G1716">
        <v>272053</v>
      </c>
      <c r="H1716" t="s">
        <v>380</v>
      </c>
    </row>
    <row r="1717" spans="1:8">
      <c r="A1717" t="s">
        <v>304</v>
      </c>
      <c r="B1717" s="1">
        <v>43938</v>
      </c>
      <c r="C1717">
        <v>244143</v>
      </c>
      <c r="D1717" t="s">
        <v>687</v>
      </c>
      <c r="E1717" t="s">
        <v>351</v>
      </c>
      <c r="F1717">
        <v>2020</v>
      </c>
      <c r="G1717">
        <v>-244143</v>
      </c>
      <c r="H1717" t="s">
        <v>16</v>
      </c>
    </row>
    <row r="1718" spans="1:8">
      <c r="A1718" t="s">
        <v>300</v>
      </c>
      <c r="B1718" s="1">
        <v>44230</v>
      </c>
      <c r="C1718">
        <v>267988</v>
      </c>
      <c r="D1718" t="s">
        <v>687</v>
      </c>
      <c r="E1718" t="s">
        <v>360</v>
      </c>
      <c r="F1718">
        <v>2021</v>
      </c>
      <c r="G1718">
        <v>-267988</v>
      </c>
      <c r="H1718" t="s">
        <v>380</v>
      </c>
    </row>
    <row r="1719" spans="1:8">
      <c r="A1719" t="s">
        <v>283</v>
      </c>
      <c r="B1719" s="1">
        <v>43708</v>
      </c>
      <c r="C1719">
        <v>72914</v>
      </c>
      <c r="D1719" t="s">
        <v>686</v>
      </c>
      <c r="E1719" t="s">
        <v>342</v>
      </c>
      <c r="F1719">
        <v>2019</v>
      </c>
      <c r="G1719">
        <v>72914</v>
      </c>
      <c r="H1719" t="s">
        <v>16</v>
      </c>
    </row>
    <row r="1720" spans="1:8">
      <c r="A1720" t="s">
        <v>150</v>
      </c>
      <c r="B1720" s="1">
        <v>43290</v>
      </c>
      <c r="C1720">
        <v>335459</v>
      </c>
      <c r="D1720" t="s">
        <v>687</v>
      </c>
      <c r="E1720" t="s">
        <v>337</v>
      </c>
      <c r="F1720">
        <v>2018</v>
      </c>
      <c r="G1720">
        <v>-335459</v>
      </c>
      <c r="H1720" t="s">
        <v>378</v>
      </c>
    </row>
    <row r="1721" spans="1:8">
      <c r="A1721" t="s">
        <v>15</v>
      </c>
      <c r="B1721" s="1">
        <v>44080</v>
      </c>
      <c r="C1721">
        <v>345253</v>
      </c>
      <c r="D1721" t="s">
        <v>687</v>
      </c>
      <c r="E1721" t="s">
        <v>329</v>
      </c>
      <c r="F1721">
        <v>2020</v>
      </c>
      <c r="G1721">
        <v>-345253</v>
      </c>
      <c r="H1721" t="s">
        <v>16</v>
      </c>
    </row>
    <row r="1722" spans="1:8">
      <c r="A1722" t="s">
        <v>61</v>
      </c>
      <c r="B1722" s="1">
        <v>43420</v>
      </c>
      <c r="C1722">
        <v>134789</v>
      </c>
      <c r="D1722" t="s">
        <v>686</v>
      </c>
      <c r="E1722" t="s">
        <v>362</v>
      </c>
      <c r="F1722">
        <v>2018</v>
      </c>
      <c r="G1722">
        <v>134789</v>
      </c>
      <c r="H1722" t="s">
        <v>377</v>
      </c>
    </row>
    <row r="1723" spans="1:8">
      <c r="A1723" t="s">
        <v>75</v>
      </c>
      <c r="B1723" s="1">
        <v>44213</v>
      </c>
      <c r="C1723">
        <v>63350</v>
      </c>
      <c r="D1723" t="s">
        <v>687</v>
      </c>
      <c r="E1723" t="s">
        <v>320</v>
      </c>
      <c r="F1723">
        <v>2021</v>
      </c>
      <c r="G1723">
        <v>-63350</v>
      </c>
      <c r="H1723" t="s">
        <v>16</v>
      </c>
    </row>
    <row r="1724" spans="1:8">
      <c r="A1724" t="s">
        <v>259</v>
      </c>
      <c r="B1724" s="1">
        <v>43318</v>
      </c>
      <c r="C1724">
        <v>269156</v>
      </c>
      <c r="D1724" t="s">
        <v>686</v>
      </c>
      <c r="E1724" t="s">
        <v>342</v>
      </c>
      <c r="F1724">
        <v>2018</v>
      </c>
      <c r="G1724">
        <v>269156</v>
      </c>
      <c r="H1724" t="s">
        <v>378</v>
      </c>
    </row>
    <row r="1725" spans="1:8">
      <c r="A1725" t="s">
        <v>282</v>
      </c>
      <c r="B1725" s="1">
        <v>44227</v>
      </c>
      <c r="C1725">
        <v>332829</v>
      </c>
      <c r="D1725" t="s">
        <v>686</v>
      </c>
      <c r="E1725" t="s">
        <v>320</v>
      </c>
      <c r="F1725">
        <v>2021</v>
      </c>
      <c r="G1725">
        <v>332829</v>
      </c>
      <c r="H1725" t="s">
        <v>16</v>
      </c>
    </row>
    <row r="1726" spans="1:8">
      <c r="A1726" t="s">
        <v>36</v>
      </c>
      <c r="B1726" s="1">
        <v>43762</v>
      </c>
      <c r="C1726">
        <v>144770</v>
      </c>
      <c r="D1726" t="s">
        <v>687</v>
      </c>
      <c r="E1726" t="s">
        <v>324</v>
      </c>
      <c r="F1726">
        <v>2019</v>
      </c>
      <c r="G1726">
        <v>-144770</v>
      </c>
      <c r="H1726" t="s">
        <v>378</v>
      </c>
    </row>
    <row r="1727" spans="1:8">
      <c r="A1727" t="s">
        <v>86</v>
      </c>
      <c r="B1727" s="1">
        <v>43256</v>
      </c>
      <c r="C1727">
        <v>134918</v>
      </c>
      <c r="D1727" t="s">
        <v>687</v>
      </c>
      <c r="E1727" t="s">
        <v>316</v>
      </c>
      <c r="F1727">
        <v>2018</v>
      </c>
      <c r="G1727">
        <v>-134918</v>
      </c>
      <c r="H1727" t="s">
        <v>380</v>
      </c>
    </row>
    <row r="1728" spans="1:8">
      <c r="A1728" t="s">
        <v>152</v>
      </c>
      <c r="B1728" s="1">
        <v>43477</v>
      </c>
      <c r="C1728">
        <v>79048</v>
      </c>
      <c r="D1728" t="s">
        <v>687</v>
      </c>
      <c r="E1728" t="s">
        <v>320</v>
      </c>
      <c r="F1728">
        <v>2019</v>
      </c>
      <c r="G1728">
        <v>-79048</v>
      </c>
      <c r="H1728" t="s">
        <v>377</v>
      </c>
    </row>
    <row r="1729" spans="1:8">
      <c r="A1729" t="s">
        <v>167</v>
      </c>
      <c r="B1729" s="1">
        <v>43677</v>
      </c>
      <c r="C1729">
        <v>331723</v>
      </c>
      <c r="D1729" t="s">
        <v>686</v>
      </c>
      <c r="E1729" t="s">
        <v>337</v>
      </c>
      <c r="F1729">
        <v>2019</v>
      </c>
      <c r="G1729">
        <v>331723</v>
      </c>
      <c r="H1729" t="s">
        <v>16</v>
      </c>
    </row>
    <row r="1730" spans="1:8">
      <c r="A1730" t="s">
        <v>142</v>
      </c>
      <c r="B1730" s="1">
        <v>44125</v>
      </c>
      <c r="C1730">
        <v>265743</v>
      </c>
      <c r="D1730" t="s">
        <v>687</v>
      </c>
      <c r="E1730" t="s">
        <v>324</v>
      </c>
      <c r="F1730">
        <v>2020</v>
      </c>
      <c r="G1730">
        <v>-265743</v>
      </c>
      <c r="H1730" t="s">
        <v>16</v>
      </c>
    </row>
    <row r="1731" spans="1:8">
      <c r="A1731" t="s">
        <v>68</v>
      </c>
      <c r="B1731" s="1">
        <v>43869</v>
      </c>
      <c r="C1731">
        <v>197717</v>
      </c>
      <c r="D1731" t="s">
        <v>687</v>
      </c>
      <c r="E1731" t="s">
        <v>360</v>
      </c>
      <c r="F1731">
        <v>2020</v>
      </c>
      <c r="G1731">
        <v>-197717</v>
      </c>
      <c r="H1731" t="s">
        <v>16</v>
      </c>
    </row>
    <row r="1732" spans="1:8">
      <c r="A1732" t="s">
        <v>207</v>
      </c>
      <c r="B1732" s="1">
        <v>43691</v>
      </c>
      <c r="C1732">
        <v>317161</v>
      </c>
      <c r="D1732" t="s">
        <v>687</v>
      </c>
      <c r="E1732" t="s">
        <v>342</v>
      </c>
      <c r="F1732">
        <v>2019</v>
      </c>
      <c r="G1732">
        <v>-317161</v>
      </c>
      <c r="H1732" t="s">
        <v>16</v>
      </c>
    </row>
    <row r="1733" spans="1:8">
      <c r="A1733" t="s">
        <v>141</v>
      </c>
      <c r="B1733" s="1">
        <v>43448</v>
      </c>
      <c r="C1733">
        <v>299591</v>
      </c>
      <c r="D1733" t="s">
        <v>687</v>
      </c>
      <c r="E1733" t="s">
        <v>333</v>
      </c>
      <c r="F1733">
        <v>2018</v>
      </c>
      <c r="G1733">
        <v>-299591</v>
      </c>
      <c r="H1733" t="s">
        <v>16</v>
      </c>
    </row>
    <row r="1734" spans="1:8">
      <c r="A1734" t="s">
        <v>17</v>
      </c>
      <c r="B1734" s="1">
        <v>43313</v>
      </c>
      <c r="C1734">
        <v>223698</v>
      </c>
      <c r="D1734" t="s">
        <v>686</v>
      </c>
      <c r="E1734" t="s">
        <v>342</v>
      </c>
      <c r="F1734">
        <v>2018</v>
      </c>
      <c r="G1734">
        <v>223698</v>
      </c>
      <c r="H1734" t="s">
        <v>16</v>
      </c>
    </row>
    <row r="1735" spans="1:8">
      <c r="A1735" t="s">
        <v>149</v>
      </c>
      <c r="B1735" s="1">
        <v>43556</v>
      </c>
      <c r="C1735">
        <v>108988</v>
      </c>
      <c r="D1735" t="s">
        <v>686</v>
      </c>
      <c r="E1735" t="s">
        <v>351</v>
      </c>
      <c r="F1735">
        <v>2019</v>
      </c>
      <c r="G1735">
        <v>108988</v>
      </c>
      <c r="H1735" t="s">
        <v>380</v>
      </c>
    </row>
    <row r="1736" spans="1:8">
      <c r="A1736" t="s">
        <v>119</v>
      </c>
      <c r="B1736" s="1">
        <v>44174</v>
      </c>
      <c r="C1736">
        <v>268484</v>
      </c>
      <c r="D1736" t="s">
        <v>686</v>
      </c>
      <c r="E1736" t="s">
        <v>333</v>
      </c>
      <c r="F1736">
        <v>2020</v>
      </c>
      <c r="G1736">
        <v>268484</v>
      </c>
      <c r="H1736" t="s">
        <v>378</v>
      </c>
    </row>
    <row r="1737" spans="1:8">
      <c r="A1737" t="s">
        <v>34</v>
      </c>
      <c r="B1737" s="1">
        <v>43959</v>
      </c>
      <c r="C1737">
        <v>295319</v>
      </c>
      <c r="D1737" t="s">
        <v>687</v>
      </c>
      <c r="E1737" t="s">
        <v>366</v>
      </c>
      <c r="F1737">
        <v>2020</v>
      </c>
      <c r="G1737">
        <v>-295319</v>
      </c>
      <c r="H1737" t="s">
        <v>16</v>
      </c>
    </row>
    <row r="1738" spans="1:8">
      <c r="A1738" t="s">
        <v>213</v>
      </c>
      <c r="B1738" s="1">
        <v>43466</v>
      </c>
      <c r="C1738">
        <v>299388</v>
      </c>
      <c r="D1738" t="s">
        <v>687</v>
      </c>
      <c r="E1738" t="s">
        <v>320</v>
      </c>
      <c r="F1738">
        <v>2019</v>
      </c>
      <c r="G1738">
        <v>-299388</v>
      </c>
      <c r="H1738" t="s">
        <v>16</v>
      </c>
    </row>
    <row r="1739" spans="1:8">
      <c r="A1739" t="s">
        <v>47</v>
      </c>
      <c r="B1739" s="1">
        <v>44303</v>
      </c>
      <c r="C1739">
        <v>312179</v>
      </c>
      <c r="D1739" t="s">
        <v>686</v>
      </c>
      <c r="E1739" t="s">
        <v>351</v>
      </c>
      <c r="F1739">
        <v>2021</v>
      </c>
      <c r="G1739">
        <v>312179</v>
      </c>
      <c r="H1739" t="s">
        <v>16</v>
      </c>
    </row>
    <row r="1740" spans="1:8">
      <c r="A1740" t="s">
        <v>217</v>
      </c>
      <c r="B1740" s="1">
        <v>43276</v>
      </c>
      <c r="C1740">
        <v>99292</v>
      </c>
      <c r="D1740" t="s">
        <v>687</v>
      </c>
      <c r="E1740" t="s">
        <v>316</v>
      </c>
      <c r="F1740">
        <v>2018</v>
      </c>
      <c r="G1740">
        <v>-99292</v>
      </c>
      <c r="H1740" t="s">
        <v>378</v>
      </c>
    </row>
    <row r="1741" spans="1:8">
      <c r="A1741" t="s">
        <v>127</v>
      </c>
      <c r="B1741" s="1">
        <v>43847</v>
      </c>
      <c r="C1741">
        <v>131730</v>
      </c>
      <c r="D1741" t="s">
        <v>686</v>
      </c>
      <c r="E1741" t="s">
        <v>320</v>
      </c>
      <c r="F1741">
        <v>2020</v>
      </c>
      <c r="G1741">
        <v>131730</v>
      </c>
      <c r="H1741" t="s">
        <v>378</v>
      </c>
    </row>
    <row r="1742" spans="1:8">
      <c r="A1742" t="s">
        <v>294</v>
      </c>
      <c r="B1742" s="1">
        <v>44181</v>
      </c>
      <c r="C1742">
        <v>311021</v>
      </c>
      <c r="D1742" t="s">
        <v>686</v>
      </c>
      <c r="E1742" t="s">
        <v>333</v>
      </c>
      <c r="F1742">
        <v>2020</v>
      </c>
      <c r="G1742">
        <v>311021</v>
      </c>
      <c r="H1742" t="s">
        <v>16</v>
      </c>
    </row>
    <row r="1743" spans="1:8">
      <c r="A1743" t="s">
        <v>173</v>
      </c>
      <c r="B1743" s="1">
        <v>44191</v>
      </c>
      <c r="C1743">
        <v>288361</v>
      </c>
      <c r="D1743" t="s">
        <v>687</v>
      </c>
      <c r="E1743" t="s">
        <v>333</v>
      </c>
      <c r="F1743">
        <v>2020</v>
      </c>
      <c r="G1743">
        <v>-288361</v>
      </c>
      <c r="H1743" t="s">
        <v>16</v>
      </c>
    </row>
    <row r="1744" spans="1:8">
      <c r="A1744" t="s">
        <v>173</v>
      </c>
      <c r="B1744" s="1">
        <v>43554</v>
      </c>
      <c r="C1744">
        <v>132574</v>
      </c>
      <c r="D1744" t="s">
        <v>687</v>
      </c>
      <c r="E1744" t="s">
        <v>357</v>
      </c>
      <c r="F1744">
        <v>2019</v>
      </c>
      <c r="G1744">
        <v>-132574</v>
      </c>
      <c r="H1744" t="s">
        <v>16</v>
      </c>
    </row>
    <row r="1745" spans="1:8">
      <c r="A1745" t="s">
        <v>287</v>
      </c>
      <c r="B1745" s="1">
        <v>43603</v>
      </c>
      <c r="C1745">
        <v>137487</v>
      </c>
      <c r="D1745" t="s">
        <v>686</v>
      </c>
      <c r="E1745" t="s">
        <v>366</v>
      </c>
      <c r="F1745">
        <v>2019</v>
      </c>
      <c r="G1745">
        <v>137487</v>
      </c>
      <c r="H1745" t="s">
        <v>16</v>
      </c>
    </row>
    <row r="1746" spans="1:8">
      <c r="A1746" t="s">
        <v>41</v>
      </c>
      <c r="B1746" s="1">
        <v>44152</v>
      </c>
      <c r="C1746">
        <v>61291</v>
      </c>
      <c r="D1746" t="s">
        <v>686</v>
      </c>
      <c r="E1746" t="s">
        <v>362</v>
      </c>
      <c r="F1746">
        <v>2020</v>
      </c>
      <c r="G1746">
        <v>61291</v>
      </c>
      <c r="H1746" t="s">
        <v>16</v>
      </c>
    </row>
    <row r="1747" spans="1:8">
      <c r="A1747" t="s">
        <v>255</v>
      </c>
      <c r="B1747" s="1">
        <v>44114</v>
      </c>
      <c r="C1747">
        <v>78028</v>
      </c>
      <c r="D1747" t="s">
        <v>686</v>
      </c>
      <c r="E1747" t="s">
        <v>324</v>
      </c>
      <c r="F1747">
        <v>2020</v>
      </c>
      <c r="G1747">
        <v>78028</v>
      </c>
      <c r="H1747" t="s">
        <v>16</v>
      </c>
    </row>
    <row r="1748" spans="1:8">
      <c r="A1748" t="s">
        <v>30</v>
      </c>
      <c r="B1748" s="1">
        <v>44319</v>
      </c>
      <c r="C1748">
        <v>203036</v>
      </c>
      <c r="D1748" t="s">
        <v>687</v>
      </c>
      <c r="E1748" t="s">
        <v>366</v>
      </c>
      <c r="F1748">
        <v>2021</v>
      </c>
      <c r="G1748">
        <v>-203036</v>
      </c>
      <c r="H1748" t="s">
        <v>16</v>
      </c>
    </row>
    <row r="1749" spans="1:8">
      <c r="A1749" t="s">
        <v>212</v>
      </c>
      <c r="B1749" s="1">
        <v>43954</v>
      </c>
      <c r="C1749">
        <v>106369</v>
      </c>
      <c r="D1749" t="s">
        <v>686</v>
      </c>
      <c r="E1749" t="s">
        <v>366</v>
      </c>
      <c r="F1749">
        <v>2020</v>
      </c>
      <c r="G1749">
        <v>106369</v>
      </c>
      <c r="H1749" t="s">
        <v>16</v>
      </c>
    </row>
    <row r="1750" spans="1:8">
      <c r="A1750" t="s">
        <v>30</v>
      </c>
      <c r="B1750" s="1">
        <v>43592</v>
      </c>
      <c r="C1750">
        <v>174364</v>
      </c>
      <c r="D1750" t="s">
        <v>686</v>
      </c>
      <c r="E1750" t="s">
        <v>366</v>
      </c>
      <c r="F1750">
        <v>2019</v>
      </c>
      <c r="G1750">
        <v>174364</v>
      </c>
      <c r="H1750" t="s">
        <v>16</v>
      </c>
    </row>
    <row r="1751" spans="1:8">
      <c r="A1751" t="s">
        <v>81</v>
      </c>
      <c r="B1751" s="1">
        <v>44166</v>
      </c>
      <c r="C1751">
        <v>147841</v>
      </c>
      <c r="D1751" t="s">
        <v>686</v>
      </c>
      <c r="E1751" t="s">
        <v>333</v>
      </c>
      <c r="F1751">
        <v>2020</v>
      </c>
      <c r="G1751">
        <v>147841</v>
      </c>
      <c r="H1751" t="s">
        <v>378</v>
      </c>
    </row>
    <row r="1752" spans="1:8">
      <c r="A1752" t="s">
        <v>93</v>
      </c>
      <c r="B1752" s="1">
        <v>44235</v>
      </c>
      <c r="C1752">
        <v>82003</v>
      </c>
      <c r="D1752" t="s">
        <v>686</v>
      </c>
      <c r="E1752" t="s">
        <v>360</v>
      </c>
      <c r="F1752">
        <v>2021</v>
      </c>
      <c r="G1752">
        <v>82003</v>
      </c>
      <c r="H1752" t="s">
        <v>378</v>
      </c>
    </row>
    <row r="1753" spans="1:8">
      <c r="A1753" t="s">
        <v>312</v>
      </c>
      <c r="B1753" s="1">
        <v>43729</v>
      </c>
      <c r="C1753">
        <v>271971</v>
      </c>
      <c r="D1753" t="s">
        <v>687</v>
      </c>
      <c r="E1753" t="s">
        <v>329</v>
      </c>
      <c r="F1753">
        <v>2019</v>
      </c>
      <c r="G1753">
        <v>-271971</v>
      </c>
      <c r="H1753" t="s">
        <v>16</v>
      </c>
    </row>
    <row r="1754" spans="1:8">
      <c r="A1754" t="s">
        <v>252</v>
      </c>
      <c r="B1754" s="1">
        <v>44052</v>
      </c>
      <c r="C1754">
        <v>302267</v>
      </c>
      <c r="D1754" t="s">
        <v>687</v>
      </c>
      <c r="E1754" t="s">
        <v>342</v>
      </c>
      <c r="F1754">
        <v>2020</v>
      </c>
      <c r="G1754">
        <v>-302267</v>
      </c>
      <c r="H1754" t="s">
        <v>16</v>
      </c>
    </row>
    <row r="1755" spans="1:8">
      <c r="A1755" t="s">
        <v>267</v>
      </c>
      <c r="B1755" s="1">
        <v>43446</v>
      </c>
      <c r="C1755">
        <v>303513</v>
      </c>
      <c r="D1755" t="s">
        <v>686</v>
      </c>
      <c r="E1755" t="s">
        <v>333</v>
      </c>
      <c r="F1755">
        <v>2018</v>
      </c>
      <c r="G1755">
        <v>303513</v>
      </c>
      <c r="H1755" t="s">
        <v>16</v>
      </c>
    </row>
    <row r="1756" spans="1:8">
      <c r="A1756" t="s">
        <v>19</v>
      </c>
      <c r="B1756" s="1">
        <v>43756</v>
      </c>
      <c r="C1756">
        <v>186897</v>
      </c>
      <c r="D1756" t="s">
        <v>686</v>
      </c>
      <c r="E1756" t="s">
        <v>324</v>
      </c>
      <c r="F1756">
        <v>2019</v>
      </c>
      <c r="G1756">
        <v>186897</v>
      </c>
      <c r="H1756" t="s">
        <v>377</v>
      </c>
    </row>
    <row r="1757" spans="1:8">
      <c r="A1757" t="s">
        <v>32</v>
      </c>
      <c r="B1757" s="1">
        <v>44091</v>
      </c>
      <c r="C1757">
        <v>382749</v>
      </c>
      <c r="D1757" t="s">
        <v>687</v>
      </c>
      <c r="E1757" t="s">
        <v>329</v>
      </c>
      <c r="F1757">
        <v>2020</v>
      </c>
      <c r="G1757">
        <v>-382749</v>
      </c>
      <c r="H1757" t="s">
        <v>377</v>
      </c>
    </row>
    <row r="1758" spans="1:8">
      <c r="A1758" t="s">
        <v>230</v>
      </c>
      <c r="B1758" s="1">
        <v>44115</v>
      </c>
      <c r="C1758">
        <v>194101</v>
      </c>
      <c r="D1758" t="s">
        <v>687</v>
      </c>
      <c r="E1758" t="s">
        <v>324</v>
      </c>
      <c r="F1758">
        <v>2020</v>
      </c>
      <c r="G1758">
        <v>-194101</v>
      </c>
      <c r="H1758" t="s">
        <v>16</v>
      </c>
    </row>
    <row r="1759" spans="1:8">
      <c r="A1759" t="s">
        <v>68</v>
      </c>
      <c r="B1759" s="1">
        <v>43636</v>
      </c>
      <c r="C1759">
        <v>52791</v>
      </c>
      <c r="D1759" t="s">
        <v>686</v>
      </c>
      <c r="E1759" t="s">
        <v>316</v>
      </c>
      <c r="F1759">
        <v>2019</v>
      </c>
      <c r="G1759">
        <v>52791</v>
      </c>
      <c r="H1759" t="s">
        <v>16</v>
      </c>
    </row>
    <row r="1760" spans="1:8">
      <c r="A1760" t="s">
        <v>116</v>
      </c>
      <c r="B1760" s="1">
        <v>43775</v>
      </c>
      <c r="C1760">
        <v>109028</v>
      </c>
      <c r="D1760" t="s">
        <v>686</v>
      </c>
      <c r="E1760" t="s">
        <v>362</v>
      </c>
      <c r="F1760">
        <v>2019</v>
      </c>
      <c r="G1760">
        <v>109028</v>
      </c>
      <c r="H1760" t="s">
        <v>16</v>
      </c>
    </row>
    <row r="1761" spans="1:8">
      <c r="A1761" t="s">
        <v>299</v>
      </c>
      <c r="B1761" s="1">
        <v>43628</v>
      </c>
      <c r="C1761">
        <v>185458</v>
      </c>
      <c r="D1761" t="s">
        <v>687</v>
      </c>
      <c r="E1761" t="s">
        <v>316</v>
      </c>
      <c r="F1761">
        <v>2019</v>
      </c>
      <c r="G1761">
        <v>-185458</v>
      </c>
      <c r="H1761" t="s">
        <v>16</v>
      </c>
    </row>
    <row r="1762" spans="1:8">
      <c r="A1762" t="s">
        <v>56</v>
      </c>
      <c r="B1762" s="1">
        <v>43272</v>
      </c>
      <c r="C1762">
        <v>248790</v>
      </c>
      <c r="D1762" t="s">
        <v>686</v>
      </c>
      <c r="E1762" t="s">
        <v>316</v>
      </c>
      <c r="F1762">
        <v>2018</v>
      </c>
      <c r="G1762">
        <v>248790</v>
      </c>
      <c r="H1762" t="s">
        <v>16</v>
      </c>
    </row>
    <row r="1763" spans="1:8">
      <c r="A1763" t="s">
        <v>263</v>
      </c>
      <c r="B1763" s="1">
        <v>44344</v>
      </c>
      <c r="C1763">
        <v>216299</v>
      </c>
      <c r="D1763" t="s">
        <v>687</v>
      </c>
      <c r="E1763" t="s">
        <v>366</v>
      </c>
      <c r="F1763">
        <v>2021</v>
      </c>
      <c r="G1763">
        <v>-216299</v>
      </c>
      <c r="H1763" t="s">
        <v>377</v>
      </c>
    </row>
    <row r="1764" spans="1:8">
      <c r="A1764" t="s">
        <v>158</v>
      </c>
      <c r="B1764" s="1">
        <v>44112</v>
      </c>
      <c r="C1764">
        <v>203729</v>
      </c>
      <c r="D1764" t="s">
        <v>687</v>
      </c>
      <c r="E1764" t="s">
        <v>324</v>
      </c>
      <c r="F1764">
        <v>2020</v>
      </c>
      <c r="G1764">
        <v>-203729</v>
      </c>
      <c r="H1764" t="s">
        <v>377</v>
      </c>
    </row>
    <row r="1765" spans="1:8">
      <c r="A1765" t="s">
        <v>256</v>
      </c>
      <c r="B1765" s="1">
        <v>43428</v>
      </c>
      <c r="C1765">
        <v>109659</v>
      </c>
      <c r="D1765" t="s">
        <v>686</v>
      </c>
      <c r="E1765" t="s">
        <v>362</v>
      </c>
      <c r="F1765">
        <v>2018</v>
      </c>
      <c r="G1765">
        <v>109659</v>
      </c>
      <c r="H1765" t="s">
        <v>16</v>
      </c>
    </row>
    <row r="1766" spans="1:8">
      <c r="A1766" t="s">
        <v>290</v>
      </c>
      <c r="B1766" s="1">
        <v>44035</v>
      </c>
      <c r="C1766">
        <v>141617</v>
      </c>
      <c r="D1766" t="s">
        <v>686</v>
      </c>
      <c r="E1766" t="s">
        <v>337</v>
      </c>
      <c r="F1766">
        <v>2020</v>
      </c>
      <c r="G1766">
        <v>141617</v>
      </c>
      <c r="H1766" t="s">
        <v>378</v>
      </c>
    </row>
    <row r="1767" spans="1:8">
      <c r="A1767" t="s">
        <v>30</v>
      </c>
      <c r="B1767" s="1">
        <v>44317</v>
      </c>
      <c r="C1767">
        <v>276816</v>
      </c>
      <c r="D1767" t="s">
        <v>687</v>
      </c>
      <c r="E1767" t="s">
        <v>366</v>
      </c>
      <c r="F1767">
        <v>2021</v>
      </c>
      <c r="G1767">
        <v>-276816</v>
      </c>
      <c r="H1767" t="s">
        <v>16</v>
      </c>
    </row>
    <row r="1768" spans="1:8">
      <c r="A1768" t="s">
        <v>214</v>
      </c>
      <c r="B1768" s="1">
        <v>43779</v>
      </c>
      <c r="C1768">
        <v>273097</v>
      </c>
      <c r="D1768" t="s">
        <v>686</v>
      </c>
      <c r="E1768" t="s">
        <v>362</v>
      </c>
      <c r="F1768">
        <v>2019</v>
      </c>
      <c r="G1768">
        <v>273097</v>
      </c>
      <c r="H1768" t="s">
        <v>377</v>
      </c>
    </row>
    <row r="1769" spans="1:8">
      <c r="A1769" t="s">
        <v>256</v>
      </c>
      <c r="B1769" s="1">
        <v>43909</v>
      </c>
      <c r="C1769">
        <v>390636</v>
      </c>
      <c r="D1769" t="s">
        <v>687</v>
      </c>
      <c r="E1769" t="s">
        <v>357</v>
      </c>
      <c r="F1769">
        <v>2020</v>
      </c>
      <c r="G1769">
        <v>-390636</v>
      </c>
      <c r="H1769" t="s">
        <v>16</v>
      </c>
    </row>
    <row r="1770" spans="1:8">
      <c r="A1770" t="s">
        <v>310</v>
      </c>
      <c r="B1770" s="1">
        <v>43801</v>
      </c>
      <c r="C1770">
        <v>210224</v>
      </c>
      <c r="D1770" t="s">
        <v>687</v>
      </c>
      <c r="E1770" t="s">
        <v>333</v>
      </c>
      <c r="F1770">
        <v>2019</v>
      </c>
      <c r="G1770">
        <v>-210224</v>
      </c>
      <c r="H1770" t="s">
        <v>16</v>
      </c>
    </row>
    <row r="1771" spans="1:8">
      <c r="A1771" t="s">
        <v>51</v>
      </c>
      <c r="B1771" s="1">
        <v>43835</v>
      </c>
      <c r="C1771">
        <v>341237</v>
      </c>
      <c r="D1771" t="s">
        <v>687</v>
      </c>
      <c r="E1771" t="s">
        <v>320</v>
      </c>
      <c r="F1771">
        <v>2020</v>
      </c>
      <c r="G1771">
        <v>-341237</v>
      </c>
      <c r="H1771" t="s">
        <v>16</v>
      </c>
    </row>
    <row r="1772" spans="1:8">
      <c r="A1772" t="s">
        <v>112</v>
      </c>
      <c r="B1772" s="1">
        <v>43674</v>
      </c>
      <c r="C1772">
        <v>236981</v>
      </c>
      <c r="D1772" t="s">
        <v>687</v>
      </c>
      <c r="E1772" t="s">
        <v>337</v>
      </c>
      <c r="F1772">
        <v>2019</v>
      </c>
      <c r="G1772">
        <v>-236981</v>
      </c>
      <c r="H1772" t="s">
        <v>380</v>
      </c>
    </row>
    <row r="1773" spans="1:8">
      <c r="A1773" t="s">
        <v>122</v>
      </c>
      <c r="B1773" s="1">
        <v>43345</v>
      </c>
      <c r="C1773">
        <v>273591</v>
      </c>
      <c r="D1773" t="s">
        <v>686</v>
      </c>
      <c r="E1773" t="s">
        <v>329</v>
      </c>
      <c r="F1773">
        <v>2018</v>
      </c>
      <c r="G1773">
        <v>273591</v>
      </c>
      <c r="H1773" t="s">
        <v>16</v>
      </c>
    </row>
    <row r="1774" spans="1:8">
      <c r="A1774" t="s">
        <v>38</v>
      </c>
      <c r="B1774" s="1">
        <v>44288</v>
      </c>
      <c r="C1774">
        <v>300492</v>
      </c>
      <c r="D1774" t="s">
        <v>687</v>
      </c>
      <c r="E1774" t="s">
        <v>351</v>
      </c>
      <c r="F1774">
        <v>2021</v>
      </c>
      <c r="G1774">
        <v>-300492</v>
      </c>
      <c r="H1774" t="s">
        <v>16</v>
      </c>
    </row>
    <row r="1775" spans="1:8">
      <c r="A1775" t="s">
        <v>59</v>
      </c>
      <c r="B1775" s="1">
        <v>44022</v>
      </c>
      <c r="C1775">
        <v>75830</v>
      </c>
      <c r="D1775" t="s">
        <v>687</v>
      </c>
      <c r="E1775" t="s">
        <v>337</v>
      </c>
      <c r="F1775">
        <v>2020</v>
      </c>
      <c r="G1775">
        <v>-75830</v>
      </c>
      <c r="H1775" t="s">
        <v>378</v>
      </c>
    </row>
    <row r="1776" spans="1:8">
      <c r="A1776" t="s">
        <v>31</v>
      </c>
      <c r="B1776" s="1">
        <v>43295</v>
      </c>
      <c r="C1776">
        <v>284152</v>
      </c>
      <c r="D1776" t="s">
        <v>687</v>
      </c>
      <c r="E1776" t="s">
        <v>337</v>
      </c>
      <c r="F1776">
        <v>2018</v>
      </c>
      <c r="G1776">
        <v>-284152</v>
      </c>
      <c r="H1776" t="s">
        <v>16</v>
      </c>
    </row>
    <row r="1777" spans="1:8">
      <c r="A1777" t="s">
        <v>305</v>
      </c>
      <c r="B1777" s="1">
        <v>43630</v>
      </c>
      <c r="C1777">
        <v>58077</v>
      </c>
      <c r="D1777" t="s">
        <v>687</v>
      </c>
      <c r="E1777" t="s">
        <v>316</v>
      </c>
      <c r="F1777">
        <v>2019</v>
      </c>
      <c r="G1777">
        <v>-58077</v>
      </c>
      <c r="H1777" t="s">
        <v>16</v>
      </c>
    </row>
    <row r="1778" spans="1:8">
      <c r="A1778" t="s">
        <v>209</v>
      </c>
      <c r="B1778" s="1">
        <v>43294</v>
      </c>
      <c r="C1778">
        <v>53933</v>
      </c>
      <c r="D1778" t="s">
        <v>686</v>
      </c>
      <c r="E1778" t="s">
        <v>337</v>
      </c>
      <c r="F1778">
        <v>2018</v>
      </c>
      <c r="G1778">
        <v>53933</v>
      </c>
      <c r="H1778" t="s">
        <v>16</v>
      </c>
    </row>
    <row r="1779" spans="1:8">
      <c r="A1779" t="s">
        <v>123</v>
      </c>
      <c r="B1779" s="1">
        <v>43980</v>
      </c>
      <c r="C1779">
        <v>262039</v>
      </c>
      <c r="D1779" t="s">
        <v>687</v>
      </c>
      <c r="E1779" t="s">
        <v>366</v>
      </c>
      <c r="F1779">
        <v>2020</v>
      </c>
      <c r="G1779">
        <v>-262039</v>
      </c>
      <c r="H1779" t="s">
        <v>380</v>
      </c>
    </row>
    <row r="1780" spans="1:8">
      <c r="A1780" t="s">
        <v>298</v>
      </c>
      <c r="B1780" s="1">
        <v>43807</v>
      </c>
      <c r="C1780">
        <v>256538</v>
      </c>
      <c r="D1780" t="s">
        <v>687</v>
      </c>
      <c r="E1780" t="s">
        <v>333</v>
      </c>
      <c r="F1780">
        <v>2019</v>
      </c>
      <c r="G1780">
        <v>-256538</v>
      </c>
      <c r="H1780" t="s">
        <v>378</v>
      </c>
    </row>
    <row r="1781" spans="1:8">
      <c r="A1781" t="s">
        <v>308</v>
      </c>
      <c r="B1781" s="1">
        <v>43303</v>
      </c>
      <c r="C1781">
        <v>397675</v>
      </c>
      <c r="D1781" t="s">
        <v>687</v>
      </c>
      <c r="E1781" t="s">
        <v>337</v>
      </c>
      <c r="F1781">
        <v>2018</v>
      </c>
      <c r="G1781">
        <v>-397675</v>
      </c>
      <c r="H1781" t="s">
        <v>16</v>
      </c>
    </row>
    <row r="1782" spans="1:8">
      <c r="A1782" t="s">
        <v>175</v>
      </c>
      <c r="B1782" s="1">
        <v>44308</v>
      </c>
      <c r="C1782">
        <v>256953</v>
      </c>
      <c r="D1782" t="s">
        <v>687</v>
      </c>
      <c r="E1782" t="s">
        <v>351</v>
      </c>
      <c r="F1782">
        <v>2021</v>
      </c>
      <c r="G1782">
        <v>-256953</v>
      </c>
      <c r="H1782" t="s">
        <v>16</v>
      </c>
    </row>
    <row r="1783" spans="1:8">
      <c r="A1783" t="s">
        <v>217</v>
      </c>
      <c r="B1783" s="1">
        <v>44095</v>
      </c>
      <c r="C1783">
        <v>283164</v>
      </c>
      <c r="D1783" t="s">
        <v>686</v>
      </c>
      <c r="E1783" t="s">
        <v>329</v>
      </c>
      <c r="F1783">
        <v>2020</v>
      </c>
      <c r="G1783">
        <v>283164</v>
      </c>
      <c r="H1783" t="s">
        <v>378</v>
      </c>
    </row>
    <row r="1784" spans="1:8">
      <c r="A1784" t="s">
        <v>160</v>
      </c>
      <c r="B1784" s="1">
        <v>44106</v>
      </c>
      <c r="C1784">
        <v>205963</v>
      </c>
      <c r="D1784" t="s">
        <v>686</v>
      </c>
      <c r="E1784" t="s">
        <v>324</v>
      </c>
      <c r="F1784">
        <v>2020</v>
      </c>
      <c r="G1784">
        <v>205963</v>
      </c>
      <c r="H1784" t="s">
        <v>377</v>
      </c>
    </row>
    <row r="1785" spans="1:8">
      <c r="A1785" t="s">
        <v>210</v>
      </c>
      <c r="B1785" s="1">
        <v>43520</v>
      </c>
      <c r="C1785">
        <v>107902</v>
      </c>
      <c r="D1785" t="s">
        <v>687</v>
      </c>
      <c r="E1785" t="s">
        <v>360</v>
      </c>
      <c r="F1785">
        <v>2019</v>
      </c>
      <c r="G1785">
        <v>-107902</v>
      </c>
      <c r="H1785" t="s">
        <v>377</v>
      </c>
    </row>
    <row r="1786" spans="1:8">
      <c r="A1786" t="s">
        <v>110</v>
      </c>
      <c r="B1786" s="1">
        <v>44047</v>
      </c>
      <c r="C1786">
        <v>212685</v>
      </c>
      <c r="D1786" t="s">
        <v>686</v>
      </c>
      <c r="E1786" t="s">
        <v>342</v>
      </c>
      <c r="F1786">
        <v>2020</v>
      </c>
      <c r="G1786">
        <v>212685</v>
      </c>
      <c r="H1786" t="s">
        <v>16</v>
      </c>
    </row>
    <row r="1787" spans="1:8">
      <c r="A1787" t="s">
        <v>302</v>
      </c>
      <c r="B1787" s="1">
        <v>43768</v>
      </c>
      <c r="C1787">
        <v>391454</v>
      </c>
      <c r="D1787" t="s">
        <v>687</v>
      </c>
      <c r="E1787" t="s">
        <v>324</v>
      </c>
      <c r="F1787">
        <v>2019</v>
      </c>
      <c r="G1787">
        <v>-391454</v>
      </c>
      <c r="H1787" t="s">
        <v>16</v>
      </c>
    </row>
    <row r="1788" spans="1:8">
      <c r="A1788" t="s">
        <v>286</v>
      </c>
      <c r="B1788" s="1">
        <v>44192</v>
      </c>
      <c r="C1788">
        <v>143044</v>
      </c>
      <c r="D1788" t="s">
        <v>687</v>
      </c>
      <c r="E1788" t="s">
        <v>333</v>
      </c>
      <c r="F1788">
        <v>2020</v>
      </c>
      <c r="G1788">
        <v>-143044</v>
      </c>
      <c r="H1788" t="s">
        <v>16</v>
      </c>
    </row>
    <row r="1789" spans="1:8">
      <c r="A1789" t="s">
        <v>196</v>
      </c>
      <c r="B1789" s="1">
        <v>43750</v>
      </c>
      <c r="C1789">
        <v>380723</v>
      </c>
      <c r="D1789" t="s">
        <v>687</v>
      </c>
      <c r="E1789" t="s">
        <v>324</v>
      </c>
      <c r="F1789">
        <v>2019</v>
      </c>
      <c r="G1789">
        <v>-380723</v>
      </c>
      <c r="H1789" t="s">
        <v>377</v>
      </c>
    </row>
    <row r="1790" spans="1:8">
      <c r="A1790" t="s">
        <v>188</v>
      </c>
      <c r="B1790" s="1">
        <v>43644</v>
      </c>
      <c r="C1790">
        <v>239603</v>
      </c>
      <c r="D1790" t="s">
        <v>686</v>
      </c>
      <c r="E1790" t="s">
        <v>316</v>
      </c>
      <c r="F1790">
        <v>2019</v>
      </c>
      <c r="G1790">
        <v>239603</v>
      </c>
      <c r="H1790" t="s">
        <v>16</v>
      </c>
    </row>
    <row r="1791" spans="1:8">
      <c r="A1791" t="s">
        <v>68</v>
      </c>
      <c r="B1791" s="1">
        <v>44155</v>
      </c>
      <c r="C1791">
        <v>63163</v>
      </c>
      <c r="D1791" t="s">
        <v>686</v>
      </c>
      <c r="E1791" t="s">
        <v>362</v>
      </c>
      <c r="F1791">
        <v>2020</v>
      </c>
      <c r="G1791">
        <v>63163</v>
      </c>
      <c r="H1791" t="s">
        <v>16</v>
      </c>
    </row>
    <row r="1792" spans="1:8">
      <c r="A1792" t="s">
        <v>76</v>
      </c>
      <c r="B1792" s="1">
        <v>44363</v>
      </c>
      <c r="C1792">
        <v>162688</v>
      </c>
      <c r="D1792" t="s">
        <v>686</v>
      </c>
      <c r="E1792" t="s">
        <v>316</v>
      </c>
      <c r="F1792">
        <v>2021</v>
      </c>
      <c r="G1792">
        <v>162688</v>
      </c>
      <c r="H1792" t="s">
        <v>16</v>
      </c>
    </row>
    <row r="1793" spans="1:8">
      <c r="A1793" t="s">
        <v>218</v>
      </c>
      <c r="B1793" s="1">
        <v>43883</v>
      </c>
      <c r="C1793">
        <v>71385</v>
      </c>
      <c r="D1793" t="s">
        <v>687</v>
      </c>
      <c r="E1793" t="s">
        <v>360</v>
      </c>
      <c r="F1793">
        <v>2020</v>
      </c>
      <c r="G1793">
        <v>-71385</v>
      </c>
      <c r="H1793" t="s">
        <v>16</v>
      </c>
    </row>
    <row r="1794" spans="1:8">
      <c r="A1794" t="s">
        <v>73</v>
      </c>
      <c r="B1794" s="1">
        <v>43639</v>
      </c>
      <c r="C1794">
        <v>137944</v>
      </c>
      <c r="D1794" t="s">
        <v>687</v>
      </c>
      <c r="E1794" t="s">
        <v>316</v>
      </c>
      <c r="F1794">
        <v>2019</v>
      </c>
      <c r="G1794">
        <v>-137944</v>
      </c>
      <c r="H1794" t="s">
        <v>16</v>
      </c>
    </row>
    <row r="1795" spans="1:8">
      <c r="A1795" t="s">
        <v>171</v>
      </c>
      <c r="B1795" s="1">
        <v>44329</v>
      </c>
      <c r="C1795">
        <v>104496</v>
      </c>
      <c r="D1795" t="s">
        <v>687</v>
      </c>
      <c r="E1795" t="s">
        <v>366</v>
      </c>
      <c r="F1795">
        <v>2021</v>
      </c>
      <c r="G1795">
        <v>-104496</v>
      </c>
      <c r="H1795" t="s">
        <v>380</v>
      </c>
    </row>
    <row r="1796" spans="1:8">
      <c r="A1796" t="s">
        <v>208</v>
      </c>
      <c r="B1796" s="1">
        <v>43808</v>
      </c>
      <c r="C1796">
        <v>300286</v>
      </c>
      <c r="D1796" t="s">
        <v>687</v>
      </c>
      <c r="E1796" t="s">
        <v>333</v>
      </c>
      <c r="F1796">
        <v>2019</v>
      </c>
      <c r="G1796">
        <v>-300286</v>
      </c>
      <c r="H1796" t="s">
        <v>16</v>
      </c>
    </row>
    <row r="1797" spans="1:8">
      <c r="A1797" t="s">
        <v>289</v>
      </c>
      <c r="B1797" s="1">
        <v>43705</v>
      </c>
      <c r="C1797">
        <v>293546</v>
      </c>
      <c r="D1797" t="s">
        <v>686</v>
      </c>
      <c r="E1797" t="s">
        <v>342</v>
      </c>
      <c r="F1797">
        <v>2019</v>
      </c>
      <c r="G1797">
        <v>293546</v>
      </c>
      <c r="H1797" t="s">
        <v>377</v>
      </c>
    </row>
    <row r="1798" spans="1:8">
      <c r="A1798" t="s">
        <v>267</v>
      </c>
      <c r="B1798" s="1">
        <v>44368</v>
      </c>
      <c r="C1798">
        <v>343568</v>
      </c>
      <c r="D1798" t="s">
        <v>687</v>
      </c>
      <c r="E1798" t="s">
        <v>316</v>
      </c>
      <c r="F1798">
        <v>2021</v>
      </c>
      <c r="G1798">
        <v>-343568</v>
      </c>
      <c r="H1798" t="s">
        <v>16</v>
      </c>
    </row>
    <row r="1799" spans="1:8">
      <c r="A1799" t="s">
        <v>91</v>
      </c>
      <c r="B1799" s="1">
        <v>43781</v>
      </c>
      <c r="C1799">
        <v>95293</v>
      </c>
      <c r="D1799" t="s">
        <v>686</v>
      </c>
      <c r="E1799" t="s">
        <v>362</v>
      </c>
      <c r="F1799">
        <v>2019</v>
      </c>
      <c r="G1799">
        <v>95293</v>
      </c>
      <c r="H1799" t="s">
        <v>16</v>
      </c>
    </row>
    <row r="1800" spans="1:8">
      <c r="A1800" t="s">
        <v>72</v>
      </c>
      <c r="B1800" s="1">
        <v>43871</v>
      </c>
      <c r="C1800">
        <v>362172</v>
      </c>
      <c r="D1800" t="s">
        <v>686</v>
      </c>
      <c r="E1800" t="s">
        <v>360</v>
      </c>
      <c r="F1800">
        <v>2020</v>
      </c>
      <c r="G1800">
        <v>362172</v>
      </c>
      <c r="H1800" t="s">
        <v>378</v>
      </c>
    </row>
    <row r="1801" spans="1:8">
      <c r="A1801" t="s">
        <v>94</v>
      </c>
      <c r="B1801" s="1">
        <v>44166</v>
      </c>
      <c r="C1801">
        <v>101538</v>
      </c>
      <c r="D1801" t="s">
        <v>687</v>
      </c>
      <c r="E1801" t="s">
        <v>333</v>
      </c>
      <c r="F1801">
        <v>2020</v>
      </c>
      <c r="G1801">
        <v>-101538</v>
      </c>
      <c r="H1801" t="s">
        <v>16</v>
      </c>
    </row>
    <row r="1802" spans="1:8">
      <c r="A1802" t="s">
        <v>269</v>
      </c>
      <c r="B1802" s="1">
        <v>44211</v>
      </c>
      <c r="C1802">
        <v>156897</v>
      </c>
      <c r="D1802" t="s">
        <v>687</v>
      </c>
      <c r="E1802" t="s">
        <v>320</v>
      </c>
      <c r="F1802">
        <v>2021</v>
      </c>
      <c r="G1802">
        <v>-156897</v>
      </c>
      <c r="H1802" t="s">
        <v>377</v>
      </c>
    </row>
    <row r="1803" spans="1:8">
      <c r="A1803" t="s">
        <v>252</v>
      </c>
      <c r="B1803" s="1">
        <v>43424</v>
      </c>
      <c r="C1803">
        <v>375602</v>
      </c>
      <c r="D1803" t="s">
        <v>687</v>
      </c>
      <c r="E1803" t="s">
        <v>362</v>
      </c>
      <c r="F1803">
        <v>2018</v>
      </c>
      <c r="G1803">
        <v>-375602</v>
      </c>
      <c r="H1803" t="s">
        <v>16</v>
      </c>
    </row>
    <row r="1804" spans="1:8">
      <c r="A1804" t="s">
        <v>175</v>
      </c>
      <c r="B1804" s="1">
        <v>43975</v>
      </c>
      <c r="C1804">
        <v>243102</v>
      </c>
      <c r="D1804" t="s">
        <v>687</v>
      </c>
      <c r="E1804" t="s">
        <v>366</v>
      </c>
      <c r="F1804">
        <v>2020</v>
      </c>
      <c r="G1804">
        <v>-243102</v>
      </c>
      <c r="H1804" t="s">
        <v>16</v>
      </c>
    </row>
    <row r="1805" spans="1:8">
      <c r="A1805" t="s">
        <v>75</v>
      </c>
      <c r="B1805" s="1">
        <v>43964</v>
      </c>
      <c r="C1805">
        <v>208604</v>
      </c>
      <c r="D1805" t="s">
        <v>687</v>
      </c>
      <c r="E1805" t="s">
        <v>366</v>
      </c>
      <c r="F1805">
        <v>2020</v>
      </c>
      <c r="G1805">
        <v>-208604</v>
      </c>
      <c r="H1805" t="s">
        <v>16</v>
      </c>
    </row>
    <row r="1806" spans="1:8">
      <c r="A1806" t="s">
        <v>131</v>
      </c>
      <c r="B1806" s="1">
        <v>43786</v>
      </c>
      <c r="C1806">
        <v>63654</v>
      </c>
      <c r="D1806" t="s">
        <v>687</v>
      </c>
      <c r="E1806" t="s">
        <v>362</v>
      </c>
      <c r="F1806">
        <v>2019</v>
      </c>
      <c r="G1806">
        <v>-63654</v>
      </c>
      <c r="H1806" t="s">
        <v>377</v>
      </c>
    </row>
    <row r="1807" spans="1:8">
      <c r="A1807" t="s">
        <v>306</v>
      </c>
      <c r="B1807" s="1">
        <v>44063</v>
      </c>
      <c r="C1807">
        <v>346036</v>
      </c>
      <c r="D1807" t="s">
        <v>687</v>
      </c>
      <c r="E1807" t="s">
        <v>342</v>
      </c>
      <c r="F1807">
        <v>2020</v>
      </c>
      <c r="G1807">
        <v>-346036</v>
      </c>
      <c r="H1807" t="s">
        <v>377</v>
      </c>
    </row>
    <row r="1808" spans="1:8">
      <c r="A1808" t="s">
        <v>52</v>
      </c>
      <c r="B1808" s="1">
        <v>43656</v>
      </c>
      <c r="C1808">
        <v>328614</v>
      </c>
      <c r="D1808" t="s">
        <v>687</v>
      </c>
      <c r="E1808" t="s">
        <v>337</v>
      </c>
      <c r="F1808">
        <v>2019</v>
      </c>
      <c r="G1808">
        <v>-328614</v>
      </c>
      <c r="H1808" t="s">
        <v>377</v>
      </c>
    </row>
    <row r="1809" spans="1:8">
      <c r="A1809" t="s">
        <v>54</v>
      </c>
      <c r="B1809" s="1">
        <v>44219</v>
      </c>
      <c r="C1809">
        <v>330986</v>
      </c>
      <c r="D1809" t="s">
        <v>687</v>
      </c>
      <c r="E1809" t="s">
        <v>320</v>
      </c>
      <c r="F1809">
        <v>2021</v>
      </c>
      <c r="G1809">
        <v>-330986</v>
      </c>
      <c r="H1809" t="s">
        <v>16</v>
      </c>
    </row>
    <row r="1810" spans="1:8">
      <c r="A1810" t="s">
        <v>193</v>
      </c>
      <c r="B1810" s="1">
        <v>43763</v>
      </c>
      <c r="C1810">
        <v>69907</v>
      </c>
      <c r="D1810" t="s">
        <v>686</v>
      </c>
      <c r="E1810" t="s">
        <v>324</v>
      </c>
      <c r="F1810">
        <v>2019</v>
      </c>
      <c r="G1810">
        <v>69907</v>
      </c>
      <c r="H1810" t="s">
        <v>16</v>
      </c>
    </row>
    <row r="1811" spans="1:8">
      <c r="A1811" t="s">
        <v>152</v>
      </c>
      <c r="B1811" s="1">
        <v>43517</v>
      </c>
      <c r="C1811">
        <v>198394</v>
      </c>
      <c r="D1811" t="s">
        <v>687</v>
      </c>
      <c r="E1811" t="s">
        <v>360</v>
      </c>
      <c r="F1811">
        <v>2019</v>
      </c>
      <c r="G1811">
        <v>-198394</v>
      </c>
      <c r="H1811" t="s">
        <v>377</v>
      </c>
    </row>
    <row r="1812" spans="1:8">
      <c r="A1812" t="s">
        <v>308</v>
      </c>
      <c r="B1812" s="1">
        <v>43671</v>
      </c>
      <c r="C1812">
        <v>102016</v>
      </c>
      <c r="D1812" t="s">
        <v>686</v>
      </c>
      <c r="E1812" t="s">
        <v>337</v>
      </c>
      <c r="F1812">
        <v>2019</v>
      </c>
      <c r="G1812">
        <v>102016</v>
      </c>
      <c r="H1812" t="s">
        <v>16</v>
      </c>
    </row>
    <row r="1813" spans="1:8">
      <c r="A1813" t="s">
        <v>143</v>
      </c>
      <c r="B1813" s="1">
        <v>43314</v>
      </c>
      <c r="C1813">
        <v>186218</v>
      </c>
      <c r="D1813" t="s">
        <v>686</v>
      </c>
      <c r="E1813" t="s">
        <v>342</v>
      </c>
      <c r="F1813">
        <v>2018</v>
      </c>
      <c r="G1813">
        <v>186218</v>
      </c>
      <c r="H1813" t="s">
        <v>380</v>
      </c>
    </row>
    <row r="1814" spans="1:8">
      <c r="A1814" t="s">
        <v>119</v>
      </c>
      <c r="B1814" s="1">
        <v>43563</v>
      </c>
      <c r="C1814">
        <v>171792</v>
      </c>
      <c r="D1814" t="s">
        <v>686</v>
      </c>
      <c r="E1814" t="s">
        <v>351</v>
      </c>
      <c r="F1814">
        <v>2019</v>
      </c>
      <c r="G1814">
        <v>171792</v>
      </c>
      <c r="H1814" t="s">
        <v>378</v>
      </c>
    </row>
    <row r="1815" spans="1:8">
      <c r="A1815" t="s">
        <v>298</v>
      </c>
      <c r="B1815" s="1">
        <v>43894</v>
      </c>
      <c r="C1815">
        <v>271519</v>
      </c>
      <c r="D1815" t="s">
        <v>686</v>
      </c>
      <c r="E1815" t="s">
        <v>357</v>
      </c>
      <c r="F1815">
        <v>2020</v>
      </c>
      <c r="G1815">
        <v>271519</v>
      </c>
      <c r="H1815" t="s">
        <v>378</v>
      </c>
    </row>
    <row r="1816" spans="1:8">
      <c r="A1816" t="s">
        <v>223</v>
      </c>
      <c r="B1816" s="1">
        <v>43769</v>
      </c>
      <c r="C1816">
        <v>373936</v>
      </c>
      <c r="D1816" t="s">
        <v>687</v>
      </c>
      <c r="E1816" t="s">
        <v>324</v>
      </c>
      <c r="F1816">
        <v>2019</v>
      </c>
      <c r="G1816">
        <v>-373936</v>
      </c>
      <c r="H1816" t="s">
        <v>380</v>
      </c>
    </row>
    <row r="1817" spans="1:8">
      <c r="A1817" t="s">
        <v>183</v>
      </c>
      <c r="B1817" s="1">
        <v>43570</v>
      </c>
      <c r="C1817">
        <v>350923</v>
      </c>
      <c r="D1817" t="s">
        <v>686</v>
      </c>
      <c r="E1817" t="s">
        <v>351</v>
      </c>
      <c r="F1817">
        <v>2019</v>
      </c>
      <c r="G1817">
        <v>350923</v>
      </c>
      <c r="H1817" t="s">
        <v>378</v>
      </c>
    </row>
    <row r="1818" spans="1:8">
      <c r="A1818" t="s">
        <v>13</v>
      </c>
      <c r="B1818" s="1">
        <v>43432</v>
      </c>
      <c r="C1818">
        <v>297892</v>
      </c>
      <c r="D1818" t="s">
        <v>686</v>
      </c>
      <c r="E1818" t="s">
        <v>362</v>
      </c>
      <c r="F1818">
        <v>2018</v>
      </c>
      <c r="G1818">
        <v>297892</v>
      </c>
      <c r="H1818" t="s">
        <v>378</v>
      </c>
    </row>
    <row r="1819" spans="1:8">
      <c r="A1819" t="s">
        <v>295</v>
      </c>
      <c r="B1819" s="1">
        <v>44070</v>
      </c>
      <c r="C1819">
        <v>94911</v>
      </c>
      <c r="D1819" t="s">
        <v>686</v>
      </c>
      <c r="E1819" t="s">
        <v>342</v>
      </c>
      <c r="F1819">
        <v>2020</v>
      </c>
      <c r="G1819">
        <v>94911</v>
      </c>
      <c r="H1819" t="s">
        <v>16</v>
      </c>
    </row>
    <row r="1820" spans="1:8">
      <c r="A1820" t="s">
        <v>57</v>
      </c>
      <c r="B1820" s="1">
        <v>43641</v>
      </c>
      <c r="C1820">
        <v>138555</v>
      </c>
      <c r="D1820" t="s">
        <v>686</v>
      </c>
      <c r="E1820" t="s">
        <v>316</v>
      </c>
      <c r="F1820">
        <v>2019</v>
      </c>
      <c r="G1820">
        <v>138555</v>
      </c>
      <c r="H1820" t="s">
        <v>380</v>
      </c>
    </row>
    <row r="1821" spans="1:8">
      <c r="A1821" t="s">
        <v>314</v>
      </c>
      <c r="B1821" s="1">
        <v>43325</v>
      </c>
      <c r="C1821">
        <v>247966</v>
      </c>
      <c r="D1821" t="s">
        <v>686</v>
      </c>
      <c r="E1821" t="s">
        <v>342</v>
      </c>
      <c r="F1821">
        <v>2018</v>
      </c>
      <c r="G1821">
        <v>247966</v>
      </c>
      <c r="H1821" t="s">
        <v>16</v>
      </c>
    </row>
    <row r="1822" spans="1:8">
      <c r="A1822" t="s">
        <v>52</v>
      </c>
      <c r="B1822" s="1">
        <v>44082</v>
      </c>
      <c r="C1822">
        <v>97792</v>
      </c>
      <c r="D1822" t="s">
        <v>687</v>
      </c>
      <c r="E1822" t="s">
        <v>329</v>
      </c>
      <c r="F1822">
        <v>2020</v>
      </c>
      <c r="G1822">
        <v>-97792</v>
      </c>
      <c r="H1822" t="s">
        <v>377</v>
      </c>
    </row>
    <row r="1823" spans="1:8">
      <c r="A1823" t="s">
        <v>84</v>
      </c>
      <c r="B1823" s="1">
        <v>44324</v>
      </c>
      <c r="C1823">
        <v>254715</v>
      </c>
      <c r="D1823" t="s">
        <v>687</v>
      </c>
      <c r="E1823" t="s">
        <v>366</v>
      </c>
      <c r="F1823">
        <v>2021</v>
      </c>
      <c r="G1823">
        <v>-254715</v>
      </c>
      <c r="H1823" t="s">
        <v>16</v>
      </c>
    </row>
    <row r="1824" spans="1:8">
      <c r="A1824" t="s">
        <v>18</v>
      </c>
      <c r="B1824" s="1">
        <v>43607</v>
      </c>
      <c r="C1824">
        <v>281631</v>
      </c>
      <c r="D1824" t="s">
        <v>687</v>
      </c>
      <c r="E1824" t="s">
        <v>366</v>
      </c>
      <c r="F1824">
        <v>2019</v>
      </c>
      <c r="G1824">
        <v>-281631</v>
      </c>
      <c r="H1824" t="s">
        <v>16</v>
      </c>
    </row>
    <row r="1825" spans="1:8">
      <c r="A1825" t="s">
        <v>310</v>
      </c>
      <c r="B1825" s="1">
        <v>44010</v>
      </c>
      <c r="C1825">
        <v>178082</v>
      </c>
      <c r="D1825" t="s">
        <v>687</v>
      </c>
      <c r="E1825" t="s">
        <v>316</v>
      </c>
      <c r="F1825">
        <v>2020</v>
      </c>
      <c r="G1825">
        <v>-178082</v>
      </c>
      <c r="H1825" t="s">
        <v>16</v>
      </c>
    </row>
    <row r="1826" spans="1:8">
      <c r="A1826" t="s">
        <v>261</v>
      </c>
      <c r="B1826" s="1">
        <v>43591</v>
      </c>
      <c r="C1826">
        <v>99030</v>
      </c>
      <c r="D1826" t="s">
        <v>687</v>
      </c>
      <c r="E1826" t="s">
        <v>366</v>
      </c>
      <c r="F1826">
        <v>2019</v>
      </c>
      <c r="G1826">
        <v>-99030</v>
      </c>
      <c r="H1826" t="s">
        <v>380</v>
      </c>
    </row>
    <row r="1827" spans="1:8">
      <c r="A1827" t="s">
        <v>302</v>
      </c>
      <c r="B1827" s="1">
        <v>43696</v>
      </c>
      <c r="C1827">
        <v>311544</v>
      </c>
      <c r="D1827" t="s">
        <v>687</v>
      </c>
      <c r="E1827" t="s">
        <v>342</v>
      </c>
      <c r="F1827">
        <v>2019</v>
      </c>
      <c r="G1827">
        <v>-311544</v>
      </c>
      <c r="H1827" t="s">
        <v>16</v>
      </c>
    </row>
    <row r="1828" spans="1:8">
      <c r="A1828" t="s">
        <v>126</v>
      </c>
      <c r="B1828" s="1">
        <v>43967</v>
      </c>
      <c r="C1828">
        <v>86803</v>
      </c>
      <c r="D1828" t="s">
        <v>687</v>
      </c>
      <c r="E1828" t="s">
        <v>366</v>
      </c>
      <c r="F1828">
        <v>2020</v>
      </c>
      <c r="G1828">
        <v>-86803</v>
      </c>
      <c r="H1828" t="s">
        <v>380</v>
      </c>
    </row>
    <row r="1829" spans="1:8">
      <c r="A1829" t="s">
        <v>267</v>
      </c>
      <c r="B1829" s="1">
        <v>44342</v>
      </c>
      <c r="C1829">
        <v>81918</v>
      </c>
      <c r="D1829" t="s">
        <v>687</v>
      </c>
      <c r="E1829" t="s">
        <v>366</v>
      </c>
      <c r="F1829">
        <v>2021</v>
      </c>
      <c r="G1829">
        <v>-81918</v>
      </c>
      <c r="H1829" t="s">
        <v>16</v>
      </c>
    </row>
    <row r="1830" spans="1:8">
      <c r="A1830" t="s">
        <v>141</v>
      </c>
      <c r="B1830" s="1">
        <v>43622</v>
      </c>
      <c r="C1830">
        <v>239833</v>
      </c>
      <c r="D1830" t="s">
        <v>687</v>
      </c>
      <c r="E1830" t="s">
        <v>316</v>
      </c>
      <c r="F1830">
        <v>2019</v>
      </c>
      <c r="G1830">
        <v>-239833</v>
      </c>
      <c r="H1830" t="s">
        <v>16</v>
      </c>
    </row>
    <row r="1831" spans="1:8">
      <c r="A1831" t="s">
        <v>25</v>
      </c>
      <c r="B1831" s="1">
        <v>43742</v>
      </c>
      <c r="C1831">
        <v>319611</v>
      </c>
      <c r="D1831" t="s">
        <v>686</v>
      </c>
      <c r="E1831" t="s">
        <v>324</v>
      </c>
      <c r="F1831">
        <v>2019</v>
      </c>
      <c r="G1831">
        <v>319611</v>
      </c>
      <c r="H1831" t="s">
        <v>16</v>
      </c>
    </row>
    <row r="1832" spans="1:8">
      <c r="A1832" t="s">
        <v>51</v>
      </c>
      <c r="B1832" s="1">
        <v>44372</v>
      </c>
      <c r="C1832">
        <v>369226</v>
      </c>
      <c r="D1832" t="s">
        <v>687</v>
      </c>
      <c r="E1832" t="s">
        <v>316</v>
      </c>
      <c r="F1832">
        <v>2021</v>
      </c>
      <c r="G1832">
        <v>-369226</v>
      </c>
      <c r="H1832" t="s">
        <v>16</v>
      </c>
    </row>
    <row r="1833" spans="1:8">
      <c r="A1833" t="s">
        <v>70</v>
      </c>
      <c r="B1833" s="1">
        <v>43280</v>
      </c>
      <c r="C1833">
        <v>321403</v>
      </c>
      <c r="D1833" t="s">
        <v>687</v>
      </c>
      <c r="E1833" t="s">
        <v>316</v>
      </c>
      <c r="F1833">
        <v>2018</v>
      </c>
      <c r="G1833">
        <v>-321403</v>
      </c>
      <c r="H1833" t="s">
        <v>378</v>
      </c>
    </row>
    <row r="1834" spans="1:8">
      <c r="A1834" t="s">
        <v>123</v>
      </c>
      <c r="B1834" s="1">
        <v>43580</v>
      </c>
      <c r="C1834">
        <v>291618</v>
      </c>
      <c r="D1834" t="s">
        <v>687</v>
      </c>
      <c r="E1834" t="s">
        <v>351</v>
      </c>
      <c r="F1834">
        <v>2019</v>
      </c>
      <c r="G1834">
        <v>-291618</v>
      </c>
      <c r="H1834" t="s">
        <v>380</v>
      </c>
    </row>
    <row r="1835" spans="1:8">
      <c r="A1835" t="s">
        <v>87</v>
      </c>
      <c r="B1835" s="1">
        <v>43276</v>
      </c>
      <c r="C1835">
        <v>204590</v>
      </c>
      <c r="D1835" t="s">
        <v>686</v>
      </c>
      <c r="E1835" t="s">
        <v>316</v>
      </c>
      <c r="F1835">
        <v>2018</v>
      </c>
      <c r="G1835">
        <v>204590</v>
      </c>
      <c r="H1835" t="s">
        <v>16</v>
      </c>
    </row>
    <row r="1836" spans="1:8">
      <c r="A1836" t="s">
        <v>305</v>
      </c>
      <c r="B1836" s="1">
        <v>43861</v>
      </c>
      <c r="C1836">
        <v>186285</v>
      </c>
      <c r="D1836" t="s">
        <v>687</v>
      </c>
      <c r="E1836" t="s">
        <v>320</v>
      </c>
      <c r="F1836">
        <v>2020</v>
      </c>
      <c r="G1836">
        <v>-186285</v>
      </c>
      <c r="H1836" t="s">
        <v>16</v>
      </c>
    </row>
    <row r="1837" spans="1:8">
      <c r="A1837" t="s">
        <v>15</v>
      </c>
      <c r="B1837" s="1">
        <v>43352</v>
      </c>
      <c r="C1837">
        <v>281449</v>
      </c>
      <c r="D1837" t="s">
        <v>687</v>
      </c>
      <c r="E1837" t="s">
        <v>329</v>
      </c>
      <c r="F1837">
        <v>2018</v>
      </c>
      <c r="G1837">
        <v>-281449</v>
      </c>
      <c r="H1837" t="s">
        <v>16</v>
      </c>
    </row>
    <row r="1838" spans="1:8">
      <c r="A1838" t="s">
        <v>252</v>
      </c>
      <c r="B1838" s="1">
        <v>44041</v>
      </c>
      <c r="C1838">
        <v>385791</v>
      </c>
      <c r="D1838" t="s">
        <v>687</v>
      </c>
      <c r="E1838" t="s">
        <v>337</v>
      </c>
      <c r="F1838">
        <v>2020</v>
      </c>
      <c r="G1838">
        <v>-385791</v>
      </c>
      <c r="H1838" t="s">
        <v>16</v>
      </c>
    </row>
    <row r="1839" spans="1:8">
      <c r="A1839" t="s">
        <v>15</v>
      </c>
      <c r="B1839" s="1">
        <v>43987</v>
      </c>
      <c r="C1839">
        <v>309830</v>
      </c>
      <c r="D1839" t="s">
        <v>687</v>
      </c>
      <c r="E1839" t="s">
        <v>316</v>
      </c>
      <c r="F1839">
        <v>2020</v>
      </c>
      <c r="G1839">
        <v>-309830</v>
      </c>
      <c r="H1839" t="s">
        <v>16</v>
      </c>
    </row>
    <row r="1840" spans="1:8">
      <c r="A1840" t="s">
        <v>138</v>
      </c>
      <c r="B1840" s="1">
        <v>43550</v>
      </c>
      <c r="C1840">
        <v>70138</v>
      </c>
      <c r="D1840" t="s">
        <v>686</v>
      </c>
      <c r="E1840" t="s">
        <v>357</v>
      </c>
      <c r="F1840">
        <v>2019</v>
      </c>
      <c r="G1840">
        <v>70138</v>
      </c>
      <c r="H1840" t="s">
        <v>16</v>
      </c>
    </row>
    <row r="1841" spans="1:8">
      <c r="A1841" t="s">
        <v>271</v>
      </c>
      <c r="B1841" s="1">
        <v>43474</v>
      </c>
      <c r="C1841">
        <v>343567</v>
      </c>
      <c r="D1841" t="s">
        <v>686</v>
      </c>
      <c r="E1841" t="s">
        <v>320</v>
      </c>
      <c r="F1841">
        <v>2019</v>
      </c>
      <c r="G1841">
        <v>343567</v>
      </c>
      <c r="H1841" t="s">
        <v>377</v>
      </c>
    </row>
    <row r="1842" spans="1:8">
      <c r="A1842" t="s">
        <v>195</v>
      </c>
      <c r="B1842" s="1">
        <v>43799</v>
      </c>
      <c r="C1842">
        <v>288713</v>
      </c>
      <c r="D1842" t="s">
        <v>687</v>
      </c>
      <c r="E1842" t="s">
        <v>362</v>
      </c>
      <c r="F1842">
        <v>2019</v>
      </c>
      <c r="G1842">
        <v>-288713</v>
      </c>
      <c r="H1842" t="s">
        <v>16</v>
      </c>
    </row>
    <row r="1843" spans="1:8">
      <c r="A1843" t="s">
        <v>101</v>
      </c>
      <c r="B1843" s="1">
        <v>44105</v>
      </c>
      <c r="C1843">
        <v>288588</v>
      </c>
      <c r="D1843" t="s">
        <v>686</v>
      </c>
      <c r="E1843" t="s">
        <v>324</v>
      </c>
      <c r="F1843">
        <v>2020</v>
      </c>
      <c r="G1843">
        <v>288588</v>
      </c>
      <c r="H1843" t="s">
        <v>16</v>
      </c>
    </row>
    <row r="1844" spans="1:8">
      <c r="A1844" t="s">
        <v>27</v>
      </c>
      <c r="B1844" s="1">
        <v>43352</v>
      </c>
      <c r="C1844">
        <v>299581</v>
      </c>
      <c r="D1844" t="s">
        <v>687</v>
      </c>
      <c r="E1844" t="s">
        <v>329</v>
      </c>
      <c r="F1844">
        <v>2018</v>
      </c>
      <c r="G1844">
        <v>-299581</v>
      </c>
      <c r="H1844" t="s">
        <v>378</v>
      </c>
    </row>
    <row r="1845" spans="1:8">
      <c r="A1845" t="s">
        <v>270</v>
      </c>
      <c r="B1845" s="1">
        <v>43515</v>
      </c>
      <c r="C1845">
        <v>277970</v>
      </c>
      <c r="D1845" t="s">
        <v>686</v>
      </c>
      <c r="E1845" t="s">
        <v>360</v>
      </c>
      <c r="F1845">
        <v>2019</v>
      </c>
      <c r="G1845">
        <v>277970</v>
      </c>
      <c r="H1845" t="s">
        <v>377</v>
      </c>
    </row>
    <row r="1846" spans="1:8">
      <c r="A1846" t="s">
        <v>213</v>
      </c>
      <c r="B1846" s="1">
        <v>43884</v>
      </c>
      <c r="C1846">
        <v>250658</v>
      </c>
      <c r="D1846" t="s">
        <v>686</v>
      </c>
      <c r="E1846" t="s">
        <v>360</v>
      </c>
      <c r="F1846">
        <v>2020</v>
      </c>
      <c r="G1846">
        <v>250658</v>
      </c>
      <c r="H1846" t="s">
        <v>16</v>
      </c>
    </row>
    <row r="1847" spans="1:8">
      <c r="A1847" t="s">
        <v>211</v>
      </c>
      <c r="B1847" s="1">
        <v>44158</v>
      </c>
      <c r="C1847">
        <v>244727</v>
      </c>
      <c r="D1847" t="s">
        <v>686</v>
      </c>
      <c r="E1847" t="s">
        <v>362</v>
      </c>
      <c r="F1847">
        <v>2020</v>
      </c>
      <c r="G1847">
        <v>244727</v>
      </c>
      <c r="H1847" t="s">
        <v>16</v>
      </c>
    </row>
    <row r="1848" spans="1:8">
      <c r="A1848" t="s">
        <v>145</v>
      </c>
      <c r="B1848" s="1">
        <v>43594</v>
      </c>
      <c r="C1848">
        <v>185251</v>
      </c>
      <c r="D1848" t="s">
        <v>686</v>
      </c>
      <c r="E1848" t="s">
        <v>366</v>
      </c>
      <c r="F1848">
        <v>2019</v>
      </c>
      <c r="G1848">
        <v>185251</v>
      </c>
      <c r="H1848" t="s">
        <v>380</v>
      </c>
    </row>
    <row r="1849" spans="1:8">
      <c r="A1849" t="s">
        <v>118</v>
      </c>
      <c r="B1849" s="1">
        <v>44332</v>
      </c>
      <c r="C1849">
        <v>94555</v>
      </c>
      <c r="D1849" t="s">
        <v>687</v>
      </c>
      <c r="E1849" t="s">
        <v>366</v>
      </c>
      <c r="F1849">
        <v>2021</v>
      </c>
      <c r="G1849">
        <v>-94555</v>
      </c>
      <c r="H1849" t="s">
        <v>16</v>
      </c>
    </row>
    <row r="1850" spans="1:8">
      <c r="A1850" t="s">
        <v>118</v>
      </c>
      <c r="B1850" s="1">
        <v>43869</v>
      </c>
      <c r="C1850">
        <v>88954</v>
      </c>
      <c r="D1850" t="s">
        <v>686</v>
      </c>
      <c r="E1850" t="s">
        <v>360</v>
      </c>
      <c r="F1850">
        <v>2020</v>
      </c>
      <c r="G1850">
        <v>88954</v>
      </c>
      <c r="H1850" t="s">
        <v>16</v>
      </c>
    </row>
    <row r="1851" spans="1:8">
      <c r="A1851" t="s">
        <v>60</v>
      </c>
      <c r="B1851" s="1">
        <v>43388</v>
      </c>
      <c r="C1851">
        <v>336793</v>
      </c>
      <c r="D1851" t="s">
        <v>687</v>
      </c>
      <c r="E1851" t="s">
        <v>324</v>
      </c>
      <c r="F1851">
        <v>2018</v>
      </c>
      <c r="G1851">
        <v>-336793</v>
      </c>
      <c r="H1851" t="s">
        <v>378</v>
      </c>
    </row>
    <row r="1852" spans="1:8">
      <c r="A1852" t="s">
        <v>17</v>
      </c>
      <c r="B1852" s="1">
        <v>44160</v>
      </c>
      <c r="C1852">
        <v>325291</v>
      </c>
      <c r="D1852" t="s">
        <v>687</v>
      </c>
      <c r="E1852" t="s">
        <v>362</v>
      </c>
      <c r="F1852">
        <v>2020</v>
      </c>
      <c r="G1852">
        <v>-325291</v>
      </c>
      <c r="H1852" t="s">
        <v>16</v>
      </c>
    </row>
    <row r="1853" spans="1:8">
      <c r="A1853" t="s">
        <v>72</v>
      </c>
      <c r="B1853" s="1">
        <v>43328</v>
      </c>
      <c r="C1853">
        <v>56017</v>
      </c>
      <c r="D1853" t="s">
        <v>687</v>
      </c>
      <c r="E1853" t="s">
        <v>342</v>
      </c>
      <c r="F1853">
        <v>2018</v>
      </c>
      <c r="G1853">
        <v>-56017</v>
      </c>
      <c r="H1853" t="s">
        <v>378</v>
      </c>
    </row>
    <row r="1854" spans="1:8">
      <c r="A1854" t="s">
        <v>136</v>
      </c>
      <c r="B1854" s="1">
        <v>44295</v>
      </c>
      <c r="C1854">
        <v>93731</v>
      </c>
      <c r="D1854" t="s">
        <v>687</v>
      </c>
      <c r="E1854" t="s">
        <v>351</v>
      </c>
      <c r="F1854">
        <v>2021</v>
      </c>
      <c r="G1854">
        <v>-93731</v>
      </c>
      <c r="H1854" t="s">
        <v>380</v>
      </c>
    </row>
    <row r="1855" spans="1:8">
      <c r="A1855" t="s">
        <v>245</v>
      </c>
      <c r="B1855" s="1">
        <v>43278</v>
      </c>
      <c r="C1855">
        <v>347007</v>
      </c>
      <c r="D1855" t="s">
        <v>687</v>
      </c>
      <c r="E1855" t="s">
        <v>316</v>
      </c>
      <c r="F1855">
        <v>2018</v>
      </c>
      <c r="G1855">
        <v>-347007</v>
      </c>
      <c r="H1855" t="s">
        <v>16</v>
      </c>
    </row>
    <row r="1856" spans="1:8">
      <c r="A1856" t="s">
        <v>93</v>
      </c>
      <c r="B1856" s="1">
        <v>43331</v>
      </c>
      <c r="C1856">
        <v>185580</v>
      </c>
      <c r="D1856" t="s">
        <v>687</v>
      </c>
      <c r="E1856" t="s">
        <v>342</v>
      </c>
      <c r="F1856">
        <v>2018</v>
      </c>
      <c r="G1856">
        <v>-185580</v>
      </c>
      <c r="H1856" t="s">
        <v>378</v>
      </c>
    </row>
    <row r="1857" spans="1:8">
      <c r="A1857" t="s">
        <v>285</v>
      </c>
      <c r="B1857" s="1">
        <v>43753</v>
      </c>
      <c r="C1857">
        <v>182983</v>
      </c>
      <c r="D1857" t="s">
        <v>687</v>
      </c>
      <c r="E1857" t="s">
        <v>324</v>
      </c>
      <c r="F1857">
        <v>2019</v>
      </c>
      <c r="G1857">
        <v>-182983</v>
      </c>
      <c r="H1857" t="s">
        <v>378</v>
      </c>
    </row>
    <row r="1858" spans="1:8">
      <c r="A1858" t="s">
        <v>106</v>
      </c>
      <c r="B1858" s="1">
        <v>44331</v>
      </c>
      <c r="C1858">
        <v>383579</v>
      </c>
      <c r="D1858" t="s">
        <v>686</v>
      </c>
      <c r="E1858" t="s">
        <v>366</v>
      </c>
      <c r="F1858">
        <v>2021</v>
      </c>
      <c r="G1858">
        <v>383579</v>
      </c>
      <c r="H1858" t="s">
        <v>377</v>
      </c>
    </row>
    <row r="1859" spans="1:8">
      <c r="A1859" t="s">
        <v>188</v>
      </c>
      <c r="B1859" s="1">
        <v>44237</v>
      </c>
      <c r="C1859">
        <v>92060</v>
      </c>
      <c r="D1859" t="s">
        <v>686</v>
      </c>
      <c r="E1859" t="s">
        <v>360</v>
      </c>
      <c r="F1859">
        <v>2021</v>
      </c>
      <c r="G1859">
        <v>92060</v>
      </c>
      <c r="H1859" t="s">
        <v>16</v>
      </c>
    </row>
    <row r="1860" spans="1:8">
      <c r="A1860" t="s">
        <v>49</v>
      </c>
      <c r="B1860" s="1">
        <v>44225</v>
      </c>
      <c r="C1860">
        <v>171821</v>
      </c>
      <c r="D1860" t="s">
        <v>686</v>
      </c>
      <c r="E1860" t="s">
        <v>320</v>
      </c>
      <c r="F1860">
        <v>2021</v>
      </c>
      <c r="G1860">
        <v>171821</v>
      </c>
      <c r="H1860" t="s">
        <v>16</v>
      </c>
    </row>
    <row r="1861" spans="1:8">
      <c r="A1861" t="s">
        <v>165</v>
      </c>
      <c r="B1861" s="1">
        <v>44349</v>
      </c>
      <c r="C1861">
        <v>125502</v>
      </c>
      <c r="D1861" t="s">
        <v>687</v>
      </c>
      <c r="E1861" t="s">
        <v>316</v>
      </c>
      <c r="F1861">
        <v>2021</v>
      </c>
      <c r="G1861">
        <v>-125502</v>
      </c>
      <c r="H1861" t="s">
        <v>16</v>
      </c>
    </row>
    <row r="1862" spans="1:8">
      <c r="A1862" t="s">
        <v>117</v>
      </c>
      <c r="B1862" s="1">
        <v>43508</v>
      </c>
      <c r="C1862">
        <v>195780</v>
      </c>
      <c r="D1862" t="s">
        <v>686</v>
      </c>
      <c r="E1862" t="s">
        <v>360</v>
      </c>
      <c r="F1862">
        <v>2019</v>
      </c>
      <c r="G1862">
        <v>195780</v>
      </c>
      <c r="H1862" t="s">
        <v>16</v>
      </c>
    </row>
    <row r="1863" spans="1:8">
      <c r="A1863" t="s">
        <v>285</v>
      </c>
      <c r="B1863" s="1">
        <v>43857</v>
      </c>
      <c r="C1863">
        <v>203012</v>
      </c>
      <c r="D1863" t="s">
        <v>687</v>
      </c>
      <c r="E1863" t="s">
        <v>320</v>
      </c>
      <c r="F1863">
        <v>2020</v>
      </c>
      <c r="G1863">
        <v>-203012</v>
      </c>
      <c r="H1863" t="s">
        <v>378</v>
      </c>
    </row>
    <row r="1864" spans="1:8">
      <c r="A1864" t="s">
        <v>243</v>
      </c>
      <c r="B1864" s="1">
        <v>43790</v>
      </c>
      <c r="C1864">
        <v>246355</v>
      </c>
      <c r="D1864" t="s">
        <v>686</v>
      </c>
      <c r="E1864" t="s">
        <v>362</v>
      </c>
      <c r="F1864">
        <v>2019</v>
      </c>
      <c r="G1864">
        <v>246355</v>
      </c>
      <c r="H1864" t="s">
        <v>16</v>
      </c>
    </row>
    <row r="1865" spans="1:8">
      <c r="A1865" t="s">
        <v>97</v>
      </c>
      <c r="B1865" s="1">
        <v>43494</v>
      </c>
      <c r="C1865">
        <v>164678</v>
      </c>
      <c r="D1865" t="s">
        <v>686</v>
      </c>
      <c r="E1865" t="s">
        <v>320</v>
      </c>
      <c r="F1865">
        <v>2019</v>
      </c>
      <c r="G1865">
        <v>164678</v>
      </c>
      <c r="H1865" t="s">
        <v>16</v>
      </c>
    </row>
    <row r="1866" spans="1:8">
      <c r="A1866" t="s">
        <v>228</v>
      </c>
      <c r="B1866" s="1">
        <v>43731</v>
      </c>
      <c r="C1866">
        <v>253023</v>
      </c>
      <c r="D1866" t="s">
        <v>687</v>
      </c>
      <c r="E1866" t="s">
        <v>329</v>
      </c>
      <c r="F1866">
        <v>2019</v>
      </c>
      <c r="G1866">
        <v>-253023</v>
      </c>
      <c r="H1866" t="s">
        <v>378</v>
      </c>
    </row>
    <row r="1867" spans="1:8">
      <c r="A1867" t="s">
        <v>50</v>
      </c>
      <c r="B1867" s="1">
        <v>44264</v>
      </c>
      <c r="C1867">
        <v>330713</v>
      </c>
      <c r="D1867" t="s">
        <v>686</v>
      </c>
      <c r="E1867" t="s">
        <v>357</v>
      </c>
      <c r="F1867">
        <v>2021</v>
      </c>
      <c r="G1867">
        <v>330713</v>
      </c>
      <c r="H1867" t="s">
        <v>377</v>
      </c>
    </row>
    <row r="1868" spans="1:8">
      <c r="A1868" t="s">
        <v>72</v>
      </c>
      <c r="B1868" s="1">
        <v>44317</v>
      </c>
      <c r="C1868">
        <v>163334</v>
      </c>
      <c r="D1868" t="s">
        <v>686</v>
      </c>
      <c r="E1868" t="s">
        <v>366</v>
      </c>
      <c r="F1868">
        <v>2021</v>
      </c>
      <c r="G1868">
        <v>163334</v>
      </c>
      <c r="H1868" t="s">
        <v>378</v>
      </c>
    </row>
    <row r="1869" spans="1:8">
      <c r="A1869" t="s">
        <v>31</v>
      </c>
      <c r="B1869" s="1">
        <v>44348</v>
      </c>
      <c r="C1869">
        <v>76120</v>
      </c>
      <c r="D1869" t="s">
        <v>687</v>
      </c>
      <c r="E1869" t="s">
        <v>316</v>
      </c>
      <c r="F1869">
        <v>2021</v>
      </c>
      <c r="G1869">
        <v>-76120</v>
      </c>
      <c r="H1869" t="s">
        <v>16</v>
      </c>
    </row>
    <row r="1870" spans="1:8">
      <c r="A1870" t="s">
        <v>40</v>
      </c>
      <c r="B1870" s="1">
        <v>44216</v>
      </c>
      <c r="C1870">
        <v>171058</v>
      </c>
      <c r="D1870" t="s">
        <v>687</v>
      </c>
      <c r="E1870" t="s">
        <v>320</v>
      </c>
      <c r="F1870">
        <v>2021</v>
      </c>
      <c r="G1870">
        <v>-171058</v>
      </c>
      <c r="H1870" t="s">
        <v>378</v>
      </c>
    </row>
    <row r="1871" spans="1:8">
      <c r="A1871" t="s">
        <v>306</v>
      </c>
      <c r="B1871" s="1">
        <v>43721</v>
      </c>
      <c r="C1871">
        <v>306923</v>
      </c>
      <c r="D1871" t="s">
        <v>686</v>
      </c>
      <c r="E1871" t="s">
        <v>329</v>
      </c>
      <c r="F1871">
        <v>2019</v>
      </c>
      <c r="G1871">
        <v>306923</v>
      </c>
      <c r="H1871" t="s">
        <v>377</v>
      </c>
    </row>
    <row r="1872" spans="1:8">
      <c r="A1872" t="s">
        <v>15</v>
      </c>
      <c r="B1872" s="1">
        <v>44213</v>
      </c>
      <c r="C1872">
        <v>388283</v>
      </c>
      <c r="D1872" t="s">
        <v>686</v>
      </c>
      <c r="E1872" t="s">
        <v>320</v>
      </c>
      <c r="F1872">
        <v>2021</v>
      </c>
      <c r="G1872">
        <v>388283</v>
      </c>
      <c r="H1872" t="s">
        <v>16</v>
      </c>
    </row>
    <row r="1873" spans="1:8">
      <c r="A1873" t="s">
        <v>189</v>
      </c>
      <c r="B1873" s="1">
        <v>44011</v>
      </c>
      <c r="C1873">
        <v>341903</v>
      </c>
      <c r="D1873" t="s">
        <v>687</v>
      </c>
      <c r="E1873" t="s">
        <v>316</v>
      </c>
      <c r="F1873">
        <v>2020</v>
      </c>
      <c r="G1873">
        <v>-341903</v>
      </c>
      <c r="H1873" t="s">
        <v>16</v>
      </c>
    </row>
    <row r="1874" spans="1:8">
      <c r="A1874" t="s">
        <v>188</v>
      </c>
      <c r="B1874" s="1">
        <v>43789</v>
      </c>
      <c r="C1874">
        <v>350744</v>
      </c>
      <c r="D1874" t="s">
        <v>687</v>
      </c>
      <c r="E1874" t="s">
        <v>362</v>
      </c>
      <c r="F1874">
        <v>2019</v>
      </c>
      <c r="G1874">
        <v>-350744</v>
      </c>
      <c r="H1874" t="s">
        <v>16</v>
      </c>
    </row>
    <row r="1875" spans="1:8">
      <c r="A1875" t="s">
        <v>276</v>
      </c>
      <c r="B1875" s="1">
        <v>43711</v>
      </c>
      <c r="C1875">
        <v>309212</v>
      </c>
      <c r="D1875" t="s">
        <v>686</v>
      </c>
      <c r="E1875" t="s">
        <v>329</v>
      </c>
      <c r="F1875">
        <v>2019</v>
      </c>
      <c r="G1875">
        <v>309212</v>
      </c>
      <c r="H1875" t="s">
        <v>377</v>
      </c>
    </row>
    <row r="1876" spans="1:8">
      <c r="A1876" t="s">
        <v>185</v>
      </c>
      <c r="B1876" s="1">
        <v>44061</v>
      </c>
      <c r="C1876">
        <v>373422</v>
      </c>
      <c r="D1876" t="s">
        <v>687</v>
      </c>
      <c r="E1876" t="s">
        <v>342</v>
      </c>
      <c r="F1876">
        <v>2020</v>
      </c>
      <c r="G1876">
        <v>-373422</v>
      </c>
      <c r="H1876" t="s">
        <v>16</v>
      </c>
    </row>
    <row r="1877" spans="1:8">
      <c r="A1877" t="s">
        <v>264</v>
      </c>
      <c r="B1877" s="1">
        <v>43518</v>
      </c>
      <c r="C1877">
        <v>221821</v>
      </c>
      <c r="D1877" t="s">
        <v>686</v>
      </c>
      <c r="E1877" t="s">
        <v>360</v>
      </c>
      <c r="F1877">
        <v>2019</v>
      </c>
      <c r="G1877">
        <v>221821</v>
      </c>
      <c r="H1877" t="s">
        <v>16</v>
      </c>
    </row>
    <row r="1878" spans="1:8">
      <c r="A1878" t="s">
        <v>278</v>
      </c>
      <c r="B1878" s="1">
        <v>44371</v>
      </c>
      <c r="C1878">
        <v>87775</v>
      </c>
      <c r="D1878" t="s">
        <v>687</v>
      </c>
      <c r="E1878" t="s">
        <v>316</v>
      </c>
      <c r="F1878">
        <v>2021</v>
      </c>
      <c r="G1878">
        <v>-87775</v>
      </c>
      <c r="H1878" t="s">
        <v>378</v>
      </c>
    </row>
    <row r="1879" spans="1:8">
      <c r="A1879" t="s">
        <v>138</v>
      </c>
      <c r="B1879" s="1">
        <v>43573</v>
      </c>
      <c r="C1879">
        <v>242887</v>
      </c>
      <c r="D1879" t="s">
        <v>687</v>
      </c>
      <c r="E1879" t="s">
        <v>351</v>
      </c>
      <c r="F1879">
        <v>2019</v>
      </c>
      <c r="G1879">
        <v>-242887</v>
      </c>
      <c r="H1879" t="s">
        <v>16</v>
      </c>
    </row>
    <row r="1880" spans="1:8">
      <c r="A1880" t="s">
        <v>78</v>
      </c>
      <c r="B1880" s="1">
        <v>43985</v>
      </c>
      <c r="C1880">
        <v>197230</v>
      </c>
      <c r="D1880" t="s">
        <v>686</v>
      </c>
      <c r="E1880" t="s">
        <v>316</v>
      </c>
      <c r="F1880">
        <v>2020</v>
      </c>
      <c r="G1880">
        <v>197230</v>
      </c>
      <c r="H1880" t="s">
        <v>16</v>
      </c>
    </row>
    <row r="1881" spans="1:8">
      <c r="A1881" t="s">
        <v>193</v>
      </c>
      <c r="B1881" s="1">
        <v>43891</v>
      </c>
      <c r="C1881">
        <v>348224</v>
      </c>
      <c r="D1881" t="s">
        <v>686</v>
      </c>
      <c r="E1881" t="s">
        <v>357</v>
      </c>
      <c r="F1881">
        <v>2020</v>
      </c>
      <c r="G1881">
        <v>348224</v>
      </c>
      <c r="H1881" t="s">
        <v>16</v>
      </c>
    </row>
    <row r="1882" spans="1:8">
      <c r="A1882" t="s">
        <v>54</v>
      </c>
      <c r="B1882" s="1">
        <v>43545</v>
      </c>
      <c r="C1882">
        <v>122418</v>
      </c>
      <c r="D1882" t="s">
        <v>686</v>
      </c>
      <c r="E1882" t="s">
        <v>357</v>
      </c>
      <c r="F1882">
        <v>2019</v>
      </c>
      <c r="G1882">
        <v>122418</v>
      </c>
      <c r="H1882" t="s">
        <v>16</v>
      </c>
    </row>
    <row r="1883" spans="1:8">
      <c r="A1883" t="s">
        <v>297</v>
      </c>
      <c r="B1883" s="1">
        <v>44019</v>
      </c>
      <c r="C1883">
        <v>225526</v>
      </c>
      <c r="D1883" t="s">
        <v>687</v>
      </c>
      <c r="E1883" t="s">
        <v>337</v>
      </c>
      <c r="F1883">
        <v>2020</v>
      </c>
      <c r="G1883">
        <v>-225526</v>
      </c>
      <c r="H1883" t="s">
        <v>16</v>
      </c>
    </row>
    <row r="1884" spans="1:8">
      <c r="A1884" t="s">
        <v>311</v>
      </c>
      <c r="B1884" s="1">
        <v>44203</v>
      </c>
      <c r="C1884">
        <v>321541</v>
      </c>
      <c r="D1884" t="s">
        <v>687</v>
      </c>
      <c r="E1884" t="s">
        <v>320</v>
      </c>
      <c r="F1884">
        <v>2021</v>
      </c>
      <c r="G1884">
        <v>-321541</v>
      </c>
      <c r="H1884" t="s">
        <v>16</v>
      </c>
    </row>
    <row r="1885" spans="1:8">
      <c r="A1885" t="s">
        <v>29</v>
      </c>
      <c r="B1885" s="1">
        <v>43659</v>
      </c>
      <c r="C1885">
        <v>236318</v>
      </c>
      <c r="D1885" t="s">
        <v>687</v>
      </c>
      <c r="E1885" t="s">
        <v>337</v>
      </c>
      <c r="F1885">
        <v>2019</v>
      </c>
      <c r="G1885">
        <v>-236318</v>
      </c>
      <c r="H1885" t="s">
        <v>380</v>
      </c>
    </row>
    <row r="1886" spans="1:8">
      <c r="A1886" t="s">
        <v>274</v>
      </c>
      <c r="B1886" s="1">
        <v>43534</v>
      </c>
      <c r="C1886">
        <v>270573</v>
      </c>
      <c r="D1886" t="s">
        <v>686</v>
      </c>
      <c r="E1886" t="s">
        <v>357</v>
      </c>
      <c r="F1886">
        <v>2019</v>
      </c>
      <c r="G1886">
        <v>270573</v>
      </c>
      <c r="H1886" t="s">
        <v>16</v>
      </c>
    </row>
    <row r="1887" spans="1:8">
      <c r="A1887" t="s">
        <v>25</v>
      </c>
      <c r="B1887" s="1">
        <v>43913</v>
      </c>
      <c r="C1887">
        <v>328616</v>
      </c>
      <c r="D1887" t="s">
        <v>687</v>
      </c>
      <c r="E1887" t="s">
        <v>357</v>
      </c>
      <c r="F1887">
        <v>2020</v>
      </c>
      <c r="G1887">
        <v>-328616</v>
      </c>
      <c r="H1887" t="s">
        <v>16</v>
      </c>
    </row>
    <row r="1888" spans="1:8">
      <c r="A1888" t="s">
        <v>188</v>
      </c>
      <c r="B1888" s="1">
        <v>43696</v>
      </c>
      <c r="C1888">
        <v>344589</v>
      </c>
      <c r="D1888" t="s">
        <v>686</v>
      </c>
      <c r="E1888" t="s">
        <v>342</v>
      </c>
      <c r="F1888">
        <v>2019</v>
      </c>
      <c r="G1888">
        <v>344589</v>
      </c>
      <c r="H1888" t="s">
        <v>16</v>
      </c>
    </row>
    <row r="1889" spans="1:8">
      <c r="A1889" t="s">
        <v>262</v>
      </c>
      <c r="B1889" s="1">
        <v>43631</v>
      </c>
      <c r="C1889">
        <v>165917</v>
      </c>
      <c r="D1889" t="s">
        <v>686</v>
      </c>
      <c r="E1889" t="s">
        <v>316</v>
      </c>
      <c r="F1889">
        <v>2019</v>
      </c>
      <c r="G1889">
        <v>165917</v>
      </c>
      <c r="H1889" t="s">
        <v>378</v>
      </c>
    </row>
    <row r="1890" spans="1:8">
      <c r="A1890" t="s">
        <v>306</v>
      </c>
      <c r="B1890" s="1">
        <v>43320</v>
      </c>
      <c r="C1890">
        <v>314849</v>
      </c>
      <c r="D1890" t="s">
        <v>687</v>
      </c>
      <c r="E1890" t="s">
        <v>342</v>
      </c>
      <c r="F1890">
        <v>2018</v>
      </c>
      <c r="G1890">
        <v>-314849</v>
      </c>
      <c r="H1890" t="s">
        <v>377</v>
      </c>
    </row>
    <row r="1891" spans="1:8">
      <c r="A1891" t="s">
        <v>209</v>
      </c>
      <c r="B1891" s="1">
        <v>43777</v>
      </c>
      <c r="C1891">
        <v>217342</v>
      </c>
      <c r="D1891" t="s">
        <v>686</v>
      </c>
      <c r="E1891" t="s">
        <v>362</v>
      </c>
      <c r="F1891">
        <v>2019</v>
      </c>
      <c r="G1891">
        <v>217342</v>
      </c>
      <c r="H1891" t="s">
        <v>16</v>
      </c>
    </row>
    <row r="1892" spans="1:8">
      <c r="A1892" t="s">
        <v>17</v>
      </c>
      <c r="B1892" s="1">
        <v>43377</v>
      </c>
      <c r="C1892">
        <v>247124</v>
      </c>
      <c r="D1892" t="s">
        <v>686</v>
      </c>
      <c r="E1892" t="s">
        <v>324</v>
      </c>
      <c r="F1892">
        <v>2018</v>
      </c>
      <c r="G1892">
        <v>247124</v>
      </c>
      <c r="H1892" t="s">
        <v>16</v>
      </c>
    </row>
    <row r="1893" spans="1:8">
      <c r="A1893" t="s">
        <v>288</v>
      </c>
      <c r="B1893" s="1">
        <v>43817</v>
      </c>
      <c r="C1893">
        <v>169770</v>
      </c>
      <c r="D1893" t="s">
        <v>686</v>
      </c>
      <c r="E1893" t="s">
        <v>333</v>
      </c>
      <c r="F1893">
        <v>2019</v>
      </c>
      <c r="G1893">
        <v>169770</v>
      </c>
      <c r="H1893" t="s">
        <v>377</v>
      </c>
    </row>
    <row r="1894" spans="1:8">
      <c r="A1894" t="s">
        <v>27</v>
      </c>
      <c r="B1894" s="1">
        <v>44280</v>
      </c>
      <c r="C1894">
        <v>244219</v>
      </c>
      <c r="D1894" t="s">
        <v>687</v>
      </c>
      <c r="E1894" t="s">
        <v>357</v>
      </c>
      <c r="F1894">
        <v>2021</v>
      </c>
      <c r="G1894">
        <v>-244219</v>
      </c>
      <c r="H1894" t="s">
        <v>378</v>
      </c>
    </row>
    <row r="1895" spans="1:8">
      <c r="A1895" t="s">
        <v>119</v>
      </c>
      <c r="B1895" s="1">
        <v>43744</v>
      </c>
      <c r="C1895">
        <v>255145</v>
      </c>
      <c r="D1895" t="s">
        <v>687</v>
      </c>
      <c r="E1895" t="s">
        <v>324</v>
      </c>
      <c r="F1895">
        <v>2019</v>
      </c>
      <c r="G1895">
        <v>-255145</v>
      </c>
      <c r="H1895" t="s">
        <v>378</v>
      </c>
    </row>
    <row r="1896" spans="1:8">
      <c r="A1896" t="s">
        <v>277</v>
      </c>
      <c r="B1896" s="1">
        <v>43642</v>
      </c>
      <c r="C1896">
        <v>165068</v>
      </c>
      <c r="D1896" t="s">
        <v>687</v>
      </c>
      <c r="E1896" t="s">
        <v>316</v>
      </c>
      <c r="F1896">
        <v>2019</v>
      </c>
      <c r="G1896">
        <v>-165068</v>
      </c>
      <c r="H1896" t="s">
        <v>16</v>
      </c>
    </row>
    <row r="1897" spans="1:8">
      <c r="A1897" t="s">
        <v>76</v>
      </c>
      <c r="B1897" s="1">
        <v>43713</v>
      </c>
      <c r="C1897">
        <v>345484</v>
      </c>
      <c r="D1897" t="s">
        <v>686</v>
      </c>
      <c r="E1897" t="s">
        <v>329</v>
      </c>
      <c r="F1897">
        <v>2019</v>
      </c>
      <c r="G1897">
        <v>345484</v>
      </c>
      <c r="H1897" t="s">
        <v>16</v>
      </c>
    </row>
    <row r="1898" spans="1:8">
      <c r="A1898" t="s">
        <v>92</v>
      </c>
      <c r="B1898" s="1">
        <v>43420</v>
      </c>
      <c r="C1898">
        <v>91870</v>
      </c>
      <c r="D1898" t="s">
        <v>686</v>
      </c>
      <c r="E1898" t="s">
        <v>362</v>
      </c>
      <c r="F1898">
        <v>2018</v>
      </c>
      <c r="G1898">
        <v>91870</v>
      </c>
      <c r="H1898" t="s">
        <v>378</v>
      </c>
    </row>
    <row r="1899" spans="1:8">
      <c r="A1899" t="s">
        <v>312</v>
      </c>
      <c r="B1899" s="1">
        <v>43502</v>
      </c>
      <c r="C1899">
        <v>89031</v>
      </c>
      <c r="D1899" t="s">
        <v>687</v>
      </c>
      <c r="E1899" t="s">
        <v>360</v>
      </c>
      <c r="F1899">
        <v>2019</v>
      </c>
      <c r="G1899">
        <v>-89031</v>
      </c>
      <c r="H1899" t="s">
        <v>16</v>
      </c>
    </row>
    <row r="1900" spans="1:8">
      <c r="A1900" t="s">
        <v>70</v>
      </c>
      <c r="B1900" s="1">
        <v>43411</v>
      </c>
      <c r="C1900">
        <v>277255</v>
      </c>
      <c r="D1900" t="s">
        <v>687</v>
      </c>
      <c r="E1900" t="s">
        <v>362</v>
      </c>
      <c r="F1900">
        <v>2018</v>
      </c>
      <c r="G1900">
        <v>-277255</v>
      </c>
      <c r="H1900" t="s">
        <v>378</v>
      </c>
    </row>
    <row r="1901" spans="1:8">
      <c r="A1901" t="s">
        <v>115</v>
      </c>
      <c r="B1901" s="1">
        <v>43830</v>
      </c>
      <c r="C1901">
        <v>270778</v>
      </c>
      <c r="D1901" t="s">
        <v>687</v>
      </c>
      <c r="E1901" t="s">
        <v>333</v>
      </c>
      <c r="F1901">
        <v>2019</v>
      </c>
      <c r="G1901">
        <v>-270778</v>
      </c>
      <c r="H1901" t="s">
        <v>16</v>
      </c>
    </row>
    <row r="1902" spans="1:8">
      <c r="A1902" t="s">
        <v>232</v>
      </c>
      <c r="B1902" s="1">
        <v>43718</v>
      </c>
      <c r="C1902">
        <v>336081</v>
      </c>
      <c r="D1902" t="s">
        <v>687</v>
      </c>
      <c r="E1902" t="s">
        <v>329</v>
      </c>
      <c r="F1902">
        <v>2019</v>
      </c>
      <c r="G1902">
        <v>-336081</v>
      </c>
      <c r="H1902" t="s">
        <v>16</v>
      </c>
    </row>
    <row r="1903" spans="1:8">
      <c r="A1903" t="s">
        <v>53</v>
      </c>
      <c r="B1903" s="1">
        <v>43282</v>
      </c>
      <c r="C1903">
        <v>366301</v>
      </c>
      <c r="D1903" t="s">
        <v>687</v>
      </c>
      <c r="E1903" t="s">
        <v>337</v>
      </c>
      <c r="F1903">
        <v>2018</v>
      </c>
      <c r="G1903">
        <v>-366301</v>
      </c>
      <c r="H1903" t="s">
        <v>16</v>
      </c>
    </row>
    <row r="1904" spans="1:8">
      <c r="A1904" t="s">
        <v>108</v>
      </c>
      <c r="B1904" s="1">
        <v>43517</v>
      </c>
      <c r="C1904">
        <v>287584</v>
      </c>
      <c r="D1904" t="s">
        <v>686</v>
      </c>
      <c r="E1904" t="s">
        <v>360</v>
      </c>
      <c r="F1904">
        <v>2019</v>
      </c>
      <c r="G1904">
        <v>287584</v>
      </c>
      <c r="H1904" t="s">
        <v>16</v>
      </c>
    </row>
    <row r="1905" spans="1:8">
      <c r="A1905" t="s">
        <v>166</v>
      </c>
      <c r="B1905" s="1">
        <v>44238</v>
      </c>
      <c r="C1905">
        <v>242126</v>
      </c>
      <c r="D1905" t="s">
        <v>687</v>
      </c>
      <c r="E1905" t="s">
        <v>360</v>
      </c>
      <c r="F1905">
        <v>2021</v>
      </c>
      <c r="G1905">
        <v>-242126</v>
      </c>
      <c r="H1905" t="s">
        <v>377</v>
      </c>
    </row>
    <row r="1906" spans="1:8">
      <c r="A1906" t="s">
        <v>202</v>
      </c>
      <c r="B1906" s="1">
        <v>43596</v>
      </c>
      <c r="C1906">
        <v>290104</v>
      </c>
      <c r="D1906" t="s">
        <v>687</v>
      </c>
      <c r="E1906" t="s">
        <v>366</v>
      </c>
      <c r="F1906">
        <v>2019</v>
      </c>
      <c r="G1906">
        <v>-290104</v>
      </c>
      <c r="H1906" t="s">
        <v>378</v>
      </c>
    </row>
    <row r="1907" spans="1:8">
      <c r="A1907" t="s">
        <v>154</v>
      </c>
      <c r="B1907" s="1">
        <v>44153</v>
      </c>
      <c r="C1907">
        <v>377122</v>
      </c>
      <c r="D1907" t="s">
        <v>687</v>
      </c>
      <c r="E1907" t="s">
        <v>362</v>
      </c>
      <c r="F1907">
        <v>2020</v>
      </c>
      <c r="G1907">
        <v>-377122</v>
      </c>
      <c r="H1907" t="s">
        <v>378</v>
      </c>
    </row>
    <row r="1908" spans="1:8">
      <c r="A1908" t="s">
        <v>247</v>
      </c>
      <c r="B1908" s="1">
        <v>43637</v>
      </c>
      <c r="C1908">
        <v>366622</v>
      </c>
      <c r="D1908" t="s">
        <v>687</v>
      </c>
      <c r="E1908" t="s">
        <v>316</v>
      </c>
      <c r="F1908">
        <v>2019</v>
      </c>
      <c r="G1908">
        <v>-366622</v>
      </c>
      <c r="H1908" t="s">
        <v>16</v>
      </c>
    </row>
    <row r="1909" spans="1:8">
      <c r="A1909" t="s">
        <v>23</v>
      </c>
      <c r="B1909" s="1">
        <v>44206</v>
      </c>
      <c r="C1909">
        <v>186203</v>
      </c>
      <c r="D1909" t="s">
        <v>686</v>
      </c>
      <c r="E1909" t="s">
        <v>320</v>
      </c>
      <c r="F1909">
        <v>2021</v>
      </c>
      <c r="G1909">
        <v>186203</v>
      </c>
      <c r="H1909" t="s">
        <v>380</v>
      </c>
    </row>
    <row r="1910" spans="1:8">
      <c r="A1910" t="s">
        <v>278</v>
      </c>
      <c r="B1910" s="1">
        <v>43474</v>
      </c>
      <c r="C1910">
        <v>195313</v>
      </c>
      <c r="D1910" t="s">
        <v>687</v>
      </c>
      <c r="E1910" t="s">
        <v>320</v>
      </c>
      <c r="F1910">
        <v>2019</v>
      </c>
      <c r="G1910">
        <v>-195313</v>
      </c>
      <c r="H1910" t="s">
        <v>378</v>
      </c>
    </row>
    <row r="1911" spans="1:8">
      <c r="A1911" t="s">
        <v>307</v>
      </c>
      <c r="B1911" s="1">
        <v>44151</v>
      </c>
      <c r="C1911">
        <v>109335</v>
      </c>
      <c r="D1911" t="s">
        <v>686</v>
      </c>
      <c r="E1911" t="s">
        <v>362</v>
      </c>
      <c r="F1911">
        <v>2020</v>
      </c>
      <c r="G1911">
        <v>109335</v>
      </c>
      <c r="H1911" t="s">
        <v>377</v>
      </c>
    </row>
    <row r="1912" spans="1:8">
      <c r="A1912" t="s">
        <v>98</v>
      </c>
      <c r="B1912" s="1">
        <v>44133</v>
      </c>
      <c r="C1912">
        <v>352051</v>
      </c>
      <c r="D1912" t="s">
        <v>687</v>
      </c>
      <c r="E1912" t="s">
        <v>324</v>
      </c>
      <c r="F1912">
        <v>2020</v>
      </c>
      <c r="G1912">
        <v>-352051</v>
      </c>
      <c r="H1912" t="s">
        <v>16</v>
      </c>
    </row>
    <row r="1913" spans="1:8">
      <c r="A1913" t="s">
        <v>220</v>
      </c>
      <c r="B1913" s="1">
        <v>43691</v>
      </c>
      <c r="C1913">
        <v>172572</v>
      </c>
      <c r="D1913" t="s">
        <v>686</v>
      </c>
      <c r="E1913" t="s">
        <v>342</v>
      </c>
      <c r="F1913">
        <v>2019</v>
      </c>
      <c r="G1913">
        <v>172572</v>
      </c>
      <c r="H1913" t="s">
        <v>380</v>
      </c>
    </row>
    <row r="1914" spans="1:8">
      <c r="A1914" t="s">
        <v>66</v>
      </c>
      <c r="B1914" s="1">
        <v>43668</v>
      </c>
      <c r="C1914">
        <v>338418</v>
      </c>
      <c r="D1914" t="s">
        <v>687</v>
      </c>
      <c r="E1914" t="s">
        <v>337</v>
      </c>
      <c r="F1914">
        <v>2019</v>
      </c>
      <c r="G1914">
        <v>-338418</v>
      </c>
      <c r="H1914" t="s">
        <v>378</v>
      </c>
    </row>
    <row r="1915" spans="1:8">
      <c r="A1915" t="s">
        <v>42</v>
      </c>
      <c r="B1915" s="1">
        <v>43975</v>
      </c>
      <c r="C1915">
        <v>199900</v>
      </c>
      <c r="D1915" t="s">
        <v>686</v>
      </c>
      <c r="E1915" t="s">
        <v>366</v>
      </c>
      <c r="F1915">
        <v>2020</v>
      </c>
      <c r="G1915">
        <v>199900</v>
      </c>
      <c r="H1915" t="s">
        <v>16</v>
      </c>
    </row>
    <row r="1916" spans="1:8">
      <c r="A1916" t="s">
        <v>312</v>
      </c>
      <c r="B1916" s="1">
        <v>44349</v>
      </c>
      <c r="C1916">
        <v>396083</v>
      </c>
      <c r="D1916" t="s">
        <v>686</v>
      </c>
      <c r="E1916" t="s">
        <v>316</v>
      </c>
      <c r="F1916">
        <v>2021</v>
      </c>
      <c r="G1916">
        <v>396083</v>
      </c>
      <c r="H1916" t="s">
        <v>16</v>
      </c>
    </row>
    <row r="1917" spans="1:8">
      <c r="A1917" t="s">
        <v>98</v>
      </c>
      <c r="B1917" s="1">
        <v>44196</v>
      </c>
      <c r="C1917">
        <v>61656</v>
      </c>
      <c r="D1917" t="s">
        <v>686</v>
      </c>
      <c r="E1917" t="s">
        <v>333</v>
      </c>
      <c r="F1917">
        <v>2020</v>
      </c>
      <c r="G1917">
        <v>61656</v>
      </c>
      <c r="H1917" t="s">
        <v>16</v>
      </c>
    </row>
    <row r="1918" spans="1:8">
      <c r="A1918" t="s">
        <v>44</v>
      </c>
      <c r="B1918" s="1">
        <v>44060</v>
      </c>
      <c r="C1918">
        <v>194906</v>
      </c>
      <c r="D1918" t="s">
        <v>687</v>
      </c>
      <c r="E1918" t="s">
        <v>342</v>
      </c>
      <c r="F1918">
        <v>2020</v>
      </c>
      <c r="G1918">
        <v>-194906</v>
      </c>
      <c r="H1918" t="s">
        <v>378</v>
      </c>
    </row>
    <row r="1919" spans="1:8">
      <c r="A1919" t="s">
        <v>54</v>
      </c>
      <c r="B1919" s="1">
        <v>43522</v>
      </c>
      <c r="C1919">
        <v>241180</v>
      </c>
      <c r="D1919" t="s">
        <v>686</v>
      </c>
      <c r="E1919" t="s">
        <v>360</v>
      </c>
      <c r="F1919">
        <v>2019</v>
      </c>
      <c r="G1919">
        <v>241180</v>
      </c>
      <c r="H1919" t="s">
        <v>16</v>
      </c>
    </row>
    <row r="1920" spans="1:8">
      <c r="A1920" t="s">
        <v>183</v>
      </c>
      <c r="B1920" s="1">
        <v>43305</v>
      </c>
      <c r="C1920">
        <v>57105</v>
      </c>
      <c r="D1920" t="s">
        <v>687</v>
      </c>
      <c r="E1920" t="s">
        <v>337</v>
      </c>
      <c r="F1920">
        <v>2018</v>
      </c>
      <c r="G1920">
        <v>-57105</v>
      </c>
      <c r="H1920" t="s">
        <v>378</v>
      </c>
    </row>
    <row r="1921" spans="1:8">
      <c r="A1921" t="s">
        <v>136</v>
      </c>
      <c r="B1921" s="1">
        <v>43443</v>
      </c>
      <c r="C1921">
        <v>92362</v>
      </c>
      <c r="D1921" t="s">
        <v>686</v>
      </c>
      <c r="E1921" t="s">
        <v>333</v>
      </c>
      <c r="F1921">
        <v>2018</v>
      </c>
      <c r="G1921">
        <v>92362</v>
      </c>
      <c r="H1921" t="s">
        <v>380</v>
      </c>
    </row>
    <row r="1922" spans="1:8">
      <c r="A1922" t="s">
        <v>102</v>
      </c>
      <c r="B1922" s="1">
        <v>43931</v>
      </c>
      <c r="C1922">
        <v>200052</v>
      </c>
      <c r="D1922" t="s">
        <v>686</v>
      </c>
      <c r="E1922" t="s">
        <v>351</v>
      </c>
      <c r="F1922">
        <v>2020</v>
      </c>
      <c r="G1922">
        <v>200052</v>
      </c>
      <c r="H1922" t="s">
        <v>377</v>
      </c>
    </row>
    <row r="1923" spans="1:8">
      <c r="A1923" t="s">
        <v>123</v>
      </c>
      <c r="B1923" s="1">
        <v>43284</v>
      </c>
      <c r="C1923">
        <v>264717</v>
      </c>
      <c r="D1923" t="s">
        <v>686</v>
      </c>
      <c r="E1923" t="s">
        <v>337</v>
      </c>
      <c r="F1923">
        <v>2018</v>
      </c>
      <c r="G1923">
        <v>264717</v>
      </c>
      <c r="H1923" t="s">
        <v>380</v>
      </c>
    </row>
    <row r="1924" spans="1:8">
      <c r="A1924" t="s">
        <v>158</v>
      </c>
      <c r="B1924" s="1">
        <v>43608</v>
      </c>
      <c r="C1924">
        <v>373816</v>
      </c>
      <c r="D1924" t="s">
        <v>687</v>
      </c>
      <c r="E1924" t="s">
        <v>366</v>
      </c>
      <c r="F1924">
        <v>2019</v>
      </c>
      <c r="G1924">
        <v>-373816</v>
      </c>
      <c r="H1924" t="s">
        <v>377</v>
      </c>
    </row>
    <row r="1925" spans="1:8">
      <c r="A1925" t="s">
        <v>287</v>
      </c>
      <c r="B1925" s="1">
        <v>44223</v>
      </c>
      <c r="C1925">
        <v>344979</v>
      </c>
      <c r="D1925" t="s">
        <v>687</v>
      </c>
      <c r="E1925" t="s">
        <v>320</v>
      </c>
      <c r="F1925">
        <v>2021</v>
      </c>
      <c r="G1925">
        <v>-344979</v>
      </c>
      <c r="H1925" t="s">
        <v>16</v>
      </c>
    </row>
    <row r="1926" spans="1:8">
      <c r="A1926" t="s">
        <v>208</v>
      </c>
      <c r="B1926" s="1">
        <v>44317</v>
      </c>
      <c r="C1926">
        <v>387713</v>
      </c>
      <c r="D1926" t="s">
        <v>687</v>
      </c>
      <c r="E1926" t="s">
        <v>366</v>
      </c>
      <c r="F1926">
        <v>2021</v>
      </c>
      <c r="G1926">
        <v>-387713</v>
      </c>
      <c r="H1926" t="s">
        <v>16</v>
      </c>
    </row>
    <row r="1927" spans="1:8">
      <c r="A1927" t="s">
        <v>93</v>
      </c>
      <c r="B1927" s="1">
        <v>43647</v>
      </c>
      <c r="C1927">
        <v>189860</v>
      </c>
      <c r="D1927" t="s">
        <v>687</v>
      </c>
      <c r="E1927" t="s">
        <v>337</v>
      </c>
      <c r="F1927">
        <v>2019</v>
      </c>
      <c r="G1927">
        <v>-189860</v>
      </c>
      <c r="H1927" t="s">
        <v>378</v>
      </c>
    </row>
    <row r="1928" spans="1:8">
      <c r="A1928" t="s">
        <v>140</v>
      </c>
      <c r="B1928" s="1">
        <v>44024</v>
      </c>
      <c r="C1928">
        <v>285918</v>
      </c>
      <c r="D1928" t="s">
        <v>687</v>
      </c>
      <c r="E1928" t="s">
        <v>337</v>
      </c>
      <c r="F1928">
        <v>2020</v>
      </c>
      <c r="G1928">
        <v>-285918</v>
      </c>
      <c r="H1928" t="s">
        <v>16</v>
      </c>
    </row>
    <row r="1929" spans="1:8">
      <c r="A1929" t="s">
        <v>306</v>
      </c>
      <c r="B1929" s="1">
        <v>43254</v>
      </c>
      <c r="C1929">
        <v>267316</v>
      </c>
      <c r="D1929" t="s">
        <v>686</v>
      </c>
      <c r="E1929" t="s">
        <v>316</v>
      </c>
      <c r="F1929">
        <v>2018</v>
      </c>
      <c r="G1929">
        <v>267316</v>
      </c>
      <c r="H1929" t="s">
        <v>377</v>
      </c>
    </row>
    <row r="1930" spans="1:8">
      <c r="A1930" t="s">
        <v>161</v>
      </c>
      <c r="B1930" s="1">
        <v>44303</v>
      </c>
      <c r="C1930">
        <v>350440</v>
      </c>
      <c r="D1930" t="s">
        <v>686</v>
      </c>
      <c r="E1930" t="s">
        <v>351</v>
      </c>
      <c r="F1930">
        <v>2021</v>
      </c>
      <c r="G1930">
        <v>350440</v>
      </c>
      <c r="H1930" t="s">
        <v>378</v>
      </c>
    </row>
    <row r="1931" spans="1:8">
      <c r="A1931" t="s">
        <v>188</v>
      </c>
      <c r="B1931" s="1">
        <v>44308</v>
      </c>
      <c r="C1931">
        <v>332251</v>
      </c>
      <c r="D1931" t="s">
        <v>687</v>
      </c>
      <c r="E1931" t="s">
        <v>351</v>
      </c>
      <c r="F1931">
        <v>2021</v>
      </c>
      <c r="G1931">
        <v>-332251</v>
      </c>
      <c r="H1931" t="s">
        <v>16</v>
      </c>
    </row>
    <row r="1932" spans="1:8">
      <c r="A1932" t="s">
        <v>124</v>
      </c>
      <c r="B1932" s="1">
        <v>44354</v>
      </c>
      <c r="C1932">
        <v>82072</v>
      </c>
      <c r="D1932" t="s">
        <v>686</v>
      </c>
      <c r="E1932" t="s">
        <v>316</v>
      </c>
      <c r="F1932">
        <v>2021</v>
      </c>
      <c r="G1932">
        <v>82072</v>
      </c>
      <c r="H1932" t="s">
        <v>16</v>
      </c>
    </row>
    <row r="1933" spans="1:8">
      <c r="A1933" t="s">
        <v>273</v>
      </c>
      <c r="B1933" s="1">
        <v>44185</v>
      </c>
      <c r="C1933">
        <v>146135</v>
      </c>
      <c r="D1933" t="s">
        <v>686</v>
      </c>
      <c r="E1933" t="s">
        <v>333</v>
      </c>
      <c r="F1933">
        <v>2020</v>
      </c>
      <c r="G1933">
        <v>146135</v>
      </c>
      <c r="H1933" t="s">
        <v>16</v>
      </c>
    </row>
    <row r="1934" spans="1:8">
      <c r="A1934" t="s">
        <v>258</v>
      </c>
      <c r="B1934" s="1">
        <v>43828</v>
      </c>
      <c r="C1934">
        <v>381802</v>
      </c>
      <c r="D1934" t="s">
        <v>686</v>
      </c>
      <c r="E1934" t="s">
        <v>333</v>
      </c>
      <c r="F1934">
        <v>2019</v>
      </c>
      <c r="G1934">
        <v>381802</v>
      </c>
      <c r="H1934" t="s">
        <v>16</v>
      </c>
    </row>
    <row r="1935" spans="1:8">
      <c r="A1935" t="s">
        <v>84</v>
      </c>
      <c r="B1935" s="1">
        <v>44139</v>
      </c>
      <c r="C1935">
        <v>282315</v>
      </c>
      <c r="D1935" t="s">
        <v>686</v>
      </c>
      <c r="E1935" t="s">
        <v>362</v>
      </c>
      <c r="F1935">
        <v>2020</v>
      </c>
      <c r="G1935">
        <v>282315</v>
      </c>
      <c r="H1935" t="s">
        <v>16</v>
      </c>
    </row>
    <row r="1936" spans="1:8">
      <c r="A1936" t="s">
        <v>184</v>
      </c>
      <c r="B1936" s="1">
        <v>44127</v>
      </c>
      <c r="C1936">
        <v>307676</v>
      </c>
      <c r="D1936" t="s">
        <v>687</v>
      </c>
      <c r="E1936" t="s">
        <v>324</v>
      </c>
      <c r="F1936">
        <v>2020</v>
      </c>
      <c r="G1936">
        <v>-307676</v>
      </c>
      <c r="H1936" t="s">
        <v>16</v>
      </c>
    </row>
    <row r="1937" spans="1:8">
      <c r="A1937" t="s">
        <v>117</v>
      </c>
      <c r="B1937" s="1">
        <v>43566</v>
      </c>
      <c r="C1937">
        <v>115579</v>
      </c>
      <c r="D1937" t="s">
        <v>686</v>
      </c>
      <c r="E1937" t="s">
        <v>351</v>
      </c>
      <c r="F1937">
        <v>2019</v>
      </c>
      <c r="G1937">
        <v>115579</v>
      </c>
      <c r="H1937" t="s">
        <v>16</v>
      </c>
    </row>
    <row r="1938" spans="1:8">
      <c r="A1938" t="s">
        <v>31</v>
      </c>
      <c r="B1938" s="1">
        <v>43596</v>
      </c>
      <c r="C1938">
        <v>375869</v>
      </c>
      <c r="D1938" t="s">
        <v>687</v>
      </c>
      <c r="E1938" t="s">
        <v>366</v>
      </c>
      <c r="F1938">
        <v>2019</v>
      </c>
      <c r="G1938">
        <v>-375869</v>
      </c>
      <c r="H1938" t="s">
        <v>16</v>
      </c>
    </row>
    <row r="1939" spans="1:8">
      <c r="A1939" t="s">
        <v>314</v>
      </c>
      <c r="B1939" s="1">
        <v>43505</v>
      </c>
      <c r="C1939">
        <v>359137</v>
      </c>
      <c r="D1939" t="s">
        <v>687</v>
      </c>
      <c r="E1939" t="s">
        <v>360</v>
      </c>
      <c r="F1939">
        <v>2019</v>
      </c>
      <c r="G1939">
        <v>-359137</v>
      </c>
      <c r="H1939" t="s">
        <v>16</v>
      </c>
    </row>
    <row r="1940" spans="1:8">
      <c r="A1940" t="s">
        <v>26</v>
      </c>
      <c r="B1940" s="1">
        <v>43342</v>
      </c>
      <c r="C1940">
        <v>355613</v>
      </c>
      <c r="D1940" t="s">
        <v>686</v>
      </c>
      <c r="E1940" t="s">
        <v>342</v>
      </c>
      <c r="F1940">
        <v>2018</v>
      </c>
      <c r="G1940">
        <v>355613</v>
      </c>
      <c r="H1940" t="s">
        <v>380</v>
      </c>
    </row>
    <row r="1941" spans="1:8">
      <c r="A1941" t="s">
        <v>242</v>
      </c>
      <c r="B1941" s="1">
        <v>44342</v>
      </c>
      <c r="C1941">
        <v>383349</v>
      </c>
      <c r="D1941" t="s">
        <v>686</v>
      </c>
      <c r="E1941" t="s">
        <v>366</v>
      </c>
      <c r="F1941">
        <v>2021</v>
      </c>
      <c r="G1941">
        <v>383349</v>
      </c>
      <c r="H1941" t="s">
        <v>377</v>
      </c>
    </row>
    <row r="1942" spans="1:8">
      <c r="A1942" t="s">
        <v>179</v>
      </c>
      <c r="B1942" s="1">
        <v>44022</v>
      </c>
      <c r="C1942">
        <v>352114</v>
      </c>
      <c r="D1942" t="s">
        <v>687</v>
      </c>
      <c r="E1942" t="s">
        <v>337</v>
      </c>
      <c r="F1942">
        <v>2020</v>
      </c>
      <c r="G1942">
        <v>-352114</v>
      </c>
      <c r="H1942" t="s">
        <v>16</v>
      </c>
    </row>
    <row r="1943" spans="1:8">
      <c r="A1943" t="s">
        <v>185</v>
      </c>
      <c r="B1943" s="1">
        <v>44057</v>
      </c>
      <c r="C1943">
        <v>99456</v>
      </c>
      <c r="D1943" t="s">
        <v>687</v>
      </c>
      <c r="E1943" t="s">
        <v>342</v>
      </c>
      <c r="F1943">
        <v>2020</v>
      </c>
      <c r="G1943">
        <v>-99456</v>
      </c>
      <c r="H1943" t="s">
        <v>16</v>
      </c>
    </row>
    <row r="1944" spans="1:8">
      <c r="A1944" t="s">
        <v>176</v>
      </c>
      <c r="B1944" s="1">
        <v>43810</v>
      </c>
      <c r="C1944">
        <v>250451</v>
      </c>
      <c r="D1944" t="s">
        <v>686</v>
      </c>
      <c r="E1944" t="s">
        <v>333</v>
      </c>
      <c r="F1944">
        <v>2019</v>
      </c>
      <c r="G1944">
        <v>250451</v>
      </c>
      <c r="H1944" t="s">
        <v>377</v>
      </c>
    </row>
    <row r="1945" spans="1:8">
      <c r="A1945" t="s">
        <v>261</v>
      </c>
      <c r="B1945" s="1">
        <v>43322</v>
      </c>
      <c r="C1945">
        <v>350936</v>
      </c>
      <c r="D1945" t="s">
        <v>687</v>
      </c>
      <c r="E1945" t="s">
        <v>342</v>
      </c>
      <c r="F1945">
        <v>2018</v>
      </c>
      <c r="G1945">
        <v>-350936</v>
      </c>
      <c r="H1945" t="s">
        <v>380</v>
      </c>
    </row>
    <row r="1946" spans="1:8">
      <c r="A1946" t="s">
        <v>110</v>
      </c>
      <c r="B1946" s="1">
        <v>44362</v>
      </c>
      <c r="C1946">
        <v>82057</v>
      </c>
      <c r="D1946" t="s">
        <v>686</v>
      </c>
      <c r="E1946" t="s">
        <v>316</v>
      </c>
      <c r="F1946">
        <v>2021</v>
      </c>
      <c r="G1946">
        <v>82057</v>
      </c>
      <c r="H1946" t="s">
        <v>16</v>
      </c>
    </row>
    <row r="1947" spans="1:8">
      <c r="A1947" t="s">
        <v>153</v>
      </c>
      <c r="B1947" s="1">
        <v>43669</v>
      </c>
      <c r="C1947">
        <v>139677</v>
      </c>
      <c r="D1947" t="s">
        <v>687</v>
      </c>
      <c r="E1947" t="s">
        <v>337</v>
      </c>
      <c r="F1947">
        <v>2019</v>
      </c>
      <c r="G1947">
        <v>-139677</v>
      </c>
      <c r="H1947" t="s">
        <v>16</v>
      </c>
    </row>
    <row r="1948" spans="1:8">
      <c r="A1948" t="s">
        <v>182</v>
      </c>
      <c r="B1948" s="1">
        <v>43381</v>
      </c>
      <c r="C1948">
        <v>86734</v>
      </c>
      <c r="D1948" t="s">
        <v>686</v>
      </c>
      <c r="E1948" t="s">
        <v>324</v>
      </c>
      <c r="F1948">
        <v>2018</v>
      </c>
      <c r="G1948">
        <v>86734</v>
      </c>
      <c r="H1948" t="s">
        <v>16</v>
      </c>
    </row>
    <row r="1949" spans="1:8">
      <c r="A1949" t="s">
        <v>233</v>
      </c>
      <c r="B1949" s="1">
        <v>43861</v>
      </c>
      <c r="C1949">
        <v>396029</v>
      </c>
      <c r="D1949" t="s">
        <v>686</v>
      </c>
      <c r="E1949" t="s">
        <v>320</v>
      </c>
      <c r="F1949">
        <v>2020</v>
      </c>
      <c r="G1949">
        <v>396029</v>
      </c>
      <c r="H1949" t="s">
        <v>16</v>
      </c>
    </row>
    <row r="1950" spans="1:8">
      <c r="A1950" t="s">
        <v>211</v>
      </c>
      <c r="B1950" s="1">
        <v>43284</v>
      </c>
      <c r="C1950">
        <v>59050</v>
      </c>
      <c r="D1950" t="s">
        <v>686</v>
      </c>
      <c r="E1950" t="s">
        <v>337</v>
      </c>
      <c r="F1950">
        <v>2018</v>
      </c>
      <c r="G1950">
        <v>59050</v>
      </c>
      <c r="H1950" t="s">
        <v>16</v>
      </c>
    </row>
    <row r="1951" spans="1:8">
      <c r="A1951" t="s">
        <v>159</v>
      </c>
      <c r="B1951" s="1">
        <v>43841</v>
      </c>
      <c r="C1951">
        <v>258954</v>
      </c>
      <c r="D1951" t="s">
        <v>686</v>
      </c>
      <c r="E1951" t="s">
        <v>320</v>
      </c>
      <c r="F1951">
        <v>2020</v>
      </c>
      <c r="G1951">
        <v>258954</v>
      </c>
      <c r="H1951" t="s">
        <v>380</v>
      </c>
    </row>
    <row r="1952" spans="1:8">
      <c r="A1952" t="s">
        <v>223</v>
      </c>
      <c r="B1952" s="1">
        <v>43329</v>
      </c>
      <c r="C1952">
        <v>280986</v>
      </c>
      <c r="D1952" t="s">
        <v>686</v>
      </c>
      <c r="E1952" t="s">
        <v>342</v>
      </c>
      <c r="F1952">
        <v>2018</v>
      </c>
      <c r="G1952">
        <v>280986</v>
      </c>
      <c r="H1952" t="s">
        <v>380</v>
      </c>
    </row>
    <row r="1953" spans="1:8">
      <c r="A1953" t="s">
        <v>49</v>
      </c>
      <c r="B1953" s="1">
        <v>43965</v>
      </c>
      <c r="C1953">
        <v>278333</v>
      </c>
      <c r="D1953" t="s">
        <v>686</v>
      </c>
      <c r="E1953" t="s">
        <v>366</v>
      </c>
      <c r="F1953">
        <v>2020</v>
      </c>
      <c r="G1953">
        <v>278333</v>
      </c>
      <c r="H1953" t="s">
        <v>16</v>
      </c>
    </row>
    <row r="1954" spans="1:8">
      <c r="A1954" t="s">
        <v>181</v>
      </c>
      <c r="B1954" s="1">
        <v>44354</v>
      </c>
      <c r="C1954">
        <v>241697</v>
      </c>
      <c r="D1954" t="s">
        <v>687</v>
      </c>
      <c r="E1954" t="s">
        <v>316</v>
      </c>
      <c r="F1954">
        <v>2021</v>
      </c>
      <c r="G1954">
        <v>-241697</v>
      </c>
      <c r="H1954" t="s">
        <v>16</v>
      </c>
    </row>
    <row r="1955" spans="1:8">
      <c r="A1955" t="s">
        <v>251</v>
      </c>
      <c r="B1955" s="1">
        <v>43258</v>
      </c>
      <c r="C1955">
        <v>394250</v>
      </c>
      <c r="D1955" t="s">
        <v>687</v>
      </c>
      <c r="E1955" t="s">
        <v>316</v>
      </c>
      <c r="F1955">
        <v>2018</v>
      </c>
      <c r="G1955">
        <v>-394250</v>
      </c>
      <c r="H1955" t="s">
        <v>378</v>
      </c>
    </row>
    <row r="1956" spans="1:8">
      <c r="A1956" t="s">
        <v>302</v>
      </c>
      <c r="B1956" s="1">
        <v>43533</v>
      </c>
      <c r="C1956">
        <v>210960</v>
      </c>
      <c r="D1956" t="s">
        <v>686</v>
      </c>
      <c r="E1956" t="s">
        <v>357</v>
      </c>
      <c r="F1956">
        <v>2019</v>
      </c>
      <c r="G1956">
        <v>210960</v>
      </c>
      <c r="H1956" t="s">
        <v>16</v>
      </c>
    </row>
    <row r="1957" spans="1:8">
      <c r="A1957" t="s">
        <v>251</v>
      </c>
      <c r="B1957" s="1">
        <v>43773</v>
      </c>
      <c r="C1957">
        <v>105703</v>
      </c>
      <c r="D1957" t="s">
        <v>687</v>
      </c>
      <c r="E1957" t="s">
        <v>362</v>
      </c>
      <c r="F1957">
        <v>2019</v>
      </c>
      <c r="G1957">
        <v>-105703</v>
      </c>
      <c r="H1957" t="s">
        <v>378</v>
      </c>
    </row>
    <row r="1958" spans="1:8">
      <c r="A1958" t="s">
        <v>82</v>
      </c>
      <c r="B1958" s="1">
        <v>43984</v>
      </c>
      <c r="C1958">
        <v>180765</v>
      </c>
      <c r="D1958" t="s">
        <v>687</v>
      </c>
      <c r="E1958" t="s">
        <v>316</v>
      </c>
      <c r="F1958">
        <v>2020</v>
      </c>
      <c r="G1958">
        <v>-180765</v>
      </c>
      <c r="H1958" t="s">
        <v>16</v>
      </c>
    </row>
    <row r="1959" spans="1:8">
      <c r="A1959" t="s">
        <v>135</v>
      </c>
      <c r="B1959" s="1">
        <v>43835</v>
      </c>
      <c r="C1959">
        <v>309259</v>
      </c>
      <c r="D1959" t="s">
        <v>686</v>
      </c>
      <c r="E1959" t="s">
        <v>320</v>
      </c>
      <c r="F1959">
        <v>2020</v>
      </c>
      <c r="G1959">
        <v>309259</v>
      </c>
      <c r="H1959" t="s">
        <v>16</v>
      </c>
    </row>
    <row r="1960" spans="1:8">
      <c r="A1960" t="s">
        <v>180</v>
      </c>
      <c r="B1960" s="1">
        <v>44040</v>
      </c>
      <c r="C1960">
        <v>307622</v>
      </c>
      <c r="D1960" t="s">
        <v>686</v>
      </c>
      <c r="E1960" t="s">
        <v>337</v>
      </c>
      <c r="F1960">
        <v>2020</v>
      </c>
      <c r="G1960">
        <v>307622</v>
      </c>
      <c r="H1960" t="s">
        <v>377</v>
      </c>
    </row>
    <row r="1961" spans="1:8">
      <c r="A1961" t="s">
        <v>88</v>
      </c>
      <c r="B1961" s="1">
        <v>43581</v>
      </c>
      <c r="C1961">
        <v>256866</v>
      </c>
      <c r="D1961" t="s">
        <v>686</v>
      </c>
      <c r="E1961" t="s">
        <v>351</v>
      </c>
      <c r="F1961">
        <v>2019</v>
      </c>
      <c r="G1961">
        <v>256866</v>
      </c>
      <c r="H1961" t="s">
        <v>16</v>
      </c>
    </row>
    <row r="1962" spans="1:8">
      <c r="A1962" t="s">
        <v>119</v>
      </c>
      <c r="B1962" s="1">
        <v>43422</v>
      </c>
      <c r="C1962">
        <v>377861</v>
      </c>
      <c r="D1962" t="s">
        <v>687</v>
      </c>
      <c r="E1962" t="s">
        <v>362</v>
      </c>
      <c r="F1962">
        <v>2018</v>
      </c>
      <c r="G1962">
        <v>-377861</v>
      </c>
      <c r="H1962" t="s">
        <v>378</v>
      </c>
    </row>
    <row r="1963" spans="1:8">
      <c r="A1963" t="s">
        <v>296</v>
      </c>
      <c r="B1963" s="1">
        <v>44229</v>
      </c>
      <c r="C1963">
        <v>310209</v>
      </c>
      <c r="D1963" t="s">
        <v>687</v>
      </c>
      <c r="E1963" t="s">
        <v>360</v>
      </c>
      <c r="F1963">
        <v>2021</v>
      </c>
      <c r="G1963">
        <v>-310209</v>
      </c>
      <c r="H1963" t="s">
        <v>16</v>
      </c>
    </row>
    <row r="1964" spans="1:8">
      <c r="A1964" t="s">
        <v>135</v>
      </c>
      <c r="B1964" s="1">
        <v>43500</v>
      </c>
      <c r="C1964">
        <v>176258</v>
      </c>
      <c r="D1964" t="s">
        <v>687</v>
      </c>
      <c r="E1964" t="s">
        <v>360</v>
      </c>
      <c r="F1964">
        <v>2019</v>
      </c>
      <c r="G1964">
        <v>-176258</v>
      </c>
      <c r="H1964" t="s">
        <v>16</v>
      </c>
    </row>
    <row r="1965" spans="1:8">
      <c r="A1965" t="s">
        <v>166</v>
      </c>
      <c r="B1965" s="1">
        <v>43700</v>
      </c>
      <c r="C1965">
        <v>195582</v>
      </c>
      <c r="D1965" t="s">
        <v>687</v>
      </c>
      <c r="E1965" t="s">
        <v>342</v>
      </c>
      <c r="F1965">
        <v>2019</v>
      </c>
      <c r="G1965">
        <v>-195582</v>
      </c>
      <c r="H1965" t="s">
        <v>377</v>
      </c>
    </row>
    <row r="1966" spans="1:8">
      <c r="A1966" t="s">
        <v>296</v>
      </c>
      <c r="B1966" s="1">
        <v>43717</v>
      </c>
      <c r="C1966">
        <v>231262</v>
      </c>
      <c r="D1966" t="s">
        <v>687</v>
      </c>
      <c r="E1966" t="s">
        <v>329</v>
      </c>
      <c r="F1966">
        <v>2019</v>
      </c>
      <c r="G1966">
        <v>-231262</v>
      </c>
      <c r="H1966" t="s">
        <v>16</v>
      </c>
    </row>
    <row r="1967" spans="1:8">
      <c r="A1967" t="s">
        <v>104</v>
      </c>
      <c r="B1967" s="1">
        <v>43308</v>
      </c>
      <c r="C1967">
        <v>278568</v>
      </c>
      <c r="D1967" t="s">
        <v>687</v>
      </c>
      <c r="E1967" t="s">
        <v>337</v>
      </c>
      <c r="F1967">
        <v>2018</v>
      </c>
      <c r="G1967">
        <v>-278568</v>
      </c>
      <c r="H1967" t="s">
        <v>377</v>
      </c>
    </row>
    <row r="1968" spans="1:8">
      <c r="A1968" t="s">
        <v>18</v>
      </c>
      <c r="B1968" s="1">
        <v>44268</v>
      </c>
      <c r="C1968">
        <v>270299</v>
      </c>
      <c r="D1968" t="s">
        <v>687</v>
      </c>
      <c r="E1968" t="s">
        <v>357</v>
      </c>
      <c r="F1968">
        <v>2021</v>
      </c>
      <c r="G1968">
        <v>-270299</v>
      </c>
      <c r="H1968" t="s">
        <v>16</v>
      </c>
    </row>
    <row r="1969" spans="1:8">
      <c r="A1969" t="s">
        <v>131</v>
      </c>
      <c r="B1969" s="1">
        <v>43961</v>
      </c>
      <c r="C1969">
        <v>155069</v>
      </c>
      <c r="D1969" t="s">
        <v>686</v>
      </c>
      <c r="E1969" t="s">
        <v>366</v>
      </c>
      <c r="F1969">
        <v>2020</v>
      </c>
      <c r="G1969">
        <v>155069</v>
      </c>
      <c r="H1969" t="s">
        <v>377</v>
      </c>
    </row>
    <row r="1970" spans="1:8">
      <c r="A1970" t="s">
        <v>70</v>
      </c>
      <c r="B1970" s="1">
        <v>44153</v>
      </c>
      <c r="C1970">
        <v>252731</v>
      </c>
      <c r="D1970" t="s">
        <v>687</v>
      </c>
      <c r="E1970" t="s">
        <v>362</v>
      </c>
      <c r="F1970">
        <v>2020</v>
      </c>
      <c r="G1970">
        <v>-252731</v>
      </c>
      <c r="H1970" t="s">
        <v>378</v>
      </c>
    </row>
    <row r="1971" spans="1:8">
      <c r="A1971" t="s">
        <v>53</v>
      </c>
      <c r="B1971" s="1">
        <v>43544</v>
      </c>
      <c r="C1971">
        <v>149798</v>
      </c>
      <c r="D1971" t="s">
        <v>687</v>
      </c>
      <c r="E1971" t="s">
        <v>357</v>
      </c>
      <c r="F1971">
        <v>2019</v>
      </c>
      <c r="G1971">
        <v>-149798</v>
      </c>
      <c r="H1971" t="s">
        <v>16</v>
      </c>
    </row>
    <row r="1972" spans="1:8">
      <c r="A1972" t="s">
        <v>237</v>
      </c>
      <c r="B1972" s="1">
        <v>43936</v>
      </c>
      <c r="C1972">
        <v>389211</v>
      </c>
      <c r="D1972" t="s">
        <v>687</v>
      </c>
      <c r="E1972" t="s">
        <v>351</v>
      </c>
      <c r="F1972">
        <v>2020</v>
      </c>
      <c r="G1972">
        <v>-389211</v>
      </c>
      <c r="H1972" t="s">
        <v>380</v>
      </c>
    </row>
    <row r="1973" spans="1:8">
      <c r="A1973" t="s">
        <v>313</v>
      </c>
      <c r="B1973" s="1">
        <v>43724</v>
      </c>
      <c r="C1973">
        <v>243936</v>
      </c>
      <c r="D1973" t="s">
        <v>687</v>
      </c>
      <c r="E1973" t="s">
        <v>329</v>
      </c>
      <c r="F1973">
        <v>2019</v>
      </c>
      <c r="G1973">
        <v>-243936</v>
      </c>
      <c r="H1973" t="s">
        <v>16</v>
      </c>
    </row>
    <row r="1974" spans="1:8">
      <c r="A1974" t="s">
        <v>291</v>
      </c>
      <c r="B1974" s="1">
        <v>43937</v>
      </c>
      <c r="C1974">
        <v>323921</v>
      </c>
      <c r="D1974" t="s">
        <v>686</v>
      </c>
      <c r="E1974" t="s">
        <v>351</v>
      </c>
      <c r="F1974">
        <v>2020</v>
      </c>
      <c r="G1974">
        <v>323921</v>
      </c>
      <c r="H1974" t="s">
        <v>16</v>
      </c>
    </row>
    <row r="1975" spans="1:8">
      <c r="A1975" t="s">
        <v>264</v>
      </c>
      <c r="B1975" s="1">
        <v>44120</v>
      </c>
      <c r="C1975">
        <v>145432</v>
      </c>
      <c r="D1975" t="s">
        <v>687</v>
      </c>
      <c r="E1975" t="s">
        <v>324</v>
      </c>
      <c r="F1975">
        <v>2020</v>
      </c>
      <c r="G1975">
        <v>-145432</v>
      </c>
      <c r="H1975" t="s">
        <v>16</v>
      </c>
    </row>
    <row r="1976" spans="1:8">
      <c r="A1976" t="s">
        <v>44</v>
      </c>
      <c r="B1976" s="1">
        <v>43704</v>
      </c>
      <c r="C1976">
        <v>359273</v>
      </c>
      <c r="D1976" t="s">
        <v>687</v>
      </c>
      <c r="E1976" t="s">
        <v>342</v>
      </c>
      <c r="F1976">
        <v>2019</v>
      </c>
      <c r="G1976">
        <v>-359273</v>
      </c>
      <c r="H1976" t="s">
        <v>378</v>
      </c>
    </row>
    <row r="1977" spans="1:8">
      <c r="A1977" t="s">
        <v>142</v>
      </c>
      <c r="B1977" s="1">
        <v>43410</v>
      </c>
      <c r="C1977">
        <v>122110</v>
      </c>
      <c r="D1977" t="s">
        <v>687</v>
      </c>
      <c r="E1977" t="s">
        <v>362</v>
      </c>
      <c r="F1977">
        <v>2018</v>
      </c>
      <c r="G1977">
        <v>-122110</v>
      </c>
      <c r="H1977" t="s">
        <v>16</v>
      </c>
    </row>
    <row r="1978" spans="1:8">
      <c r="A1978" t="s">
        <v>131</v>
      </c>
      <c r="B1978" s="1">
        <v>44266</v>
      </c>
      <c r="C1978">
        <v>344143</v>
      </c>
      <c r="D1978" t="s">
        <v>686</v>
      </c>
      <c r="E1978" t="s">
        <v>357</v>
      </c>
      <c r="F1978">
        <v>2021</v>
      </c>
      <c r="G1978">
        <v>344143</v>
      </c>
      <c r="H1978" t="s">
        <v>377</v>
      </c>
    </row>
    <row r="1979" spans="1:8">
      <c r="A1979" t="s">
        <v>61</v>
      </c>
      <c r="B1979" s="1">
        <v>44275</v>
      </c>
      <c r="C1979">
        <v>267647</v>
      </c>
      <c r="D1979" t="s">
        <v>687</v>
      </c>
      <c r="E1979" t="s">
        <v>357</v>
      </c>
      <c r="F1979">
        <v>2021</v>
      </c>
      <c r="G1979">
        <v>-267647</v>
      </c>
      <c r="H1979" t="s">
        <v>377</v>
      </c>
    </row>
    <row r="1980" spans="1:8">
      <c r="A1980" t="s">
        <v>74</v>
      </c>
      <c r="B1980" s="1">
        <v>43407</v>
      </c>
      <c r="C1980">
        <v>272676</v>
      </c>
      <c r="D1980" t="s">
        <v>686</v>
      </c>
      <c r="E1980" t="s">
        <v>362</v>
      </c>
      <c r="F1980">
        <v>2018</v>
      </c>
      <c r="G1980">
        <v>272676</v>
      </c>
      <c r="H1980" t="s">
        <v>16</v>
      </c>
    </row>
    <row r="1981" spans="1:8">
      <c r="A1981" t="s">
        <v>251</v>
      </c>
      <c r="B1981" s="1">
        <v>44031</v>
      </c>
      <c r="C1981">
        <v>164545</v>
      </c>
      <c r="D1981" t="s">
        <v>687</v>
      </c>
      <c r="E1981" t="s">
        <v>337</v>
      </c>
      <c r="F1981">
        <v>2020</v>
      </c>
      <c r="G1981">
        <v>-164545</v>
      </c>
      <c r="H1981" t="s">
        <v>378</v>
      </c>
    </row>
    <row r="1982" spans="1:8">
      <c r="A1982" t="s">
        <v>121</v>
      </c>
      <c r="B1982" s="1">
        <v>43366</v>
      </c>
      <c r="C1982">
        <v>149861</v>
      </c>
      <c r="D1982" t="s">
        <v>687</v>
      </c>
      <c r="E1982" t="s">
        <v>329</v>
      </c>
      <c r="F1982">
        <v>2018</v>
      </c>
      <c r="G1982">
        <v>-149861</v>
      </c>
      <c r="H1982" t="s">
        <v>377</v>
      </c>
    </row>
    <row r="1983" spans="1:8">
      <c r="A1983" t="s">
        <v>192</v>
      </c>
      <c r="B1983" s="1">
        <v>43888</v>
      </c>
      <c r="C1983">
        <v>63254</v>
      </c>
      <c r="D1983" t="s">
        <v>686</v>
      </c>
      <c r="E1983" t="s">
        <v>360</v>
      </c>
      <c r="F1983">
        <v>2020</v>
      </c>
      <c r="G1983">
        <v>63254</v>
      </c>
      <c r="H1983" t="s">
        <v>16</v>
      </c>
    </row>
    <row r="1984" spans="1:8">
      <c r="A1984" t="s">
        <v>72</v>
      </c>
      <c r="B1984" s="1">
        <v>43460</v>
      </c>
      <c r="C1984">
        <v>78274</v>
      </c>
      <c r="D1984" t="s">
        <v>687</v>
      </c>
      <c r="E1984" t="s">
        <v>333</v>
      </c>
      <c r="F1984">
        <v>2018</v>
      </c>
      <c r="G1984">
        <v>-78274</v>
      </c>
      <c r="H1984" t="s">
        <v>378</v>
      </c>
    </row>
    <row r="1985" spans="1:8">
      <c r="A1985" t="s">
        <v>95</v>
      </c>
      <c r="B1985" s="1">
        <v>43430</v>
      </c>
      <c r="C1985">
        <v>328475</v>
      </c>
      <c r="D1985" t="s">
        <v>687</v>
      </c>
      <c r="E1985" t="s">
        <v>362</v>
      </c>
      <c r="F1985">
        <v>2018</v>
      </c>
      <c r="G1985">
        <v>-328475</v>
      </c>
      <c r="H1985" t="s">
        <v>16</v>
      </c>
    </row>
    <row r="1986" spans="1:8">
      <c r="A1986" t="s">
        <v>18</v>
      </c>
      <c r="B1986" s="1">
        <v>44292</v>
      </c>
      <c r="C1986">
        <v>116244</v>
      </c>
      <c r="D1986" t="s">
        <v>687</v>
      </c>
      <c r="E1986" t="s">
        <v>351</v>
      </c>
      <c r="F1986">
        <v>2021</v>
      </c>
      <c r="G1986">
        <v>-116244</v>
      </c>
      <c r="H1986" t="s">
        <v>16</v>
      </c>
    </row>
    <row r="1987" spans="1:8">
      <c r="A1987" t="s">
        <v>193</v>
      </c>
      <c r="B1987" s="1">
        <v>44267</v>
      </c>
      <c r="C1987">
        <v>206972</v>
      </c>
      <c r="D1987" t="s">
        <v>686</v>
      </c>
      <c r="E1987" t="s">
        <v>357</v>
      </c>
      <c r="F1987">
        <v>2021</v>
      </c>
      <c r="G1987">
        <v>206972</v>
      </c>
      <c r="H1987" t="s">
        <v>16</v>
      </c>
    </row>
    <row r="1988" spans="1:8">
      <c r="A1988" t="s">
        <v>258</v>
      </c>
      <c r="B1988" s="1">
        <v>43669</v>
      </c>
      <c r="C1988">
        <v>129297</v>
      </c>
      <c r="D1988" t="s">
        <v>687</v>
      </c>
      <c r="E1988" t="s">
        <v>337</v>
      </c>
      <c r="F1988">
        <v>2019</v>
      </c>
      <c r="G1988">
        <v>-129297</v>
      </c>
      <c r="H1988" t="s">
        <v>16</v>
      </c>
    </row>
    <row r="1989" spans="1:8">
      <c r="A1989" t="s">
        <v>177</v>
      </c>
      <c r="B1989" s="1">
        <v>43760</v>
      </c>
      <c r="C1989">
        <v>163567</v>
      </c>
      <c r="D1989" t="s">
        <v>686</v>
      </c>
      <c r="E1989" t="s">
        <v>324</v>
      </c>
      <c r="F1989">
        <v>2019</v>
      </c>
      <c r="G1989">
        <v>163567</v>
      </c>
      <c r="H1989" t="s">
        <v>16</v>
      </c>
    </row>
    <row r="1990" spans="1:8">
      <c r="A1990" t="s">
        <v>242</v>
      </c>
      <c r="B1990" s="1">
        <v>43983</v>
      </c>
      <c r="C1990">
        <v>302810</v>
      </c>
      <c r="D1990" t="s">
        <v>687</v>
      </c>
      <c r="E1990" t="s">
        <v>316</v>
      </c>
      <c r="F1990">
        <v>2020</v>
      </c>
      <c r="G1990">
        <v>-302810</v>
      </c>
      <c r="H1990" t="s">
        <v>377</v>
      </c>
    </row>
    <row r="1991" spans="1:8">
      <c r="A1991" t="s">
        <v>231</v>
      </c>
      <c r="B1991" s="1">
        <v>44286</v>
      </c>
      <c r="C1991">
        <v>192926</v>
      </c>
      <c r="D1991" t="s">
        <v>686</v>
      </c>
      <c r="E1991" t="s">
        <v>357</v>
      </c>
      <c r="F1991">
        <v>2021</v>
      </c>
      <c r="G1991">
        <v>192926</v>
      </c>
      <c r="H1991" t="s">
        <v>380</v>
      </c>
    </row>
    <row r="1992" spans="1:8">
      <c r="A1992" t="s">
        <v>160</v>
      </c>
      <c r="B1992" s="1">
        <v>43840</v>
      </c>
      <c r="C1992">
        <v>256107</v>
      </c>
      <c r="D1992" t="s">
        <v>687</v>
      </c>
      <c r="E1992" t="s">
        <v>320</v>
      </c>
      <c r="F1992">
        <v>2020</v>
      </c>
      <c r="G1992">
        <v>-256107</v>
      </c>
      <c r="H1992" t="s">
        <v>377</v>
      </c>
    </row>
    <row r="1993" spans="1:8">
      <c r="A1993" t="s">
        <v>309</v>
      </c>
      <c r="B1993" s="1">
        <v>43696</v>
      </c>
      <c r="C1993">
        <v>196564</v>
      </c>
      <c r="D1993" t="s">
        <v>687</v>
      </c>
      <c r="E1993" t="s">
        <v>342</v>
      </c>
      <c r="F1993">
        <v>2019</v>
      </c>
      <c r="G1993">
        <v>-196564</v>
      </c>
      <c r="H1993" t="s">
        <v>378</v>
      </c>
    </row>
    <row r="1994" spans="1:8">
      <c r="A1994" t="s">
        <v>93</v>
      </c>
      <c r="B1994" s="1">
        <v>44200</v>
      </c>
      <c r="C1994">
        <v>328218</v>
      </c>
      <c r="D1994" t="s">
        <v>686</v>
      </c>
      <c r="E1994" t="s">
        <v>320</v>
      </c>
      <c r="F1994">
        <v>2021</v>
      </c>
      <c r="G1994">
        <v>328218</v>
      </c>
      <c r="H1994" t="s">
        <v>378</v>
      </c>
    </row>
    <row r="1995" spans="1:8">
      <c r="A1995" t="s">
        <v>120</v>
      </c>
      <c r="B1995" s="1">
        <v>43414</v>
      </c>
      <c r="C1995">
        <v>373416</v>
      </c>
      <c r="D1995" t="s">
        <v>686</v>
      </c>
      <c r="E1995" t="s">
        <v>362</v>
      </c>
      <c r="F1995">
        <v>2018</v>
      </c>
      <c r="G1995">
        <v>373416</v>
      </c>
      <c r="H1995" t="s">
        <v>380</v>
      </c>
    </row>
    <row r="1996" spans="1:8">
      <c r="A1996" t="s">
        <v>193</v>
      </c>
      <c r="B1996" s="1">
        <v>44282</v>
      </c>
      <c r="C1996">
        <v>275220</v>
      </c>
      <c r="D1996" t="s">
        <v>687</v>
      </c>
      <c r="E1996" t="s">
        <v>357</v>
      </c>
      <c r="F1996">
        <v>2021</v>
      </c>
      <c r="G1996">
        <v>-275220</v>
      </c>
      <c r="H1996" t="s">
        <v>16</v>
      </c>
    </row>
    <row r="1997" spans="1:8">
      <c r="A1997" t="s">
        <v>65</v>
      </c>
      <c r="B1997" s="1">
        <v>43940</v>
      </c>
      <c r="C1997">
        <v>286561</v>
      </c>
      <c r="D1997" t="s">
        <v>686</v>
      </c>
      <c r="E1997" t="s">
        <v>351</v>
      </c>
      <c r="F1997">
        <v>2020</v>
      </c>
      <c r="G1997">
        <v>286561</v>
      </c>
      <c r="H1997" t="s">
        <v>16</v>
      </c>
    </row>
    <row r="1998" spans="1:8">
      <c r="A1998" t="s">
        <v>278</v>
      </c>
      <c r="B1998" s="1">
        <v>44155</v>
      </c>
      <c r="C1998">
        <v>54833</v>
      </c>
      <c r="D1998" t="s">
        <v>686</v>
      </c>
      <c r="E1998" t="s">
        <v>362</v>
      </c>
      <c r="F1998">
        <v>2020</v>
      </c>
      <c r="G1998">
        <v>54833</v>
      </c>
      <c r="H1998" t="s">
        <v>378</v>
      </c>
    </row>
    <row r="1999" spans="1:8">
      <c r="A1999" t="s">
        <v>275</v>
      </c>
      <c r="B1999" s="1">
        <v>44252</v>
      </c>
      <c r="C1999">
        <v>92892</v>
      </c>
      <c r="D1999" t="s">
        <v>687</v>
      </c>
      <c r="E1999" t="s">
        <v>360</v>
      </c>
      <c r="F1999">
        <v>2021</v>
      </c>
      <c r="G1999">
        <v>-92892</v>
      </c>
      <c r="H1999" t="s">
        <v>16</v>
      </c>
    </row>
    <row r="2000" spans="1:8">
      <c r="A2000" t="s">
        <v>272</v>
      </c>
      <c r="B2000" s="1">
        <v>43412</v>
      </c>
      <c r="C2000">
        <v>81047</v>
      </c>
      <c r="D2000" t="s">
        <v>687</v>
      </c>
      <c r="E2000" t="s">
        <v>362</v>
      </c>
      <c r="F2000">
        <v>2018</v>
      </c>
      <c r="G2000">
        <v>-81047</v>
      </c>
      <c r="H2000" t="s">
        <v>377</v>
      </c>
    </row>
    <row r="2001" spans="1:8">
      <c r="A2001" t="s">
        <v>289</v>
      </c>
      <c r="B2001" s="1">
        <v>43411</v>
      </c>
      <c r="C2001">
        <v>343997</v>
      </c>
      <c r="D2001" t="s">
        <v>686</v>
      </c>
      <c r="E2001" t="s">
        <v>362</v>
      </c>
      <c r="F2001">
        <v>2018</v>
      </c>
      <c r="G2001">
        <v>343997</v>
      </c>
      <c r="H2001" t="s">
        <v>377</v>
      </c>
    </row>
    <row r="2002" spans="1:8">
      <c r="A2002" t="s">
        <v>128</v>
      </c>
      <c r="B2002" s="1">
        <v>43985</v>
      </c>
      <c r="C2002">
        <v>300348</v>
      </c>
      <c r="D2002" t="s">
        <v>686</v>
      </c>
      <c r="E2002" t="s">
        <v>316</v>
      </c>
      <c r="F2002">
        <v>2020</v>
      </c>
      <c r="G2002">
        <v>300348</v>
      </c>
      <c r="H2002" t="s">
        <v>16</v>
      </c>
    </row>
    <row r="2003" spans="1:8">
      <c r="A2003" t="s">
        <v>313</v>
      </c>
      <c r="B2003" s="1">
        <v>43781</v>
      </c>
      <c r="C2003">
        <v>146011</v>
      </c>
      <c r="D2003" t="s">
        <v>686</v>
      </c>
      <c r="E2003" t="s">
        <v>362</v>
      </c>
      <c r="F2003">
        <v>2019</v>
      </c>
      <c r="G2003">
        <v>146011</v>
      </c>
      <c r="H2003" t="s">
        <v>16</v>
      </c>
    </row>
    <row r="2004" spans="1:8">
      <c r="A2004" t="s">
        <v>133</v>
      </c>
      <c r="B2004" s="1">
        <v>43532</v>
      </c>
      <c r="C2004">
        <v>333411</v>
      </c>
      <c r="D2004" t="s">
        <v>686</v>
      </c>
      <c r="E2004" t="s">
        <v>357</v>
      </c>
      <c r="F2004">
        <v>2019</v>
      </c>
      <c r="G2004">
        <v>333411</v>
      </c>
      <c r="H2004" t="s">
        <v>377</v>
      </c>
    </row>
    <row r="2005" spans="1:8">
      <c r="A2005" t="s">
        <v>99</v>
      </c>
      <c r="B2005" s="1">
        <v>44185</v>
      </c>
      <c r="C2005">
        <v>172347</v>
      </c>
      <c r="D2005" t="s">
        <v>686</v>
      </c>
      <c r="E2005" t="s">
        <v>333</v>
      </c>
      <c r="F2005">
        <v>2020</v>
      </c>
      <c r="G2005">
        <v>172347</v>
      </c>
      <c r="H2005" t="s">
        <v>16</v>
      </c>
    </row>
    <row r="2006" spans="1:8">
      <c r="A2006" t="s">
        <v>190</v>
      </c>
      <c r="B2006" s="1">
        <v>43669</v>
      </c>
      <c r="C2006">
        <v>339778</v>
      </c>
      <c r="D2006" t="s">
        <v>687</v>
      </c>
      <c r="E2006" t="s">
        <v>337</v>
      </c>
      <c r="F2006">
        <v>2019</v>
      </c>
      <c r="G2006">
        <v>-339778</v>
      </c>
      <c r="H2006" t="s">
        <v>378</v>
      </c>
    </row>
    <row r="2007" spans="1:8">
      <c r="A2007" t="s">
        <v>86</v>
      </c>
      <c r="B2007" s="1">
        <v>43744</v>
      </c>
      <c r="C2007">
        <v>66909</v>
      </c>
      <c r="D2007" t="s">
        <v>687</v>
      </c>
      <c r="E2007" t="s">
        <v>324</v>
      </c>
      <c r="F2007">
        <v>2019</v>
      </c>
      <c r="G2007">
        <v>-66909</v>
      </c>
      <c r="H2007" t="s">
        <v>380</v>
      </c>
    </row>
    <row r="2008" spans="1:8">
      <c r="A2008" t="s">
        <v>183</v>
      </c>
      <c r="B2008" s="1">
        <v>43748</v>
      </c>
      <c r="C2008">
        <v>149637</v>
      </c>
      <c r="D2008" t="s">
        <v>687</v>
      </c>
      <c r="E2008" t="s">
        <v>324</v>
      </c>
      <c r="F2008">
        <v>2019</v>
      </c>
      <c r="G2008">
        <v>-149637</v>
      </c>
      <c r="H2008" t="s">
        <v>378</v>
      </c>
    </row>
    <row r="2009" spans="1:8">
      <c r="A2009" t="s">
        <v>189</v>
      </c>
      <c r="B2009" s="1">
        <v>44375</v>
      </c>
      <c r="C2009">
        <v>146810</v>
      </c>
      <c r="D2009" t="s">
        <v>686</v>
      </c>
      <c r="E2009" t="s">
        <v>316</v>
      </c>
      <c r="F2009">
        <v>2021</v>
      </c>
      <c r="G2009">
        <v>146810</v>
      </c>
      <c r="H2009" t="s">
        <v>16</v>
      </c>
    </row>
    <row r="2010" spans="1:8">
      <c r="A2010" t="s">
        <v>61</v>
      </c>
      <c r="B2010" s="1">
        <v>44347</v>
      </c>
      <c r="C2010">
        <v>159369</v>
      </c>
      <c r="D2010" t="s">
        <v>686</v>
      </c>
      <c r="E2010" t="s">
        <v>366</v>
      </c>
      <c r="F2010">
        <v>2021</v>
      </c>
      <c r="G2010">
        <v>159369</v>
      </c>
      <c r="H2010" t="s">
        <v>377</v>
      </c>
    </row>
    <row r="2011" spans="1:8">
      <c r="A2011" t="s">
        <v>277</v>
      </c>
      <c r="B2011" s="1">
        <v>44279</v>
      </c>
      <c r="C2011">
        <v>335327</v>
      </c>
      <c r="D2011" t="s">
        <v>687</v>
      </c>
      <c r="E2011" t="s">
        <v>357</v>
      </c>
      <c r="F2011">
        <v>2021</v>
      </c>
      <c r="G2011">
        <v>-335327</v>
      </c>
      <c r="H2011" t="s">
        <v>16</v>
      </c>
    </row>
    <row r="2012" spans="1:8">
      <c r="A2012" t="s">
        <v>81</v>
      </c>
      <c r="B2012" s="1">
        <v>43295</v>
      </c>
      <c r="C2012">
        <v>133185</v>
      </c>
      <c r="D2012" t="s">
        <v>687</v>
      </c>
      <c r="E2012" t="s">
        <v>337</v>
      </c>
      <c r="F2012">
        <v>2018</v>
      </c>
      <c r="G2012">
        <v>-133185</v>
      </c>
      <c r="H2012" t="s">
        <v>378</v>
      </c>
    </row>
    <row r="2013" spans="1:8">
      <c r="A2013" t="s">
        <v>120</v>
      </c>
      <c r="B2013" s="1">
        <v>44323</v>
      </c>
      <c r="C2013">
        <v>315445</v>
      </c>
      <c r="D2013" t="s">
        <v>687</v>
      </c>
      <c r="E2013" t="s">
        <v>366</v>
      </c>
      <c r="F2013">
        <v>2021</v>
      </c>
      <c r="G2013">
        <v>-315445</v>
      </c>
      <c r="H2013" t="s">
        <v>380</v>
      </c>
    </row>
    <row r="2014" spans="1:8">
      <c r="A2014" t="s">
        <v>81</v>
      </c>
      <c r="B2014" s="1">
        <v>43872</v>
      </c>
      <c r="C2014">
        <v>95911</v>
      </c>
      <c r="D2014" t="s">
        <v>687</v>
      </c>
      <c r="E2014" t="s">
        <v>360</v>
      </c>
      <c r="F2014">
        <v>2020</v>
      </c>
      <c r="G2014">
        <v>-95911</v>
      </c>
      <c r="H2014" t="s">
        <v>378</v>
      </c>
    </row>
    <row r="2015" spans="1:8">
      <c r="A2015" t="s">
        <v>135</v>
      </c>
      <c r="B2015" s="1">
        <v>43332</v>
      </c>
      <c r="C2015">
        <v>266451</v>
      </c>
      <c r="D2015" t="s">
        <v>687</v>
      </c>
      <c r="E2015" t="s">
        <v>342</v>
      </c>
      <c r="F2015">
        <v>2018</v>
      </c>
      <c r="G2015">
        <v>-266451</v>
      </c>
      <c r="H2015" t="s">
        <v>16</v>
      </c>
    </row>
    <row r="2016" spans="1:8">
      <c r="A2016" t="s">
        <v>220</v>
      </c>
      <c r="B2016" s="1">
        <v>43367</v>
      </c>
      <c r="C2016">
        <v>157681</v>
      </c>
      <c r="D2016" t="s">
        <v>687</v>
      </c>
      <c r="E2016" t="s">
        <v>329</v>
      </c>
      <c r="F2016">
        <v>2018</v>
      </c>
      <c r="G2016">
        <v>-157681</v>
      </c>
      <c r="H2016" t="s">
        <v>380</v>
      </c>
    </row>
    <row r="2017" spans="1:8">
      <c r="A2017" t="s">
        <v>256</v>
      </c>
      <c r="B2017" s="1">
        <v>43500</v>
      </c>
      <c r="C2017">
        <v>386971</v>
      </c>
      <c r="D2017" t="s">
        <v>687</v>
      </c>
      <c r="E2017" t="s">
        <v>360</v>
      </c>
      <c r="F2017">
        <v>2019</v>
      </c>
      <c r="G2017">
        <v>-386971</v>
      </c>
      <c r="H2017" t="s">
        <v>16</v>
      </c>
    </row>
    <row r="2018" spans="1:8">
      <c r="A2018" t="s">
        <v>273</v>
      </c>
      <c r="B2018" s="1">
        <v>43679</v>
      </c>
      <c r="C2018">
        <v>142689</v>
      </c>
      <c r="D2018" t="s">
        <v>687</v>
      </c>
      <c r="E2018" t="s">
        <v>342</v>
      </c>
      <c r="F2018">
        <v>2019</v>
      </c>
      <c r="G2018">
        <v>-142689</v>
      </c>
      <c r="H2018" t="s">
        <v>16</v>
      </c>
    </row>
    <row r="2019" spans="1:8">
      <c r="A2019" t="s">
        <v>166</v>
      </c>
      <c r="B2019" s="1">
        <v>43798</v>
      </c>
      <c r="C2019">
        <v>255770</v>
      </c>
      <c r="D2019" t="s">
        <v>687</v>
      </c>
      <c r="E2019" t="s">
        <v>362</v>
      </c>
      <c r="F2019">
        <v>2019</v>
      </c>
      <c r="G2019">
        <v>-255770</v>
      </c>
      <c r="H2019" t="s">
        <v>377</v>
      </c>
    </row>
    <row r="2020" spans="1:8">
      <c r="A2020" t="s">
        <v>108</v>
      </c>
      <c r="B2020" s="1">
        <v>44320</v>
      </c>
      <c r="C2020">
        <v>164847</v>
      </c>
      <c r="D2020" t="s">
        <v>687</v>
      </c>
      <c r="E2020" t="s">
        <v>366</v>
      </c>
      <c r="F2020">
        <v>2021</v>
      </c>
      <c r="G2020">
        <v>-164847</v>
      </c>
      <c r="H2020" t="s">
        <v>16</v>
      </c>
    </row>
    <row r="2021" spans="1:8">
      <c r="A2021" t="s">
        <v>177</v>
      </c>
      <c r="B2021" s="1">
        <v>43678</v>
      </c>
      <c r="C2021">
        <v>296222</v>
      </c>
      <c r="D2021" t="s">
        <v>686</v>
      </c>
      <c r="E2021" t="s">
        <v>342</v>
      </c>
      <c r="F2021">
        <v>2019</v>
      </c>
      <c r="G2021">
        <v>296222</v>
      </c>
      <c r="H2021" t="s">
        <v>16</v>
      </c>
    </row>
    <row r="2022" spans="1:8">
      <c r="A2022" t="s">
        <v>248</v>
      </c>
      <c r="B2022" s="1">
        <v>43270</v>
      </c>
      <c r="C2022">
        <v>136600</v>
      </c>
      <c r="D2022" t="s">
        <v>687</v>
      </c>
      <c r="E2022" t="s">
        <v>316</v>
      </c>
      <c r="F2022">
        <v>2018</v>
      </c>
      <c r="G2022">
        <v>-136600</v>
      </c>
      <c r="H2022" t="s">
        <v>380</v>
      </c>
    </row>
    <row r="2023" spans="1:8">
      <c r="A2023" t="s">
        <v>44</v>
      </c>
      <c r="B2023" s="1">
        <v>43415</v>
      </c>
      <c r="C2023">
        <v>373144</v>
      </c>
      <c r="D2023" t="s">
        <v>686</v>
      </c>
      <c r="E2023" t="s">
        <v>362</v>
      </c>
      <c r="F2023">
        <v>2018</v>
      </c>
      <c r="G2023">
        <v>373144</v>
      </c>
      <c r="H2023" t="s">
        <v>378</v>
      </c>
    </row>
    <row r="2024" spans="1:8">
      <c r="A2024" t="s">
        <v>85</v>
      </c>
      <c r="B2024" s="1">
        <v>43855</v>
      </c>
      <c r="C2024">
        <v>130557</v>
      </c>
      <c r="D2024" t="s">
        <v>687</v>
      </c>
      <c r="E2024" t="s">
        <v>320</v>
      </c>
      <c r="F2024">
        <v>2020</v>
      </c>
      <c r="G2024">
        <v>-130557</v>
      </c>
      <c r="H2024" t="s">
        <v>16</v>
      </c>
    </row>
    <row r="2025" spans="1:8">
      <c r="A2025" t="s">
        <v>281</v>
      </c>
      <c r="B2025" s="1">
        <v>44099</v>
      </c>
      <c r="C2025">
        <v>222820</v>
      </c>
      <c r="D2025" t="s">
        <v>686</v>
      </c>
      <c r="E2025" t="s">
        <v>329</v>
      </c>
      <c r="F2025">
        <v>2020</v>
      </c>
      <c r="G2025">
        <v>222820</v>
      </c>
      <c r="H2025" t="s">
        <v>380</v>
      </c>
    </row>
    <row r="2026" spans="1:8">
      <c r="A2026" t="s">
        <v>43</v>
      </c>
      <c r="B2026" s="1">
        <v>43470</v>
      </c>
      <c r="C2026">
        <v>60541</v>
      </c>
      <c r="D2026" t="s">
        <v>686</v>
      </c>
      <c r="E2026" t="s">
        <v>320</v>
      </c>
      <c r="F2026">
        <v>2019</v>
      </c>
      <c r="G2026">
        <v>60541</v>
      </c>
      <c r="H2026" t="s">
        <v>16</v>
      </c>
    </row>
    <row r="2027" spans="1:8">
      <c r="A2027" t="s">
        <v>58</v>
      </c>
      <c r="B2027" s="1">
        <v>43576</v>
      </c>
      <c r="C2027">
        <v>334534</v>
      </c>
      <c r="D2027" t="s">
        <v>687</v>
      </c>
      <c r="E2027" t="s">
        <v>351</v>
      </c>
      <c r="F2027">
        <v>2019</v>
      </c>
      <c r="G2027">
        <v>-334534</v>
      </c>
      <c r="H2027" t="s">
        <v>380</v>
      </c>
    </row>
    <row r="2028" spans="1:8">
      <c r="A2028" t="s">
        <v>113</v>
      </c>
      <c r="B2028" s="1">
        <v>44312</v>
      </c>
      <c r="C2028">
        <v>139174</v>
      </c>
      <c r="D2028" t="s">
        <v>687</v>
      </c>
      <c r="E2028" t="s">
        <v>351</v>
      </c>
      <c r="F2028">
        <v>2021</v>
      </c>
      <c r="G2028">
        <v>-139174</v>
      </c>
      <c r="H2028" t="s">
        <v>377</v>
      </c>
    </row>
    <row r="2029" spans="1:8">
      <c r="A2029" t="s">
        <v>299</v>
      </c>
      <c r="B2029" s="1">
        <v>43357</v>
      </c>
      <c r="C2029">
        <v>257688</v>
      </c>
      <c r="D2029" t="s">
        <v>687</v>
      </c>
      <c r="E2029" t="s">
        <v>329</v>
      </c>
      <c r="F2029">
        <v>2018</v>
      </c>
      <c r="G2029">
        <v>-257688</v>
      </c>
      <c r="H2029" t="s">
        <v>16</v>
      </c>
    </row>
    <row r="2030" spans="1:8">
      <c r="A2030" t="s">
        <v>248</v>
      </c>
      <c r="B2030" s="1">
        <v>44126</v>
      </c>
      <c r="C2030">
        <v>50703</v>
      </c>
      <c r="D2030" t="s">
        <v>686</v>
      </c>
      <c r="E2030" t="s">
        <v>324</v>
      </c>
      <c r="F2030">
        <v>2020</v>
      </c>
      <c r="G2030">
        <v>50703</v>
      </c>
      <c r="H2030" t="s">
        <v>380</v>
      </c>
    </row>
    <row r="2031" spans="1:8">
      <c r="A2031" t="s">
        <v>56</v>
      </c>
      <c r="B2031" s="1">
        <v>43766</v>
      </c>
      <c r="C2031">
        <v>334294</v>
      </c>
      <c r="D2031" t="s">
        <v>687</v>
      </c>
      <c r="E2031" t="s">
        <v>324</v>
      </c>
      <c r="F2031">
        <v>2019</v>
      </c>
      <c r="G2031">
        <v>-334294</v>
      </c>
      <c r="H2031" t="s">
        <v>16</v>
      </c>
    </row>
    <row r="2032" spans="1:8">
      <c r="A2032" t="s">
        <v>30</v>
      </c>
      <c r="B2032" s="1">
        <v>43817</v>
      </c>
      <c r="C2032">
        <v>86417</v>
      </c>
      <c r="D2032" t="s">
        <v>686</v>
      </c>
      <c r="E2032" t="s">
        <v>333</v>
      </c>
      <c r="F2032">
        <v>2019</v>
      </c>
      <c r="G2032">
        <v>86417</v>
      </c>
      <c r="H2032" t="s">
        <v>16</v>
      </c>
    </row>
    <row r="2033" spans="1:8">
      <c r="A2033" t="s">
        <v>116</v>
      </c>
      <c r="B2033" s="1">
        <v>44310</v>
      </c>
      <c r="C2033">
        <v>379869</v>
      </c>
      <c r="D2033" t="s">
        <v>686</v>
      </c>
      <c r="E2033" t="s">
        <v>351</v>
      </c>
      <c r="F2033">
        <v>2021</v>
      </c>
      <c r="G2033">
        <v>379869</v>
      </c>
      <c r="H2033" t="s">
        <v>16</v>
      </c>
    </row>
    <row r="2034" spans="1:8">
      <c r="A2034" t="s">
        <v>267</v>
      </c>
      <c r="B2034" s="1">
        <v>43751</v>
      </c>
      <c r="C2034">
        <v>391673</v>
      </c>
      <c r="D2034" t="s">
        <v>687</v>
      </c>
      <c r="E2034" t="s">
        <v>324</v>
      </c>
      <c r="F2034">
        <v>2019</v>
      </c>
      <c r="G2034">
        <v>-391673</v>
      </c>
      <c r="H2034" t="s">
        <v>16</v>
      </c>
    </row>
    <row r="2035" spans="1:8">
      <c r="A2035" t="s">
        <v>216</v>
      </c>
      <c r="B2035" s="1">
        <v>43641</v>
      </c>
      <c r="C2035">
        <v>167507</v>
      </c>
      <c r="D2035" t="s">
        <v>686</v>
      </c>
      <c r="E2035" t="s">
        <v>316</v>
      </c>
      <c r="F2035">
        <v>2019</v>
      </c>
      <c r="G2035">
        <v>167507</v>
      </c>
      <c r="H2035" t="s">
        <v>16</v>
      </c>
    </row>
    <row r="2036" spans="1:8">
      <c r="A2036" t="s">
        <v>209</v>
      </c>
      <c r="B2036" s="1">
        <v>44091</v>
      </c>
      <c r="C2036">
        <v>237674</v>
      </c>
      <c r="D2036" t="s">
        <v>687</v>
      </c>
      <c r="E2036" t="s">
        <v>329</v>
      </c>
      <c r="F2036">
        <v>2020</v>
      </c>
      <c r="G2036">
        <v>-237674</v>
      </c>
      <c r="H2036" t="s">
        <v>16</v>
      </c>
    </row>
    <row r="2037" spans="1:8">
      <c r="A2037" t="s">
        <v>28</v>
      </c>
      <c r="B2037" s="1">
        <v>43634</v>
      </c>
      <c r="C2037">
        <v>222768</v>
      </c>
      <c r="D2037" t="s">
        <v>687</v>
      </c>
      <c r="E2037" t="s">
        <v>316</v>
      </c>
      <c r="F2037">
        <v>2019</v>
      </c>
      <c r="G2037">
        <v>-222768</v>
      </c>
      <c r="H2037" t="s">
        <v>16</v>
      </c>
    </row>
    <row r="2038" spans="1:8">
      <c r="A2038" t="s">
        <v>169</v>
      </c>
      <c r="B2038" s="1">
        <v>43569</v>
      </c>
      <c r="C2038">
        <v>264742</v>
      </c>
      <c r="D2038" t="s">
        <v>687</v>
      </c>
      <c r="E2038" t="s">
        <v>351</v>
      </c>
      <c r="F2038">
        <v>2019</v>
      </c>
      <c r="G2038">
        <v>-264742</v>
      </c>
      <c r="H2038" t="s">
        <v>16</v>
      </c>
    </row>
    <row r="2039" spans="1:8">
      <c r="A2039" t="s">
        <v>181</v>
      </c>
      <c r="B2039" s="1">
        <v>44235</v>
      </c>
      <c r="C2039">
        <v>301623</v>
      </c>
      <c r="D2039" t="s">
        <v>686</v>
      </c>
      <c r="E2039" t="s">
        <v>360</v>
      </c>
      <c r="F2039">
        <v>2021</v>
      </c>
      <c r="G2039">
        <v>301623</v>
      </c>
      <c r="H2039" t="s">
        <v>16</v>
      </c>
    </row>
    <row r="2040" spans="1:8">
      <c r="A2040" t="s">
        <v>290</v>
      </c>
      <c r="B2040" s="1">
        <v>43691</v>
      </c>
      <c r="C2040">
        <v>141215</v>
      </c>
      <c r="D2040" t="s">
        <v>687</v>
      </c>
      <c r="E2040" t="s">
        <v>342</v>
      </c>
      <c r="F2040">
        <v>2019</v>
      </c>
      <c r="G2040">
        <v>-141215</v>
      </c>
      <c r="H2040" t="s">
        <v>378</v>
      </c>
    </row>
    <row r="2041" spans="1:8">
      <c r="A2041" t="s">
        <v>178</v>
      </c>
      <c r="B2041" s="1">
        <v>44133</v>
      </c>
      <c r="C2041">
        <v>127436</v>
      </c>
      <c r="D2041" t="s">
        <v>686</v>
      </c>
      <c r="E2041" t="s">
        <v>324</v>
      </c>
      <c r="F2041">
        <v>2020</v>
      </c>
      <c r="G2041">
        <v>127436</v>
      </c>
      <c r="H2041" t="s">
        <v>377</v>
      </c>
    </row>
    <row r="2042" spans="1:8">
      <c r="A2042" t="s">
        <v>268</v>
      </c>
      <c r="B2042" s="1">
        <v>43258</v>
      </c>
      <c r="C2042">
        <v>120155</v>
      </c>
      <c r="D2042" t="s">
        <v>687</v>
      </c>
      <c r="E2042" t="s">
        <v>316</v>
      </c>
      <c r="F2042">
        <v>2018</v>
      </c>
      <c r="G2042">
        <v>-120155</v>
      </c>
      <c r="H2042" t="s">
        <v>380</v>
      </c>
    </row>
    <row r="2043" spans="1:8">
      <c r="A2043" t="s">
        <v>258</v>
      </c>
      <c r="B2043" s="1">
        <v>43785</v>
      </c>
      <c r="C2043">
        <v>350877</v>
      </c>
      <c r="D2043" t="s">
        <v>687</v>
      </c>
      <c r="E2043" t="s">
        <v>362</v>
      </c>
      <c r="F2043">
        <v>2019</v>
      </c>
      <c r="G2043">
        <v>-350877</v>
      </c>
      <c r="H2043" t="s">
        <v>16</v>
      </c>
    </row>
    <row r="2044" spans="1:8">
      <c r="A2044" t="s">
        <v>44</v>
      </c>
      <c r="B2044" s="1">
        <v>43572</v>
      </c>
      <c r="C2044">
        <v>106495</v>
      </c>
      <c r="D2044" t="s">
        <v>686</v>
      </c>
      <c r="E2044" t="s">
        <v>351</v>
      </c>
      <c r="F2044">
        <v>2019</v>
      </c>
      <c r="G2044">
        <v>106495</v>
      </c>
      <c r="H2044" t="s">
        <v>378</v>
      </c>
    </row>
    <row r="2045" spans="1:8">
      <c r="A2045" t="s">
        <v>196</v>
      </c>
      <c r="B2045" s="1">
        <v>43585</v>
      </c>
      <c r="C2045">
        <v>240856</v>
      </c>
      <c r="D2045" t="s">
        <v>686</v>
      </c>
      <c r="E2045" t="s">
        <v>351</v>
      </c>
      <c r="F2045">
        <v>2019</v>
      </c>
      <c r="G2045">
        <v>240856</v>
      </c>
      <c r="H2045" t="s">
        <v>377</v>
      </c>
    </row>
    <row r="2046" spans="1:8">
      <c r="A2046" t="s">
        <v>139</v>
      </c>
      <c r="B2046" s="1">
        <v>43547</v>
      </c>
      <c r="C2046">
        <v>276674</v>
      </c>
      <c r="D2046" t="s">
        <v>686</v>
      </c>
      <c r="E2046" t="s">
        <v>357</v>
      </c>
      <c r="F2046">
        <v>2019</v>
      </c>
      <c r="G2046">
        <v>276674</v>
      </c>
      <c r="H2046" t="s">
        <v>378</v>
      </c>
    </row>
    <row r="2047" spans="1:8">
      <c r="A2047" t="s">
        <v>275</v>
      </c>
      <c r="B2047" s="1">
        <v>43305</v>
      </c>
      <c r="C2047">
        <v>85818</v>
      </c>
      <c r="D2047" t="s">
        <v>686</v>
      </c>
      <c r="E2047" t="s">
        <v>337</v>
      </c>
      <c r="F2047">
        <v>2018</v>
      </c>
      <c r="G2047">
        <v>85818</v>
      </c>
      <c r="H2047" t="s">
        <v>16</v>
      </c>
    </row>
    <row r="2048" spans="1:8">
      <c r="A2048" t="s">
        <v>21</v>
      </c>
      <c r="B2048" s="1">
        <v>43982</v>
      </c>
      <c r="C2048">
        <v>177997</v>
      </c>
      <c r="D2048" t="s">
        <v>686</v>
      </c>
      <c r="E2048" t="s">
        <v>366</v>
      </c>
      <c r="F2048">
        <v>2020</v>
      </c>
      <c r="G2048">
        <v>177997</v>
      </c>
      <c r="H2048" t="s">
        <v>380</v>
      </c>
    </row>
    <row r="2049" spans="1:8">
      <c r="A2049" t="s">
        <v>20</v>
      </c>
      <c r="B2049" s="1">
        <v>44043</v>
      </c>
      <c r="C2049">
        <v>88121</v>
      </c>
      <c r="D2049" t="s">
        <v>687</v>
      </c>
      <c r="E2049" t="s">
        <v>337</v>
      </c>
      <c r="F2049">
        <v>2020</v>
      </c>
      <c r="G2049">
        <v>-88121</v>
      </c>
      <c r="H2049" t="s">
        <v>378</v>
      </c>
    </row>
    <row r="2050" spans="1:8">
      <c r="A2050" t="s">
        <v>306</v>
      </c>
      <c r="B2050" s="1">
        <v>43373</v>
      </c>
      <c r="C2050">
        <v>356489</v>
      </c>
      <c r="D2050" t="s">
        <v>687</v>
      </c>
      <c r="E2050" t="s">
        <v>329</v>
      </c>
      <c r="F2050">
        <v>2018</v>
      </c>
      <c r="G2050">
        <v>-356489</v>
      </c>
      <c r="H2050" t="s">
        <v>377</v>
      </c>
    </row>
    <row r="2051" spans="1:8">
      <c r="A2051" t="s">
        <v>48</v>
      </c>
      <c r="B2051" s="1">
        <v>43503</v>
      </c>
      <c r="C2051">
        <v>163988</v>
      </c>
      <c r="D2051" t="s">
        <v>686</v>
      </c>
      <c r="E2051" t="s">
        <v>360</v>
      </c>
      <c r="F2051">
        <v>2019</v>
      </c>
      <c r="G2051">
        <v>163988</v>
      </c>
      <c r="H2051" t="s">
        <v>16</v>
      </c>
    </row>
    <row r="2052" spans="1:8">
      <c r="A2052" t="s">
        <v>82</v>
      </c>
      <c r="B2052" s="1">
        <v>44371</v>
      </c>
      <c r="C2052">
        <v>238648</v>
      </c>
      <c r="D2052" t="s">
        <v>686</v>
      </c>
      <c r="E2052" t="s">
        <v>316</v>
      </c>
      <c r="F2052">
        <v>2021</v>
      </c>
      <c r="G2052">
        <v>238648</v>
      </c>
      <c r="H2052" t="s">
        <v>16</v>
      </c>
    </row>
    <row r="2053" spans="1:8">
      <c r="A2053" t="s">
        <v>82</v>
      </c>
      <c r="B2053" s="1">
        <v>43522</v>
      </c>
      <c r="C2053">
        <v>308906</v>
      </c>
      <c r="D2053" t="s">
        <v>686</v>
      </c>
      <c r="E2053" t="s">
        <v>360</v>
      </c>
      <c r="F2053">
        <v>2019</v>
      </c>
      <c r="G2053">
        <v>308906</v>
      </c>
      <c r="H2053" t="s">
        <v>16</v>
      </c>
    </row>
    <row r="2054" spans="1:8">
      <c r="A2054" t="s">
        <v>13</v>
      </c>
      <c r="B2054" s="1">
        <v>43991</v>
      </c>
      <c r="C2054">
        <v>244676</v>
      </c>
      <c r="D2054" t="s">
        <v>686</v>
      </c>
      <c r="E2054" t="s">
        <v>316</v>
      </c>
      <c r="F2054">
        <v>2020</v>
      </c>
      <c r="G2054">
        <v>244676</v>
      </c>
      <c r="H2054" t="s">
        <v>378</v>
      </c>
    </row>
    <row r="2055" spans="1:8">
      <c r="A2055" t="s">
        <v>139</v>
      </c>
      <c r="B2055" s="1">
        <v>44118</v>
      </c>
      <c r="C2055">
        <v>57181</v>
      </c>
      <c r="D2055" t="s">
        <v>687</v>
      </c>
      <c r="E2055" t="s">
        <v>324</v>
      </c>
      <c r="F2055">
        <v>2020</v>
      </c>
      <c r="G2055">
        <v>-57181</v>
      </c>
      <c r="H2055" t="s">
        <v>378</v>
      </c>
    </row>
    <row r="2056" spans="1:8">
      <c r="A2056" t="s">
        <v>86</v>
      </c>
      <c r="B2056" s="1">
        <v>44064</v>
      </c>
      <c r="C2056">
        <v>288261</v>
      </c>
      <c r="D2056" t="s">
        <v>686</v>
      </c>
      <c r="E2056" t="s">
        <v>342</v>
      </c>
      <c r="F2056">
        <v>2020</v>
      </c>
      <c r="G2056">
        <v>288261</v>
      </c>
      <c r="H2056" t="s">
        <v>380</v>
      </c>
    </row>
    <row r="2057" spans="1:8">
      <c r="A2057" t="s">
        <v>206</v>
      </c>
      <c r="B2057" s="1">
        <v>44021</v>
      </c>
      <c r="C2057">
        <v>153568</v>
      </c>
      <c r="D2057" t="s">
        <v>686</v>
      </c>
      <c r="E2057" t="s">
        <v>337</v>
      </c>
      <c r="F2057">
        <v>2020</v>
      </c>
      <c r="G2057">
        <v>153568</v>
      </c>
      <c r="H2057" t="s">
        <v>16</v>
      </c>
    </row>
    <row r="2058" spans="1:8">
      <c r="A2058" t="s">
        <v>120</v>
      </c>
      <c r="B2058" s="1">
        <v>43523</v>
      </c>
      <c r="C2058">
        <v>152087</v>
      </c>
      <c r="D2058" t="s">
        <v>686</v>
      </c>
      <c r="E2058" t="s">
        <v>360</v>
      </c>
      <c r="F2058">
        <v>2019</v>
      </c>
      <c r="G2058">
        <v>152087</v>
      </c>
      <c r="H2058" t="s">
        <v>380</v>
      </c>
    </row>
    <row r="2059" spans="1:8">
      <c r="A2059" t="s">
        <v>92</v>
      </c>
      <c r="B2059" s="1">
        <v>43596</v>
      </c>
      <c r="C2059">
        <v>269264</v>
      </c>
      <c r="D2059" t="s">
        <v>687</v>
      </c>
      <c r="E2059" t="s">
        <v>366</v>
      </c>
      <c r="F2059">
        <v>2019</v>
      </c>
      <c r="G2059">
        <v>-269264</v>
      </c>
      <c r="H2059" t="s">
        <v>378</v>
      </c>
    </row>
    <row r="2060" spans="1:8">
      <c r="A2060" t="s">
        <v>305</v>
      </c>
      <c r="B2060" s="1">
        <v>43533</v>
      </c>
      <c r="C2060">
        <v>63637</v>
      </c>
      <c r="D2060" t="s">
        <v>686</v>
      </c>
      <c r="E2060" t="s">
        <v>357</v>
      </c>
      <c r="F2060">
        <v>2019</v>
      </c>
      <c r="G2060">
        <v>63637</v>
      </c>
      <c r="H2060" t="s">
        <v>16</v>
      </c>
    </row>
    <row r="2061" spans="1:8">
      <c r="A2061" t="s">
        <v>313</v>
      </c>
      <c r="B2061" s="1">
        <v>43667</v>
      </c>
      <c r="C2061">
        <v>192903</v>
      </c>
      <c r="D2061" t="s">
        <v>687</v>
      </c>
      <c r="E2061" t="s">
        <v>337</v>
      </c>
      <c r="F2061">
        <v>2019</v>
      </c>
      <c r="G2061">
        <v>-192903</v>
      </c>
      <c r="H2061" t="s">
        <v>16</v>
      </c>
    </row>
    <row r="2062" spans="1:8">
      <c r="A2062" t="s">
        <v>194</v>
      </c>
      <c r="B2062" s="1">
        <v>44217</v>
      </c>
      <c r="C2062">
        <v>256925</v>
      </c>
      <c r="D2062" t="s">
        <v>686</v>
      </c>
      <c r="E2062" t="s">
        <v>320</v>
      </c>
      <c r="F2062">
        <v>2021</v>
      </c>
      <c r="G2062">
        <v>256925</v>
      </c>
      <c r="H2062" t="s">
        <v>16</v>
      </c>
    </row>
    <row r="2063" spans="1:8">
      <c r="A2063" t="s">
        <v>19</v>
      </c>
      <c r="B2063" s="1">
        <v>44009</v>
      </c>
      <c r="C2063">
        <v>293700</v>
      </c>
      <c r="D2063" t="s">
        <v>686</v>
      </c>
      <c r="E2063" t="s">
        <v>316</v>
      </c>
      <c r="F2063">
        <v>2020</v>
      </c>
      <c r="G2063">
        <v>293700</v>
      </c>
      <c r="H2063" t="s">
        <v>377</v>
      </c>
    </row>
    <row r="2064" spans="1:8">
      <c r="A2064" t="s">
        <v>163</v>
      </c>
      <c r="B2064" s="1">
        <v>43814</v>
      </c>
      <c r="C2064">
        <v>63831</v>
      </c>
      <c r="D2064" t="s">
        <v>686</v>
      </c>
      <c r="E2064" t="s">
        <v>333</v>
      </c>
      <c r="F2064">
        <v>2019</v>
      </c>
      <c r="G2064">
        <v>63831</v>
      </c>
      <c r="H2064" t="s">
        <v>377</v>
      </c>
    </row>
    <row r="2065" spans="1:8">
      <c r="A2065" t="s">
        <v>300</v>
      </c>
      <c r="B2065" s="1">
        <v>43924</v>
      </c>
      <c r="C2065">
        <v>171307</v>
      </c>
      <c r="D2065" t="s">
        <v>686</v>
      </c>
      <c r="E2065" t="s">
        <v>351</v>
      </c>
      <c r="F2065">
        <v>2020</v>
      </c>
      <c r="G2065">
        <v>171307</v>
      </c>
      <c r="H2065" t="s">
        <v>380</v>
      </c>
    </row>
    <row r="2066" spans="1:8">
      <c r="A2066" t="s">
        <v>71</v>
      </c>
      <c r="B2066" s="1">
        <v>44156</v>
      </c>
      <c r="C2066">
        <v>96195</v>
      </c>
      <c r="D2066" t="s">
        <v>687</v>
      </c>
      <c r="E2066" t="s">
        <v>362</v>
      </c>
      <c r="F2066">
        <v>2020</v>
      </c>
      <c r="G2066">
        <v>-96195</v>
      </c>
      <c r="H2066" t="s">
        <v>16</v>
      </c>
    </row>
    <row r="2067" spans="1:8">
      <c r="A2067" t="s">
        <v>195</v>
      </c>
      <c r="B2067" s="1">
        <v>43677</v>
      </c>
      <c r="C2067">
        <v>114025</v>
      </c>
      <c r="D2067" t="s">
        <v>687</v>
      </c>
      <c r="E2067" t="s">
        <v>337</v>
      </c>
      <c r="F2067">
        <v>2019</v>
      </c>
      <c r="G2067">
        <v>-114025</v>
      </c>
      <c r="H2067" t="s">
        <v>16</v>
      </c>
    </row>
    <row r="2068" spans="1:8">
      <c r="A2068" t="s">
        <v>259</v>
      </c>
      <c r="B2068" s="1">
        <v>44115</v>
      </c>
      <c r="C2068">
        <v>228338</v>
      </c>
      <c r="D2068" t="s">
        <v>687</v>
      </c>
      <c r="E2068" t="s">
        <v>324</v>
      </c>
      <c r="F2068">
        <v>2020</v>
      </c>
      <c r="G2068">
        <v>-228338</v>
      </c>
      <c r="H2068" t="s">
        <v>378</v>
      </c>
    </row>
    <row r="2069" spans="1:8">
      <c r="A2069" t="s">
        <v>270</v>
      </c>
      <c r="B2069" s="1">
        <v>44234</v>
      </c>
      <c r="C2069">
        <v>240435</v>
      </c>
      <c r="D2069" t="s">
        <v>687</v>
      </c>
      <c r="E2069" t="s">
        <v>360</v>
      </c>
      <c r="F2069">
        <v>2021</v>
      </c>
      <c r="G2069">
        <v>-240435</v>
      </c>
      <c r="H2069" t="s">
        <v>377</v>
      </c>
    </row>
    <row r="2070" spans="1:8">
      <c r="A2070" t="s">
        <v>39</v>
      </c>
      <c r="B2070" s="1">
        <v>43646</v>
      </c>
      <c r="C2070">
        <v>105072</v>
      </c>
      <c r="D2070" t="s">
        <v>687</v>
      </c>
      <c r="E2070" t="s">
        <v>316</v>
      </c>
      <c r="F2070">
        <v>2019</v>
      </c>
      <c r="G2070">
        <v>-105072</v>
      </c>
      <c r="H2070" t="s">
        <v>377</v>
      </c>
    </row>
    <row r="2071" spans="1:8">
      <c r="A2071" t="s">
        <v>287</v>
      </c>
      <c r="B2071" s="1">
        <v>43638</v>
      </c>
      <c r="C2071">
        <v>368435</v>
      </c>
      <c r="D2071" t="s">
        <v>687</v>
      </c>
      <c r="E2071" t="s">
        <v>316</v>
      </c>
      <c r="F2071">
        <v>2019</v>
      </c>
      <c r="G2071">
        <v>-368435</v>
      </c>
      <c r="H2071" t="s">
        <v>16</v>
      </c>
    </row>
    <row r="2072" spans="1:8">
      <c r="A2072" t="s">
        <v>152</v>
      </c>
      <c r="B2072" s="1">
        <v>44075</v>
      </c>
      <c r="C2072">
        <v>288803</v>
      </c>
      <c r="D2072" t="s">
        <v>686</v>
      </c>
      <c r="E2072" t="s">
        <v>329</v>
      </c>
      <c r="F2072">
        <v>2020</v>
      </c>
      <c r="G2072">
        <v>288803</v>
      </c>
      <c r="H2072" t="s">
        <v>377</v>
      </c>
    </row>
    <row r="2073" spans="1:8">
      <c r="A2073" t="s">
        <v>91</v>
      </c>
      <c r="B2073" s="1">
        <v>44123</v>
      </c>
      <c r="C2073">
        <v>278757</v>
      </c>
      <c r="D2073" t="s">
        <v>687</v>
      </c>
      <c r="E2073" t="s">
        <v>324</v>
      </c>
      <c r="F2073">
        <v>2020</v>
      </c>
      <c r="G2073">
        <v>-278757</v>
      </c>
      <c r="H2073" t="s">
        <v>16</v>
      </c>
    </row>
    <row r="2074" spans="1:8">
      <c r="A2074" t="s">
        <v>197</v>
      </c>
      <c r="B2074" s="1">
        <v>43617</v>
      </c>
      <c r="C2074">
        <v>395346</v>
      </c>
      <c r="D2074" t="s">
        <v>687</v>
      </c>
      <c r="E2074" t="s">
        <v>316</v>
      </c>
      <c r="F2074">
        <v>2019</v>
      </c>
      <c r="G2074">
        <v>-395346</v>
      </c>
      <c r="H2074" t="s">
        <v>16</v>
      </c>
    </row>
    <row r="2075" spans="1:8">
      <c r="A2075" t="s">
        <v>133</v>
      </c>
      <c r="B2075" s="1">
        <v>44083</v>
      </c>
      <c r="C2075">
        <v>361486</v>
      </c>
      <c r="D2075" t="s">
        <v>687</v>
      </c>
      <c r="E2075" t="s">
        <v>329</v>
      </c>
      <c r="F2075">
        <v>2020</v>
      </c>
      <c r="G2075">
        <v>-361486</v>
      </c>
      <c r="H2075" t="s">
        <v>377</v>
      </c>
    </row>
    <row r="2076" spans="1:8">
      <c r="A2076" t="s">
        <v>162</v>
      </c>
      <c r="B2076" s="1">
        <v>44334</v>
      </c>
      <c r="C2076">
        <v>192908</v>
      </c>
      <c r="D2076" t="s">
        <v>687</v>
      </c>
      <c r="E2076" t="s">
        <v>366</v>
      </c>
      <c r="F2076">
        <v>2021</v>
      </c>
      <c r="G2076">
        <v>-192908</v>
      </c>
      <c r="H2076" t="s">
        <v>377</v>
      </c>
    </row>
    <row r="2077" spans="1:8">
      <c r="A2077" t="s">
        <v>125</v>
      </c>
      <c r="B2077" s="1">
        <v>44321</v>
      </c>
      <c r="C2077">
        <v>151639</v>
      </c>
      <c r="D2077" t="s">
        <v>686</v>
      </c>
      <c r="E2077" t="s">
        <v>366</v>
      </c>
      <c r="F2077">
        <v>2021</v>
      </c>
      <c r="G2077">
        <v>151639</v>
      </c>
      <c r="H2077" t="s">
        <v>378</v>
      </c>
    </row>
    <row r="2078" spans="1:8">
      <c r="A2078" t="s">
        <v>305</v>
      </c>
      <c r="B2078" s="1">
        <v>43794</v>
      </c>
      <c r="C2078">
        <v>180161</v>
      </c>
      <c r="D2078" t="s">
        <v>687</v>
      </c>
      <c r="E2078" t="s">
        <v>362</v>
      </c>
      <c r="F2078">
        <v>2019</v>
      </c>
      <c r="G2078">
        <v>-180161</v>
      </c>
      <c r="H2078" t="s">
        <v>16</v>
      </c>
    </row>
    <row r="2079" spans="1:8">
      <c r="A2079" t="s">
        <v>205</v>
      </c>
      <c r="B2079" s="1">
        <v>43456</v>
      </c>
      <c r="C2079">
        <v>201231</v>
      </c>
      <c r="D2079" t="s">
        <v>686</v>
      </c>
      <c r="E2079" t="s">
        <v>333</v>
      </c>
      <c r="F2079">
        <v>2018</v>
      </c>
      <c r="G2079">
        <v>201231</v>
      </c>
      <c r="H2079" t="s">
        <v>16</v>
      </c>
    </row>
    <row r="2080" spans="1:8">
      <c r="A2080" t="s">
        <v>295</v>
      </c>
      <c r="B2080" s="1">
        <v>44036</v>
      </c>
      <c r="C2080">
        <v>224241</v>
      </c>
      <c r="D2080" t="s">
        <v>687</v>
      </c>
      <c r="E2080" t="s">
        <v>337</v>
      </c>
      <c r="F2080">
        <v>2020</v>
      </c>
      <c r="G2080">
        <v>-224241</v>
      </c>
      <c r="H2080" t="s">
        <v>16</v>
      </c>
    </row>
    <row r="2081" spans="1:8">
      <c r="A2081" t="s">
        <v>282</v>
      </c>
      <c r="B2081" s="1">
        <v>43436</v>
      </c>
      <c r="C2081">
        <v>313280</v>
      </c>
      <c r="D2081" t="s">
        <v>686</v>
      </c>
      <c r="E2081" t="s">
        <v>333</v>
      </c>
      <c r="F2081">
        <v>2018</v>
      </c>
      <c r="G2081">
        <v>313280</v>
      </c>
      <c r="H2081" t="s">
        <v>16</v>
      </c>
    </row>
    <row r="2082" spans="1:8">
      <c r="A2082" t="s">
        <v>258</v>
      </c>
      <c r="B2082" s="1">
        <v>44230</v>
      </c>
      <c r="C2082">
        <v>163569</v>
      </c>
      <c r="D2082" t="s">
        <v>686</v>
      </c>
      <c r="E2082" t="s">
        <v>360</v>
      </c>
      <c r="F2082">
        <v>2021</v>
      </c>
      <c r="G2082">
        <v>163569</v>
      </c>
      <c r="H2082" t="s">
        <v>16</v>
      </c>
    </row>
    <row r="2083" spans="1:8">
      <c r="A2083" t="s">
        <v>244</v>
      </c>
      <c r="B2083" s="1">
        <v>44212</v>
      </c>
      <c r="C2083">
        <v>338228</v>
      </c>
      <c r="D2083" t="s">
        <v>686</v>
      </c>
      <c r="E2083" t="s">
        <v>320</v>
      </c>
      <c r="F2083">
        <v>2021</v>
      </c>
      <c r="G2083">
        <v>338228</v>
      </c>
      <c r="H2083" t="s">
        <v>16</v>
      </c>
    </row>
    <row r="2084" spans="1:8">
      <c r="A2084" t="s">
        <v>63</v>
      </c>
      <c r="B2084" s="1">
        <v>44131</v>
      </c>
      <c r="C2084">
        <v>301700</v>
      </c>
      <c r="D2084" t="s">
        <v>687</v>
      </c>
      <c r="E2084" t="s">
        <v>324</v>
      </c>
      <c r="F2084">
        <v>2020</v>
      </c>
      <c r="G2084">
        <v>-301700</v>
      </c>
      <c r="H2084" t="s">
        <v>16</v>
      </c>
    </row>
    <row r="2085" spans="1:8">
      <c r="A2085" t="s">
        <v>132</v>
      </c>
      <c r="B2085" s="1">
        <v>44251</v>
      </c>
      <c r="C2085">
        <v>64068</v>
      </c>
      <c r="D2085" t="s">
        <v>687</v>
      </c>
      <c r="E2085" t="s">
        <v>360</v>
      </c>
      <c r="F2085">
        <v>2021</v>
      </c>
      <c r="G2085">
        <v>-64068</v>
      </c>
      <c r="H2085" t="s">
        <v>380</v>
      </c>
    </row>
    <row r="2086" spans="1:8">
      <c r="A2086" t="s">
        <v>220</v>
      </c>
      <c r="B2086" s="1">
        <v>44198</v>
      </c>
      <c r="C2086">
        <v>383451</v>
      </c>
      <c r="D2086" t="s">
        <v>687</v>
      </c>
      <c r="E2086" t="s">
        <v>320</v>
      </c>
      <c r="F2086">
        <v>2021</v>
      </c>
      <c r="G2086">
        <v>-383451</v>
      </c>
      <c r="H2086" t="s">
        <v>380</v>
      </c>
    </row>
    <row r="2087" spans="1:8">
      <c r="A2087" t="s">
        <v>116</v>
      </c>
      <c r="B2087" s="1">
        <v>44364</v>
      </c>
      <c r="C2087">
        <v>216687</v>
      </c>
      <c r="D2087" t="s">
        <v>686</v>
      </c>
      <c r="E2087" t="s">
        <v>316</v>
      </c>
      <c r="F2087">
        <v>2021</v>
      </c>
      <c r="G2087">
        <v>216687</v>
      </c>
      <c r="H2087" t="s">
        <v>16</v>
      </c>
    </row>
    <row r="2088" spans="1:8">
      <c r="A2088" t="s">
        <v>314</v>
      </c>
      <c r="B2088" s="1">
        <v>43941</v>
      </c>
      <c r="C2088">
        <v>265081</v>
      </c>
      <c r="D2088" t="s">
        <v>686</v>
      </c>
      <c r="E2088" t="s">
        <v>351</v>
      </c>
      <c r="F2088">
        <v>2020</v>
      </c>
      <c r="G2088">
        <v>265081</v>
      </c>
      <c r="H2088" t="s">
        <v>16</v>
      </c>
    </row>
    <row r="2089" spans="1:8">
      <c r="A2089" t="s">
        <v>112</v>
      </c>
      <c r="B2089" s="1">
        <v>43572</v>
      </c>
      <c r="C2089">
        <v>258471</v>
      </c>
      <c r="D2089" t="s">
        <v>686</v>
      </c>
      <c r="E2089" t="s">
        <v>351</v>
      </c>
      <c r="F2089">
        <v>2019</v>
      </c>
      <c r="G2089">
        <v>258471</v>
      </c>
      <c r="H2089" t="s">
        <v>380</v>
      </c>
    </row>
    <row r="2090" spans="1:8">
      <c r="A2090" t="s">
        <v>102</v>
      </c>
      <c r="B2090" s="1">
        <v>43475</v>
      </c>
      <c r="C2090">
        <v>302807</v>
      </c>
      <c r="D2090" t="s">
        <v>687</v>
      </c>
      <c r="E2090" t="s">
        <v>320</v>
      </c>
      <c r="F2090">
        <v>2019</v>
      </c>
      <c r="G2090">
        <v>-302807</v>
      </c>
      <c r="H2090" t="s">
        <v>377</v>
      </c>
    </row>
    <row r="2091" spans="1:8">
      <c r="A2091" t="s">
        <v>209</v>
      </c>
      <c r="B2091" s="1">
        <v>43284</v>
      </c>
      <c r="C2091">
        <v>304385</v>
      </c>
      <c r="D2091" t="s">
        <v>687</v>
      </c>
      <c r="E2091" t="s">
        <v>337</v>
      </c>
      <c r="F2091">
        <v>2018</v>
      </c>
      <c r="G2091">
        <v>-304385</v>
      </c>
      <c r="H2091" t="s">
        <v>16</v>
      </c>
    </row>
    <row r="2092" spans="1:8">
      <c r="A2092" t="s">
        <v>275</v>
      </c>
      <c r="B2092" s="1">
        <v>43269</v>
      </c>
      <c r="C2092">
        <v>138862</v>
      </c>
      <c r="D2092" t="s">
        <v>687</v>
      </c>
      <c r="E2092" t="s">
        <v>316</v>
      </c>
      <c r="F2092">
        <v>2018</v>
      </c>
      <c r="G2092">
        <v>-138862</v>
      </c>
      <c r="H2092" t="s">
        <v>16</v>
      </c>
    </row>
    <row r="2093" spans="1:8">
      <c r="A2093" t="s">
        <v>268</v>
      </c>
      <c r="B2093" s="1">
        <v>43609</v>
      </c>
      <c r="C2093">
        <v>107950</v>
      </c>
      <c r="D2093" t="s">
        <v>686</v>
      </c>
      <c r="E2093" t="s">
        <v>366</v>
      </c>
      <c r="F2093">
        <v>2019</v>
      </c>
      <c r="G2093">
        <v>107950</v>
      </c>
      <c r="H2093" t="s">
        <v>380</v>
      </c>
    </row>
    <row r="2094" spans="1:8">
      <c r="A2094" t="s">
        <v>255</v>
      </c>
      <c r="B2094" s="1">
        <v>44258</v>
      </c>
      <c r="C2094">
        <v>213299</v>
      </c>
      <c r="D2094" t="s">
        <v>686</v>
      </c>
      <c r="E2094" t="s">
        <v>357</v>
      </c>
      <c r="F2094">
        <v>2021</v>
      </c>
      <c r="G2094">
        <v>213299</v>
      </c>
      <c r="H2094" t="s">
        <v>16</v>
      </c>
    </row>
    <row r="2095" spans="1:8">
      <c r="A2095" t="s">
        <v>290</v>
      </c>
      <c r="B2095" s="1">
        <v>43492</v>
      </c>
      <c r="C2095">
        <v>181670</v>
      </c>
      <c r="D2095" t="s">
        <v>686</v>
      </c>
      <c r="E2095" t="s">
        <v>320</v>
      </c>
      <c r="F2095">
        <v>2019</v>
      </c>
      <c r="G2095">
        <v>181670</v>
      </c>
      <c r="H2095" t="s">
        <v>378</v>
      </c>
    </row>
    <row r="2096" spans="1:8">
      <c r="A2096" t="s">
        <v>84</v>
      </c>
      <c r="B2096" s="1">
        <v>43642</v>
      </c>
      <c r="C2096">
        <v>50611</v>
      </c>
      <c r="D2096" t="s">
        <v>686</v>
      </c>
      <c r="E2096" t="s">
        <v>316</v>
      </c>
      <c r="F2096">
        <v>2019</v>
      </c>
      <c r="G2096">
        <v>50611</v>
      </c>
      <c r="H2096" t="s">
        <v>16</v>
      </c>
    </row>
    <row r="2097" spans="1:8">
      <c r="A2097" t="s">
        <v>305</v>
      </c>
      <c r="B2097" s="1">
        <v>43490</v>
      </c>
      <c r="C2097">
        <v>263400</v>
      </c>
      <c r="D2097" t="s">
        <v>686</v>
      </c>
      <c r="E2097" t="s">
        <v>320</v>
      </c>
      <c r="F2097">
        <v>2019</v>
      </c>
      <c r="G2097">
        <v>263400</v>
      </c>
      <c r="H2097" t="s">
        <v>16</v>
      </c>
    </row>
    <row r="2098" spans="1:8">
      <c r="A2098" t="s">
        <v>188</v>
      </c>
      <c r="B2098" s="1">
        <v>43993</v>
      </c>
      <c r="C2098">
        <v>318578</v>
      </c>
      <c r="D2098" t="s">
        <v>686</v>
      </c>
      <c r="E2098" t="s">
        <v>316</v>
      </c>
      <c r="F2098">
        <v>2020</v>
      </c>
      <c r="G2098">
        <v>318578</v>
      </c>
      <c r="H2098" t="s">
        <v>16</v>
      </c>
    </row>
    <row r="2099" spans="1:8">
      <c r="A2099" t="s">
        <v>233</v>
      </c>
      <c r="B2099" s="1">
        <v>44027</v>
      </c>
      <c r="C2099">
        <v>289326</v>
      </c>
      <c r="D2099" t="s">
        <v>687</v>
      </c>
      <c r="E2099" t="s">
        <v>337</v>
      </c>
      <c r="F2099">
        <v>2020</v>
      </c>
      <c r="G2099">
        <v>-289326</v>
      </c>
      <c r="H2099" t="s">
        <v>16</v>
      </c>
    </row>
    <row r="2100" spans="1:8">
      <c r="A2100" t="s">
        <v>152</v>
      </c>
      <c r="B2100" s="1">
        <v>43456</v>
      </c>
      <c r="C2100">
        <v>212403</v>
      </c>
      <c r="D2100" t="s">
        <v>686</v>
      </c>
      <c r="E2100" t="s">
        <v>333</v>
      </c>
      <c r="F2100">
        <v>2018</v>
      </c>
      <c r="G2100">
        <v>212403</v>
      </c>
      <c r="H2100" t="s">
        <v>377</v>
      </c>
    </row>
    <row r="2101" spans="1:8">
      <c r="A2101" t="s">
        <v>285</v>
      </c>
      <c r="B2101" s="1">
        <v>43505</v>
      </c>
      <c r="C2101">
        <v>106246</v>
      </c>
      <c r="D2101" t="s">
        <v>686</v>
      </c>
      <c r="E2101" t="s">
        <v>360</v>
      </c>
      <c r="F2101">
        <v>2019</v>
      </c>
      <c r="G2101">
        <v>106246</v>
      </c>
      <c r="H2101" t="s">
        <v>378</v>
      </c>
    </row>
    <row r="2102" spans="1:8">
      <c r="A2102" t="s">
        <v>117</v>
      </c>
      <c r="B2102" s="1">
        <v>43375</v>
      </c>
      <c r="C2102">
        <v>380194</v>
      </c>
      <c r="D2102" t="s">
        <v>687</v>
      </c>
      <c r="E2102" t="s">
        <v>324</v>
      </c>
      <c r="F2102">
        <v>2018</v>
      </c>
      <c r="G2102">
        <v>-380194</v>
      </c>
      <c r="H2102" t="s">
        <v>16</v>
      </c>
    </row>
    <row r="2103" spans="1:8">
      <c r="A2103" t="s">
        <v>212</v>
      </c>
      <c r="B2103" s="1">
        <v>43738</v>
      </c>
      <c r="C2103">
        <v>154492</v>
      </c>
      <c r="D2103" t="s">
        <v>687</v>
      </c>
      <c r="E2103" t="s">
        <v>329</v>
      </c>
      <c r="F2103">
        <v>2019</v>
      </c>
      <c r="G2103">
        <v>-154492</v>
      </c>
      <c r="H2103" t="s">
        <v>16</v>
      </c>
    </row>
    <row r="2104" spans="1:8">
      <c r="A2104" t="s">
        <v>217</v>
      </c>
      <c r="B2104" s="1">
        <v>44218</v>
      </c>
      <c r="C2104">
        <v>371973</v>
      </c>
      <c r="D2104" t="s">
        <v>687</v>
      </c>
      <c r="E2104" t="s">
        <v>320</v>
      </c>
      <c r="F2104">
        <v>2021</v>
      </c>
      <c r="G2104">
        <v>-371973</v>
      </c>
      <c r="H2104" t="s">
        <v>378</v>
      </c>
    </row>
    <row r="2105" spans="1:8">
      <c r="A2105" t="s">
        <v>308</v>
      </c>
      <c r="B2105" s="1">
        <v>43846</v>
      </c>
      <c r="C2105">
        <v>177959</v>
      </c>
      <c r="D2105" t="s">
        <v>686</v>
      </c>
      <c r="E2105" t="s">
        <v>320</v>
      </c>
      <c r="F2105">
        <v>2020</v>
      </c>
      <c r="G2105">
        <v>177959</v>
      </c>
      <c r="H2105" t="s">
        <v>16</v>
      </c>
    </row>
    <row r="2106" spans="1:8">
      <c r="A2106" t="s">
        <v>60</v>
      </c>
      <c r="B2106" s="1">
        <v>44057</v>
      </c>
      <c r="C2106">
        <v>241822</v>
      </c>
      <c r="D2106" t="s">
        <v>686</v>
      </c>
      <c r="E2106" t="s">
        <v>342</v>
      </c>
      <c r="F2106">
        <v>2020</v>
      </c>
      <c r="G2106">
        <v>241822</v>
      </c>
      <c r="H2106" t="s">
        <v>378</v>
      </c>
    </row>
    <row r="2107" spans="1:8">
      <c r="A2107" t="s">
        <v>105</v>
      </c>
      <c r="B2107" s="1">
        <v>43869</v>
      </c>
      <c r="C2107">
        <v>286489</v>
      </c>
      <c r="D2107" t="s">
        <v>687</v>
      </c>
      <c r="E2107" t="s">
        <v>360</v>
      </c>
      <c r="F2107">
        <v>2020</v>
      </c>
      <c r="G2107">
        <v>-286489</v>
      </c>
      <c r="H2107" t="s">
        <v>380</v>
      </c>
    </row>
    <row r="2108" spans="1:8">
      <c r="A2108" t="s">
        <v>176</v>
      </c>
      <c r="B2108" s="1">
        <v>43541</v>
      </c>
      <c r="C2108">
        <v>174922</v>
      </c>
      <c r="D2108" t="s">
        <v>686</v>
      </c>
      <c r="E2108" t="s">
        <v>357</v>
      </c>
      <c r="F2108">
        <v>2019</v>
      </c>
      <c r="G2108">
        <v>174922</v>
      </c>
      <c r="H2108" t="s">
        <v>377</v>
      </c>
    </row>
    <row r="2109" spans="1:8">
      <c r="A2109" t="s">
        <v>225</v>
      </c>
      <c r="B2109" s="1">
        <v>44150</v>
      </c>
      <c r="C2109">
        <v>368946</v>
      </c>
      <c r="D2109" t="s">
        <v>686</v>
      </c>
      <c r="E2109" t="s">
        <v>362</v>
      </c>
      <c r="F2109">
        <v>2020</v>
      </c>
      <c r="G2109">
        <v>368946</v>
      </c>
      <c r="H2109" t="s">
        <v>378</v>
      </c>
    </row>
    <row r="2110" spans="1:8">
      <c r="A2110" t="s">
        <v>44</v>
      </c>
      <c r="B2110" s="1">
        <v>43579</v>
      </c>
      <c r="C2110">
        <v>250837</v>
      </c>
      <c r="D2110" t="s">
        <v>686</v>
      </c>
      <c r="E2110" t="s">
        <v>351</v>
      </c>
      <c r="F2110">
        <v>2019</v>
      </c>
      <c r="G2110">
        <v>250837</v>
      </c>
      <c r="H2110" t="s">
        <v>378</v>
      </c>
    </row>
    <row r="2111" spans="1:8">
      <c r="A2111" t="s">
        <v>168</v>
      </c>
      <c r="B2111" s="1">
        <v>43522</v>
      </c>
      <c r="C2111">
        <v>65021</v>
      </c>
      <c r="D2111" t="s">
        <v>687</v>
      </c>
      <c r="E2111" t="s">
        <v>360</v>
      </c>
      <c r="F2111">
        <v>2019</v>
      </c>
      <c r="G2111">
        <v>-65021</v>
      </c>
      <c r="H2111" t="s">
        <v>16</v>
      </c>
    </row>
    <row r="2112" spans="1:8">
      <c r="A2112" t="s">
        <v>300</v>
      </c>
      <c r="B2112" s="1">
        <v>43767</v>
      </c>
      <c r="C2112">
        <v>193650</v>
      </c>
      <c r="D2112" t="s">
        <v>686</v>
      </c>
      <c r="E2112" t="s">
        <v>324</v>
      </c>
      <c r="F2112">
        <v>2019</v>
      </c>
      <c r="G2112">
        <v>193650</v>
      </c>
      <c r="H2112" t="s">
        <v>380</v>
      </c>
    </row>
    <row r="2113" spans="1:8">
      <c r="A2113" t="s">
        <v>105</v>
      </c>
      <c r="B2113" s="1">
        <v>44290</v>
      </c>
      <c r="C2113">
        <v>171595</v>
      </c>
      <c r="D2113" t="s">
        <v>687</v>
      </c>
      <c r="E2113" t="s">
        <v>351</v>
      </c>
      <c r="F2113">
        <v>2021</v>
      </c>
      <c r="G2113">
        <v>-171595</v>
      </c>
      <c r="H2113" t="s">
        <v>380</v>
      </c>
    </row>
    <row r="2114" spans="1:8">
      <c r="A2114" t="s">
        <v>251</v>
      </c>
      <c r="B2114" s="1">
        <v>43547</v>
      </c>
      <c r="C2114">
        <v>161001</v>
      </c>
      <c r="D2114" t="s">
        <v>686</v>
      </c>
      <c r="E2114" t="s">
        <v>357</v>
      </c>
      <c r="F2114">
        <v>2019</v>
      </c>
      <c r="G2114">
        <v>161001</v>
      </c>
      <c r="H2114" t="s">
        <v>378</v>
      </c>
    </row>
    <row r="2115" spans="1:8">
      <c r="A2115" t="s">
        <v>243</v>
      </c>
      <c r="B2115" s="1">
        <v>43855</v>
      </c>
      <c r="C2115">
        <v>243954</v>
      </c>
      <c r="D2115" t="s">
        <v>686</v>
      </c>
      <c r="E2115" t="s">
        <v>320</v>
      </c>
      <c r="F2115">
        <v>2020</v>
      </c>
      <c r="G2115">
        <v>243954</v>
      </c>
      <c r="H2115" t="s">
        <v>16</v>
      </c>
    </row>
    <row r="2116" spans="1:8">
      <c r="A2116" t="s">
        <v>66</v>
      </c>
      <c r="B2116" s="1">
        <v>43519</v>
      </c>
      <c r="C2116">
        <v>185159</v>
      </c>
      <c r="D2116" t="s">
        <v>687</v>
      </c>
      <c r="E2116" t="s">
        <v>360</v>
      </c>
      <c r="F2116">
        <v>2019</v>
      </c>
      <c r="G2116">
        <v>-185159</v>
      </c>
      <c r="H2116" t="s">
        <v>378</v>
      </c>
    </row>
    <row r="2117" spans="1:8">
      <c r="A2117" t="s">
        <v>144</v>
      </c>
      <c r="B2117" s="1">
        <v>44269</v>
      </c>
      <c r="C2117">
        <v>397179</v>
      </c>
      <c r="D2117" t="s">
        <v>686</v>
      </c>
      <c r="E2117" t="s">
        <v>357</v>
      </c>
      <c r="F2117">
        <v>2021</v>
      </c>
      <c r="G2117">
        <v>397179</v>
      </c>
      <c r="H2117" t="s">
        <v>16</v>
      </c>
    </row>
    <row r="2118" spans="1:8">
      <c r="A2118" t="s">
        <v>209</v>
      </c>
      <c r="B2118" s="1">
        <v>44279</v>
      </c>
      <c r="C2118">
        <v>353624</v>
      </c>
      <c r="D2118" t="s">
        <v>687</v>
      </c>
      <c r="E2118" t="s">
        <v>357</v>
      </c>
      <c r="F2118">
        <v>2021</v>
      </c>
      <c r="G2118">
        <v>-353624</v>
      </c>
      <c r="H2118" t="s">
        <v>16</v>
      </c>
    </row>
    <row r="2119" spans="1:8">
      <c r="A2119" t="s">
        <v>163</v>
      </c>
      <c r="B2119" s="1">
        <v>43643</v>
      </c>
      <c r="C2119">
        <v>128340</v>
      </c>
      <c r="D2119" t="s">
        <v>686</v>
      </c>
      <c r="E2119" t="s">
        <v>316</v>
      </c>
      <c r="F2119">
        <v>2019</v>
      </c>
      <c r="G2119">
        <v>128340</v>
      </c>
      <c r="H2119" t="s">
        <v>377</v>
      </c>
    </row>
    <row r="2120" spans="1:8">
      <c r="A2120" t="s">
        <v>302</v>
      </c>
      <c r="B2120" s="1">
        <v>43620</v>
      </c>
      <c r="C2120">
        <v>330134</v>
      </c>
      <c r="D2120" t="s">
        <v>687</v>
      </c>
      <c r="E2120" t="s">
        <v>316</v>
      </c>
      <c r="F2120">
        <v>2019</v>
      </c>
      <c r="G2120">
        <v>-330134</v>
      </c>
      <c r="H2120" t="s">
        <v>16</v>
      </c>
    </row>
    <row r="2121" spans="1:8">
      <c r="A2121" t="s">
        <v>77</v>
      </c>
      <c r="B2121" s="1">
        <v>43696</v>
      </c>
      <c r="C2121">
        <v>204485</v>
      </c>
      <c r="D2121" t="s">
        <v>687</v>
      </c>
      <c r="E2121" t="s">
        <v>342</v>
      </c>
      <c r="F2121">
        <v>2019</v>
      </c>
      <c r="G2121">
        <v>-204485</v>
      </c>
      <c r="H2121" t="s">
        <v>16</v>
      </c>
    </row>
    <row r="2122" spans="1:8">
      <c r="A2122" t="s">
        <v>60</v>
      </c>
      <c r="B2122" s="1">
        <v>43303</v>
      </c>
      <c r="C2122">
        <v>125611</v>
      </c>
      <c r="D2122" t="s">
        <v>686</v>
      </c>
      <c r="E2122" t="s">
        <v>337</v>
      </c>
      <c r="F2122">
        <v>2018</v>
      </c>
      <c r="G2122">
        <v>125611</v>
      </c>
      <c r="H2122" t="s">
        <v>378</v>
      </c>
    </row>
    <row r="2123" spans="1:8">
      <c r="A2123" t="s">
        <v>288</v>
      </c>
      <c r="B2123" s="1">
        <v>44293</v>
      </c>
      <c r="C2123">
        <v>89120</v>
      </c>
      <c r="D2123" t="s">
        <v>687</v>
      </c>
      <c r="E2123" t="s">
        <v>351</v>
      </c>
      <c r="F2123">
        <v>2021</v>
      </c>
      <c r="G2123">
        <v>-89120</v>
      </c>
      <c r="H2123" t="s">
        <v>377</v>
      </c>
    </row>
    <row r="2124" spans="1:8">
      <c r="A2124" t="s">
        <v>191</v>
      </c>
      <c r="B2124" s="1">
        <v>43475</v>
      </c>
      <c r="C2124">
        <v>251770</v>
      </c>
      <c r="D2124" t="s">
        <v>686</v>
      </c>
      <c r="E2124" t="s">
        <v>320</v>
      </c>
      <c r="F2124">
        <v>2019</v>
      </c>
      <c r="G2124">
        <v>251770</v>
      </c>
      <c r="H2124" t="s">
        <v>378</v>
      </c>
    </row>
    <row r="2125" spans="1:8">
      <c r="A2125" t="s">
        <v>78</v>
      </c>
      <c r="B2125" s="1">
        <v>43473</v>
      </c>
      <c r="C2125">
        <v>215513</v>
      </c>
      <c r="D2125" t="s">
        <v>687</v>
      </c>
      <c r="E2125" t="s">
        <v>320</v>
      </c>
      <c r="F2125">
        <v>2019</v>
      </c>
      <c r="G2125">
        <v>-215513</v>
      </c>
      <c r="H2125" t="s">
        <v>16</v>
      </c>
    </row>
    <row r="2126" spans="1:8">
      <c r="A2126" t="s">
        <v>260</v>
      </c>
      <c r="B2126" s="1">
        <v>43829</v>
      </c>
      <c r="C2126">
        <v>51394</v>
      </c>
      <c r="D2126" t="s">
        <v>687</v>
      </c>
      <c r="E2126" t="s">
        <v>333</v>
      </c>
      <c r="F2126">
        <v>2019</v>
      </c>
      <c r="G2126">
        <v>-51394</v>
      </c>
      <c r="H2126" t="s">
        <v>380</v>
      </c>
    </row>
    <row r="2127" spans="1:8">
      <c r="A2127" t="s">
        <v>224</v>
      </c>
      <c r="B2127" s="1">
        <v>43812</v>
      </c>
      <c r="C2127">
        <v>311047</v>
      </c>
      <c r="D2127" t="s">
        <v>686</v>
      </c>
      <c r="E2127" t="s">
        <v>333</v>
      </c>
      <c r="F2127">
        <v>2019</v>
      </c>
      <c r="G2127">
        <v>311047</v>
      </c>
      <c r="H2127" t="s">
        <v>16</v>
      </c>
    </row>
    <row r="2128" spans="1:8">
      <c r="A2128" t="s">
        <v>268</v>
      </c>
      <c r="B2128" s="1">
        <v>43491</v>
      </c>
      <c r="C2128">
        <v>213390</v>
      </c>
      <c r="D2128" t="s">
        <v>686</v>
      </c>
      <c r="E2128" t="s">
        <v>320</v>
      </c>
      <c r="F2128">
        <v>2019</v>
      </c>
      <c r="G2128">
        <v>213390</v>
      </c>
      <c r="H2128" t="s">
        <v>380</v>
      </c>
    </row>
    <row r="2129" spans="1:8">
      <c r="A2129" t="s">
        <v>73</v>
      </c>
      <c r="B2129" s="1">
        <v>43379</v>
      </c>
      <c r="C2129">
        <v>232270</v>
      </c>
      <c r="D2129" t="s">
        <v>686</v>
      </c>
      <c r="E2129" t="s">
        <v>324</v>
      </c>
      <c r="F2129">
        <v>2018</v>
      </c>
      <c r="G2129">
        <v>232270</v>
      </c>
      <c r="H2129" t="s">
        <v>16</v>
      </c>
    </row>
    <row r="2130" spans="1:8">
      <c r="A2130" t="s">
        <v>231</v>
      </c>
      <c r="B2130" s="1">
        <v>44093</v>
      </c>
      <c r="C2130">
        <v>257074</v>
      </c>
      <c r="D2130" t="s">
        <v>687</v>
      </c>
      <c r="E2130" t="s">
        <v>329</v>
      </c>
      <c r="F2130">
        <v>2020</v>
      </c>
      <c r="G2130">
        <v>-257074</v>
      </c>
      <c r="H2130" t="s">
        <v>380</v>
      </c>
    </row>
    <row r="2131" spans="1:8">
      <c r="A2131" t="s">
        <v>30</v>
      </c>
      <c r="B2131" s="1">
        <v>44144</v>
      </c>
      <c r="C2131">
        <v>141128</v>
      </c>
      <c r="D2131" t="s">
        <v>686</v>
      </c>
      <c r="E2131" t="s">
        <v>362</v>
      </c>
      <c r="F2131">
        <v>2020</v>
      </c>
      <c r="G2131">
        <v>141128</v>
      </c>
      <c r="H2131" t="s">
        <v>16</v>
      </c>
    </row>
    <row r="2132" spans="1:8">
      <c r="A2132" t="s">
        <v>133</v>
      </c>
      <c r="B2132" s="1">
        <v>43821</v>
      </c>
      <c r="C2132">
        <v>396249</v>
      </c>
      <c r="D2132" t="s">
        <v>686</v>
      </c>
      <c r="E2132" t="s">
        <v>333</v>
      </c>
      <c r="F2132">
        <v>2019</v>
      </c>
      <c r="G2132">
        <v>396249</v>
      </c>
      <c r="H2132" t="s">
        <v>377</v>
      </c>
    </row>
    <row r="2133" spans="1:8">
      <c r="A2133" t="s">
        <v>293</v>
      </c>
      <c r="B2133" s="1">
        <v>43907</v>
      </c>
      <c r="C2133">
        <v>329741</v>
      </c>
      <c r="D2133" t="s">
        <v>687</v>
      </c>
      <c r="E2133" t="s">
        <v>357</v>
      </c>
      <c r="F2133">
        <v>2020</v>
      </c>
      <c r="G2133">
        <v>-329741</v>
      </c>
      <c r="H2133" t="s">
        <v>16</v>
      </c>
    </row>
    <row r="2134" spans="1:8">
      <c r="A2134" t="s">
        <v>208</v>
      </c>
      <c r="B2134" s="1">
        <v>43698</v>
      </c>
      <c r="C2134">
        <v>304051</v>
      </c>
      <c r="D2134" t="s">
        <v>686</v>
      </c>
      <c r="E2134" t="s">
        <v>342</v>
      </c>
      <c r="F2134">
        <v>2019</v>
      </c>
      <c r="G2134">
        <v>304051</v>
      </c>
      <c r="H2134" t="s">
        <v>16</v>
      </c>
    </row>
    <row r="2135" spans="1:8">
      <c r="A2135" t="s">
        <v>284</v>
      </c>
      <c r="B2135" s="1">
        <v>43519</v>
      </c>
      <c r="C2135">
        <v>50929</v>
      </c>
      <c r="D2135" t="s">
        <v>686</v>
      </c>
      <c r="E2135" t="s">
        <v>360</v>
      </c>
      <c r="F2135">
        <v>2019</v>
      </c>
      <c r="G2135">
        <v>50929</v>
      </c>
      <c r="H2135" t="s">
        <v>16</v>
      </c>
    </row>
    <row r="2136" spans="1:8">
      <c r="A2136" t="s">
        <v>53</v>
      </c>
      <c r="B2136" s="1">
        <v>43892</v>
      </c>
      <c r="C2136">
        <v>194827</v>
      </c>
      <c r="D2136" t="s">
        <v>686</v>
      </c>
      <c r="E2136" t="s">
        <v>357</v>
      </c>
      <c r="F2136">
        <v>2020</v>
      </c>
      <c r="G2136">
        <v>194827</v>
      </c>
      <c r="H2136" t="s">
        <v>16</v>
      </c>
    </row>
    <row r="2137" spans="1:8">
      <c r="A2137" t="s">
        <v>120</v>
      </c>
      <c r="B2137" s="1">
        <v>43515</v>
      </c>
      <c r="C2137">
        <v>263612</v>
      </c>
      <c r="D2137" t="s">
        <v>687</v>
      </c>
      <c r="E2137" t="s">
        <v>360</v>
      </c>
      <c r="F2137">
        <v>2019</v>
      </c>
      <c r="G2137">
        <v>-263612</v>
      </c>
      <c r="H2137" t="s">
        <v>380</v>
      </c>
    </row>
    <row r="2138" spans="1:8">
      <c r="A2138" t="s">
        <v>107</v>
      </c>
      <c r="B2138" s="1">
        <v>43592</v>
      </c>
      <c r="C2138">
        <v>55801</v>
      </c>
      <c r="D2138" t="s">
        <v>687</v>
      </c>
      <c r="E2138" t="s">
        <v>366</v>
      </c>
      <c r="F2138">
        <v>2019</v>
      </c>
      <c r="G2138">
        <v>-55801</v>
      </c>
      <c r="H2138" t="s">
        <v>16</v>
      </c>
    </row>
    <row r="2139" spans="1:8">
      <c r="A2139" t="s">
        <v>30</v>
      </c>
      <c r="B2139" s="1">
        <v>43710</v>
      </c>
      <c r="C2139">
        <v>399575</v>
      </c>
      <c r="D2139" t="s">
        <v>687</v>
      </c>
      <c r="E2139" t="s">
        <v>329</v>
      </c>
      <c r="F2139">
        <v>2019</v>
      </c>
      <c r="G2139">
        <v>-399575</v>
      </c>
      <c r="H2139" t="s">
        <v>16</v>
      </c>
    </row>
    <row r="2140" spans="1:8">
      <c r="A2140" t="s">
        <v>176</v>
      </c>
      <c r="B2140" s="1">
        <v>43653</v>
      </c>
      <c r="C2140">
        <v>237872</v>
      </c>
      <c r="D2140" t="s">
        <v>686</v>
      </c>
      <c r="E2140" t="s">
        <v>337</v>
      </c>
      <c r="F2140">
        <v>2019</v>
      </c>
      <c r="G2140">
        <v>237872</v>
      </c>
      <c r="H2140" t="s">
        <v>377</v>
      </c>
    </row>
    <row r="2141" spans="1:8">
      <c r="A2141" t="s">
        <v>217</v>
      </c>
      <c r="B2141" s="1">
        <v>43527</v>
      </c>
      <c r="C2141">
        <v>171627</v>
      </c>
      <c r="D2141" t="s">
        <v>687</v>
      </c>
      <c r="E2141" t="s">
        <v>357</v>
      </c>
      <c r="F2141">
        <v>2019</v>
      </c>
      <c r="G2141">
        <v>-171627</v>
      </c>
      <c r="H2141" t="s">
        <v>378</v>
      </c>
    </row>
    <row r="2142" spans="1:8">
      <c r="A2142" t="s">
        <v>107</v>
      </c>
      <c r="B2142" s="1">
        <v>43841</v>
      </c>
      <c r="C2142">
        <v>306584</v>
      </c>
      <c r="D2142" t="s">
        <v>687</v>
      </c>
      <c r="E2142" t="s">
        <v>320</v>
      </c>
      <c r="F2142">
        <v>2020</v>
      </c>
      <c r="G2142">
        <v>-306584</v>
      </c>
      <c r="H2142" t="s">
        <v>16</v>
      </c>
    </row>
    <row r="2143" spans="1:8">
      <c r="A2143" t="s">
        <v>197</v>
      </c>
      <c r="B2143" s="1">
        <v>43363</v>
      </c>
      <c r="C2143">
        <v>396837</v>
      </c>
      <c r="D2143" t="s">
        <v>686</v>
      </c>
      <c r="E2143" t="s">
        <v>329</v>
      </c>
      <c r="F2143">
        <v>2018</v>
      </c>
      <c r="G2143">
        <v>396837</v>
      </c>
      <c r="H2143" t="s">
        <v>16</v>
      </c>
    </row>
    <row r="2144" spans="1:8">
      <c r="A2144" t="s">
        <v>257</v>
      </c>
      <c r="B2144" s="1">
        <v>43666</v>
      </c>
      <c r="C2144">
        <v>82371</v>
      </c>
      <c r="D2144" t="s">
        <v>687</v>
      </c>
      <c r="E2144" t="s">
        <v>337</v>
      </c>
      <c r="F2144">
        <v>2019</v>
      </c>
      <c r="G2144">
        <v>-82371</v>
      </c>
      <c r="H2144" t="s">
        <v>16</v>
      </c>
    </row>
    <row r="2145" spans="1:8">
      <c r="A2145" t="s">
        <v>87</v>
      </c>
      <c r="B2145" s="1">
        <v>43335</v>
      </c>
      <c r="C2145">
        <v>134242</v>
      </c>
      <c r="D2145" t="s">
        <v>686</v>
      </c>
      <c r="E2145" t="s">
        <v>342</v>
      </c>
      <c r="F2145">
        <v>2018</v>
      </c>
      <c r="G2145">
        <v>134242</v>
      </c>
      <c r="H2145" t="s">
        <v>16</v>
      </c>
    </row>
    <row r="2146" spans="1:8">
      <c r="A2146" t="s">
        <v>214</v>
      </c>
      <c r="B2146" s="1">
        <v>44200</v>
      </c>
      <c r="C2146">
        <v>133448</v>
      </c>
      <c r="D2146" t="s">
        <v>686</v>
      </c>
      <c r="E2146" t="s">
        <v>320</v>
      </c>
      <c r="F2146">
        <v>2021</v>
      </c>
      <c r="G2146">
        <v>133448</v>
      </c>
      <c r="H2146" t="s">
        <v>377</v>
      </c>
    </row>
    <row r="2147" spans="1:8">
      <c r="A2147" t="s">
        <v>164</v>
      </c>
      <c r="B2147" s="1">
        <v>43263</v>
      </c>
      <c r="C2147">
        <v>370913</v>
      </c>
      <c r="D2147" t="s">
        <v>687</v>
      </c>
      <c r="E2147" t="s">
        <v>316</v>
      </c>
      <c r="F2147">
        <v>2018</v>
      </c>
      <c r="G2147">
        <v>-370913</v>
      </c>
      <c r="H2147" t="s">
        <v>378</v>
      </c>
    </row>
    <row r="2148" spans="1:8">
      <c r="A2148" t="s">
        <v>168</v>
      </c>
      <c r="B2148" s="1">
        <v>43666</v>
      </c>
      <c r="C2148">
        <v>374193</v>
      </c>
      <c r="D2148" t="s">
        <v>687</v>
      </c>
      <c r="E2148" t="s">
        <v>337</v>
      </c>
      <c r="F2148">
        <v>2019</v>
      </c>
      <c r="G2148">
        <v>-374193</v>
      </c>
      <c r="H2148" t="s">
        <v>16</v>
      </c>
    </row>
    <row r="2149" spans="1:8">
      <c r="A2149" t="s">
        <v>247</v>
      </c>
      <c r="B2149" s="1">
        <v>44235</v>
      </c>
      <c r="C2149">
        <v>98197</v>
      </c>
      <c r="D2149" t="s">
        <v>687</v>
      </c>
      <c r="E2149" t="s">
        <v>360</v>
      </c>
      <c r="F2149">
        <v>2021</v>
      </c>
      <c r="G2149">
        <v>-98197</v>
      </c>
      <c r="H2149" t="s">
        <v>16</v>
      </c>
    </row>
    <row r="2150" spans="1:8">
      <c r="A2150" t="s">
        <v>78</v>
      </c>
      <c r="B2150" s="1">
        <v>43547</v>
      </c>
      <c r="C2150">
        <v>174161</v>
      </c>
      <c r="D2150" t="s">
        <v>687</v>
      </c>
      <c r="E2150" t="s">
        <v>357</v>
      </c>
      <c r="F2150">
        <v>2019</v>
      </c>
      <c r="G2150">
        <v>-174161</v>
      </c>
      <c r="H2150" t="s">
        <v>16</v>
      </c>
    </row>
    <row r="2151" spans="1:8">
      <c r="A2151" t="s">
        <v>44</v>
      </c>
      <c r="B2151" s="1">
        <v>44127</v>
      </c>
      <c r="C2151">
        <v>316231</v>
      </c>
      <c r="D2151" t="s">
        <v>687</v>
      </c>
      <c r="E2151" t="s">
        <v>324</v>
      </c>
      <c r="F2151">
        <v>2020</v>
      </c>
      <c r="G2151">
        <v>-316231</v>
      </c>
      <c r="H2151" t="s">
        <v>378</v>
      </c>
    </row>
    <row r="2152" spans="1:8">
      <c r="A2152" t="s">
        <v>236</v>
      </c>
      <c r="B2152" s="1">
        <v>43378</v>
      </c>
      <c r="C2152">
        <v>202749</v>
      </c>
      <c r="D2152" t="s">
        <v>687</v>
      </c>
      <c r="E2152" t="s">
        <v>324</v>
      </c>
      <c r="F2152">
        <v>2018</v>
      </c>
      <c r="G2152">
        <v>-202749</v>
      </c>
      <c r="H2152" t="s">
        <v>380</v>
      </c>
    </row>
    <row r="2153" spans="1:8">
      <c r="A2153" t="s">
        <v>207</v>
      </c>
      <c r="B2153" s="1">
        <v>43508</v>
      </c>
      <c r="C2153">
        <v>308871</v>
      </c>
      <c r="D2153" t="s">
        <v>686</v>
      </c>
      <c r="E2153" t="s">
        <v>360</v>
      </c>
      <c r="F2153">
        <v>2019</v>
      </c>
      <c r="G2153">
        <v>308871</v>
      </c>
      <c r="H2153" t="s">
        <v>16</v>
      </c>
    </row>
    <row r="2154" spans="1:8">
      <c r="A2154" t="s">
        <v>98</v>
      </c>
      <c r="B2154" s="1">
        <v>44003</v>
      </c>
      <c r="C2154">
        <v>58140</v>
      </c>
      <c r="D2154" t="s">
        <v>687</v>
      </c>
      <c r="E2154" t="s">
        <v>316</v>
      </c>
      <c r="F2154">
        <v>2020</v>
      </c>
      <c r="G2154">
        <v>-58140</v>
      </c>
      <c r="H2154" t="s">
        <v>16</v>
      </c>
    </row>
    <row r="2155" spans="1:8">
      <c r="A2155" t="s">
        <v>155</v>
      </c>
      <c r="B2155" s="1">
        <v>44302</v>
      </c>
      <c r="C2155">
        <v>253931</v>
      </c>
      <c r="D2155" t="s">
        <v>686</v>
      </c>
      <c r="E2155" t="s">
        <v>351</v>
      </c>
      <c r="F2155">
        <v>2021</v>
      </c>
      <c r="G2155">
        <v>253931</v>
      </c>
      <c r="H2155" t="s">
        <v>16</v>
      </c>
    </row>
    <row r="2156" spans="1:8">
      <c r="A2156" t="s">
        <v>41</v>
      </c>
      <c r="B2156" s="1">
        <v>43966</v>
      </c>
      <c r="C2156">
        <v>73656</v>
      </c>
      <c r="D2156" t="s">
        <v>687</v>
      </c>
      <c r="E2156" t="s">
        <v>366</v>
      </c>
      <c r="F2156">
        <v>2020</v>
      </c>
      <c r="G2156">
        <v>-73656</v>
      </c>
      <c r="H2156" t="s">
        <v>16</v>
      </c>
    </row>
    <row r="2157" spans="1:8">
      <c r="A2157" t="s">
        <v>99</v>
      </c>
      <c r="B2157" s="1">
        <v>43771</v>
      </c>
      <c r="C2157">
        <v>241389</v>
      </c>
      <c r="D2157" t="s">
        <v>686</v>
      </c>
      <c r="E2157" t="s">
        <v>362</v>
      </c>
      <c r="F2157">
        <v>2019</v>
      </c>
      <c r="G2157">
        <v>241389</v>
      </c>
      <c r="H2157" t="s">
        <v>16</v>
      </c>
    </row>
    <row r="2158" spans="1:8">
      <c r="A2158" t="s">
        <v>191</v>
      </c>
      <c r="B2158" s="1">
        <v>44329</v>
      </c>
      <c r="C2158">
        <v>354592</v>
      </c>
      <c r="D2158" t="s">
        <v>686</v>
      </c>
      <c r="E2158" t="s">
        <v>366</v>
      </c>
      <c r="F2158">
        <v>2021</v>
      </c>
      <c r="G2158">
        <v>354592</v>
      </c>
      <c r="H2158" t="s">
        <v>378</v>
      </c>
    </row>
    <row r="2159" spans="1:8">
      <c r="A2159" t="s">
        <v>187</v>
      </c>
      <c r="B2159" s="1">
        <v>44142</v>
      </c>
      <c r="C2159">
        <v>141418</v>
      </c>
      <c r="D2159" t="s">
        <v>687</v>
      </c>
      <c r="E2159" t="s">
        <v>362</v>
      </c>
      <c r="F2159">
        <v>2020</v>
      </c>
      <c r="G2159">
        <v>-141418</v>
      </c>
      <c r="H2159" t="s">
        <v>377</v>
      </c>
    </row>
    <row r="2160" spans="1:8">
      <c r="A2160" t="s">
        <v>93</v>
      </c>
      <c r="B2160" s="1">
        <v>43404</v>
      </c>
      <c r="C2160">
        <v>259484</v>
      </c>
      <c r="D2160" t="s">
        <v>686</v>
      </c>
      <c r="E2160" t="s">
        <v>324</v>
      </c>
      <c r="F2160">
        <v>2018</v>
      </c>
      <c r="G2160">
        <v>259484</v>
      </c>
      <c r="H2160" t="s">
        <v>378</v>
      </c>
    </row>
    <row r="2161" spans="1:8">
      <c r="A2161" t="s">
        <v>171</v>
      </c>
      <c r="B2161" s="1">
        <v>44309</v>
      </c>
      <c r="C2161">
        <v>50701</v>
      </c>
      <c r="D2161" t="s">
        <v>686</v>
      </c>
      <c r="E2161" t="s">
        <v>351</v>
      </c>
      <c r="F2161">
        <v>2021</v>
      </c>
      <c r="G2161">
        <v>50701</v>
      </c>
      <c r="H2161" t="s">
        <v>380</v>
      </c>
    </row>
    <row r="2162" spans="1:8">
      <c r="A2162" t="s">
        <v>258</v>
      </c>
      <c r="B2162" s="1">
        <v>44349</v>
      </c>
      <c r="C2162">
        <v>219089</v>
      </c>
      <c r="D2162" t="s">
        <v>687</v>
      </c>
      <c r="E2162" t="s">
        <v>316</v>
      </c>
      <c r="F2162">
        <v>2021</v>
      </c>
      <c r="G2162">
        <v>-219089</v>
      </c>
      <c r="H2162" t="s">
        <v>16</v>
      </c>
    </row>
    <row r="2163" spans="1:8">
      <c r="A2163" t="s">
        <v>210</v>
      </c>
      <c r="B2163" s="1">
        <v>44354</v>
      </c>
      <c r="C2163">
        <v>290843</v>
      </c>
      <c r="D2163" t="s">
        <v>687</v>
      </c>
      <c r="E2163" t="s">
        <v>316</v>
      </c>
      <c r="F2163">
        <v>2021</v>
      </c>
      <c r="G2163">
        <v>-290843</v>
      </c>
      <c r="H2163" t="s">
        <v>377</v>
      </c>
    </row>
    <row r="2164" spans="1:8">
      <c r="A2164" t="s">
        <v>96</v>
      </c>
      <c r="B2164" s="1">
        <v>44345</v>
      </c>
      <c r="C2164">
        <v>255178</v>
      </c>
      <c r="D2164" t="s">
        <v>687</v>
      </c>
      <c r="E2164" t="s">
        <v>366</v>
      </c>
      <c r="F2164">
        <v>2021</v>
      </c>
      <c r="G2164">
        <v>-255178</v>
      </c>
      <c r="H2164" t="s">
        <v>380</v>
      </c>
    </row>
    <row r="2165" spans="1:8">
      <c r="A2165" t="s">
        <v>178</v>
      </c>
      <c r="B2165" s="1">
        <v>44271</v>
      </c>
      <c r="C2165">
        <v>326503</v>
      </c>
      <c r="D2165" t="s">
        <v>687</v>
      </c>
      <c r="E2165" t="s">
        <v>357</v>
      </c>
      <c r="F2165">
        <v>2021</v>
      </c>
      <c r="G2165">
        <v>-326503</v>
      </c>
      <c r="H2165" t="s">
        <v>377</v>
      </c>
    </row>
    <row r="2166" spans="1:8">
      <c r="A2166" t="s">
        <v>233</v>
      </c>
      <c r="B2166" s="1">
        <v>44264</v>
      </c>
      <c r="C2166">
        <v>288414</v>
      </c>
      <c r="D2166" t="s">
        <v>687</v>
      </c>
      <c r="E2166" t="s">
        <v>357</v>
      </c>
      <c r="F2166">
        <v>2021</v>
      </c>
      <c r="G2166">
        <v>-288414</v>
      </c>
      <c r="H2166" t="s">
        <v>16</v>
      </c>
    </row>
    <row r="2167" spans="1:8">
      <c r="A2167" t="s">
        <v>205</v>
      </c>
      <c r="B2167" s="1">
        <v>43623</v>
      </c>
      <c r="C2167">
        <v>149113</v>
      </c>
      <c r="D2167" t="s">
        <v>687</v>
      </c>
      <c r="E2167" t="s">
        <v>316</v>
      </c>
      <c r="F2167">
        <v>2019</v>
      </c>
      <c r="G2167">
        <v>-149113</v>
      </c>
      <c r="H2167" t="s">
        <v>16</v>
      </c>
    </row>
    <row r="2168" spans="1:8">
      <c r="A2168" t="s">
        <v>224</v>
      </c>
      <c r="B2168" s="1">
        <v>43833</v>
      </c>
      <c r="C2168">
        <v>336989</v>
      </c>
      <c r="D2168" t="s">
        <v>686</v>
      </c>
      <c r="E2168" t="s">
        <v>320</v>
      </c>
      <c r="F2168">
        <v>2020</v>
      </c>
      <c r="G2168">
        <v>336989</v>
      </c>
      <c r="H2168" t="s">
        <v>16</v>
      </c>
    </row>
    <row r="2169" spans="1:8">
      <c r="A2169" t="s">
        <v>97</v>
      </c>
      <c r="B2169" s="1">
        <v>44066</v>
      </c>
      <c r="C2169">
        <v>55959</v>
      </c>
      <c r="D2169" t="s">
        <v>687</v>
      </c>
      <c r="E2169" t="s">
        <v>342</v>
      </c>
      <c r="F2169">
        <v>2020</v>
      </c>
      <c r="G2169">
        <v>-55959</v>
      </c>
      <c r="H2169" t="s">
        <v>16</v>
      </c>
    </row>
    <row r="2170" spans="1:8">
      <c r="A2170" t="s">
        <v>77</v>
      </c>
      <c r="B2170" s="1">
        <v>43800</v>
      </c>
      <c r="C2170">
        <v>177033</v>
      </c>
      <c r="D2170" t="s">
        <v>687</v>
      </c>
      <c r="E2170" t="s">
        <v>333</v>
      </c>
      <c r="F2170">
        <v>2019</v>
      </c>
      <c r="G2170">
        <v>-177033</v>
      </c>
      <c r="H2170" t="s">
        <v>16</v>
      </c>
    </row>
    <row r="2171" spans="1:8">
      <c r="A2171" t="s">
        <v>67</v>
      </c>
      <c r="B2171" s="1">
        <v>43790</v>
      </c>
      <c r="C2171">
        <v>134876</v>
      </c>
      <c r="D2171" t="s">
        <v>687</v>
      </c>
      <c r="E2171" t="s">
        <v>362</v>
      </c>
      <c r="F2171">
        <v>2019</v>
      </c>
      <c r="G2171">
        <v>-134876</v>
      </c>
      <c r="H2171" t="s">
        <v>377</v>
      </c>
    </row>
    <row r="2172" spans="1:8">
      <c r="A2172" t="s">
        <v>286</v>
      </c>
      <c r="B2172" s="1">
        <v>43368</v>
      </c>
      <c r="C2172">
        <v>88520</v>
      </c>
      <c r="D2172" t="s">
        <v>687</v>
      </c>
      <c r="E2172" t="s">
        <v>329</v>
      </c>
      <c r="F2172">
        <v>2018</v>
      </c>
      <c r="G2172">
        <v>-88520</v>
      </c>
      <c r="H2172" t="s">
        <v>16</v>
      </c>
    </row>
    <row r="2173" spans="1:8">
      <c r="A2173" t="s">
        <v>263</v>
      </c>
      <c r="B2173" s="1">
        <v>43815</v>
      </c>
      <c r="C2173">
        <v>197265</v>
      </c>
      <c r="D2173" t="s">
        <v>686</v>
      </c>
      <c r="E2173" t="s">
        <v>333</v>
      </c>
      <c r="F2173">
        <v>2019</v>
      </c>
      <c r="G2173">
        <v>197265</v>
      </c>
      <c r="H2173" t="s">
        <v>377</v>
      </c>
    </row>
    <row r="2174" spans="1:8">
      <c r="A2174" t="s">
        <v>138</v>
      </c>
      <c r="B2174" s="1">
        <v>44241</v>
      </c>
      <c r="C2174">
        <v>131744</v>
      </c>
      <c r="D2174" t="s">
        <v>687</v>
      </c>
      <c r="E2174" t="s">
        <v>360</v>
      </c>
      <c r="F2174">
        <v>2021</v>
      </c>
      <c r="G2174">
        <v>-131744</v>
      </c>
      <c r="H2174" t="s">
        <v>16</v>
      </c>
    </row>
    <row r="2175" spans="1:8">
      <c r="A2175" t="s">
        <v>141</v>
      </c>
      <c r="B2175" s="1">
        <v>43687</v>
      </c>
      <c r="C2175">
        <v>68577</v>
      </c>
      <c r="D2175" t="s">
        <v>687</v>
      </c>
      <c r="E2175" t="s">
        <v>342</v>
      </c>
      <c r="F2175">
        <v>2019</v>
      </c>
      <c r="G2175">
        <v>-68577</v>
      </c>
      <c r="H2175" t="s">
        <v>16</v>
      </c>
    </row>
    <row r="2176" spans="1:8">
      <c r="A2176" t="s">
        <v>238</v>
      </c>
      <c r="B2176" s="1">
        <v>43252</v>
      </c>
      <c r="C2176">
        <v>57888</v>
      </c>
      <c r="D2176" t="s">
        <v>686</v>
      </c>
      <c r="E2176" t="s">
        <v>316</v>
      </c>
      <c r="F2176">
        <v>2018</v>
      </c>
      <c r="G2176">
        <v>57888</v>
      </c>
      <c r="H2176" t="s">
        <v>16</v>
      </c>
    </row>
    <row r="2177" spans="1:8">
      <c r="A2177" t="s">
        <v>140</v>
      </c>
      <c r="B2177" s="1">
        <v>43688</v>
      </c>
      <c r="C2177">
        <v>92430</v>
      </c>
      <c r="D2177" t="s">
        <v>687</v>
      </c>
      <c r="E2177" t="s">
        <v>342</v>
      </c>
      <c r="F2177">
        <v>2019</v>
      </c>
      <c r="G2177">
        <v>-92430</v>
      </c>
      <c r="H2177" t="s">
        <v>16</v>
      </c>
    </row>
    <row r="2178" spans="1:8">
      <c r="A2178" t="s">
        <v>234</v>
      </c>
      <c r="B2178" s="1">
        <v>43880</v>
      </c>
      <c r="C2178">
        <v>224436</v>
      </c>
      <c r="D2178" t="s">
        <v>687</v>
      </c>
      <c r="E2178" t="s">
        <v>360</v>
      </c>
      <c r="F2178">
        <v>2020</v>
      </c>
      <c r="G2178">
        <v>-224436</v>
      </c>
      <c r="H2178" t="s">
        <v>380</v>
      </c>
    </row>
    <row r="2179" spans="1:8">
      <c r="A2179" t="s">
        <v>94</v>
      </c>
      <c r="B2179" s="1">
        <v>43747</v>
      </c>
      <c r="C2179">
        <v>163797</v>
      </c>
      <c r="D2179" t="s">
        <v>686</v>
      </c>
      <c r="E2179" t="s">
        <v>324</v>
      </c>
      <c r="F2179">
        <v>2019</v>
      </c>
      <c r="G2179">
        <v>163797</v>
      </c>
      <c r="H2179" t="s">
        <v>16</v>
      </c>
    </row>
    <row r="2180" spans="1:8">
      <c r="A2180" t="s">
        <v>208</v>
      </c>
      <c r="B2180" s="1">
        <v>44067</v>
      </c>
      <c r="C2180">
        <v>172168</v>
      </c>
      <c r="D2180" t="s">
        <v>686</v>
      </c>
      <c r="E2180" t="s">
        <v>342</v>
      </c>
      <c r="F2180">
        <v>2020</v>
      </c>
      <c r="G2180">
        <v>172168</v>
      </c>
      <c r="H2180" t="s">
        <v>16</v>
      </c>
    </row>
    <row r="2181" spans="1:8">
      <c r="A2181" t="s">
        <v>143</v>
      </c>
      <c r="B2181" s="1">
        <v>43899</v>
      </c>
      <c r="C2181">
        <v>107467</v>
      </c>
      <c r="D2181" t="s">
        <v>687</v>
      </c>
      <c r="E2181" t="s">
        <v>357</v>
      </c>
      <c r="F2181">
        <v>2020</v>
      </c>
      <c r="G2181">
        <v>-107467</v>
      </c>
      <c r="H2181" t="s">
        <v>380</v>
      </c>
    </row>
    <row r="2182" spans="1:8">
      <c r="A2182" t="s">
        <v>297</v>
      </c>
      <c r="B2182" s="1">
        <v>43291</v>
      </c>
      <c r="C2182">
        <v>294905</v>
      </c>
      <c r="D2182" t="s">
        <v>687</v>
      </c>
      <c r="E2182" t="s">
        <v>337</v>
      </c>
      <c r="F2182">
        <v>2018</v>
      </c>
      <c r="G2182">
        <v>-294905</v>
      </c>
      <c r="H2182" t="s">
        <v>16</v>
      </c>
    </row>
    <row r="2183" spans="1:8">
      <c r="A2183" t="s">
        <v>198</v>
      </c>
      <c r="B2183" s="1">
        <v>43422</v>
      </c>
      <c r="C2183">
        <v>159886</v>
      </c>
      <c r="D2183" t="s">
        <v>687</v>
      </c>
      <c r="E2183" t="s">
        <v>362</v>
      </c>
      <c r="F2183">
        <v>2018</v>
      </c>
      <c r="G2183">
        <v>-159886</v>
      </c>
      <c r="H2183" t="s">
        <v>16</v>
      </c>
    </row>
    <row r="2184" spans="1:8">
      <c r="A2184" t="s">
        <v>80</v>
      </c>
      <c r="B2184" s="1">
        <v>43719</v>
      </c>
      <c r="C2184">
        <v>73170</v>
      </c>
      <c r="D2184" t="s">
        <v>686</v>
      </c>
      <c r="E2184" t="s">
        <v>329</v>
      </c>
      <c r="F2184">
        <v>2019</v>
      </c>
      <c r="G2184">
        <v>73170</v>
      </c>
      <c r="H2184" t="s">
        <v>16</v>
      </c>
    </row>
    <row r="2185" spans="1:8">
      <c r="A2185" t="s">
        <v>245</v>
      </c>
      <c r="B2185" s="1">
        <v>43890</v>
      </c>
      <c r="C2185">
        <v>95498</v>
      </c>
      <c r="D2185" t="s">
        <v>686</v>
      </c>
      <c r="E2185" t="s">
        <v>360</v>
      </c>
      <c r="F2185">
        <v>2020</v>
      </c>
      <c r="G2185">
        <v>95498</v>
      </c>
      <c r="H2185" t="s">
        <v>16</v>
      </c>
    </row>
    <row r="2186" spans="1:8">
      <c r="A2186" t="s">
        <v>126</v>
      </c>
      <c r="B2186" s="1">
        <v>44277</v>
      </c>
      <c r="C2186">
        <v>183998</v>
      </c>
      <c r="D2186" t="s">
        <v>686</v>
      </c>
      <c r="E2186" t="s">
        <v>357</v>
      </c>
      <c r="F2186">
        <v>2021</v>
      </c>
      <c r="G2186">
        <v>183998</v>
      </c>
      <c r="H2186" t="s">
        <v>380</v>
      </c>
    </row>
    <row r="2187" spans="1:8">
      <c r="A2187" t="s">
        <v>218</v>
      </c>
      <c r="B2187" s="1">
        <v>43534</v>
      </c>
      <c r="C2187">
        <v>79555</v>
      </c>
      <c r="D2187" t="s">
        <v>686</v>
      </c>
      <c r="E2187" t="s">
        <v>357</v>
      </c>
      <c r="F2187">
        <v>2019</v>
      </c>
      <c r="G2187">
        <v>79555</v>
      </c>
      <c r="H2187" t="s">
        <v>16</v>
      </c>
    </row>
    <row r="2188" spans="1:8">
      <c r="A2188" t="s">
        <v>81</v>
      </c>
      <c r="B2188" s="1">
        <v>43941</v>
      </c>
      <c r="C2188">
        <v>151585</v>
      </c>
      <c r="D2188" t="s">
        <v>686</v>
      </c>
      <c r="E2188" t="s">
        <v>351</v>
      </c>
      <c r="F2188">
        <v>2020</v>
      </c>
      <c r="G2188">
        <v>151585</v>
      </c>
      <c r="H2188" t="s">
        <v>378</v>
      </c>
    </row>
    <row r="2189" spans="1:8">
      <c r="A2189" t="s">
        <v>26</v>
      </c>
      <c r="B2189" s="1">
        <v>43844</v>
      </c>
      <c r="C2189">
        <v>328254</v>
      </c>
      <c r="D2189" t="s">
        <v>687</v>
      </c>
      <c r="E2189" t="s">
        <v>320</v>
      </c>
      <c r="F2189">
        <v>2020</v>
      </c>
      <c r="G2189">
        <v>-328254</v>
      </c>
      <c r="H2189" t="s">
        <v>380</v>
      </c>
    </row>
    <row r="2190" spans="1:8">
      <c r="A2190" t="s">
        <v>259</v>
      </c>
      <c r="B2190" s="1">
        <v>44375</v>
      </c>
      <c r="C2190">
        <v>114675</v>
      </c>
      <c r="D2190" t="s">
        <v>687</v>
      </c>
      <c r="E2190" t="s">
        <v>316</v>
      </c>
      <c r="F2190">
        <v>2021</v>
      </c>
      <c r="G2190">
        <v>-114675</v>
      </c>
      <c r="H2190" t="s">
        <v>378</v>
      </c>
    </row>
    <row r="2191" spans="1:8">
      <c r="A2191" t="s">
        <v>44</v>
      </c>
      <c r="B2191" s="1">
        <v>43314</v>
      </c>
      <c r="C2191">
        <v>301923</v>
      </c>
      <c r="D2191" t="s">
        <v>687</v>
      </c>
      <c r="E2191" t="s">
        <v>342</v>
      </c>
      <c r="F2191">
        <v>2018</v>
      </c>
      <c r="G2191">
        <v>-301923</v>
      </c>
      <c r="H2191" t="s">
        <v>378</v>
      </c>
    </row>
    <row r="2192" spans="1:8">
      <c r="A2192" t="s">
        <v>157</v>
      </c>
      <c r="B2192" s="1">
        <v>43580</v>
      </c>
      <c r="C2192">
        <v>193551</v>
      </c>
      <c r="D2192" t="s">
        <v>686</v>
      </c>
      <c r="E2192" t="s">
        <v>351</v>
      </c>
      <c r="F2192">
        <v>2019</v>
      </c>
      <c r="G2192">
        <v>193551</v>
      </c>
      <c r="H2192" t="s">
        <v>378</v>
      </c>
    </row>
    <row r="2193" spans="1:8">
      <c r="A2193" t="s">
        <v>285</v>
      </c>
      <c r="B2193" s="1">
        <v>43877</v>
      </c>
      <c r="C2193">
        <v>195657</v>
      </c>
      <c r="D2193" t="s">
        <v>687</v>
      </c>
      <c r="E2193" t="s">
        <v>360</v>
      </c>
      <c r="F2193">
        <v>2020</v>
      </c>
      <c r="G2193">
        <v>-195657</v>
      </c>
      <c r="H2193" t="s">
        <v>378</v>
      </c>
    </row>
    <row r="2194" spans="1:8">
      <c r="A2194" t="s">
        <v>113</v>
      </c>
      <c r="B2194" s="1">
        <v>43675</v>
      </c>
      <c r="C2194">
        <v>240907</v>
      </c>
      <c r="D2194" t="s">
        <v>687</v>
      </c>
      <c r="E2194" t="s">
        <v>337</v>
      </c>
      <c r="F2194">
        <v>2019</v>
      </c>
      <c r="G2194">
        <v>-240907</v>
      </c>
      <c r="H2194" t="s">
        <v>377</v>
      </c>
    </row>
    <row r="2195" spans="1:8">
      <c r="A2195" t="s">
        <v>258</v>
      </c>
      <c r="B2195" s="1">
        <v>43718</v>
      </c>
      <c r="C2195">
        <v>183166</v>
      </c>
      <c r="D2195" t="s">
        <v>686</v>
      </c>
      <c r="E2195" t="s">
        <v>329</v>
      </c>
      <c r="F2195">
        <v>2019</v>
      </c>
      <c r="G2195">
        <v>183166</v>
      </c>
      <c r="H2195" t="s">
        <v>16</v>
      </c>
    </row>
    <row r="2196" spans="1:8">
      <c r="A2196" t="s">
        <v>48</v>
      </c>
      <c r="B2196" s="1">
        <v>43471</v>
      </c>
      <c r="C2196">
        <v>187462</v>
      </c>
      <c r="D2196" t="s">
        <v>687</v>
      </c>
      <c r="E2196" t="s">
        <v>320</v>
      </c>
      <c r="F2196">
        <v>2019</v>
      </c>
      <c r="G2196">
        <v>-187462</v>
      </c>
      <c r="H2196" t="s">
        <v>16</v>
      </c>
    </row>
    <row r="2197" spans="1:8">
      <c r="A2197" t="s">
        <v>161</v>
      </c>
      <c r="B2197" s="1">
        <v>44376</v>
      </c>
      <c r="C2197">
        <v>256709</v>
      </c>
      <c r="D2197" t="s">
        <v>686</v>
      </c>
      <c r="E2197" t="s">
        <v>316</v>
      </c>
      <c r="F2197">
        <v>2021</v>
      </c>
      <c r="G2197">
        <v>256709</v>
      </c>
      <c r="H2197" t="s">
        <v>378</v>
      </c>
    </row>
    <row r="2198" spans="1:8">
      <c r="A2198" t="s">
        <v>128</v>
      </c>
      <c r="B2198" s="1">
        <v>44353</v>
      </c>
      <c r="C2198">
        <v>349017</v>
      </c>
      <c r="D2198" t="s">
        <v>686</v>
      </c>
      <c r="E2198" t="s">
        <v>316</v>
      </c>
      <c r="F2198">
        <v>2021</v>
      </c>
      <c r="G2198">
        <v>349017</v>
      </c>
      <c r="H2198" t="s">
        <v>16</v>
      </c>
    </row>
    <row r="2199" spans="1:8">
      <c r="A2199" t="s">
        <v>21</v>
      </c>
      <c r="B2199" s="1">
        <v>43260</v>
      </c>
      <c r="C2199">
        <v>154168</v>
      </c>
      <c r="D2199" t="s">
        <v>686</v>
      </c>
      <c r="E2199" t="s">
        <v>316</v>
      </c>
      <c r="F2199">
        <v>2018</v>
      </c>
      <c r="G2199">
        <v>154168</v>
      </c>
      <c r="H2199" t="s">
        <v>380</v>
      </c>
    </row>
    <row r="2200" spans="1:8">
      <c r="A2200" t="s">
        <v>36</v>
      </c>
      <c r="B2200" s="1">
        <v>43615</v>
      </c>
      <c r="C2200">
        <v>298461</v>
      </c>
      <c r="D2200" t="s">
        <v>686</v>
      </c>
      <c r="E2200" t="s">
        <v>366</v>
      </c>
      <c r="F2200">
        <v>2019</v>
      </c>
      <c r="G2200">
        <v>298461</v>
      </c>
      <c r="H2200" t="s">
        <v>378</v>
      </c>
    </row>
    <row r="2201" spans="1:8">
      <c r="A2201" t="s">
        <v>236</v>
      </c>
      <c r="B2201" s="1">
        <v>44045</v>
      </c>
      <c r="C2201">
        <v>246510</v>
      </c>
      <c r="D2201" t="s">
        <v>687</v>
      </c>
      <c r="E2201" t="s">
        <v>342</v>
      </c>
      <c r="F2201">
        <v>2020</v>
      </c>
      <c r="G2201">
        <v>-246510</v>
      </c>
      <c r="H2201" t="s">
        <v>380</v>
      </c>
    </row>
    <row r="2202" spans="1:8">
      <c r="A2202" t="s">
        <v>29</v>
      </c>
      <c r="B2202" s="1">
        <v>43353</v>
      </c>
      <c r="C2202">
        <v>382949</v>
      </c>
      <c r="D2202" t="s">
        <v>686</v>
      </c>
      <c r="E2202" t="s">
        <v>329</v>
      </c>
      <c r="F2202">
        <v>2018</v>
      </c>
      <c r="G2202">
        <v>382949</v>
      </c>
      <c r="H2202" t="s">
        <v>380</v>
      </c>
    </row>
    <row r="2203" spans="1:8">
      <c r="A2203" t="s">
        <v>69</v>
      </c>
      <c r="B2203" s="1">
        <v>43732</v>
      </c>
      <c r="C2203">
        <v>184759</v>
      </c>
      <c r="D2203" t="s">
        <v>686</v>
      </c>
      <c r="E2203" t="s">
        <v>329</v>
      </c>
      <c r="F2203">
        <v>2019</v>
      </c>
      <c r="G2203">
        <v>184759</v>
      </c>
      <c r="H2203" t="s">
        <v>378</v>
      </c>
    </row>
    <row r="2204" spans="1:8">
      <c r="A2204" t="s">
        <v>42</v>
      </c>
      <c r="B2204" s="1">
        <v>43511</v>
      </c>
      <c r="C2204">
        <v>76167</v>
      </c>
      <c r="D2204" t="s">
        <v>686</v>
      </c>
      <c r="E2204" t="s">
        <v>360</v>
      </c>
      <c r="F2204">
        <v>2019</v>
      </c>
      <c r="G2204">
        <v>76167</v>
      </c>
      <c r="H2204" t="s">
        <v>16</v>
      </c>
    </row>
    <row r="2205" spans="1:8">
      <c r="A2205" t="s">
        <v>286</v>
      </c>
      <c r="B2205" s="1">
        <v>43954</v>
      </c>
      <c r="C2205">
        <v>233312</v>
      </c>
      <c r="D2205" t="s">
        <v>686</v>
      </c>
      <c r="E2205" t="s">
        <v>366</v>
      </c>
      <c r="F2205">
        <v>2020</v>
      </c>
      <c r="G2205">
        <v>233312</v>
      </c>
      <c r="H2205" t="s">
        <v>16</v>
      </c>
    </row>
    <row r="2206" spans="1:8">
      <c r="A2206" t="s">
        <v>273</v>
      </c>
      <c r="B2206" s="1">
        <v>43429</v>
      </c>
      <c r="C2206">
        <v>161916</v>
      </c>
      <c r="D2206" t="s">
        <v>686</v>
      </c>
      <c r="E2206" t="s">
        <v>362</v>
      </c>
      <c r="F2206">
        <v>2018</v>
      </c>
      <c r="G2206">
        <v>161916</v>
      </c>
      <c r="H2206" t="s">
        <v>16</v>
      </c>
    </row>
    <row r="2207" spans="1:8">
      <c r="A2207" t="s">
        <v>154</v>
      </c>
      <c r="B2207" s="1">
        <v>43714</v>
      </c>
      <c r="C2207">
        <v>336870</v>
      </c>
      <c r="D2207" t="s">
        <v>686</v>
      </c>
      <c r="E2207" t="s">
        <v>329</v>
      </c>
      <c r="F2207">
        <v>2019</v>
      </c>
      <c r="G2207">
        <v>336870</v>
      </c>
      <c r="H2207" t="s">
        <v>378</v>
      </c>
    </row>
    <row r="2208" spans="1:8">
      <c r="A2208" t="s">
        <v>98</v>
      </c>
      <c r="B2208" s="1">
        <v>43701</v>
      </c>
      <c r="C2208">
        <v>392476</v>
      </c>
      <c r="D2208" t="s">
        <v>686</v>
      </c>
      <c r="E2208" t="s">
        <v>342</v>
      </c>
      <c r="F2208">
        <v>2019</v>
      </c>
      <c r="G2208">
        <v>392476</v>
      </c>
      <c r="H2208" t="s">
        <v>16</v>
      </c>
    </row>
    <row r="2209" spans="1:8">
      <c r="A2209" t="s">
        <v>200</v>
      </c>
      <c r="B2209" s="1">
        <v>43623</v>
      </c>
      <c r="C2209">
        <v>251430</v>
      </c>
      <c r="D2209" t="s">
        <v>687</v>
      </c>
      <c r="E2209" t="s">
        <v>316</v>
      </c>
      <c r="F2209">
        <v>2019</v>
      </c>
      <c r="G2209">
        <v>-251430</v>
      </c>
      <c r="H2209" t="s">
        <v>378</v>
      </c>
    </row>
    <row r="2210" spans="1:8">
      <c r="A2210" t="s">
        <v>259</v>
      </c>
      <c r="B2210" s="1">
        <v>44065</v>
      </c>
      <c r="C2210">
        <v>178642</v>
      </c>
      <c r="D2210" t="s">
        <v>686</v>
      </c>
      <c r="E2210" t="s">
        <v>342</v>
      </c>
      <c r="F2210">
        <v>2020</v>
      </c>
      <c r="G2210">
        <v>178642</v>
      </c>
      <c r="H2210" t="s">
        <v>378</v>
      </c>
    </row>
    <row r="2211" spans="1:8">
      <c r="A2211" t="s">
        <v>237</v>
      </c>
      <c r="B2211" s="1">
        <v>43918</v>
      </c>
      <c r="C2211">
        <v>74726</v>
      </c>
      <c r="D2211" t="s">
        <v>686</v>
      </c>
      <c r="E2211" t="s">
        <v>357</v>
      </c>
      <c r="F2211">
        <v>2020</v>
      </c>
      <c r="G2211">
        <v>74726</v>
      </c>
      <c r="H2211" t="s">
        <v>380</v>
      </c>
    </row>
    <row r="2212" spans="1:8">
      <c r="A2212" t="s">
        <v>235</v>
      </c>
      <c r="B2212" s="1">
        <v>43320</v>
      </c>
      <c r="C2212">
        <v>227197</v>
      </c>
      <c r="D2212" t="s">
        <v>687</v>
      </c>
      <c r="E2212" t="s">
        <v>342</v>
      </c>
      <c r="F2212">
        <v>2018</v>
      </c>
      <c r="G2212">
        <v>-227197</v>
      </c>
      <c r="H2212" t="s">
        <v>16</v>
      </c>
    </row>
    <row r="2213" spans="1:8">
      <c r="A2213" t="s">
        <v>231</v>
      </c>
      <c r="B2213" s="1">
        <v>43688</v>
      </c>
      <c r="C2213">
        <v>127704</v>
      </c>
      <c r="D2213" t="s">
        <v>687</v>
      </c>
      <c r="E2213" t="s">
        <v>342</v>
      </c>
      <c r="F2213">
        <v>2019</v>
      </c>
      <c r="G2213">
        <v>-127704</v>
      </c>
      <c r="H2213" t="s">
        <v>380</v>
      </c>
    </row>
    <row r="2214" spans="1:8">
      <c r="A2214" t="s">
        <v>153</v>
      </c>
      <c r="B2214" s="1">
        <v>43263</v>
      </c>
      <c r="C2214">
        <v>89944</v>
      </c>
      <c r="D2214" t="s">
        <v>686</v>
      </c>
      <c r="E2214" t="s">
        <v>316</v>
      </c>
      <c r="F2214">
        <v>2018</v>
      </c>
      <c r="G2214">
        <v>89944</v>
      </c>
      <c r="H2214" t="s">
        <v>16</v>
      </c>
    </row>
    <row r="2215" spans="1:8">
      <c r="A2215" t="s">
        <v>140</v>
      </c>
      <c r="B2215" s="1">
        <v>44088</v>
      </c>
      <c r="C2215">
        <v>198119</v>
      </c>
      <c r="D2215" t="s">
        <v>687</v>
      </c>
      <c r="E2215" t="s">
        <v>329</v>
      </c>
      <c r="F2215">
        <v>2020</v>
      </c>
      <c r="G2215">
        <v>-198119</v>
      </c>
      <c r="H2215" t="s">
        <v>16</v>
      </c>
    </row>
    <row r="2216" spans="1:8">
      <c r="A2216" t="s">
        <v>198</v>
      </c>
      <c r="B2216" s="1">
        <v>43469</v>
      </c>
      <c r="C2216">
        <v>331221</v>
      </c>
      <c r="D2216" t="s">
        <v>687</v>
      </c>
      <c r="E2216" t="s">
        <v>320</v>
      </c>
      <c r="F2216">
        <v>2019</v>
      </c>
      <c r="G2216">
        <v>-331221</v>
      </c>
      <c r="H2216" t="s">
        <v>16</v>
      </c>
    </row>
    <row r="2217" spans="1:8">
      <c r="A2217" t="s">
        <v>83</v>
      </c>
      <c r="B2217" s="1">
        <v>43403</v>
      </c>
      <c r="C2217">
        <v>134707</v>
      </c>
      <c r="D2217" t="s">
        <v>687</v>
      </c>
      <c r="E2217" t="s">
        <v>324</v>
      </c>
      <c r="F2217">
        <v>2018</v>
      </c>
      <c r="G2217">
        <v>-134707</v>
      </c>
      <c r="H2217" t="s">
        <v>16</v>
      </c>
    </row>
    <row r="2218" spans="1:8">
      <c r="A2218" t="s">
        <v>184</v>
      </c>
      <c r="B2218" s="1">
        <v>43465</v>
      </c>
      <c r="C2218">
        <v>371414</v>
      </c>
      <c r="D2218" t="s">
        <v>686</v>
      </c>
      <c r="E2218" t="s">
        <v>333</v>
      </c>
      <c r="F2218">
        <v>2018</v>
      </c>
      <c r="G2218">
        <v>371414</v>
      </c>
      <c r="H2218" t="s">
        <v>16</v>
      </c>
    </row>
    <row r="2219" spans="1:8">
      <c r="A2219" t="s">
        <v>30</v>
      </c>
      <c r="B2219" s="1">
        <v>43323</v>
      </c>
      <c r="C2219">
        <v>309651</v>
      </c>
      <c r="D2219" t="s">
        <v>686</v>
      </c>
      <c r="E2219" t="s">
        <v>342</v>
      </c>
      <c r="F2219">
        <v>2018</v>
      </c>
      <c r="G2219">
        <v>309651</v>
      </c>
      <c r="H2219" t="s">
        <v>16</v>
      </c>
    </row>
    <row r="2220" spans="1:8">
      <c r="A2220" t="s">
        <v>186</v>
      </c>
      <c r="B2220" s="1">
        <v>44066</v>
      </c>
      <c r="C2220">
        <v>258410</v>
      </c>
      <c r="D2220" t="s">
        <v>686</v>
      </c>
      <c r="E2220" t="s">
        <v>342</v>
      </c>
      <c r="F2220">
        <v>2020</v>
      </c>
      <c r="G2220">
        <v>258410</v>
      </c>
      <c r="H2220" t="s">
        <v>378</v>
      </c>
    </row>
    <row r="2221" spans="1:8">
      <c r="A2221" t="s">
        <v>190</v>
      </c>
      <c r="B2221" s="1">
        <v>44343</v>
      </c>
      <c r="C2221">
        <v>287941</v>
      </c>
      <c r="D2221" t="s">
        <v>687</v>
      </c>
      <c r="E2221" t="s">
        <v>366</v>
      </c>
      <c r="F2221">
        <v>2021</v>
      </c>
      <c r="G2221">
        <v>-287941</v>
      </c>
      <c r="H2221" t="s">
        <v>378</v>
      </c>
    </row>
    <row r="2222" spans="1:8">
      <c r="A2222" t="s">
        <v>290</v>
      </c>
      <c r="B2222" s="1">
        <v>43813</v>
      </c>
      <c r="C2222">
        <v>347039</v>
      </c>
      <c r="D2222" t="s">
        <v>686</v>
      </c>
      <c r="E2222" t="s">
        <v>333</v>
      </c>
      <c r="F2222">
        <v>2019</v>
      </c>
      <c r="G2222">
        <v>347039</v>
      </c>
      <c r="H2222" t="s">
        <v>378</v>
      </c>
    </row>
    <row r="2223" spans="1:8">
      <c r="A2223" t="s">
        <v>84</v>
      </c>
      <c r="B2223" s="1">
        <v>44294</v>
      </c>
      <c r="C2223">
        <v>385848</v>
      </c>
      <c r="D2223" t="s">
        <v>687</v>
      </c>
      <c r="E2223" t="s">
        <v>351</v>
      </c>
      <c r="F2223">
        <v>2021</v>
      </c>
      <c r="G2223">
        <v>-385848</v>
      </c>
      <c r="H2223" t="s">
        <v>16</v>
      </c>
    </row>
    <row r="2224" spans="1:8">
      <c r="A2224" t="s">
        <v>273</v>
      </c>
      <c r="B2224" s="1">
        <v>43506</v>
      </c>
      <c r="C2224">
        <v>157640</v>
      </c>
      <c r="D2224" t="s">
        <v>686</v>
      </c>
      <c r="E2224" t="s">
        <v>360</v>
      </c>
      <c r="F2224">
        <v>2019</v>
      </c>
      <c r="G2224">
        <v>157640</v>
      </c>
      <c r="H2224" t="s">
        <v>16</v>
      </c>
    </row>
    <row r="2225" spans="1:8">
      <c r="A2225" t="s">
        <v>95</v>
      </c>
      <c r="B2225" s="1">
        <v>43718</v>
      </c>
      <c r="C2225">
        <v>55769</v>
      </c>
      <c r="D2225" t="s">
        <v>686</v>
      </c>
      <c r="E2225" t="s">
        <v>329</v>
      </c>
      <c r="F2225">
        <v>2019</v>
      </c>
      <c r="G2225">
        <v>55769</v>
      </c>
      <c r="H2225" t="s">
        <v>16</v>
      </c>
    </row>
    <row r="2226" spans="1:8">
      <c r="A2226" t="s">
        <v>231</v>
      </c>
      <c r="B2226" s="1">
        <v>43335</v>
      </c>
      <c r="C2226">
        <v>311759</v>
      </c>
      <c r="D2226" t="s">
        <v>687</v>
      </c>
      <c r="E2226" t="s">
        <v>342</v>
      </c>
      <c r="F2226">
        <v>2018</v>
      </c>
      <c r="G2226">
        <v>-311759</v>
      </c>
      <c r="H2226" t="s">
        <v>380</v>
      </c>
    </row>
    <row r="2227" spans="1:8">
      <c r="A2227" t="s">
        <v>217</v>
      </c>
      <c r="B2227" s="1">
        <v>44282</v>
      </c>
      <c r="C2227">
        <v>356632</v>
      </c>
      <c r="D2227" t="s">
        <v>686</v>
      </c>
      <c r="E2227" t="s">
        <v>357</v>
      </c>
      <c r="F2227">
        <v>2021</v>
      </c>
      <c r="G2227">
        <v>356632</v>
      </c>
      <c r="H2227" t="s">
        <v>378</v>
      </c>
    </row>
    <row r="2228" spans="1:8">
      <c r="A2228" t="s">
        <v>139</v>
      </c>
      <c r="B2228" s="1">
        <v>43523</v>
      </c>
      <c r="C2228">
        <v>99117</v>
      </c>
      <c r="D2228" t="s">
        <v>687</v>
      </c>
      <c r="E2228" t="s">
        <v>360</v>
      </c>
      <c r="F2228">
        <v>2019</v>
      </c>
      <c r="G2228">
        <v>-99117</v>
      </c>
      <c r="H2228" t="s">
        <v>378</v>
      </c>
    </row>
    <row r="2229" spans="1:8">
      <c r="A2229" t="s">
        <v>120</v>
      </c>
      <c r="B2229" s="1">
        <v>43738</v>
      </c>
      <c r="C2229">
        <v>206205</v>
      </c>
      <c r="D2229" t="s">
        <v>686</v>
      </c>
      <c r="E2229" t="s">
        <v>329</v>
      </c>
      <c r="F2229">
        <v>2019</v>
      </c>
      <c r="G2229">
        <v>206205</v>
      </c>
      <c r="H2229" t="s">
        <v>380</v>
      </c>
    </row>
    <row r="2230" spans="1:8">
      <c r="A2230" t="s">
        <v>286</v>
      </c>
      <c r="B2230" s="1">
        <v>43637</v>
      </c>
      <c r="C2230">
        <v>231641</v>
      </c>
      <c r="D2230" t="s">
        <v>687</v>
      </c>
      <c r="E2230" t="s">
        <v>316</v>
      </c>
      <c r="F2230">
        <v>2019</v>
      </c>
      <c r="G2230">
        <v>-231641</v>
      </c>
      <c r="H2230" t="s">
        <v>16</v>
      </c>
    </row>
    <row r="2231" spans="1:8">
      <c r="A2231" t="s">
        <v>251</v>
      </c>
      <c r="B2231" s="1">
        <v>43384</v>
      </c>
      <c r="C2231">
        <v>224670</v>
      </c>
      <c r="D2231" t="s">
        <v>687</v>
      </c>
      <c r="E2231" t="s">
        <v>324</v>
      </c>
      <c r="F2231">
        <v>2018</v>
      </c>
      <c r="G2231">
        <v>-224670</v>
      </c>
      <c r="H2231" t="s">
        <v>378</v>
      </c>
    </row>
    <row r="2232" spans="1:8">
      <c r="A2232" t="s">
        <v>196</v>
      </c>
      <c r="B2232" s="1">
        <v>43528</v>
      </c>
      <c r="C2232">
        <v>390086</v>
      </c>
      <c r="D2232" t="s">
        <v>686</v>
      </c>
      <c r="E2232" t="s">
        <v>357</v>
      </c>
      <c r="F2232">
        <v>2019</v>
      </c>
      <c r="G2232">
        <v>390086</v>
      </c>
      <c r="H2232" t="s">
        <v>377</v>
      </c>
    </row>
    <row r="2233" spans="1:8">
      <c r="A2233" t="s">
        <v>191</v>
      </c>
      <c r="B2233" s="1">
        <v>44170</v>
      </c>
      <c r="C2233">
        <v>283900</v>
      </c>
      <c r="D2233" t="s">
        <v>686</v>
      </c>
      <c r="E2233" t="s">
        <v>333</v>
      </c>
      <c r="F2233">
        <v>2020</v>
      </c>
      <c r="G2233">
        <v>283900</v>
      </c>
      <c r="H2233" t="s">
        <v>378</v>
      </c>
    </row>
    <row r="2234" spans="1:8">
      <c r="A2234" t="s">
        <v>126</v>
      </c>
      <c r="B2234" s="1">
        <v>44116</v>
      </c>
      <c r="C2234">
        <v>339155</v>
      </c>
      <c r="D2234" t="s">
        <v>686</v>
      </c>
      <c r="E2234" t="s">
        <v>324</v>
      </c>
      <c r="F2234">
        <v>2020</v>
      </c>
      <c r="G2234">
        <v>339155</v>
      </c>
      <c r="H2234" t="s">
        <v>380</v>
      </c>
    </row>
    <row r="2235" spans="1:8">
      <c r="A2235" t="s">
        <v>148</v>
      </c>
      <c r="B2235" s="1">
        <v>44209</v>
      </c>
      <c r="C2235">
        <v>53284</v>
      </c>
      <c r="D2235" t="s">
        <v>686</v>
      </c>
      <c r="E2235" t="s">
        <v>320</v>
      </c>
      <c r="F2235">
        <v>2021</v>
      </c>
      <c r="G2235">
        <v>53284</v>
      </c>
      <c r="H2235" t="s">
        <v>380</v>
      </c>
    </row>
    <row r="2236" spans="1:8">
      <c r="A2236" t="s">
        <v>75</v>
      </c>
      <c r="B2236" s="1">
        <v>43566</v>
      </c>
      <c r="C2236">
        <v>194127</v>
      </c>
      <c r="D2236" t="s">
        <v>687</v>
      </c>
      <c r="E2236" t="s">
        <v>351</v>
      </c>
      <c r="F2236">
        <v>2019</v>
      </c>
      <c r="G2236">
        <v>-194127</v>
      </c>
      <c r="H2236" t="s">
        <v>16</v>
      </c>
    </row>
    <row r="2237" spans="1:8">
      <c r="A2237" t="s">
        <v>184</v>
      </c>
      <c r="B2237" s="1">
        <v>43345</v>
      </c>
      <c r="C2237">
        <v>233652</v>
      </c>
      <c r="D2237" t="s">
        <v>687</v>
      </c>
      <c r="E2237" t="s">
        <v>329</v>
      </c>
      <c r="F2237">
        <v>2018</v>
      </c>
      <c r="G2237">
        <v>-233652</v>
      </c>
      <c r="H2237" t="s">
        <v>16</v>
      </c>
    </row>
    <row r="2238" spans="1:8">
      <c r="A2238" t="s">
        <v>203</v>
      </c>
      <c r="B2238" s="1">
        <v>43600</v>
      </c>
      <c r="C2238">
        <v>353232</v>
      </c>
      <c r="D2238" t="s">
        <v>687</v>
      </c>
      <c r="E2238" t="s">
        <v>366</v>
      </c>
      <c r="F2238">
        <v>2019</v>
      </c>
      <c r="G2238">
        <v>-353232</v>
      </c>
      <c r="H2238" t="s">
        <v>380</v>
      </c>
    </row>
    <row r="2239" spans="1:8">
      <c r="A2239" t="s">
        <v>176</v>
      </c>
      <c r="B2239" s="1">
        <v>43540</v>
      </c>
      <c r="C2239">
        <v>103946</v>
      </c>
      <c r="D2239" t="s">
        <v>686</v>
      </c>
      <c r="E2239" t="s">
        <v>357</v>
      </c>
      <c r="F2239">
        <v>2019</v>
      </c>
      <c r="G2239">
        <v>103946</v>
      </c>
      <c r="H2239" t="s">
        <v>377</v>
      </c>
    </row>
    <row r="2240" spans="1:8">
      <c r="A2240" t="s">
        <v>178</v>
      </c>
      <c r="B2240" s="1">
        <v>43685</v>
      </c>
      <c r="C2240">
        <v>229180</v>
      </c>
      <c r="D2240" t="s">
        <v>687</v>
      </c>
      <c r="E2240" t="s">
        <v>342</v>
      </c>
      <c r="F2240">
        <v>2019</v>
      </c>
      <c r="G2240">
        <v>-229180</v>
      </c>
      <c r="H2240" t="s">
        <v>377</v>
      </c>
    </row>
    <row r="2241" spans="1:8">
      <c r="A2241" t="s">
        <v>215</v>
      </c>
      <c r="B2241" s="1">
        <v>43753</v>
      </c>
      <c r="C2241">
        <v>356255</v>
      </c>
      <c r="D2241" t="s">
        <v>687</v>
      </c>
      <c r="E2241" t="s">
        <v>324</v>
      </c>
      <c r="F2241">
        <v>2019</v>
      </c>
      <c r="G2241">
        <v>-356255</v>
      </c>
      <c r="H2241" t="s">
        <v>16</v>
      </c>
    </row>
    <row r="2242" spans="1:8">
      <c r="A2242" t="s">
        <v>154</v>
      </c>
      <c r="B2242" s="1">
        <v>43839</v>
      </c>
      <c r="C2242">
        <v>285259</v>
      </c>
      <c r="D2242" t="s">
        <v>687</v>
      </c>
      <c r="E2242" t="s">
        <v>320</v>
      </c>
      <c r="F2242">
        <v>2020</v>
      </c>
      <c r="G2242">
        <v>-285259</v>
      </c>
      <c r="H2242" t="s">
        <v>378</v>
      </c>
    </row>
    <row r="2243" spans="1:8">
      <c r="A2243" t="s">
        <v>100</v>
      </c>
      <c r="B2243" s="1">
        <v>43716</v>
      </c>
      <c r="C2243">
        <v>321884</v>
      </c>
      <c r="D2243" t="s">
        <v>687</v>
      </c>
      <c r="E2243" t="s">
        <v>329</v>
      </c>
      <c r="F2243">
        <v>2019</v>
      </c>
      <c r="G2243">
        <v>-321884</v>
      </c>
      <c r="H2243" t="s">
        <v>16</v>
      </c>
    </row>
    <row r="2244" spans="1:8">
      <c r="A2244" t="s">
        <v>282</v>
      </c>
      <c r="B2244" s="1">
        <v>44322</v>
      </c>
      <c r="C2244">
        <v>168366</v>
      </c>
      <c r="D2244" t="s">
        <v>687</v>
      </c>
      <c r="E2244" t="s">
        <v>366</v>
      </c>
      <c r="F2244">
        <v>2021</v>
      </c>
      <c r="G2244">
        <v>-168366</v>
      </c>
      <c r="H2244" t="s">
        <v>16</v>
      </c>
    </row>
    <row r="2245" spans="1:8">
      <c r="A2245" t="s">
        <v>58</v>
      </c>
      <c r="B2245" s="1">
        <v>44044</v>
      </c>
      <c r="C2245">
        <v>72765</v>
      </c>
      <c r="D2245" t="s">
        <v>687</v>
      </c>
      <c r="E2245" t="s">
        <v>342</v>
      </c>
      <c r="F2245">
        <v>2020</v>
      </c>
      <c r="G2245">
        <v>-72765</v>
      </c>
      <c r="H2245" t="s">
        <v>380</v>
      </c>
    </row>
    <row r="2246" spans="1:8">
      <c r="A2246" t="s">
        <v>308</v>
      </c>
      <c r="B2246" s="1">
        <v>44147</v>
      </c>
      <c r="C2246">
        <v>179210</v>
      </c>
      <c r="D2246" t="s">
        <v>687</v>
      </c>
      <c r="E2246" t="s">
        <v>362</v>
      </c>
      <c r="F2246">
        <v>2020</v>
      </c>
      <c r="G2246">
        <v>-179210</v>
      </c>
      <c r="H2246" t="s">
        <v>16</v>
      </c>
    </row>
    <row r="2247" spans="1:8">
      <c r="A2247" t="s">
        <v>183</v>
      </c>
      <c r="B2247" s="1">
        <v>43779</v>
      </c>
      <c r="C2247">
        <v>382143</v>
      </c>
      <c r="D2247" t="s">
        <v>687</v>
      </c>
      <c r="E2247" t="s">
        <v>362</v>
      </c>
      <c r="F2247">
        <v>2019</v>
      </c>
      <c r="G2247">
        <v>-382143</v>
      </c>
      <c r="H2247" t="s">
        <v>378</v>
      </c>
    </row>
    <row r="2248" spans="1:8">
      <c r="A2248" t="s">
        <v>100</v>
      </c>
      <c r="B2248" s="1">
        <v>43373</v>
      </c>
      <c r="C2248">
        <v>299568</v>
      </c>
      <c r="D2248" t="s">
        <v>687</v>
      </c>
      <c r="E2248" t="s">
        <v>329</v>
      </c>
      <c r="F2248">
        <v>2018</v>
      </c>
      <c r="G2248">
        <v>-299568</v>
      </c>
      <c r="H2248" t="s">
        <v>16</v>
      </c>
    </row>
    <row r="2249" spans="1:8">
      <c r="A2249" t="s">
        <v>13</v>
      </c>
      <c r="B2249" s="1">
        <v>43669</v>
      </c>
      <c r="C2249">
        <v>78985</v>
      </c>
      <c r="D2249" t="s">
        <v>687</v>
      </c>
      <c r="E2249" t="s">
        <v>337</v>
      </c>
      <c r="F2249">
        <v>2019</v>
      </c>
      <c r="G2249">
        <v>-78985</v>
      </c>
      <c r="H2249" t="s">
        <v>378</v>
      </c>
    </row>
    <row r="2250" spans="1:8">
      <c r="A2250" t="s">
        <v>91</v>
      </c>
      <c r="B2250" s="1">
        <v>43371</v>
      </c>
      <c r="C2250">
        <v>361669</v>
      </c>
      <c r="D2250" t="s">
        <v>687</v>
      </c>
      <c r="E2250" t="s">
        <v>329</v>
      </c>
      <c r="F2250">
        <v>2018</v>
      </c>
      <c r="G2250">
        <v>-361669</v>
      </c>
      <c r="H2250" t="s">
        <v>16</v>
      </c>
    </row>
    <row r="2251" spans="1:8">
      <c r="A2251" t="s">
        <v>270</v>
      </c>
      <c r="B2251" s="1">
        <v>43482</v>
      </c>
      <c r="C2251">
        <v>237289</v>
      </c>
      <c r="D2251" t="s">
        <v>687</v>
      </c>
      <c r="E2251" t="s">
        <v>320</v>
      </c>
      <c r="F2251">
        <v>2019</v>
      </c>
      <c r="G2251">
        <v>-237289</v>
      </c>
      <c r="H2251" t="s">
        <v>377</v>
      </c>
    </row>
    <row r="2252" spans="1:8">
      <c r="A2252" t="s">
        <v>164</v>
      </c>
      <c r="B2252" s="1">
        <v>43666</v>
      </c>
      <c r="C2252">
        <v>350649</v>
      </c>
      <c r="D2252" t="s">
        <v>686</v>
      </c>
      <c r="E2252" t="s">
        <v>337</v>
      </c>
      <c r="F2252">
        <v>2019</v>
      </c>
      <c r="G2252">
        <v>350649</v>
      </c>
      <c r="H2252" t="s">
        <v>378</v>
      </c>
    </row>
    <row r="2253" spans="1:8">
      <c r="A2253" t="s">
        <v>54</v>
      </c>
      <c r="B2253" s="1">
        <v>44170</v>
      </c>
      <c r="C2253">
        <v>207841</v>
      </c>
      <c r="D2253" t="s">
        <v>687</v>
      </c>
      <c r="E2253" t="s">
        <v>333</v>
      </c>
      <c r="F2253">
        <v>2020</v>
      </c>
      <c r="G2253">
        <v>-207841</v>
      </c>
      <c r="H2253" t="s">
        <v>16</v>
      </c>
    </row>
    <row r="2254" spans="1:8">
      <c r="A2254" t="s">
        <v>69</v>
      </c>
      <c r="B2254" s="1">
        <v>44186</v>
      </c>
      <c r="C2254">
        <v>68653</v>
      </c>
      <c r="D2254" t="s">
        <v>687</v>
      </c>
      <c r="E2254" t="s">
        <v>333</v>
      </c>
      <c r="F2254">
        <v>2020</v>
      </c>
      <c r="G2254">
        <v>-68653</v>
      </c>
      <c r="H2254" t="s">
        <v>378</v>
      </c>
    </row>
    <row r="2255" spans="1:8">
      <c r="A2255" t="s">
        <v>106</v>
      </c>
      <c r="B2255" s="1">
        <v>43471</v>
      </c>
      <c r="C2255">
        <v>152003</v>
      </c>
      <c r="D2255" t="s">
        <v>687</v>
      </c>
      <c r="E2255" t="s">
        <v>320</v>
      </c>
      <c r="F2255">
        <v>2019</v>
      </c>
      <c r="G2255">
        <v>-152003</v>
      </c>
      <c r="H2255" t="s">
        <v>377</v>
      </c>
    </row>
    <row r="2256" spans="1:8">
      <c r="A2256" t="s">
        <v>293</v>
      </c>
      <c r="B2256" s="1">
        <v>43954</v>
      </c>
      <c r="C2256">
        <v>254833</v>
      </c>
      <c r="D2256" t="s">
        <v>687</v>
      </c>
      <c r="E2256" t="s">
        <v>366</v>
      </c>
      <c r="F2256">
        <v>2020</v>
      </c>
      <c r="G2256">
        <v>-254833</v>
      </c>
      <c r="H2256" t="s">
        <v>16</v>
      </c>
    </row>
    <row r="2257" spans="1:8">
      <c r="A2257" t="s">
        <v>24</v>
      </c>
      <c r="B2257" s="1">
        <v>43984</v>
      </c>
      <c r="C2257">
        <v>99340</v>
      </c>
      <c r="D2257" t="s">
        <v>686</v>
      </c>
      <c r="E2257" t="s">
        <v>316</v>
      </c>
      <c r="F2257">
        <v>2020</v>
      </c>
      <c r="G2257">
        <v>99340</v>
      </c>
      <c r="H2257" t="s">
        <v>16</v>
      </c>
    </row>
    <row r="2258" spans="1:8">
      <c r="A2258" t="s">
        <v>235</v>
      </c>
      <c r="B2258" s="1">
        <v>44213</v>
      </c>
      <c r="C2258">
        <v>346676</v>
      </c>
      <c r="D2258" t="s">
        <v>687</v>
      </c>
      <c r="E2258" t="s">
        <v>320</v>
      </c>
      <c r="F2258">
        <v>2021</v>
      </c>
      <c r="G2258">
        <v>-346676</v>
      </c>
      <c r="H2258" t="s">
        <v>16</v>
      </c>
    </row>
    <row r="2259" spans="1:8">
      <c r="A2259" t="s">
        <v>307</v>
      </c>
      <c r="B2259" s="1">
        <v>43747</v>
      </c>
      <c r="C2259">
        <v>111257</v>
      </c>
      <c r="D2259" t="s">
        <v>686</v>
      </c>
      <c r="E2259" t="s">
        <v>324</v>
      </c>
      <c r="F2259">
        <v>2019</v>
      </c>
      <c r="G2259">
        <v>111257</v>
      </c>
      <c r="H2259" t="s">
        <v>377</v>
      </c>
    </row>
    <row r="2260" spans="1:8">
      <c r="A2260" t="s">
        <v>43</v>
      </c>
      <c r="B2260" s="1">
        <v>43642</v>
      </c>
      <c r="C2260">
        <v>247749</v>
      </c>
      <c r="D2260" t="s">
        <v>686</v>
      </c>
      <c r="E2260" t="s">
        <v>316</v>
      </c>
      <c r="F2260">
        <v>2019</v>
      </c>
      <c r="G2260">
        <v>247749</v>
      </c>
      <c r="H2260" t="s">
        <v>16</v>
      </c>
    </row>
    <row r="2261" spans="1:8">
      <c r="A2261" t="s">
        <v>265</v>
      </c>
      <c r="B2261" s="1">
        <v>43644</v>
      </c>
      <c r="C2261">
        <v>105422</v>
      </c>
      <c r="D2261" t="s">
        <v>686</v>
      </c>
      <c r="E2261" t="s">
        <v>316</v>
      </c>
      <c r="F2261">
        <v>2019</v>
      </c>
      <c r="G2261">
        <v>105422</v>
      </c>
      <c r="H2261" t="s">
        <v>16</v>
      </c>
    </row>
    <row r="2262" spans="1:8">
      <c r="A2262" t="s">
        <v>126</v>
      </c>
      <c r="B2262" s="1">
        <v>44217</v>
      </c>
      <c r="C2262">
        <v>53491</v>
      </c>
      <c r="D2262" t="s">
        <v>687</v>
      </c>
      <c r="E2262" t="s">
        <v>320</v>
      </c>
      <c r="F2262">
        <v>2021</v>
      </c>
      <c r="G2262">
        <v>-53491</v>
      </c>
      <c r="H2262" t="s">
        <v>380</v>
      </c>
    </row>
    <row r="2263" spans="1:8">
      <c r="A2263" t="s">
        <v>118</v>
      </c>
      <c r="B2263" s="1">
        <v>43940</v>
      </c>
      <c r="C2263">
        <v>199924</v>
      </c>
      <c r="D2263" t="s">
        <v>687</v>
      </c>
      <c r="E2263" t="s">
        <v>351</v>
      </c>
      <c r="F2263">
        <v>2020</v>
      </c>
      <c r="G2263">
        <v>-199924</v>
      </c>
      <c r="H2263" t="s">
        <v>16</v>
      </c>
    </row>
    <row r="2264" spans="1:8">
      <c r="A2264" t="s">
        <v>195</v>
      </c>
      <c r="B2264" s="1">
        <v>43287</v>
      </c>
      <c r="C2264">
        <v>368534</v>
      </c>
      <c r="D2264" t="s">
        <v>687</v>
      </c>
      <c r="E2264" t="s">
        <v>337</v>
      </c>
      <c r="F2264">
        <v>2018</v>
      </c>
      <c r="G2264">
        <v>-368534</v>
      </c>
      <c r="H2264" t="s">
        <v>16</v>
      </c>
    </row>
    <row r="2265" spans="1:8">
      <c r="A2265" t="s">
        <v>206</v>
      </c>
      <c r="B2265" s="1">
        <v>43420</v>
      </c>
      <c r="C2265">
        <v>263262</v>
      </c>
      <c r="D2265" t="s">
        <v>686</v>
      </c>
      <c r="E2265" t="s">
        <v>362</v>
      </c>
      <c r="F2265">
        <v>2018</v>
      </c>
      <c r="G2265">
        <v>263262</v>
      </c>
      <c r="H2265" t="s">
        <v>16</v>
      </c>
    </row>
    <row r="2266" spans="1:8">
      <c r="A2266" t="s">
        <v>99</v>
      </c>
      <c r="B2266" s="1">
        <v>44155</v>
      </c>
      <c r="C2266">
        <v>246330</v>
      </c>
      <c r="D2266" t="s">
        <v>687</v>
      </c>
      <c r="E2266" t="s">
        <v>362</v>
      </c>
      <c r="F2266">
        <v>2020</v>
      </c>
      <c r="G2266">
        <v>-246330</v>
      </c>
      <c r="H2266" t="s">
        <v>16</v>
      </c>
    </row>
    <row r="2267" spans="1:8">
      <c r="A2267" t="s">
        <v>70</v>
      </c>
      <c r="B2267" s="1">
        <v>44183</v>
      </c>
      <c r="C2267">
        <v>179105</v>
      </c>
      <c r="D2267" t="s">
        <v>687</v>
      </c>
      <c r="E2267" t="s">
        <v>333</v>
      </c>
      <c r="F2267">
        <v>2020</v>
      </c>
      <c r="G2267">
        <v>-179105</v>
      </c>
      <c r="H2267" t="s">
        <v>378</v>
      </c>
    </row>
    <row r="2268" spans="1:8">
      <c r="A2268" t="s">
        <v>272</v>
      </c>
      <c r="B2268" s="1">
        <v>43742</v>
      </c>
      <c r="C2268">
        <v>157700</v>
      </c>
      <c r="D2268" t="s">
        <v>687</v>
      </c>
      <c r="E2268" t="s">
        <v>324</v>
      </c>
      <c r="F2268">
        <v>2019</v>
      </c>
      <c r="G2268">
        <v>-157700</v>
      </c>
      <c r="H2268" t="s">
        <v>377</v>
      </c>
    </row>
    <row r="2269" spans="1:8">
      <c r="A2269" t="s">
        <v>120</v>
      </c>
      <c r="B2269" s="1">
        <v>43864</v>
      </c>
      <c r="C2269">
        <v>280282</v>
      </c>
      <c r="D2269" t="s">
        <v>686</v>
      </c>
      <c r="E2269" t="s">
        <v>360</v>
      </c>
      <c r="F2269">
        <v>2020</v>
      </c>
      <c r="G2269">
        <v>280282</v>
      </c>
      <c r="H2269" t="s">
        <v>380</v>
      </c>
    </row>
    <row r="2270" spans="1:8">
      <c r="A2270" t="s">
        <v>103</v>
      </c>
      <c r="B2270" s="1">
        <v>43830</v>
      </c>
      <c r="C2270">
        <v>185497</v>
      </c>
      <c r="D2270" t="s">
        <v>686</v>
      </c>
      <c r="E2270" t="s">
        <v>333</v>
      </c>
      <c r="F2270">
        <v>2019</v>
      </c>
      <c r="G2270">
        <v>185497</v>
      </c>
      <c r="H2270" t="s">
        <v>378</v>
      </c>
    </row>
    <row r="2271" spans="1:8">
      <c r="A2271" t="s">
        <v>120</v>
      </c>
      <c r="B2271" s="1">
        <v>44152</v>
      </c>
      <c r="C2271">
        <v>273025</v>
      </c>
      <c r="D2271" t="s">
        <v>686</v>
      </c>
      <c r="E2271" t="s">
        <v>362</v>
      </c>
      <c r="F2271">
        <v>2020</v>
      </c>
      <c r="G2271">
        <v>273025</v>
      </c>
      <c r="H2271" t="s">
        <v>380</v>
      </c>
    </row>
    <row r="2272" spans="1:8">
      <c r="A2272" t="s">
        <v>108</v>
      </c>
      <c r="B2272" s="1">
        <v>43369</v>
      </c>
      <c r="C2272">
        <v>284678</v>
      </c>
      <c r="D2272" t="s">
        <v>687</v>
      </c>
      <c r="E2272" t="s">
        <v>329</v>
      </c>
      <c r="F2272">
        <v>2018</v>
      </c>
      <c r="G2272">
        <v>-284678</v>
      </c>
      <c r="H2272" t="s">
        <v>16</v>
      </c>
    </row>
    <row r="2273" spans="1:8">
      <c r="A2273" t="s">
        <v>277</v>
      </c>
      <c r="B2273" s="1">
        <v>43608</v>
      </c>
      <c r="C2273">
        <v>315103</v>
      </c>
      <c r="D2273" t="s">
        <v>686</v>
      </c>
      <c r="E2273" t="s">
        <v>366</v>
      </c>
      <c r="F2273">
        <v>2019</v>
      </c>
      <c r="G2273">
        <v>315103</v>
      </c>
      <c r="H2273" t="s">
        <v>16</v>
      </c>
    </row>
    <row r="2274" spans="1:8">
      <c r="A2274" t="s">
        <v>192</v>
      </c>
      <c r="B2274" s="1">
        <v>44075</v>
      </c>
      <c r="C2274">
        <v>312063</v>
      </c>
      <c r="D2274" t="s">
        <v>686</v>
      </c>
      <c r="E2274" t="s">
        <v>329</v>
      </c>
      <c r="F2274">
        <v>2020</v>
      </c>
      <c r="G2274">
        <v>312063</v>
      </c>
      <c r="H2274" t="s">
        <v>16</v>
      </c>
    </row>
    <row r="2275" spans="1:8">
      <c r="A2275" t="s">
        <v>253</v>
      </c>
      <c r="B2275" s="1">
        <v>44116</v>
      </c>
      <c r="C2275">
        <v>294610</v>
      </c>
      <c r="D2275" t="s">
        <v>686</v>
      </c>
      <c r="E2275" t="s">
        <v>324</v>
      </c>
      <c r="F2275">
        <v>2020</v>
      </c>
      <c r="G2275">
        <v>294610</v>
      </c>
      <c r="H2275" t="s">
        <v>378</v>
      </c>
    </row>
    <row r="2276" spans="1:8">
      <c r="A2276" t="s">
        <v>40</v>
      </c>
      <c r="B2276" s="1">
        <v>43621</v>
      </c>
      <c r="C2276">
        <v>352420</v>
      </c>
      <c r="D2276" t="s">
        <v>687</v>
      </c>
      <c r="E2276" t="s">
        <v>316</v>
      </c>
      <c r="F2276">
        <v>2019</v>
      </c>
      <c r="G2276">
        <v>-352420</v>
      </c>
      <c r="H2276" t="s">
        <v>378</v>
      </c>
    </row>
    <row r="2277" spans="1:8">
      <c r="A2277" t="s">
        <v>270</v>
      </c>
      <c r="B2277" s="1">
        <v>43715</v>
      </c>
      <c r="C2277">
        <v>244037</v>
      </c>
      <c r="D2277" t="s">
        <v>687</v>
      </c>
      <c r="E2277" t="s">
        <v>329</v>
      </c>
      <c r="F2277">
        <v>2019</v>
      </c>
      <c r="G2277">
        <v>-244037</v>
      </c>
      <c r="H2277" t="s">
        <v>377</v>
      </c>
    </row>
    <row r="2278" spans="1:8">
      <c r="A2278" t="s">
        <v>25</v>
      </c>
      <c r="B2278" s="1">
        <v>44355</v>
      </c>
      <c r="C2278">
        <v>189452</v>
      </c>
      <c r="D2278" t="s">
        <v>687</v>
      </c>
      <c r="E2278" t="s">
        <v>316</v>
      </c>
      <c r="F2278">
        <v>2021</v>
      </c>
      <c r="G2278">
        <v>-189452</v>
      </c>
      <c r="H2278" t="s">
        <v>16</v>
      </c>
    </row>
    <row r="2279" spans="1:8">
      <c r="A2279" t="s">
        <v>198</v>
      </c>
      <c r="B2279" s="1">
        <v>43806</v>
      </c>
      <c r="C2279">
        <v>149975</v>
      </c>
      <c r="D2279" t="s">
        <v>686</v>
      </c>
      <c r="E2279" t="s">
        <v>333</v>
      </c>
      <c r="F2279">
        <v>2019</v>
      </c>
      <c r="G2279">
        <v>149975</v>
      </c>
      <c r="H2279" t="s">
        <v>16</v>
      </c>
    </row>
    <row r="2280" spans="1:8">
      <c r="A2280" t="s">
        <v>215</v>
      </c>
      <c r="B2280" s="1">
        <v>43567</v>
      </c>
      <c r="C2280">
        <v>113777</v>
      </c>
      <c r="D2280" t="s">
        <v>686</v>
      </c>
      <c r="E2280" t="s">
        <v>351</v>
      </c>
      <c r="F2280">
        <v>2019</v>
      </c>
      <c r="G2280">
        <v>113777</v>
      </c>
      <c r="H2280" t="s">
        <v>16</v>
      </c>
    </row>
    <row r="2281" spans="1:8">
      <c r="A2281" t="s">
        <v>173</v>
      </c>
      <c r="B2281" s="1">
        <v>43633</v>
      </c>
      <c r="C2281">
        <v>376671</v>
      </c>
      <c r="D2281" t="s">
        <v>686</v>
      </c>
      <c r="E2281" t="s">
        <v>316</v>
      </c>
      <c r="F2281">
        <v>2019</v>
      </c>
      <c r="G2281">
        <v>376671</v>
      </c>
      <c r="H2281" t="s">
        <v>16</v>
      </c>
    </row>
    <row r="2282" spans="1:8">
      <c r="A2282" t="s">
        <v>199</v>
      </c>
      <c r="B2282" s="1">
        <v>43668</v>
      </c>
      <c r="C2282">
        <v>220702</v>
      </c>
      <c r="D2282" t="s">
        <v>686</v>
      </c>
      <c r="E2282" t="s">
        <v>337</v>
      </c>
      <c r="F2282">
        <v>2019</v>
      </c>
      <c r="G2282">
        <v>220702</v>
      </c>
      <c r="H2282" t="s">
        <v>16</v>
      </c>
    </row>
    <row r="2283" spans="1:8">
      <c r="A2283" t="s">
        <v>194</v>
      </c>
      <c r="B2283" s="1">
        <v>43427</v>
      </c>
      <c r="C2283">
        <v>286932</v>
      </c>
      <c r="D2283" t="s">
        <v>686</v>
      </c>
      <c r="E2283" t="s">
        <v>362</v>
      </c>
      <c r="F2283">
        <v>2018</v>
      </c>
      <c r="G2283">
        <v>286932</v>
      </c>
      <c r="H2283" t="s">
        <v>16</v>
      </c>
    </row>
    <row r="2284" spans="1:8">
      <c r="A2284" t="s">
        <v>69</v>
      </c>
      <c r="B2284" s="1">
        <v>43921</v>
      </c>
      <c r="C2284">
        <v>329227</v>
      </c>
      <c r="D2284" t="s">
        <v>686</v>
      </c>
      <c r="E2284" t="s">
        <v>357</v>
      </c>
      <c r="F2284">
        <v>2020</v>
      </c>
      <c r="G2284">
        <v>329227</v>
      </c>
      <c r="H2284" t="s">
        <v>378</v>
      </c>
    </row>
    <row r="2285" spans="1:8">
      <c r="A2285" t="s">
        <v>187</v>
      </c>
      <c r="B2285" s="1">
        <v>43827</v>
      </c>
      <c r="C2285">
        <v>85383</v>
      </c>
      <c r="D2285" t="s">
        <v>687</v>
      </c>
      <c r="E2285" t="s">
        <v>333</v>
      </c>
      <c r="F2285">
        <v>2019</v>
      </c>
      <c r="G2285">
        <v>-85383</v>
      </c>
      <c r="H2285" t="s">
        <v>377</v>
      </c>
    </row>
    <row r="2286" spans="1:8">
      <c r="A2286" t="s">
        <v>311</v>
      </c>
      <c r="B2286" s="1">
        <v>43275</v>
      </c>
      <c r="C2286">
        <v>364606</v>
      </c>
      <c r="D2286" t="s">
        <v>686</v>
      </c>
      <c r="E2286" t="s">
        <v>316</v>
      </c>
      <c r="F2286">
        <v>2018</v>
      </c>
      <c r="G2286">
        <v>364606</v>
      </c>
      <c r="H2286" t="s">
        <v>16</v>
      </c>
    </row>
    <row r="2287" spans="1:8">
      <c r="A2287" t="s">
        <v>312</v>
      </c>
      <c r="B2287" s="1">
        <v>43790</v>
      </c>
      <c r="C2287">
        <v>115941</v>
      </c>
      <c r="D2287" t="s">
        <v>687</v>
      </c>
      <c r="E2287" t="s">
        <v>362</v>
      </c>
      <c r="F2287">
        <v>2019</v>
      </c>
      <c r="G2287">
        <v>-115941</v>
      </c>
      <c r="H2287" t="s">
        <v>16</v>
      </c>
    </row>
    <row r="2288" spans="1:8">
      <c r="A2288" t="s">
        <v>117</v>
      </c>
      <c r="B2288" s="1">
        <v>43463</v>
      </c>
      <c r="C2288">
        <v>365572</v>
      </c>
      <c r="D2288" t="s">
        <v>687</v>
      </c>
      <c r="E2288" t="s">
        <v>333</v>
      </c>
      <c r="F2288">
        <v>2018</v>
      </c>
      <c r="G2288">
        <v>-365572</v>
      </c>
      <c r="H2288" t="s">
        <v>16</v>
      </c>
    </row>
    <row r="2289" spans="1:8">
      <c r="A2289" t="s">
        <v>51</v>
      </c>
      <c r="B2289" s="1">
        <v>44062</v>
      </c>
      <c r="C2289">
        <v>262934</v>
      </c>
      <c r="D2289" t="s">
        <v>687</v>
      </c>
      <c r="E2289" t="s">
        <v>342</v>
      </c>
      <c r="F2289">
        <v>2020</v>
      </c>
      <c r="G2289">
        <v>-262934</v>
      </c>
      <c r="H2289" t="s">
        <v>16</v>
      </c>
    </row>
    <row r="2290" spans="1:8">
      <c r="A2290" t="s">
        <v>130</v>
      </c>
      <c r="B2290" s="1">
        <v>44355</v>
      </c>
      <c r="C2290">
        <v>58373</v>
      </c>
      <c r="D2290" t="s">
        <v>686</v>
      </c>
      <c r="E2290" t="s">
        <v>316</v>
      </c>
      <c r="F2290">
        <v>2021</v>
      </c>
      <c r="G2290">
        <v>58373</v>
      </c>
      <c r="H2290" t="s">
        <v>16</v>
      </c>
    </row>
    <row r="2291" spans="1:8">
      <c r="A2291" t="s">
        <v>260</v>
      </c>
      <c r="B2291" s="1">
        <v>44223</v>
      </c>
      <c r="C2291">
        <v>280789</v>
      </c>
      <c r="D2291" t="s">
        <v>686</v>
      </c>
      <c r="E2291" t="s">
        <v>320</v>
      </c>
      <c r="F2291">
        <v>2021</v>
      </c>
      <c r="G2291">
        <v>280789</v>
      </c>
      <c r="H2291" t="s">
        <v>380</v>
      </c>
    </row>
    <row r="2292" spans="1:8">
      <c r="A2292" t="s">
        <v>77</v>
      </c>
      <c r="B2292" s="1">
        <v>43447</v>
      </c>
      <c r="C2292">
        <v>265576</v>
      </c>
      <c r="D2292" t="s">
        <v>687</v>
      </c>
      <c r="E2292" t="s">
        <v>333</v>
      </c>
      <c r="F2292">
        <v>2018</v>
      </c>
      <c r="G2292">
        <v>-265576</v>
      </c>
      <c r="H2292" t="s">
        <v>16</v>
      </c>
    </row>
    <row r="2293" spans="1:8">
      <c r="A2293" t="s">
        <v>27</v>
      </c>
      <c r="B2293" s="1">
        <v>43301</v>
      </c>
      <c r="C2293">
        <v>134460</v>
      </c>
      <c r="D2293" t="s">
        <v>686</v>
      </c>
      <c r="E2293" t="s">
        <v>337</v>
      </c>
      <c r="F2293">
        <v>2018</v>
      </c>
      <c r="G2293">
        <v>134460</v>
      </c>
      <c r="H2293" t="s">
        <v>378</v>
      </c>
    </row>
    <row r="2294" spans="1:8">
      <c r="A2294" t="s">
        <v>187</v>
      </c>
      <c r="B2294" s="1">
        <v>43268</v>
      </c>
      <c r="C2294">
        <v>302966</v>
      </c>
      <c r="D2294" t="s">
        <v>686</v>
      </c>
      <c r="E2294" t="s">
        <v>316</v>
      </c>
      <c r="F2294">
        <v>2018</v>
      </c>
      <c r="G2294">
        <v>302966</v>
      </c>
      <c r="H2294" t="s">
        <v>377</v>
      </c>
    </row>
    <row r="2295" spans="1:8">
      <c r="A2295" t="s">
        <v>240</v>
      </c>
      <c r="B2295" s="1">
        <v>43302</v>
      </c>
      <c r="C2295">
        <v>257649</v>
      </c>
      <c r="D2295" t="s">
        <v>686</v>
      </c>
      <c r="E2295" t="s">
        <v>337</v>
      </c>
      <c r="F2295">
        <v>2018</v>
      </c>
      <c r="G2295">
        <v>257649</v>
      </c>
      <c r="H2295" t="s">
        <v>16</v>
      </c>
    </row>
    <row r="2296" spans="1:8">
      <c r="A2296" t="s">
        <v>36</v>
      </c>
      <c r="B2296" s="1">
        <v>44220</v>
      </c>
      <c r="C2296">
        <v>215932</v>
      </c>
      <c r="D2296" t="s">
        <v>686</v>
      </c>
      <c r="E2296" t="s">
        <v>320</v>
      </c>
      <c r="F2296">
        <v>2021</v>
      </c>
      <c r="G2296">
        <v>215932</v>
      </c>
      <c r="H2296" t="s">
        <v>378</v>
      </c>
    </row>
    <row r="2297" spans="1:8">
      <c r="A2297" t="s">
        <v>91</v>
      </c>
      <c r="B2297" s="1">
        <v>44296</v>
      </c>
      <c r="C2297">
        <v>93872</v>
      </c>
      <c r="D2297" t="s">
        <v>687</v>
      </c>
      <c r="E2297" t="s">
        <v>351</v>
      </c>
      <c r="F2297">
        <v>2021</v>
      </c>
      <c r="G2297">
        <v>-93872</v>
      </c>
      <c r="H2297" t="s">
        <v>16</v>
      </c>
    </row>
    <row r="2298" spans="1:8">
      <c r="A2298" t="s">
        <v>284</v>
      </c>
      <c r="B2298" s="1">
        <v>44330</v>
      </c>
      <c r="C2298">
        <v>122980</v>
      </c>
      <c r="D2298" t="s">
        <v>686</v>
      </c>
      <c r="E2298" t="s">
        <v>366</v>
      </c>
      <c r="F2298">
        <v>2021</v>
      </c>
      <c r="G2298">
        <v>122980</v>
      </c>
      <c r="H2298" t="s">
        <v>16</v>
      </c>
    </row>
    <row r="2299" spans="1:8">
      <c r="A2299" t="s">
        <v>89</v>
      </c>
      <c r="B2299" s="1">
        <v>43310</v>
      </c>
      <c r="C2299">
        <v>171721</v>
      </c>
      <c r="D2299" t="s">
        <v>686</v>
      </c>
      <c r="E2299" t="s">
        <v>337</v>
      </c>
      <c r="F2299">
        <v>2018</v>
      </c>
      <c r="G2299">
        <v>171721</v>
      </c>
      <c r="H2299" t="s">
        <v>377</v>
      </c>
    </row>
    <row r="2300" spans="1:8">
      <c r="A2300" t="s">
        <v>226</v>
      </c>
      <c r="B2300" s="1">
        <v>43737</v>
      </c>
      <c r="C2300">
        <v>171839</v>
      </c>
      <c r="D2300" t="s">
        <v>687</v>
      </c>
      <c r="E2300" t="s">
        <v>329</v>
      </c>
      <c r="F2300">
        <v>2019</v>
      </c>
      <c r="G2300">
        <v>-171839</v>
      </c>
      <c r="H2300" t="s">
        <v>378</v>
      </c>
    </row>
    <row r="2301" spans="1:8">
      <c r="A2301" t="s">
        <v>138</v>
      </c>
      <c r="B2301" s="1">
        <v>43818</v>
      </c>
      <c r="C2301">
        <v>324110</v>
      </c>
      <c r="D2301" t="s">
        <v>686</v>
      </c>
      <c r="E2301" t="s">
        <v>333</v>
      </c>
      <c r="F2301">
        <v>2019</v>
      </c>
      <c r="G2301">
        <v>324110</v>
      </c>
      <c r="H2301" t="s">
        <v>16</v>
      </c>
    </row>
    <row r="2302" spans="1:8">
      <c r="A2302" t="s">
        <v>141</v>
      </c>
      <c r="B2302" s="1">
        <v>43432</v>
      </c>
      <c r="C2302">
        <v>158602</v>
      </c>
      <c r="D2302" t="s">
        <v>686</v>
      </c>
      <c r="E2302" t="s">
        <v>362</v>
      </c>
      <c r="F2302">
        <v>2018</v>
      </c>
      <c r="G2302">
        <v>158602</v>
      </c>
      <c r="H2302" t="s">
        <v>16</v>
      </c>
    </row>
    <row r="2303" spans="1:8">
      <c r="A2303" t="s">
        <v>178</v>
      </c>
      <c r="B2303" s="1">
        <v>43850</v>
      </c>
      <c r="C2303">
        <v>153680</v>
      </c>
      <c r="D2303" t="s">
        <v>687</v>
      </c>
      <c r="E2303" t="s">
        <v>320</v>
      </c>
      <c r="F2303">
        <v>2020</v>
      </c>
      <c r="G2303">
        <v>-153680</v>
      </c>
      <c r="H2303" t="s">
        <v>377</v>
      </c>
    </row>
    <row r="2304" spans="1:8">
      <c r="A2304" t="s">
        <v>243</v>
      </c>
      <c r="B2304" s="1">
        <v>43274</v>
      </c>
      <c r="C2304">
        <v>327688</v>
      </c>
      <c r="D2304" t="s">
        <v>686</v>
      </c>
      <c r="E2304" t="s">
        <v>316</v>
      </c>
      <c r="F2304">
        <v>2018</v>
      </c>
      <c r="G2304">
        <v>327688</v>
      </c>
      <c r="H2304" t="s">
        <v>16</v>
      </c>
    </row>
    <row r="2305" spans="1:8">
      <c r="A2305" t="s">
        <v>164</v>
      </c>
      <c r="B2305" s="1">
        <v>44065</v>
      </c>
      <c r="C2305">
        <v>158321</v>
      </c>
      <c r="D2305" t="s">
        <v>687</v>
      </c>
      <c r="E2305" t="s">
        <v>342</v>
      </c>
      <c r="F2305">
        <v>2020</v>
      </c>
      <c r="G2305">
        <v>-158321</v>
      </c>
      <c r="H2305" t="s">
        <v>378</v>
      </c>
    </row>
    <row r="2306" spans="1:8">
      <c r="A2306" t="s">
        <v>83</v>
      </c>
      <c r="B2306" s="1">
        <v>43472</v>
      </c>
      <c r="C2306">
        <v>173539</v>
      </c>
      <c r="D2306" t="s">
        <v>686</v>
      </c>
      <c r="E2306" t="s">
        <v>320</v>
      </c>
      <c r="F2306">
        <v>2019</v>
      </c>
      <c r="G2306">
        <v>173539</v>
      </c>
      <c r="H2306" t="s">
        <v>16</v>
      </c>
    </row>
    <row r="2307" spans="1:8">
      <c r="A2307" t="s">
        <v>20</v>
      </c>
      <c r="B2307" s="1">
        <v>44252</v>
      </c>
      <c r="C2307">
        <v>78805</v>
      </c>
      <c r="D2307" t="s">
        <v>686</v>
      </c>
      <c r="E2307" t="s">
        <v>360</v>
      </c>
      <c r="F2307">
        <v>2021</v>
      </c>
      <c r="G2307">
        <v>78805</v>
      </c>
      <c r="H2307" t="s">
        <v>378</v>
      </c>
    </row>
    <row r="2308" spans="1:8">
      <c r="A2308" t="s">
        <v>168</v>
      </c>
      <c r="B2308" s="1">
        <v>44108</v>
      </c>
      <c r="C2308">
        <v>137912</v>
      </c>
      <c r="D2308" t="s">
        <v>686</v>
      </c>
      <c r="E2308" t="s">
        <v>324</v>
      </c>
      <c r="F2308">
        <v>2020</v>
      </c>
      <c r="G2308">
        <v>137912</v>
      </c>
      <c r="H2308" t="s">
        <v>16</v>
      </c>
    </row>
    <row r="2309" spans="1:8">
      <c r="A2309" t="s">
        <v>236</v>
      </c>
      <c r="B2309" s="1">
        <v>43953</v>
      </c>
      <c r="C2309">
        <v>362634</v>
      </c>
      <c r="D2309" t="s">
        <v>686</v>
      </c>
      <c r="E2309" t="s">
        <v>366</v>
      </c>
      <c r="F2309">
        <v>2020</v>
      </c>
      <c r="G2309">
        <v>362634</v>
      </c>
      <c r="H2309" t="s">
        <v>380</v>
      </c>
    </row>
    <row r="2310" spans="1:8">
      <c r="A2310" t="s">
        <v>62</v>
      </c>
      <c r="B2310" s="1">
        <v>43285</v>
      </c>
      <c r="C2310">
        <v>202152</v>
      </c>
      <c r="D2310" t="s">
        <v>686</v>
      </c>
      <c r="E2310" t="s">
        <v>337</v>
      </c>
      <c r="F2310">
        <v>2018</v>
      </c>
      <c r="G2310">
        <v>202152</v>
      </c>
      <c r="H2310" t="s">
        <v>16</v>
      </c>
    </row>
    <row r="2311" spans="1:8">
      <c r="A2311" t="s">
        <v>207</v>
      </c>
      <c r="B2311" s="1">
        <v>44163</v>
      </c>
      <c r="C2311">
        <v>67606</v>
      </c>
      <c r="D2311" t="s">
        <v>687</v>
      </c>
      <c r="E2311" t="s">
        <v>362</v>
      </c>
      <c r="F2311">
        <v>2020</v>
      </c>
      <c r="G2311">
        <v>-67606</v>
      </c>
      <c r="H2311" t="s">
        <v>16</v>
      </c>
    </row>
    <row r="2312" spans="1:8">
      <c r="A2312" t="s">
        <v>182</v>
      </c>
      <c r="B2312" s="1">
        <v>43958</v>
      </c>
      <c r="C2312">
        <v>244822</v>
      </c>
      <c r="D2312" t="s">
        <v>686</v>
      </c>
      <c r="E2312" t="s">
        <v>366</v>
      </c>
      <c r="F2312">
        <v>2020</v>
      </c>
      <c r="G2312">
        <v>244822</v>
      </c>
      <c r="H2312" t="s">
        <v>16</v>
      </c>
    </row>
    <row r="2313" spans="1:8">
      <c r="A2313" t="s">
        <v>223</v>
      </c>
      <c r="B2313" s="1">
        <v>43969</v>
      </c>
      <c r="C2313">
        <v>74123</v>
      </c>
      <c r="D2313" t="s">
        <v>687</v>
      </c>
      <c r="E2313" t="s">
        <v>366</v>
      </c>
      <c r="F2313">
        <v>2020</v>
      </c>
      <c r="G2313">
        <v>-74123</v>
      </c>
      <c r="H2313" t="s">
        <v>380</v>
      </c>
    </row>
    <row r="2314" spans="1:8">
      <c r="A2314" t="s">
        <v>77</v>
      </c>
      <c r="B2314" s="1">
        <v>43742</v>
      </c>
      <c r="C2314">
        <v>107202</v>
      </c>
      <c r="D2314" t="s">
        <v>687</v>
      </c>
      <c r="E2314" t="s">
        <v>324</v>
      </c>
      <c r="F2314">
        <v>2019</v>
      </c>
      <c r="G2314">
        <v>-107202</v>
      </c>
      <c r="H2314" t="s">
        <v>16</v>
      </c>
    </row>
    <row r="2315" spans="1:8">
      <c r="A2315" t="s">
        <v>171</v>
      </c>
      <c r="B2315" s="1">
        <v>43367</v>
      </c>
      <c r="C2315">
        <v>250273</v>
      </c>
      <c r="D2315" t="s">
        <v>687</v>
      </c>
      <c r="E2315" t="s">
        <v>329</v>
      </c>
      <c r="F2315">
        <v>2018</v>
      </c>
      <c r="G2315">
        <v>-250273</v>
      </c>
      <c r="H2315" t="s">
        <v>380</v>
      </c>
    </row>
    <row r="2316" spans="1:8">
      <c r="A2316" t="s">
        <v>292</v>
      </c>
      <c r="B2316" s="1">
        <v>43482</v>
      </c>
      <c r="C2316">
        <v>244577</v>
      </c>
      <c r="D2316" t="s">
        <v>687</v>
      </c>
      <c r="E2316" t="s">
        <v>320</v>
      </c>
      <c r="F2316">
        <v>2019</v>
      </c>
      <c r="G2316">
        <v>-244577</v>
      </c>
      <c r="H2316" t="s">
        <v>380</v>
      </c>
    </row>
    <row r="2317" spans="1:8">
      <c r="A2317" t="s">
        <v>308</v>
      </c>
      <c r="B2317" s="1">
        <v>43427</v>
      </c>
      <c r="C2317">
        <v>258338</v>
      </c>
      <c r="D2317" t="s">
        <v>686</v>
      </c>
      <c r="E2317" t="s">
        <v>362</v>
      </c>
      <c r="F2317">
        <v>2018</v>
      </c>
      <c r="G2317">
        <v>258338</v>
      </c>
      <c r="H2317" t="s">
        <v>16</v>
      </c>
    </row>
    <row r="2318" spans="1:8">
      <c r="A2318" t="s">
        <v>120</v>
      </c>
      <c r="B2318" s="1">
        <v>43768</v>
      </c>
      <c r="C2318">
        <v>134629</v>
      </c>
      <c r="D2318" t="s">
        <v>686</v>
      </c>
      <c r="E2318" t="s">
        <v>324</v>
      </c>
      <c r="F2318">
        <v>2019</v>
      </c>
      <c r="G2318">
        <v>134629</v>
      </c>
      <c r="H2318" t="s">
        <v>380</v>
      </c>
    </row>
    <row r="2319" spans="1:8">
      <c r="A2319" t="s">
        <v>117</v>
      </c>
      <c r="B2319" s="1">
        <v>43694</v>
      </c>
      <c r="C2319">
        <v>173918</v>
      </c>
      <c r="D2319" t="s">
        <v>687</v>
      </c>
      <c r="E2319" t="s">
        <v>342</v>
      </c>
      <c r="F2319">
        <v>2019</v>
      </c>
      <c r="G2319">
        <v>-173918</v>
      </c>
      <c r="H2319" t="s">
        <v>16</v>
      </c>
    </row>
    <row r="2320" spans="1:8">
      <c r="A2320" t="s">
        <v>286</v>
      </c>
      <c r="B2320" s="1">
        <v>44252</v>
      </c>
      <c r="C2320">
        <v>351310</v>
      </c>
      <c r="D2320" t="s">
        <v>686</v>
      </c>
      <c r="E2320" t="s">
        <v>360</v>
      </c>
      <c r="F2320">
        <v>2021</v>
      </c>
      <c r="G2320">
        <v>351310</v>
      </c>
      <c r="H2320" t="s">
        <v>16</v>
      </c>
    </row>
    <row r="2321" spans="1:8">
      <c r="A2321" t="s">
        <v>65</v>
      </c>
      <c r="B2321" s="1">
        <v>43534</v>
      </c>
      <c r="C2321">
        <v>358989</v>
      </c>
      <c r="D2321" t="s">
        <v>686</v>
      </c>
      <c r="E2321" t="s">
        <v>357</v>
      </c>
      <c r="F2321">
        <v>2019</v>
      </c>
      <c r="G2321">
        <v>358989</v>
      </c>
      <c r="H2321" t="s">
        <v>16</v>
      </c>
    </row>
    <row r="2322" spans="1:8">
      <c r="A2322" t="s">
        <v>156</v>
      </c>
      <c r="B2322" s="1">
        <v>43752</v>
      </c>
      <c r="C2322">
        <v>375987</v>
      </c>
      <c r="D2322" t="s">
        <v>686</v>
      </c>
      <c r="E2322" t="s">
        <v>324</v>
      </c>
      <c r="F2322">
        <v>2019</v>
      </c>
      <c r="G2322">
        <v>375987</v>
      </c>
      <c r="H2322" t="s">
        <v>380</v>
      </c>
    </row>
    <row r="2323" spans="1:8">
      <c r="A2323" t="s">
        <v>134</v>
      </c>
      <c r="B2323" s="1">
        <v>43575</v>
      </c>
      <c r="C2323">
        <v>223955</v>
      </c>
      <c r="D2323" t="s">
        <v>687</v>
      </c>
      <c r="E2323" t="s">
        <v>351</v>
      </c>
      <c r="F2323">
        <v>2019</v>
      </c>
      <c r="G2323">
        <v>-223955</v>
      </c>
      <c r="H2323" t="s">
        <v>16</v>
      </c>
    </row>
    <row r="2324" spans="1:8">
      <c r="A2324" t="s">
        <v>24</v>
      </c>
      <c r="B2324" s="1">
        <v>44165</v>
      </c>
      <c r="C2324">
        <v>90537</v>
      </c>
      <c r="D2324" t="s">
        <v>686</v>
      </c>
      <c r="E2324" t="s">
        <v>362</v>
      </c>
      <c r="F2324">
        <v>2020</v>
      </c>
      <c r="G2324">
        <v>90537</v>
      </c>
      <c r="H2324" t="s">
        <v>16</v>
      </c>
    </row>
    <row r="2325" spans="1:8">
      <c r="A2325" t="s">
        <v>72</v>
      </c>
      <c r="B2325" s="1">
        <v>43433</v>
      </c>
      <c r="C2325">
        <v>321420</v>
      </c>
      <c r="D2325" t="s">
        <v>686</v>
      </c>
      <c r="E2325" t="s">
        <v>362</v>
      </c>
      <c r="F2325">
        <v>2018</v>
      </c>
      <c r="G2325">
        <v>321420</v>
      </c>
      <c r="H2325" t="s">
        <v>378</v>
      </c>
    </row>
    <row r="2326" spans="1:8">
      <c r="A2326" t="s">
        <v>86</v>
      </c>
      <c r="B2326" s="1">
        <v>43800</v>
      </c>
      <c r="C2326">
        <v>236605</v>
      </c>
      <c r="D2326" t="s">
        <v>687</v>
      </c>
      <c r="E2326" t="s">
        <v>333</v>
      </c>
      <c r="F2326">
        <v>2019</v>
      </c>
      <c r="G2326">
        <v>-236605</v>
      </c>
      <c r="H2326" t="s">
        <v>380</v>
      </c>
    </row>
    <row r="2327" spans="1:8">
      <c r="A2327" t="s">
        <v>29</v>
      </c>
      <c r="B2327" s="1">
        <v>43517</v>
      </c>
      <c r="C2327">
        <v>133016</v>
      </c>
      <c r="D2327" t="s">
        <v>686</v>
      </c>
      <c r="E2327" t="s">
        <v>360</v>
      </c>
      <c r="F2327">
        <v>2019</v>
      </c>
      <c r="G2327">
        <v>133016</v>
      </c>
      <c r="H2327" t="s">
        <v>380</v>
      </c>
    </row>
    <row r="2328" spans="1:8">
      <c r="A2328" t="s">
        <v>272</v>
      </c>
      <c r="B2328" s="1">
        <v>44064</v>
      </c>
      <c r="C2328">
        <v>179476</v>
      </c>
      <c r="D2328" t="s">
        <v>687</v>
      </c>
      <c r="E2328" t="s">
        <v>342</v>
      </c>
      <c r="F2328">
        <v>2020</v>
      </c>
      <c r="G2328">
        <v>-179476</v>
      </c>
      <c r="H2328" t="s">
        <v>377</v>
      </c>
    </row>
    <row r="2329" spans="1:8">
      <c r="A2329" t="s">
        <v>130</v>
      </c>
      <c r="B2329" s="1">
        <v>44134</v>
      </c>
      <c r="C2329">
        <v>241322</v>
      </c>
      <c r="D2329" t="s">
        <v>686</v>
      </c>
      <c r="E2329" t="s">
        <v>324</v>
      </c>
      <c r="F2329">
        <v>2020</v>
      </c>
      <c r="G2329">
        <v>241322</v>
      </c>
      <c r="H2329" t="s">
        <v>16</v>
      </c>
    </row>
    <row r="2330" spans="1:8">
      <c r="A2330" t="s">
        <v>213</v>
      </c>
      <c r="B2330" s="1">
        <v>44027</v>
      </c>
      <c r="C2330">
        <v>319520</v>
      </c>
      <c r="D2330" t="s">
        <v>686</v>
      </c>
      <c r="E2330" t="s">
        <v>337</v>
      </c>
      <c r="F2330">
        <v>2020</v>
      </c>
      <c r="G2330">
        <v>319520</v>
      </c>
      <c r="H2330" t="s">
        <v>16</v>
      </c>
    </row>
    <row r="2331" spans="1:8">
      <c r="A2331" t="s">
        <v>195</v>
      </c>
      <c r="B2331" s="1">
        <v>44032</v>
      </c>
      <c r="C2331">
        <v>68407</v>
      </c>
      <c r="D2331" t="s">
        <v>687</v>
      </c>
      <c r="E2331" t="s">
        <v>337</v>
      </c>
      <c r="F2331">
        <v>2020</v>
      </c>
      <c r="G2331">
        <v>-68407</v>
      </c>
      <c r="H2331" t="s">
        <v>16</v>
      </c>
    </row>
    <row r="2332" spans="1:8">
      <c r="A2332" t="s">
        <v>232</v>
      </c>
      <c r="B2332" s="1">
        <v>44122</v>
      </c>
      <c r="C2332">
        <v>382517</v>
      </c>
      <c r="D2332" t="s">
        <v>687</v>
      </c>
      <c r="E2332" t="s">
        <v>324</v>
      </c>
      <c r="F2332">
        <v>2020</v>
      </c>
      <c r="G2332">
        <v>-382517</v>
      </c>
      <c r="H2332" t="s">
        <v>16</v>
      </c>
    </row>
    <row r="2333" spans="1:8">
      <c r="A2333" t="s">
        <v>207</v>
      </c>
      <c r="B2333" s="1">
        <v>44215</v>
      </c>
      <c r="C2333">
        <v>355232</v>
      </c>
      <c r="D2333" t="s">
        <v>687</v>
      </c>
      <c r="E2333" t="s">
        <v>320</v>
      </c>
      <c r="F2333">
        <v>2021</v>
      </c>
      <c r="G2333">
        <v>-355232</v>
      </c>
      <c r="H2333" t="s">
        <v>16</v>
      </c>
    </row>
    <row r="2334" spans="1:8">
      <c r="A2334" t="s">
        <v>73</v>
      </c>
      <c r="B2334" s="1">
        <v>44377</v>
      </c>
      <c r="C2334">
        <v>74801</v>
      </c>
      <c r="D2334" t="s">
        <v>687</v>
      </c>
      <c r="E2334" t="s">
        <v>316</v>
      </c>
      <c r="F2334">
        <v>2021</v>
      </c>
      <c r="G2334">
        <v>-74801</v>
      </c>
      <c r="H2334" t="s">
        <v>16</v>
      </c>
    </row>
    <row r="2335" spans="1:8">
      <c r="A2335" t="s">
        <v>145</v>
      </c>
      <c r="B2335" s="1">
        <v>43976</v>
      </c>
      <c r="C2335">
        <v>239327</v>
      </c>
      <c r="D2335" t="s">
        <v>686</v>
      </c>
      <c r="E2335" t="s">
        <v>366</v>
      </c>
      <c r="F2335">
        <v>2020</v>
      </c>
      <c r="G2335">
        <v>239327</v>
      </c>
      <c r="H2335" t="s">
        <v>380</v>
      </c>
    </row>
    <row r="2336" spans="1:8">
      <c r="A2336" t="s">
        <v>94</v>
      </c>
      <c r="B2336" s="1">
        <v>43581</v>
      </c>
      <c r="C2336">
        <v>75602</v>
      </c>
      <c r="D2336" t="s">
        <v>687</v>
      </c>
      <c r="E2336" t="s">
        <v>351</v>
      </c>
      <c r="F2336">
        <v>2019</v>
      </c>
      <c r="G2336">
        <v>-75602</v>
      </c>
      <c r="H2336" t="s">
        <v>16</v>
      </c>
    </row>
    <row r="2337" spans="1:8">
      <c r="A2337" t="s">
        <v>116</v>
      </c>
      <c r="B2337" s="1">
        <v>43708</v>
      </c>
      <c r="C2337">
        <v>50711</v>
      </c>
      <c r="D2337" t="s">
        <v>686</v>
      </c>
      <c r="E2337" t="s">
        <v>342</v>
      </c>
      <c r="F2337">
        <v>2019</v>
      </c>
      <c r="G2337">
        <v>50711</v>
      </c>
      <c r="H2337" t="s">
        <v>16</v>
      </c>
    </row>
    <row r="2338" spans="1:8">
      <c r="A2338" t="s">
        <v>156</v>
      </c>
      <c r="B2338" s="1">
        <v>43691</v>
      </c>
      <c r="C2338">
        <v>173399</v>
      </c>
      <c r="D2338" t="s">
        <v>686</v>
      </c>
      <c r="E2338" t="s">
        <v>342</v>
      </c>
      <c r="F2338">
        <v>2019</v>
      </c>
      <c r="G2338">
        <v>173399</v>
      </c>
      <c r="H2338" t="s">
        <v>380</v>
      </c>
    </row>
    <row r="2339" spans="1:8">
      <c r="A2339" t="s">
        <v>106</v>
      </c>
      <c r="B2339" s="1">
        <v>44011</v>
      </c>
      <c r="C2339">
        <v>83484</v>
      </c>
      <c r="D2339" t="s">
        <v>687</v>
      </c>
      <c r="E2339" t="s">
        <v>316</v>
      </c>
      <c r="F2339">
        <v>2020</v>
      </c>
      <c r="G2339">
        <v>-83484</v>
      </c>
      <c r="H2339" t="s">
        <v>377</v>
      </c>
    </row>
    <row r="2340" spans="1:8">
      <c r="A2340" t="s">
        <v>155</v>
      </c>
      <c r="B2340" s="1">
        <v>43938</v>
      </c>
      <c r="C2340">
        <v>124488</v>
      </c>
      <c r="D2340" t="s">
        <v>686</v>
      </c>
      <c r="E2340" t="s">
        <v>351</v>
      </c>
      <c r="F2340">
        <v>2020</v>
      </c>
      <c r="G2340">
        <v>124488</v>
      </c>
      <c r="H2340" t="s">
        <v>16</v>
      </c>
    </row>
    <row r="2341" spans="1:8">
      <c r="A2341" t="s">
        <v>103</v>
      </c>
      <c r="B2341" s="1">
        <v>43333</v>
      </c>
      <c r="C2341">
        <v>285729</v>
      </c>
      <c r="D2341" t="s">
        <v>687</v>
      </c>
      <c r="E2341" t="s">
        <v>342</v>
      </c>
      <c r="F2341">
        <v>2018</v>
      </c>
      <c r="G2341">
        <v>-285729</v>
      </c>
      <c r="H2341" t="s">
        <v>378</v>
      </c>
    </row>
    <row r="2342" spans="1:8">
      <c r="A2342" t="s">
        <v>251</v>
      </c>
      <c r="B2342" s="1">
        <v>44361</v>
      </c>
      <c r="C2342">
        <v>89686</v>
      </c>
      <c r="D2342" t="s">
        <v>687</v>
      </c>
      <c r="E2342" t="s">
        <v>316</v>
      </c>
      <c r="F2342">
        <v>2021</v>
      </c>
      <c r="G2342">
        <v>-89686</v>
      </c>
      <c r="H2342" t="s">
        <v>378</v>
      </c>
    </row>
    <row r="2343" spans="1:8">
      <c r="A2343" t="s">
        <v>74</v>
      </c>
      <c r="B2343" s="1">
        <v>44182</v>
      </c>
      <c r="C2343">
        <v>220724</v>
      </c>
      <c r="D2343" t="s">
        <v>686</v>
      </c>
      <c r="E2343" t="s">
        <v>333</v>
      </c>
      <c r="F2343">
        <v>2020</v>
      </c>
      <c r="G2343">
        <v>220724</v>
      </c>
      <c r="H2343" t="s">
        <v>16</v>
      </c>
    </row>
    <row r="2344" spans="1:8">
      <c r="A2344" t="s">
        <v>215</v>
      </c>
      <c r="B2344" s="1">
        <v>44077</v>
      </c>
      <c r="C2344">
        <v>85939</v>
      </c>
      <c r="D2344" t="s">
        <v>687</v>
      </c>
      <c r="E2344" t="s">
        <v>329</v>
      </c>
      <c r="F2344">
        <v>2020</v>
      </c>
      <c r="G2344">
        <v>-85939</v>
      </c>
      <c r="H2344" t="s">
        <v>16</v>
      </c>
    </row>
    <row r="2345" spans="1:8">
      <c r="A2345" t="s">
        <v>196</v>
      </c>
      <c r="B2345" s="1">
        <v>43579</v>
      </c>
      <c r="C2345">
        <v>264233</v>
      </c>
      <c r="D2345" t="s">
        <v>686</v>
      </c>
      <c r="E2345" t="s">
        <v>351</v>
      </c>
      <c r="F2345">
        <v>2019</v>
      </c>
      <c r="G2345">
        <v>264233</v>
      </c>
      <c r="H2345" t="s">
        <v>377</v>
      </c>
    </row>
    <row r="2346" spans="1:8">
      <c r="A2346" t="s">
        <v>276</v>
      </c>
      <c r="B2346" s="1">
        <v>43326</v>
      </c>
      <c r="C2346">
        <v>88701</v>
      </c>
      <c r="D2346" t="s">
        <v>686</v>
      </c>
      <c r="E2346" t="s">
        <v>342</v>
      </c>
      <c r="F2346">
        <v>2018</v>
      </c>
      <c r="G2346">
        <v>88701</v>
      </c>
      <c r="H2346" t="s">
        <v>377</v>
      </c>
    </row>
    <row r="2347" spans="1:8">
      <c r="A2347" t="s">
        <v>122</v>
      </c>
      <c r="B2347" s="1">
        <v>43642</v>
      </c>
      <c r="C2347">
        <v>174992</v>
      </c>
      <c r="D2347" t="s">
        <v>686</v>
      </c>
      <c r="E2347" t="s">
        <v>316</v>
      </c>
      <c r="F2347">
        <v>2019</v>
      </c>
      <c r="G2347">
        <v>174992</v>
      </c>
      <c r="H2347" t="s">
        <v>16</v>
      </c>
    </row>
    <row r="2348" spans="1:8">
      <c r="A2348" t="s">
        <v>220</v>
      </c>
      <c r="B2348" s="1">
        <v>43759</v>
      </c>
      <c r="C2348">
        <v>335957</v>
      </c>
      <c r="D2348" t="s">
        <v>687</v>
      </c>
      <c r="E2348" t="s">
        <v>324</v>
      </c>
      <c r="F2348">
        <v>2019</v>
      </c>
      <c r="G2348">
        <v>-335957</v>
      </c>
      <c r="H2348" t="s">
        <v>380</v>
      </c>
    </row>
    <row r="2349" spans="1:8">
      <c r="A2349" t="s">
        <v>66</v>
      </c>
      <c r="B2349" s="1">
        <v>43414</v>
      </c>
      <c r="C2349">
        <v>261515</v>
      </c>
      <c r="D2349" t="s">
        <v>687</v>
      </c>
      <c r="E2349" t="s">
        <v>362</v>
      </c>
      <c r="F2349">
        <v>2018</v>
      </c>
      <c r="G2349">
        <v>-261515</v>
      </c>
      <c r="H2349" t="s">
        <v>378</v>
      </c>
    </row>
    <row r="2350" spans="1:8">
      <c r="A2350" t="s">
        <v>235</v>
      </c>
      <c r="B2350" s="1">
        <v>43835</v>
      </c>
      <c r="C2350">
        <v>390832</v>
      </c>
      <c r="D2350" t="s">
        <v>687</v>
      </c>
      <c r="E2350" t="s">
        <v>320</v>
      </c>
      <c r="F2350">
        <v>2020</v>
      </c>
      <c r="G2350">
        <v>-390832</v>
      </c>
      <c r="H2350" t="s">
        <v>16</v>
      </c>
    </row>
    <row r="2351" spans="1:8">
      <c r="A2351" t="s">
        <v>36</v>
      </c>
      <c r="B2351" s="1">
        <v>44037</v>
      </c>
      <c r="C2351">
        <v>265213</v>
      </c>
      <c r="D2351" t="s">
        <v>687</v>
      </c>
      <c r="E2351" t="s">
        <v>337</v>
      </c>
      <c r="F2351">
        <v>2020</v>
      </c>
      <c r="G2351">
        <v>-265213</v>
      </c>
      <c r="H2351" t="s">
        <v>378</v>
      </c>
    </row>
    <row r="2352" spans="1:8">
      <c r="A2352" t="s">
        <v>308</v>
      </c>
      <c r="B2352" s="1">
        <v>43655</v>
      </c>
      <c r="C2352">
        <v>85022</v>
      </c>
      <c r="D2352" t="s">
        <v>687</v>
      </c>
      <c r="E2352" t="s">
        <v>337</v>
      </c>
      <c r="F2352">
        <v>2019</v>
      </c>
      <c r="G2352">
        <v>-85022</v>
      </c>
      <c r="H2352" t="s">
        <v>16</v>
      </c>
    </row>
    <row r="2353" spans="1:8">
      <c r="A2353" t="s">
        <v>162</v>
      </c>
      <c r="B2353" s="1">
        <v>43703</v>
      </c>
      <c r="C2353">
        <v>290417</v>
      </c>
      <c r="D2353" t="s">
        <v>686</v>
      </c>
      <c r="E2353" t="s">
        <v>342</v>
      </c>
      <c r="F2353">
        <v>2019</v>
      </c>
      <c r="G2353">
        <v>290417</v>
      </c>
      <c r="H2353" t="s">
        <v>377</v>
      </c>
    </row>
    <row r="2354" spans="1:8">
      <c r="A2354" t="s">
        <v>212</v>
      </c>
      <c r="B2354" s="1">
        <v>43782</v>
      </c>
      <c r="C2354">
        <v>358439</v>
      </c>
      <c r="D2354" t="s">
        <v>686</v>
      </c>
      <c r="E2354" t="s">
        <v>362</v>
      </c>
      <c r="F2354">
        <v>2019</v>
      </c>
      <c r="G2354">
        <v>358439</v>
      </c>
      <c r="H2354" t="s">
        <v>16</v>
      </c>
    </row>
    <row r="2355" spans="1:8">
      <c r="A2355" t="s">
        <v>103</v>
      </c>
      <c r="B2355" s="1">
        <v>43935</v>
      </c>
      <c r="C2355">
        <v>213079</v>
      </c>
      <c r="D2355" t="s">
        <v>687</v>
      </c>
      <c r="E2355" t="s">
        <v>351</v>
      </c>
      <c r="F2355">
        <v>2020</v>
      </c>
      <c r="G2355">
        <v>-213079</v>
      </c>
      <c r="H2355" t="s">
        <v>378</v>
      </c>
    </row>
    <row r="2356" spans="1:8">
      <c r="A2356" t="s">
        <v>192</v>
      </c>
      <c r="B2356" s="1">
        <v>43409</v>
      </c>
      <c r="C2356">
        <v>114119</v>
      </c>
      <c r="D2356" t="s">
        <v>686</v>
      </c>
      <c r="E2356" t="s">
        <v>362</v>
      </c>
      <c r="F2356">
        <v>2018</v>
      </c>
      <c r="G2356">
        <v>114119</v>
      </c>
      <c r="H2356" t="s">
        <v>16</v>
      </c>
    </row>
    <row r="2357" spans="1:8">
      <c r="A2357" t="s">
        <v>33</v>
      </c>
      <c r="B2357" s="1">
        <v>43840</v>
      </c>
      <c r="C2357">
        <v>188848</v>
      </c>
      <c r="D2357" t="s">
        <v>686</v>
      </c>
      <c r="E2357" t="s">
        <v>320</v>
      </c>
      <c r="F2357">
        <v>2020</v>
      </c>
      <c r="G2357">
        <v>188848</v>
      </c>
      <c r="H2357" t="s">
        <v>377</v>
      </c>
    </row>
    <row r="2358" spans="1:8">
      <c r="A2358" t="s">
        <v>41</v>
      </c>
      <c r="B2358" s="1">
        <v>43855</v>
      </c>
      <c r="C2358">
        <v>149890</v>
      </c>
      <c r="D2358" t="s">
        <v>686</v>
      </c>
      <c r="E2358" t="s">
        <v>320</v>
      </c>
      <c r="F2358">
        <v>2020</v>
      </c>
      <c r="G2358">
        <v>149890</v>
      </c>
      <c r="H2358" t="s">
        <v>16</v>
      </c>
    </row>
    <row r="2359" spans="1:8">
      <c r="A2359" t="s">
        <v>211</v>
      </c>
      <c r="B2359" s="1">
        <v>43252</v>
      </c>
      <c r="C2359">
        <v>164028</v>
      </c>
      <c r="D2359" t="s">
        <v>686</v>
      </c>
      <c r="E2359" t="s">
        <v>316</v>
      </c>
      <c r="F2359">
        <v>2018</v>
      </c>
      <c r="G2359">
        <v>164028</v>
      </c>
      <c r="H2359" t="s">
        <v>16</v>
      </c>
    </row>
    <row r="2360" spans="1:8">
      <c r="A2360" t="s">
        <v>218</v>
      </c>
      <c r="B2360" s="1">
        <v>43846</v>
      </c>
      <c r="C2360">
        <v>342132</v>
      </c>
      <c r="D2360" t="s">
        <v>687</v>
      </c>
      <c r="E2360" t="s">
        <v>320</v>
      </c>
      <c r="F2360">
        <v>2020</v>
      </c>
      <c r="G2360">
        <v>-342132</v>
      </c>
      <c r="H2360" t="s">
        <v>16</v>
      </c>
    </row>
    <row r="2361" spans="1:8">
      <c r="A2361" t="s">
        <v>21</v>
      </c>
      <c r="B2361" s="1">
        <v>43772</v>
      </c>
      <c r="C2361">
        <v>361538</v>
      </c>
      <c r="D2361" t="s">
        <v>687</v>
      </c>
      <c r="E2361" t="s">
        <v>362</v>
      </c>
      <c r="F2361">
        <v>2019</v>
      </c>
      <c r="G2361">
        <v>-361538</v>
      </c>
      <c r="H2361" t="s">
        <v>380</v>
      </c>
    </row>
    <row r="2362" spans="1:8">
      <c r="A2362" t="s">
        <v>73</v>
      </c>
      <c r="B2362" s="1">
        <v>43703</v>
      </c>
      <c r="C2362">
        <v>156085</v>
      </c>
      <c r="D2362" t="s">
        <v>687</v>
      </c>
      <c r="E2362" t="s">
        <v>342</v>
      </c>
      <c r="F2362">
        <v>2019</v>
      </c>
      <c r="G2362">
        <v>-156085</v>
      </c>
      <c r="H2362" t="s">
        <v>16</v>
      </c>
    </row>
    <row r="2363" spans="1:8">
      <c r="A2363" t="s">
        <v>179</v>
      </c>
      <c r="B2363" s="1">
        <v>43677</v>
      </c>
      <c r="C2363">
        <v>256793</v>
      </c>
      <c r="D2363" t="s">
        <v>686</v>
      </c>
      <c r="E2363" t="s">
        <v>337</v>
      </c>
      <c r="F2363">
        <v>2019</v>
      </c>
      <c r="G2363">
        <v>256793</v>
      </c>
      <c r="H2363" t="s">
        <v>16</v>
      </c>
    </row>
    <row r="2364" spans="1:8">
      <c r="A2364" t="s">
        <v>236</v>
      </c>
      <c r="B2364" s="1">
        <v>43745</v>
      </c>
      <c r="C2364">
        <v>315092</v>
      </c>
      <c r="D2364" t="s">
        <v>687</v>
      </c>
      <c r="E2364" t="s">
        <v>324</v>
      </c>
      <c r="F2364">
        <v>2019</v>
      </c>
      <c r="G2364">
        <v>-315092</v>
      </c>
      <c r="H2364" t="s">
        <v>380</v>
      </c>
    </row>
    <row r="2365" spans="1:8">
      <c r="A2365" t="s">
        <v>173</v>
      </c>
      <c r="B2365" s="1">
        <v>43935</v>
      </c>
      <c r="C2365">
        <v>201006</v>
      </c>
      <c r="D2365" t="s">
        <v>687</v>
      </c>
      <c r="E2365" t="s">
        <v>351</v>
      </c>
      <c r="F2365">
        <v>2020</v>
      </c>
      <c r="G2365">
        <v>-201006</v>
      </c>
      <c r="H2365" t="s">
        <v>16</v>
      </c>
    </row>
    <row r="2366" spans="1:8">
      <c r="A2366" t="s">
        <v>195</v>
      </c>
      <c r="B2366" s="1">
        <v>43432</v>
      </c>
      <c r="C2366">
        <v>114634</v>
      </c>
      <c r="D2366" t="s">
        <v>687</v>
      </c>
      <c r="E2366" t="s">
        <v>362</v>
      </c>
      <c r="F2366">
        <v>2018</v>
      </c>
      <c r="G2366">
        <v>-114634</v>
      </c>
      <c r="H2366" t="s">
        <v>16</v>
      </c>
    </row>
    <row r="2367" spans="1:8">
      <c r="A2367" t="s">
        <v>181</v>
      </c>
      <c r="B2367" s="1">
        <v>44182</v>
      </c>
      <c r="C2367">
        <v>216922</v>
      </c>
      <c r="D2367" t="s">
        <v>687</v>
      </c>
      <c r="E2367" t="s">
        <v>333</v>
      </c>
      <c r="F2367">
        <v>2020</v>
      </c>
      <c r="G2367">
        <v>-216922</v>
      </c>
      <c r="H2367" t="s">
        <v>16</v>
      </c>
    </row>
    <row r="2368" spans="1:8">
      <c r="A2368" t="s">
        <v>258</v>
      </c>
      <c r="B2368" s="1">
        <v>44319</v>
      </c>
      <c r="C2368">
        <v>289826</v>
      </c>
      <c r="D2368" t="s">
        <v>686</v>
      </c>
      <c r="E2368" t="s">
        <v>366</v>
      </c>
      <c r="F2368">
        <v>2021</v>
      </c>
      <c r="G2368">
        <v>289826</v>
      </c>
      <c r="H2368" t="s">
        <v>16</v>
      </c>
    </row>
    <row r="2369" spans="1:8">
      <c r="A2369" t="s">
        <v>71</v>
      </c>
      <c r="B2369" s="1">
        <v>44341</v>
      </c>
      <c r="C2369">
        <v>51051</v>
      </c>
      <c r="D2369" t="s">
        <v>687</v>
      </c>
      <c r="E2369" t="s">
        <v>366</v>
      </c>
      <c r="F2369">
        <v>2021</v>
      </c>
      <c r="G2369">
        <v>-51051</v>
      </c>
      <c r="H2369" t="s">
        <v>16</v>
      </c>
    </row>
    <row r="2370" spans="1:8">
      <c r="A2370" t="s">
        <v>297</v>
      </c>
      <c r="B2370" s="1">
        <v>43738</v>
      </c>
      <c r="C2370">
        <v>320573</v>
      </c>
      <c r="D2370" t="s">
        <v>687</v>
      </c>
      <c r="E2370" t="s">
        <v>329</v>
      </c>
      <c r="F2370">
        <v>2019</v>
      </c>
      <c r="G2370">
        <v>-320573</v>
      </c>
      <c r="H2370" t="s">
        <v>16</v>
      </c>
    </row>
    <row r="2371" spans="1:8">
      <c r="A2371" t="s">
        <v>295</v>
      </c>
      <c r="B2371" s="1">
        <v>44047</v>
      </c>
      <c r="C2371">
        <v>213068</v>
      </c>
      <c r="D2371" t="s">
        <v>687</v>
      </c>
      <c r="E2371" t="s">
        <v>342</v>
      </c>
      <c r="F2371">
        <v>2020</v>
      </c>
      <c r="G2371">
        <v>-213068</v>
      </c>
      <c r="H2371" t="s">
        <v>16</v>
      </c>
    </row>
    <row r="2372" spans="1:8">
      <c r="A2372" t="s">
        <v>40</v>
      </c>
      <c r="B2372" s="1">
        <v>43289</v>
      </c>
      <c r="C2372">
        <v>62564</v>
      </c>
      <c r="D2372" t="s">
        <v>686</v>
      </c>
      <c r="E2372" t="s">
        <v>337</v>
      </c>
      <c r="F2372">
        <v>2018</v>
      </c>
      <c r="G2372">
        <v>62564</v>
      </c>
      <c r="H2372" t="s">
        <v>378</v>
      </c>
    </row>
    <row r="2373" spans="1:8">
      <c r="A2373" t="s">
        <v>77</v>
      </c>
      <c r="B2373" s="1">
        <v>43556</v>
      </c>
      <c r="C2373">
        <v>83141</v>
      </c>
      <c r="D2373" t="s">
        <v>687</v>
      </c>
      <c r="E2373" t="s">
        <v>351</v>
      </c>
      <c r="F2373">
        <v>2019</v>
      </c>
      <c r="G2373">
        <v>-83141</v>
      </c>
      <c r="H2373" t="s">
        <v>16</v>
      </c>
    </row>
    <row r="2374" spans="1:8">
      <c r="A2374" t="s">
        <v>190</v>
      </c>
      <c r="B2374" s="1">
        <v>43460</v>
      </c>
      <c r="C2374">
        <v>308954</v>
      </c>
      <c r="D2374" t="s">
        <v>686</v>
      </c>
      <c r="E2374" t="s">
        <v>333</v>
      </c>
      <c r="F2374">
        <v>2018</v>
      </c>
      <c r="G2374">
        <v>308954</v>
      </c>
      <c r="H2374" t="s">
        <v>378</v>
      </c>
    </row>
    <row r="2375" spans="1:8">
      <c r="A2375" t="s">
        <v>120</v>
      </c>
      <c r="B2375" s="1">
        <v>43778</v>
      </c>
      <c r="C2375">
        <v>251616</v>
      </c>
      <c r="D2375" t="s">
        <v>687</v>
      </c>
      <c r="E2375" t="s">
        <v>362</v>
      </c>
      <c r="F2375">
        <v>2019</v>
      </c>
      <c r="G2375">
        <v>-251616</v>
      </c>
      <c r="H2375" t="s">
        <v>380</v>
      </c>
    </row>
    <row r="2376" spans="1:8">
      <c r="A2376" t="s">
        <v>303</v>
      </c>
      <c r="B2376" s="1">
        <v>44202</v>
      </c>
      <c r="C2376">
        <v>131457</v>
      </c>
      <c r="D2376" t="s">
        <v>686</v>
      </c>
      <c r="E2376" t="s">
        <v>320</v>
      </c>
      <c r="F2376">
        <v>2021</v>
      </c>
      <c r="G2376">
        <v>131457</v>
      </c>
      <c r="H2376" t="s">
        <v>16</v>
      </c>
    </row>
    <row r="2377" spans="1:8">
      <c r="A2377" t="s">
        <v>195</v>
      </c>
      <c r="B2377" s="1">
        <v>43614</v>
      </c>
      <c r="C2377">
        <v>60292</v>
      </c>
      <c r="D2377" t="s">
        <v>686</v>
      </c>
      <c r="E2377" t="s">
        <v>366</v>
      </c>
      <c r="F2377">
        <v>2019</v>
      </c>
      <c r="G2377">
        <v>60292</v>
      </c>
      <c r="H2377" t="s">
        <v>16</v>
      </c>
    </row>
    <row r="2378" spans="1:8">
      <c r="A2378" t="s">
        <v>190</v>
      </c>
      <c r="B2378" s="1">
        <v>43368</v>
      </c>
      <c r="C2378">
        <v>139774</v>
      </c>
      <c r="D2378" t="s">
        <v>686</v>
      </c>
      <c r="E2378" t="s">
        <v>329</v>
      </c>
      <c r="F2378">
        <v>2018</v>
      </c>
      <c r="G2378">
        <v>139774</v>
      </c>
      <c r="H2378" t="s">
        <v>378</v>
      </c>
    </row>
    <row r="2379" spans="1:8">
      <c r="A2379" t="s">
        <v>166</v>
      </c>
      <c r="B2379" s="1">
        <v>43976</v>
      </c>
      <c r="C2379">
        <v>394915</v>
      </c>
      <c r="D2379" t="s">
        <v>687</v>
      </c>
      <c r="E2379" t="s">
        <v>366</v>
      </c>
      <c r="F2379">
        <v>2020</v>
      </c>
      <c r="G2379">
        <v>-394915</v>
      </c>
      <c r="H2379" t="s">
        <v>377</v>
      </c>
    </row>
    <row r="2380" spans="1:8">
      <c r="A2380" t="s">
        <v>205</v>
      </c>
      <c r="B2380" s="1">
        <v>43590</v>
      </c>
      <c r="C2380">
        <v>90610</v>
      </c>
      <c r="D2380" t="s">
        <v>686</v>
      </c>
      <c r="E2380" t="s">
        <v>366</v>
      </c>
      <c r="F2380">
        <v>2019</v>
      </c>
      <c r="G2380">
        <v>90610</v>
      </c>
      <c r="H2380" t="s">
        <v>16</v>
      </c>
    </row>
    <row r="2381" spans="1:8">
      <c r="A2381" t="s">
        <v>266</v>
      </c>
      <c r="B2381" s="1">
        <v>43872</v>
      </c>
      <c r="C2381">
        <v>137726</v>
      </c>
      <c r="D2381" t="s">
        <v>687</v>
      </c>
      <c r="E2381" t="s">
        <v>360</v>
      </c>
      <c r="F2381">
        <v>2020</v>
      </c>
      <c r="G2381">
        <v>-137726</v>
      </c>
      <c r="H2381" t="s">
        <v>378</v>
      </c>
    </row>
    <row r="2382" spans="1:8">
      <c r="A2382" t="s">
        <v>304</v>
      </c>
      <c r="B2382" s="1">
        <v>43467</v>
      </c>
      <c r="C2382">
        <v>50352</v>
      </c>
      <c r="D2382" t="s">
        <v>686</v>
      </c>
      <c r="E2382" t="s">
        <v>320</v>
      </c>
      <c r="F2382">
        <v>2019</v>
      </c>
      <c r="G2382">
        <v>50352</v>
      </c>
      <c r="H2382" t="s">
        <v>16</v>
      </c>
    </row>
    <row r="2383" spans="1:8">
      <c r="A2383" t="s">
        <v>123</v>
      </c>
      <c r="B2383" s="1">
        <v>44339</v>
      </c>
      <c r="C2383">
        <v>160035</v>
      </c>
      <c r="D2383" t="s">
        <v>686</v>
      </c>
      <c r="E2383" t="s">
        <v>366</v>
      </c>
      <c r="F2383">
        <v>2021</v>
      </c>
      <c r="G2383">
        <v>160035</v>
      </c>
      <c r="H2383" t="s">
        <v>380</v>
      </c>
    </row>
    <row r="2384" spans="1:8">
      <c r="A2384" t="s">
        <v>223</v>
      </c>
      <c r="B2384" s="1">
        <v>43372</v>
      </c>
      <c r="C2384">
        <v>324382</v>
      </c>
      <c r="D2384" t="s">
        <v>686</v>
      </c>
      <c r="E2384" t="s">
        <v>329</v>
      </c>
      <c r="F2384">
        <v>2018</v>
      </c>
      <c r="G2384">
        <v>324382</v>
      </c>
      <c r="H2384" t="s">
        <v>380</v>
      </c>
    </row>
    <row r="2385" spans="1:8">
      <c r="A2385" t="s">
        <v>296</v>
      </c>
      <c r="B2385" s="1">
        <v>43624</v>
      </c>
      <c r="C2385">
        <v>225865</v>
      </c>
      <c r="D2385" t="s">
        <v>686</v>
      </c>
      <c r="E2385" t="s">
        <v>316</v>
      </c>
      <c r="F2385">
        <v>2019</v>
      </c>
      <c r="G2385">
        <v>225865</v>
      </c>
      <c r="H2385" t="s">
        <v>16</v>
      </c>
    </row>
    <row r="2386" spans="1:8">
      <c r="A2386" t="s">
        <v>171</v>
      </c>
      <c r="B2386" s="1">
        <v>43873</v>
      </c>
      <c r="C2386">
        <v>124044</v>
      </c>
      <c r="D2386" t="s">
        <v>686</v>
      </c>
      <c r="E2386" t="s">
        <v>360</v>
      </c>
      <c r="F2386">
        <v>2020</v>
      </c>
      <c r="G2386">
        <v>124044</v>
      </c>
      <c r="H2386" t="s">
        <v>380</v>
      </c>
    </row>
    <row r="2387" spans="1:8">
      <c r="A2387" t="s">
        <v>291</v>
      </c>
      <c r="B2387" s="1">
        <v>43836</v>
      </c>
      <c r="C2387">
        <v>340431</v>
      </c>
      <c r="D2387" t="s">
        <v>687</v>
      </c>
      <c r="E2387" t="s">
        <v>320</v>
      </c>
      <c r="F2387">
        <v>2020</v>
      </c>
      <c r="G2387">
        <v>-340431</v>
      </c>
      <c r="H2387" t="s">
        <v>16</v>
      </c>
    </row>
    <row r="2388" spans="1:8">
      <c r="A2388" t="s">
        <v>294</v>
      </c>
      <c r="B2388" s="1">
        <v>44369</v>
      </c>
      <c r="C2388">
        <v>103213</v>
      </c>
      <c r="D2388" t="s">
        <v>687</v>
      </c>
      <c r="E2388" t="s">
        <v>316</v>
      </c>
      <c r="F2388">
        <v>2021</v>
      </c>
      <c r="G2388">
        <v>-103213</v>
      </c>
      <c r="H2388" t="s">
        <v>16</v>
      </c>
    </row>
    <row r="2389" spans="1:8">
      <c r="A2389" t="s">
        <v>98</v>
      </c>
      <c r="B2389" s="1">
        <v>44347</v>
      </c>
      <c r="C2389">
        <v>394176</v>
      </c>
      <c r="D2389" t="s">
        <v>686</v>
      </c>
      <c r="E2389" t="s">
        <v>366</v>
      </c>
      <c r="F2389">
        <v>2021</v>
      </c>
      <c r="G2389">
        <v>394176</v>
      </c>
      <c r="H2389" t="s">
        <v>16</v>
      </c>
    </row>
    <row r="2390" spans="1:8">
      <c r="A2390" t="s">
        <v>215</v>
      </c>
      <c r="B2390" s="1">
        <v>43408</v>
      </c>
      <c r="C2390">
        <v>207530</v>
      </c>
      <c r="D2390" t="s">
        <v>687</v>
      </c>
      <c r="E2390" t="s">
        <v>362</v>
      </c>
      <c r="F2390">
        <v>2018</v>
      </c>
      <c r="G2390">
        <v>-207530</v>
      </c>
      <c r="H2390" t="s">
        <v>16</v>
      </c>
    </row>
    <row r="2391" spans="1:8">
      <c r="A2391" t="s">
        <v>24</v>
      </c>
      <c r="B2391" s="1">
        <v>43399</v>
      </c>
      <c r="C2391">
        <v>374311</v>
      </c>
      <c r="D2391" t="s">
        <v>687</v>
      </c>
      <c r="E2391" t="s">
        <v>324</v>
      </c>
      <c r="F2391">
        <v>2018</v>
      </c>
      <c r="G2391">
        <v>-374311</v>
      </c>
      <c r="H2391" t="s">
        <v>16</v>
      </c>
    </row>
    <row r="2392" spans="1:8">
      <c r="A2392" t="s">
        <v>151</v>
      </c>
      <c r="B2392" s="1">
        <v>43695</v>
      </c>
      <c r="C2392">
        <v>235451</v>
      </c>
      <c r="D2392" t="s">
        <v>686</v>
      </c>
      <c r="E2392" t="s">
        <v>342</v>
      </c>
      <c r="F2392">
        <v>2019</v>
      </c>
      <c r="G2392">
        <v>235451</v>
      </c>
      <c r="H2392" t="s">
        <v>378</v>
      </c>
    </row>
    <row r="2393" spans="1:8">
      <c r="A2393" t="s">
        <v>157</v>
      </c>
      <c r="B2393" s="1">
        <v>43959</v>
      </c>
      <c r="C2393">
        <v>261006</v>
      </c>
      <c r="D2393" t="s">
        <v>687</v>
      </c>
      <c r="E2393" t="s">
        <v>366</v>
      </c>
      <c r="F2393">
        <v>2020</v>
      </c>
      <c r="G2393">
        <v>-261006</v>
      </c>
      <c r="H2393" t="s">
        <v>378</v>
      </c>
    </row>
    <row r="2394" spans="1:8">
      <c r="A2394" t="s">
        <v>170</v>
      </c>
      <c r="B2394" s="1">
        <v>43664</v>
      </c>
      <c r="C2394">
        <v>363844</v>
      </c>
      <c r="D2394" t="s">
        <v>686</v>
      </c>
      <c r="E2394" t="s">
        <v>337</v>
      </c>
      <c r="F2394">
        <v>2019</v>
      </c>
      <c r="G2394">
        <v>363844</v>
      </c>
      <c r="H2394" t="s">
        <v>380</v>
      </c>
    </row>
    <row r="2395" spans="1:8">
      <c r="A2395" t="s">
        <v>156</v>
      </c>
      <c r="B2395" s="1">
        <v>43468</v>
      </c>
      <c r="C2395">
        <v>253757</v>
      </c>
      <c r="D2395" t="s">
        <v>686</v>
      </c>
      <c r="E2395" t="s">
        <v>320</v>
      </c>
      <c r="F2395">
        <v>2019</v>
      </c>
      <c r="G2395">
        <v>253757</v>
      </c>
      <c r="H2395" t="s">
        <v>380</v>
      </c>
    </row>
    <row r="2396" spans="1:8">
      <c r="A2396" t="s">
        <v>273</v>
      </c>
      <c r="B2396" s="1">
        <v>43310</v>
      </c>
      <c r="C2396">
        <v>143758</v>
      </c>
      <c r="D2396" t="s">
        <v>687</v>
      </c>
      <c r="E2396" t="s">
        <v>337</v>
      </c>
      <c r="F2396">
        <v>2018</v>
      </c>
      <c r="G2396">
        <v>-143758</v>
      </c>
      <c r="H2396" t="s">
        <v>16</v>
      </c>
    </row>
    <row r="2397" spans="1:8">
      <c r="A2397" t="s">
        <v>231</v>
      </c>
      <c r="B2397" s="1">
        <v>43434</v>
      </c>
      <c r="C2397">
        <v>268581</v>
      </c>
      <c r="D2397" t="s">
        <v>687</v>
      </c>
      <c r="E2397" t="s">
        <v>362</v>
      </c>
      <c r="F2397">
        <v>2018</v>
      </c>
      <c r="G2397">
        <v>-268581</v>
      </c>
      <c r="H2397" t="s">
        <v>380</v>
      </c>
    </row>
    <row r="2398" spans="1:8">
      <c r="A2398" t="s">
        <v>161</v>
      </c>
      <c r="B2398" s="1">
        <v>43386</v>
      </c>
      <c r="C2398">
        <v>184977</v>
      </c>
      <c r="D2398" t="s">
        <v>687</v>
      </c>
      <c r="E2398" t="s">
        <v>324</v>
      </c>
      <c r="F2398">
        <v>2018</v>
      </c>
      <c r="G2398">
        <v>-184977</v>
      </c>
      <c r="H2398" t="s">
        <v>378</v>
      </c>
    </row>
    <row r="2399" spans="1:8">
      <c r="A2399" t="s">
        <v>210</v>
      </c>
      <c r="B2399" s="1">
        <v>43535</v>
      </c>
      <c r="C2399">
        <v>91254</v>
      </c>
      <c r="D2399" t="s">
        <v>686</v>
      </c>
      <c r="E2399" t="s">
        <v>357</v>
      </c>
      <c r="F2399">
        <v>2019</v>
      </c>
      <c r="G2399">
        <v>91254</v>
      </c>
      <c r="H2399" t="s">
        <v>377</v>
      </c>
    </row>
    <row r="2400" spans="1:8">
      <c r="A2400" t="s">
        <v>121</v>
      </c>
      <c r="B2400" s="1">
        <v>43495</v>
      </c>
      <c r="C2400">
        <v>227272</v>
      </c>
      <c r="D2400" t="s">
        <v>686</v>
      </c>
      <c r="E2400" t="s">
        <v>320</v>
      </c>
      <c r="F2400">
        <v>2019</v>
      </c>
      <c r="G2400">
        <v>227272</v>
      </c>
      <c r="H2400" t="s">
        <v>377</v>
      </c>
    </row>
    <row r="2401" spans="1:8">
      <c r="A2401" t="s">
        <v>163</v>
      </c>
      <c r="B2401" s="1">
        <v>43766</v>
      </c>
      <c r="C2401">
        <v>219509</v>
      </c>
      <c r="D2401" t="s">
        <v>686</v>
      </c>
      <c r="E2401" t="s">
        <v>324</v>
      </c>
      <c r="F2401">
        <v>2019</v>
      </c>
      <c r="G2401">
        <v>219509</v>
      </c>
      <c r="H2401" t="s">
        <v>377</v>
      </c>
    </row>
    <row r="2402" spans="1:8">
      <c r="A2402" t="s">
        <v>111</v>
      </c>
      <c r="B2402" s="1">
        <v>44085</v>
      </c>
      <c r="C2402">
        <v>170430</v>
      </c>
      <c r="D2402" t="s">
        <v>687</v>
      </c>
      <c r="E2402" t="s">
        <v>329</v>
      </c>
      <c r="F2402">
        <v>2020</v>
      </c>
      <c r="G2402">
        <v>-170430</v>
      </c>
      <c r="H2402" t="s">
        <v>16</v>
      </c>
    </row>
    <row r="2403" spans="1:8">
      <c r="A2403" t="s">
        <v>18</v>
      </c>
      <c r="B2403" s="1">
        <v>43852</v>
      </c>
      <c r="C2403">
        <v>330430</v>
      </c>
      <c r="D2403" t="s">
        <v>686</v>
      </c>
      <c r="E2403" t="s">
        <v>320</v>
      </c>
      <c r="F2403">
        <v>2020</v>
      </c>
      <c r="G2403">
        <v>330430</v>
      </c>
      <c r="H2403" t="s">
        <v>16</v>
      </c>
    </row>
    <row r="2404" spans="1:8">
      <c r="A2404" t="s">
        <v>215</v>
      </c>
      <c r="B2404" s="1">
        <v>43899</v>
      </c>
      <c r="C2404">
        <v>370485</v>
      </c>
      <c r="D2404" t="s">
        <v>687</v>
      </c>
      <c r="E2404" t="s">
        <v>357</v>
      </c>
      <c r="F2404">
        <v>2020</v>
      </c>
      <c r="G2404">
        <v>-370485</v>
      </c>
      <c r="H2404" t="s">
        <v>16</v>
      </c>
    </row>
    <row r="2405" spans="1:8">
      <c r="A2405" t="s">
        <v>261</v>
      </c>
      <c r="B2405" s="1">
        <v>44125</v>
      </c>
      <c r="C2405">
        <v>102729</v>
      </c>
      <c r="D2405" t="s">
        <v>687</v>
      </c>
      <c r="E2405" t="s">
        <v>324</v>
      </c>
      <c r="F2405">
        <v>2020</v>
      </c>
      <c r="G2405">
        <v>-102729</v>
      </c>
      <c r="H2405" t="s">
        <v>380</v>
      </c>
    </row>
    <row r="2406" spans="1:8">
      <c r="A2406" t="s">
        <v>198</v>
      </c>
      <c r="B2406" s="1">
        <v>43497</v>
      </c>
      <c r="C2406">
        <v>299126</v>
      </c>
      <c r="D2406" t="s">
        <v>686</v>
      </c>
      <c r="E2406" t="s">
        <v>360</v>
      </c>
      <c r="F2406">
        <v>2019</v>
      </c>
      <c r="G2406">
        <v>299126</v>
      </c>
      <c r="H2406" t="s">
        <v>16</v>
      </c>
    </row>
    <row r="2407" spans="1:8">
      <c r="A2407" t="s">
        <v>40</v>
      </c>
      <c r="B2407" s="1">
        <v>43722</v>
      </c>
      <c r="C2407">
        <v>138202</v>
      </c>
      <c r="D2407" t="s">
        <v>686</v>
      </c>
      <c r="E2407" t="s">
        <v>329</v>
      </c>
      <c r="F2407">
        <v>2019</v>
      </c>
      <c r="G2407">
        <v>138202</v>
      </c>
      <c r="H2407" t="s">
        <v>378</v>
      </c>
    </row>
    <row r="2408" spans="1:8">
      <c r="A2408" t="s">
        <v>91</v>
      </c>
      <c r="B2408" s="1">
        <v>43361</v>
      </c>
      <c r="C2408">
        <v>349796</v>
      </c>
      <c r="D2408" t="s">
        <v>687</v>
      </c>
      <c r="E2408" t="s">
        <v>329</v>
      </c>
      <c r="F2408">
        <v>2018</v>
      </c>
      <c r="G2408">
        <v>-349796</v>
      </c>
      <c r="H2408" t="s">
        <v>16</v>
      </c>
    </row>
    <row r="2409" spans="1:8">
      <c r="A2409" t="s">
        <v>218</v>
      </c>
      <c r="B2409" s="1">
        <v>43622</v>
      </c>
      <c r="C2409">
        <v>346741</v>
      </c>
      <c r="D2409" t="s">
        <v>687</v>
      </c>
      <c r="E2409" t="s">
        <v>316</v>
      </c>
      <c r="F2409">
        <v>2019</v>
      </c>
      <c r="G2409">
        <v>-346741</v>
      </c>
      <c r="H2409" t="s">
        <v>16</v>
      </c>
    </row>
    <row r="2410" spans="1:8">
      <c r="A2410" t="s">
        <v>33</v>
      </c>
      <c r="B2410" s="1">
        <v>44072</v>
      </c>
      <c r="C2410">
        <v>191375</v>
      </c>
      <c r="D2410" t="s">
        <v>686</v>
      </c>
      <c r="E2410" t="s">
        <v>342</v>
      </c>
      <c r="F2410">
        <v>2020</v>
      </c>
      <c r="G2410">
        <v>191375</v>
      </c>
      <c r="H2410" t="s">
        <v>377</v>
      </c>
    </row>
    <row r="2411" spans="1:8">
      <c r="A2411" t="s">
        <v>187</v>
      </c>
      <c r="B2411" s="1">
        <v>43256</v>
      </c>
      <c r="C2411">
        <v>213847</v>
      </c>
      <c r="D2411" t="s">
        <v>686</v>
      </c>
      <c r="E2411" t="s">
        <v>316</v>
      </c>
      <c r="F2411">
        <v>2018</v>
      </c>
      <c r="G2411">
        <v>213847</v>
      </c>
      <c r="H2411" t="s">
        <v>377</v>
      </c>
    </row>
    <row r="2412" spans="1:8">
      <c r="A2412" t="s">
        <v>197</v>
      </c>
      <c r="B2412" s="1">
        <v>43858</v>
      </c>
      <c r="C2412">
        <v>146703</v>
      </c>
      <c r="D2412" t="s">
        <v>686</v>
      </c>
      <c r="E2412" t="s">
        <v>320</v>
      </c>
      <c r="F2412">
        <v>2020</v>
      </c>
      <c r="G2412">
        <v>146703</v>
      </c>
      <c r="H2412" t="s">
        <v>16</v>
      </c>
    </row>
    <row r="2413" spans="1:8">
      <c r="A2413" t="s">
        <v>43</v>
      </c>
      <c r="B2413" s="1">
        <v>44008</v>
      </c>
      <c r="C2413">
        <v>378671</v>
      </c>
      <c r="D2413" t="s">
        <v>687</v>
      </c>
      <c r="E2413" t="s">
        <v>316</v>
      </c>
      <c r="F2413">
        <v>2020</v>
      </c>
      <c r="G2413">
        <v>-378671</v>
      </c>
      <c r="H2413" t="s">
        <v>16</v>
      </c>
    </row>
    <row r="2414" spans="1:8">
      <c r="A2414" t="s">
        <v>68</v>
      </c>
      <c r="B2414" s="1">
        <v>44093</v>
      </c>
      <c r="C2414">
        <v>63810</v>
      </c>
      <c r="D2414" t="s">
        <v>686</v>
      </c>
      <c r="E2414" t="s">
        <v>329</v>
      </c>
      <c r="F2414">
        <v>2020</v>
      </c>
      <c r="G2414">
        <v>63810</v>
      </c>
      <c r="H2414" t="s">
        <v>16</v>
      </c>
    </row>
    <row r="2415" spans="1:8">
      <c r="A2415" t="s">
        <v>173</v>
      </c>
      <c r="B2415" s="1">
        <v>44090</v>
      </c>
      <c r="C2415">
        <v>327993</v>
      </c>
      <c r="D2415" t="s">
        <v>686</v>
      </c>
      <c r="E2415" t="s">
        <v>329</v>
      </c>
      <c r="F2415">
        <v>2020</v>
      </c>
      <c r="G2415">
        <v>327993</v>
      </c>
      <c r="H2415" t="s">
        <v>16</v>
      </c>
    </row>
    <row r="2416" spans="1:8">
      <c r="A2416" t="s">
        <v>45</v>
      </c>
      <c r="B2416" s="1">
        <v>44080</v>
      </c>
      <c r="C2416">
        <v>131903</v>
      </c>
      <c r="D2416" t="s">
        <v>687</v>
      </c>
      <c r="E2416" t="s">
        <v>329</v>
      </c>
      <c r="F2416">
        <v>2020</v>
      </c>
      <c r="G2416">
        <v>-131903</v>
      </c>
      <c r="H2416" t="s">
        <v>378</v>
      </c>
    </row>
    <row r="2417" spans="1:8">
      <c r="A2417" t="s">
        <v>230</v>
      </c>
      <c r="B2417" s="1">
        <v>44353</v>
      </c>
      <c r="C2417">
        <v>114586</v>
      </c>
      <c r="D2417" t="s">
        <v>687</v>
      </c>
      <c r="E2417" t="s">
        <v>316</v>
      </c>
      <c r="F2417">
        <v>2021</v>
      </c>
      <c r="G2417">
        <v>-114586</v>
      </c>
      <c r="H2417" t="s">
        <v>16</v>
      </c>
    </row>
    <row r="2418" spans="1:8">
      <c r="A2418" t="s">
        <v>114</v>
      </c>
      <c r="B2418" s="1">
        <v>43328</v>
      </c>
      <c r="C2418">
        <v>254576</v>
      </c>
      <c r="D2418" t="s">
        <v>687</v>
      </c>
      <c r="E2418" t="s">
        <v>342</v>
      </c>
      <c r="F2418">
        <v>2018</v>
      </c>
      <c r="G2418">
        <v>-254576</v>
      </c>
      <c r="H2418" t="s">
        <v>377</v>
      </c>
    </row>
    <row r="2419" spans="1:8">
      <c r="A2419" t="s">
        <v>91</v>
      </c>
      <c r="B2419" s="1">
        <v>43437</v>
      </c>
      <c r="C2419">
        <v>75939</v>
      </c>
      <c r="D2419" t="s">
        <v>686</v>
      </c>
      <c r="E2419" t="s">
        <v>333</v>
      </c>
      <c r="F2419">
        <v>2018</v>
      </c>
      <c r="G2419">
        <v>75939</v>
      </c>
      <c r="H2419" t="s">
        <v>16</v>
      </c>
    </row>
    <row r="2420" spans="1:8">
      <c r="A2420" t="s">
        <v>241</v>
      </c>
      <c r="B2420" s="1">
        <v>44211</v>
      </c>
      <c r="C2420">
        <v>54844</v>
      </c>
      <c r="D2420" t="s">
        <v>686</v>
      </c>
      <c r="E2420" t="s">
        <v>320</v>
      </c>
      <c r="F2420">
        <v>2021</v>
      </c>
      <c r="G2420">
        <v>54844</v>
      </c>
      <c r="H2420" t="s">
        <v>16</v>
      </c>
    </row>
    <row r="2421" spans="1:8">
      <c r="A2421" t="s">
        <v>27</v>
      </c>
      <c r="B2421" s="1">
        <v>44092</v>
      </c>
      <c r="C2421">
        <v>357733</v>
      </c>
      <c r="D2421" t="s">
        <v>687</v>
      </c>
      <c r="E2421" t="s">
        <v>329</v>
      </c>
      <c r="F2421">
        <v>2020</v>
      </c>
      <c r="G2421">
        <v>-357733</v>
      </c>
      <c r="H2421" t="s">
        <v>378</v>
      </c>
    </row>
    <row r="2422" spans="1:8">
      <c r="A2422" t="s">
        <v>166</v>
      </c>
      <c r="B2422" s="1">
        <v>43949</v>
      </c>
      <c r="C2422">
        <v>133887</v>
      </c>
      <c r="D2422" t="s">
        <v>687</v>
      </c>
      <c r="E2422" t="s">
        <v>351</v>
      </c>
      <c r="F2422">
        <v>2020</v>
      </c>
      <c r="G2422">
        <v>-133887</v>
      </c>
      <c r="H2422" t="s">
        <v>377</v>
      </c>
    </row>
    <row r="2423" spans="1:8">
      <c r="A2423" t="s">
        <v>236</v>
      </c>
      <c r="B2423" s="1">
        <v>43709</v>
      </c>
      <c r="C2423">
        <v>171034</v>
      </c>
      <c r="D2423" t="s">
        <v>686</v>
      </c>
      <c r="E2423" t="s">
        <v>329</v>
      </c>
      <c r="F2423">
        <v>2019</v>
      </c>
      <c r="G2423">
        <v>171034</v>
      </c>
      <c r="H2423" t="s">
        <v>380</v>
      </c>
    </row>
    <row r="2424" spans="1:8">
      <c r="A2424" t="s">
        <v>162</v>
      </c>
      <c r="B2424" s="1">
        <v>43977</v>
      </c>
      <c r="C2424">
        <v>173869</v>
      </c>
      <c r="D2424" t="s">
        <v>687</v>
      </c>
      <c r="E2424" t="s">
        <v>366</v>
      </c>
      <c r="F2424">
        <v>2020</v>
      </c>
      <c r="G2424">
        <v>-173869</v>
      </c>
      <c r="H2424" t="s">
        <v>377</v>
      </c>
    </row>
    <row r="2425" spans="1:8">
      <c r="A2425" t="s">
        <v>70</v>
      </c>
      <c r="B2425" s="1">
        <v>44245</v>
      </c>
      <c r="C2425">
        <v>141023</v>
      </c>
      <c r="D2425" t="s">
        <v>686</v>
      </c>
      <c r="E2425" t="s">
        <v>360</v>
      </c>
      <c r="F2425">
        <v>2021</v>
      </c>
      <c r="G2425">
        <v>141023</v>
      </c>
      <c r="H2425" t="s">
        <v>378</v>
      </c>
    </row>
    <row r="2426" spans="1:8">
      <c r="A2426" t="s">
        <v>146</v>
      </c>
      <c r="B2426" s="1">
        <v>44192</v>
      </c>
      <c r="C2426">
        <v>212262</v>
      </c>
      <c r="D2426" t="s">
        <v>686</v>
      </c>
      <c r="E2426" t="s">
        <v>333</v>
      </c>
      <c r="F2426">
        <v>2020</v>
      </c>
      <c r="G2426">
        <v>212262</v>
      </c>
      <c r="H2426" t="s">
        <v>16</v>
      </c>
    </row>
    <row r="2427" spans="1:8">
      <c r="A2427" t="s">
        <v>122</v>
      </c>
      <c r="B2427" s="1">
        <v>44299</v>
      </c>
      <c r="C2427">
        <v>321462</v>
      </c>
      <c r="D2427" t="s">
        <v>686</v>
      </c>
      <c r="E2427" t="s">
        <v>351</v>
      </c>
      <c r="F2427">
        <v>2021</v>
      </c>
      <c r="G2427">
        <v>321462</v>
      </c>
      <c r="H2427" t="s">
        <v>16</v>
      </c>
    </row>
    <row r="2428" spans="1:8">
      <c r="A2428" t="s">
        <v>289</v>
      </c>
      <c r="B2428" s="1">
        <v>43772</v>
      </c>
      <c r="C2428">
        <v>382000</v>
      </c>
      <c r="D2428" t="s">
        <v>686</v>
      </c>
      <c r="E2428" t="s">
        <v>362</v>
      </c>
      <c r="F2428">
        <v>2019</v>
      </c>
      <c r="G2428">
        <v>382000</v>
      </c>
      <c r="H2428" t="s">
        <v>377</v>
      </c>
    </row>
    <row r="2429" spans="1:8">
      <c r="A2429" t="s">
        <v>137</v>
      </c>
      <c r="B2429" s="1">
        <v>43603</v>
      </c>
      <c r="C2429">
        <v>145584</v>
      </c>
      <c r="D2429" t="s">
        <v>686</v>
      </c>
      <c r="E2429" t="s">
        <v>366</v>
      </c>
      <c r="F2429">
        <v>2019</v>
      </c>
      <c r="G2429">
        <v>145584</v>
      </c>
      <c r="H2429" t="s">
        <v>16</v>
      </c>
    </row>
    <row r="2430" spans="1:8">
      <c r="A2430" t="s">
        <v>173</v>
      </c>
      <c r="B2430" s="1">
        <v>43316</v>
      </c>
      <c r="C2430">
        <v>173017</v>
      </c>
      <c r="D2430" t="s">
        <v>687</v>
      </c>
      <c r="E2430" t="s">
        <v>342</v>
      </c>
      <c r="F2430">
        <v>2018</v>
      </c>
      <c r="G2430">
        <v>-173017</v>
      </c>
      <c r="H2430" t="s">
        <v>16</v>
      </c>
    </row>
    <row r="2431" spans="1:8">
      <c r="A2431" t="s">
        <v>225</v>
      </c>
      <c r="B2431" s="1">
        <v>43304</v>
      </c>
      <c r="C2431">
        <v>190524</v>
      </c>
      <c r="D2431" t="s">
        <v>687</v>
      </c>
      <c r="E2431" t="s">
        <v>337</v>
      </c>
      <c r="F2431">
        <v>2018</v>
      </c>
      <c r="G2431">
        <v>-190524</v>
      </c>
      <c r="H2431" t="s">
        <v>378</v>
      </c>
    </row>
    <row r="2432" spans="1:8">
      <c r="A2432" t="s">
        <v>218</v>
      </c>
      <c r="B2432" s="1">
        <v>43579</v>
      </c>
      <c r="C2432">
        <v>390905</v>
      </c>
      <c r="D2432" t="s">
        <v>687</v>
      </c>
      <c r="E2432" t="s">
        <v>351</v>
      </c>
      <c r="F2432">
        <v>2019</v>
      </c>
      <c r="G2432">
        <v>-390905</v>
      </c>
      <c r="H2432" t="s">
        <v>16</v>
      </c>
    </row>
    <row r="2433" spans="1:8">
      <c r="A2433" t="s">
        <v>141</v>
      </c>
      <c r="B2433" s="1">
        <v>44276</v>
      </c>
      <c r="C2433">
        <v>95856</v>
      </c>
      <c r="D2433" t="s">
        <v>687</v>
      </c>
      <c r="E2433" t="s">
        <v>357</v>
      </c>
      <c r="F2433">
        <v>2021</v>
      </c>
      <c r="G2433">
        <v>-95856</v>
      </c>
      <c r="H2433" t="s">
        <v>16</v>
      </c>
    </row>
    <row r="2434" spans="1:8">
      <c r="A2434" t="s">
        <v>282</v>
      </c>
      <c r="B2434" s="1">
        <v>44364</v>
      </c>
      <c r="C2434">
        <v>111054</v>
      </c>
      <c r="D2434" t="s">
        <v>686</v>
      </c>
      <c r="E2434" t="s">
        <v>316</v>
      </c>
      <c r="F2434">
        <v>2021</v>
      </c>
      <c r="G2434">
        <v>111054</v>
      </c>
      <c r="H2434" t="s">
        <v>16</v>
      </c>
    </row>
    <row r="2435" spans="1:8">
      <c r="A2435" t="s">
        <v>212</v>
      </c>
      <c r="B2435" s="1">
        <v>44262</v>
      </c>
      <c r="C2435">
        <v>177675</v>
      </c>
      <c r="D2435" t="s">
        <v>687</v>
      </c>
      <c r="E2435" t="s">
        <v>357</v>
      </c>
      <c r="F2435">
        <v>2021</v>
      </c>
      <c r="G2435">
        <v>-177675</v>
      </c>
      <c r="H2435" t="s">
        <v>16</v>
      </c>
    </row>
    <row r="2436" spans="1:8">
      <c r="A2436" t="s">
        <v>287</v>
      </c>
      <c r="B2436" s="1">
        <v>43900</v>
      </c>
      <c r="C2436">
        <v>143958</v>
      </c>
      <c r="D2436" t="s">
        <v>687</v>
      </c>
      <c r="E2436" t="s">
        <v>357</v>
      </c>
      <c r="F2436">
        <v>2020</v>
      </c>
      <c r="G2436">
        <v>-143958</v>
      </c>
      <c r="H2436" t="s">
        <v>16</v>
      </c>
    </row>
    <row r="2437" spans="1:8">
      <c r="A2437" t="s">
        <v>67</v>
      </c>
      <c r="B2437" s="1">
        <v>44339</v>
      </c>
      <c r="C2437">
        <v>219687</v>
      </c>
      <c r="D2437" t="s">
        <v>687</v>
      </c>
      <c r="E2437" t="s">
        <v>366</v>
      </c>
      <c r="F2437">
        <v>2021</v>
      </c>
      <c r="G2437">
        <v>-219687</v>
      </c>
      <c r="H2437" t="s">
        <v>377</v>
      </c>
    </row>
    <row r="2438" spans="1:8">
      <c r="A2438" t="s">
        <v>75</v>
      </c>
      <c r="B2438" s="1">
        <v>43650</v>
      </c>
      <c r="C2438">
        <v>238420</v>
      </c>
      <c r="D2438" t="s">
        <v>687</v>
      </c>
      <c r="E2438" t="s">
        <v>337</v>
      </c>
      <c r="F2438">
        <v>2019</v>
      </c>
      <c r="G2438">
        <v>-238420</v>
      </c>
      <c r="H2438" t="s">
        <v>16</v>
      </c>
    </row>
    <row r="2439" spans="1:8">
      <c r="A2439" t="s">
        <v>36</v>
      </c>
      <c r="B2439" s="1">
        <v>43982</v>
      </c>
      <c r="C2439">
        <v>384475</v>
      </c>
      <c r="D2439" t="s">
        <v>687</v>
      </c>
      <c r="E2439" t="s">
        <v>366</v>
      </c>
      <c r="F2439">
        <v>2020</v>
      </c>
      <c r="G2439">
        <v>-384475</v>
      </c>
      <c r="H2439" t="s">
        <v>378</v>
      </c>
    </row>
    <row r="2440" spans="1:8">
      <c r="A2440" t="s">
        <v>76</v>
      </c>
      <c r="B2440" s="1">
        <v>44017</v>
      </c>
      <c r="C2440">
        <v>98322</v>
      </c>
      <c r="D2440" t="s">
        <v>686</v>
      </c>
      <c r="E2440" t="s">
        <v>337</v>
      </c>
      <c r="F2440">
        <v>2020</v>
      </c>
      <c r="G2440">
        <v>98322</v>
      </c>
      <c r="H2440" t="s">
        <v>16</v>
      </c>
    </row>
    <row r="2441" spans="1:8">
      <c r="A2441" t="s">
        <v>42</v>
      </c>
      <c r="B2441" s="1">
        <v>43368</v>
      </c>
      <c r="C2441">
        <v>197701</v>
      </c>
      <c r="D2441" t="s">
        <v>687</v>
      </c>
      <c r="E2441" t="s">
        <v>329</v>
      </c>
      <c r="F2441">
        <v>2018</v>
      </c>
      <c r="G2441">
        <v>-197701</v>
      </c>
      <c r="H2441" t="s">
        <v>16</v>
      </c>
    </row>
    <row r="2442" spans="1:8">
      <c r="A2442" t="s">
        <v>236</v>
      </c>
      <c r="B2442" s="1">
        <v>43354</v>
      </c>
      <c r="C2442">
        <v>369366</v>
      </c>
      <c r="D2442" t="s">
        <v>686</v>
      </c>
      <c r="E2442" t="s">
        <v>329</v>
      </c>
      <c r="F2442">
        <v>2018</v>
      </c>
      <c r="G2442">
        <v>369366</v>
      </c>
      <c r="H2442" t="s">
        <v>380</v>
      </c>
    </row>
    <row r="2443" spans="1:8">
      <c r="A2443" t="s">
        <v>125</v>
      </c>
      <c r="B2443" s="1">
        <v>44098</v>
      </c>
      <c r="C2443">
        <v>143138</v>
      </c>
      <c r="D2443" t="s">
        <v>686</v>
      </c>
      <c r="E2443" t="s">
        <v>329</v>
      </c>
      <c r="F2443">
        <v>2020</v>
      </c>
      <c r="G2443">
        <v>143138</v>
      </c>
      <c r="H2443" t="s">
        <v>378</v>
      </c>
    </row>
    <row r="2444" spans="1:8">
      <c r="A2444" t="s">
        <v>131</v>
      </c>
      <c r="B2444" s="1">
        <v>43978</v>
      </c>
      <c r="C2444">
        <v>253242</v>
      </c>
      <c r="D2444" t="s">
        <v>686</v>
      </c>
      <c r="E2444" t="s">
        <v>366</v>
      </c>
      <c r="F2444">
        <v>2020</v>
      </c>
      <c r="G2444">
        <v>253242</v>
      </c>
      <c r="H2444" t="s">
        <v>377</v>
      </c>
    </row>
    <row r="2445" spans="1:8">
      <c r="A2445" t="s">
        <v>66</v>
      </c>
      <c r="B2445" s="1">
        <v>44251</v>
      </c>
      <c r="C2445">
        <v>98991</v>
      </c>
      <c r="D2445" t="s">
        <v>686</v>
      </c>
      <c r="E2445" t="s">
        <v>360</v>
      </c>
      <c r="F2445">
        <v>2021</v>
      </c>
      <c r="G2445">
        <v>98991</v>
      </c>
      <c r="H2445" t="s">
        <v>378</v>
      </c>
    </row>
    <row r="2446" spans="1:8">
      <c r="A2446" t="s">
        <v>233</v>
      </c>
      <c r="B2446" s="1">
        <v>44230</v>
      </c>
      <c r="C2446">
        <v>87051</v>
      </c>
      <c r="D2446" t="s">
        <v>687</v>
      </c>
      <c r="E2446" t="s">
        <v>360</v>
      </c>
      <c r="F2446">
        <v>2021</v>
      </c>
      <c r="G2446">
        <v>-87051</v>
      </c>
      <c r="H2446" t="s">
        <v>16</v>
      </c>
    </row>
    <row r="2447" spans="1:8">
      <c r="A2447" t="s">
        <v>312</v>
      </c>
      <c r="B2447" s="1">
        <v>44034</v>
      </c>
      <c r="C2447">
        <v>377168</v>
      </c>
      <c r="D2447" t="s">
        <v>687</v>
      </c>
      <c r="E2447" t="s">
        <v>337</v>
      </c>
      <c r="F2447">
        <v>2020</v>
      </c>
      <c r="G2447">
        <v>-377168</v>
      </c>
      <c r="H2447" t="s">
        <v>16</v>
      </c>
    </row>
    <row r="2448" spans="1:8">
      <c r="A2448" t="s">
        <v>314</v>
      </c>
      <c r="B2448" s="1">
        <v>44062</v>
      </c>
      <c r="C2448">
        <v>143251</v>
      </c>
      <c r="D2448" t="s">
        <v>686</v>
      </c>
      <c r="E2448" t="s">
        <v>342</v>
      </c>
      <c r="F2448">
        <v>2020</v>
      </c>
      <c r="G2448">
        <v>143251</v>
      </c>
      <c r="H2448" t="s">
        <v>16</v>
      </c>
    </row>
    <row r="2449" spans="1:8">
      <c r="A2449" t="s">
        <v>84</v>
      </c>
      <c r="B2449" s="1">
        <v>44078</v>
      </c>
      <c r="C2449">
        <v>388524</v>
      </c>
      <c r="D2449" t="s">
        <v>686</v>
      </c>
      <c r="E2449" t="s">
        <v>329</v>
      </c>
      <c r="F2449">
        <v>2020</v>
      </c>
      <c r="G2449">
        <v>388524</v>
      </c>
      <c r="H2449" t="s">
        <v>16</v>
      </c>
    </row>
    <row r="2450" spans="1:8">
      <c r="A2450" t="s">
        <v>91</v>
      </c>
      <c r="B2450" s="1">
        <v>43880</v>
      </c>
      <c r="C2450">
        <v>89243</v>
      </c>
      <c r="D2450" t="s">
        <v>687</v>
      </c>
      <c r="E2450" t="s">
        <v>360</v>
      </c>
      <c r="F2450">
        <v>2020</v>
      </c>
      <c r="G2450">
        <v>-89243</v>
      </c>
      <c r="H2450" t="s">
        <v>16</v>
      </c>
    </row>
    <row r="2451" spans="1:8">
      <c r="A2451" t="s">
        <v>91</v>
      </c>
      <c r="B2451" s="1">
        <v>43748</v>
      </c>
      <c r="C2451">
        <v>102887</v>
      </c>
      <c r="D2451" t="s">
        <v>686</v>
      </c>
      <c r="E2451" t="s">
        <v>324</v>
      </c>
      <c r="F2451">
        <v>2019</v>
      </c>
      <c r="G2451">
        <v>102887</v>
      </c>
      <c r="H2451" t="s">
        <v>16</v>
      </c>
    </row>
    <row r="2452" spans="1:8">
      <c r="A2452" t="s">
        <v>101</v>
      </c>
      <c r="B2452" s="1">
        <v>43599</v>
      </c>
      <c r="C2452">
        <v>195070</v>
      </c>
      <c r="D2452" t="s">
        <v>686</v>
      </c>
      <c r="E2452" t="s">
        <v>366</v>
      </c>
      <c r="F2452">
        <v>2019</v>
      </c>
      <c r="G2452">
        <v>195070</v>
      </c>
      <c r="H2452" t="s">
        <v>16</v>
      </c>
    </row>
    <row r="2453" spans="1:8">
      <c r="A2453" t="s">
        <v>100</v>
      </c>
      <c r="B2453" s="1">
        <v>43902</v>
      </c>
      <c r="C2453">
        <v>54570</v>
      </c>
      <c r="D2453" t="s">
        <v>686</v>
      </c>
      <c r="E2453" t="s">
        <v>357</v>
      </c>
      <c r="F2453">
        <v>2020</v>
      </c>
      <c r="G2453">
        <v>54570</v>
      </c>
      <c r="H2453" t="s">
        <v>16</v>
      </c>
    </row>
    <row r="2454" spans="1:8">
      <c r="A2454" t="s">
        <v>101</v>
      </c>
      <c r="B2454" s="1">
        <v>43685</v>
      </c>
      <c r="C2454">
        <v>306461</v>
      </c>
      <c r="D2454" t="s">
        <v>686</v>
      </c>
      <c r="E2454" t="s">
        <v>342</v>
      </c>
      <c r="F2454">
        <v>2019</v>
      </c>
      <c r="G2454">
        <v>306461</v>
      </c>
      <c r="H2454" t="s">
        <v>16</v>
      </c>
    </row>
    <row r="2455" spans="1:8">
      <c r="A2455" t="s">
        <v>305</v>
      </c>
      <c r="B2455" s="1">
        <v>43897</v>
      </c>
      <c r="C2455">
        <v>94228</v>
      </c>
      <c r="D2455" t="s">
        <v>687</v>
      </c>
      <c r="E2455" t="s">
        <v>357</v>
      </c>
      <c r="F2455">
        <v>2020</v>
      </c>
      <c r="G2455">
        <v>-94228</v>
      </c>
      <c r="H2455" t="s">
        <v>16</v>
      </c>
    </row>
    <row r="2456" spans="1:8">
      <c r="A2456" t="s">
        <v>221</v>
      </c>
      <c r="B2456" s="1">
        <v>43891</v>
      </c>
      <c r="C2456">
        <v>359992</v>
      </c>
      <c r="D2456" t="s">
        <v>686</v>
      </c>
      <c r="E2456" t="s">
        <v>357</v>
      </c>
      <c r="F2456">
        <v>2020</v>
      </c>
      <c r="G2456">
        <v>359992</v>
      </c>
      <c r="H2456" t="s">
        <v>378</v>
      </c>
    </row>
    <row r="2457" spans="1:8">
      <c r="A2457" t="s">
        <v>192</v>
      </c>
      <c r="B2457" s="1">
        <v>43809</v>
      </c>
      <c r="C2457">
        <v>159815</v>
      </c>
      <c r="D2457" t="s">
        <v>686</v>
      </c>
      <c r="E2457" t="s">
        <v>333</v>
      </c>
      <c r="F2457">
        <v>2019</v>
      </c>
      <c r="G2457">
        <v>159815</v>
      </c>
      <c r="H2457" t="s">
        <v>16</v>
      </c>
    </row>
    <row r="2458" spans="1:8">
      <c r="A2458" t="s">
        <v>127</v>
      </c>
      <c r="B2458" s="1">
        <v>43557</v>
      </c>
      <c r="C2458">
        <v>384952</v>
      </c>
      <c r="D2458" t="s">
        <v>687</v>
      </c>
      <c r="E2458" t="s">
        <v>351</v>
      </c>
      <c r="F2458">
        <v>2019</v>
      </c>
      <c r="G2458">
        <v>-384952</v>
      </c>
      <c r="H2458" t="s">
        <v>378</v>
      </c>
    </row>
    <row r="2459" spans="1:8">
      <c r="A2459" t="s">
        <v>57</v>
      </c>
      <c r="B2459" s="1">
        <v>44332</v>
      </c>
      <c r="C2459">
        <v>324809</v>
      </c>
      <c r="D2459" t="s">
        <v>687</v>
      </c>
      <c r="E2459" t="s">
        <v>366</v>
      </c>
      <c r="F2459">
        <v>2021</v>
      </c>
      <c r="G2459">
        <v>-324809</v>
      </c>
      <c r="H2459" t="s">
        <v>380</v>
      </c>
    </row>
    <row r="2460" spans="1:8">
      <c r="A2460" t="s">
        <v>106</v>
      </c>
      <c r="B2460" s="1">
        <v>44262</v>
      </c>
      <c r="C2460">
        <v>157409</v>
      </c>
      <c r="D2460" t="s">
        <v>686</v>
      </c>
      <c r="E2460" t="s">
        <v>357</v>
      </c>
      <c r="F2460">
        <v>2021</v>
      </c>
      <c r="G2460">
        <v>157409</v>
      </c>
      <c r="H2460" t="s">
        <v>377</v>
      </c>
    </row>
    <row r="2461" spans="1:8">
      <c r="A2461" t="s">
        <v>73</v>
      </c>
      <c r="B2461" s="1">
        <v>44268</v>
      </c>
      <c r="C2461">
        <v>60560</v>
      </c>
      <c r="D2461" t="s">
        <v>687</v>
      </c>
      <c r="E2461" t="s">
        <v>357</v>
      </c>
      <c r="F2461">
        <v>2021</v>
      </c>
      <c r="G2461">
        <v>-60560</v>
      </c>
      <c r="H2461" t="s">
        <v>16</v>
      </c>
    </row>
    <row r="2462" spans="1:8">
      <c r="A2462" t="s">
        <v>159</v>
      </c>
      <c r="B2462" s="1">
        <v>43325</v>
      </c>
      <c r="C2462">
        <v>399606</v>
      </c>
      <c r="D2462" t="s">
        <v>686</v>
      </c>
      <c r="E2462" t="s">
        <v>342</v>
      </c>
      <c r="F2462">
        <v>2018</v>
      </c>
      <c r="G2462">
        <v>399606</v>
      </c>
      <c r="H2462" t="s">
        <v>380</v>
      </c>
    </row>
    <row r="2463" spans="1:8">
      <c r="A2463" t="s">
        <v>24</v>
      </c>
      <c r="B2463" s="1">
        <v>43309</v>
      </c>
      <c r="C2463">
        <v>382483</v>
      </c>
      <c r="D2463" t="s">
        <v>686</v>
      </c>
      <c r="E2463" t="s">
        <v>337</v>
      </c>
      <c r="F2463">
        <v>2018</v>
      </c>
      <c r="G2463">
        <v>382483</v>
      </c>
      <c r="H2463" t="s">
        <v>16</v>
      </c>
    </row>
    <row r="2464" spans="1:8">
      <c r="A2464" t="s">
        <v>86</v>
      </c>
      <c r="B2464" s="1">
        <v>44202</v>
      </c>
      <c r="C2464">
        <v>358391</v>
      </c>
      <c r="D2464" t="s">
        <v>686</v>
      </c>
      <c r="E2464" t="s">
        <v>320</v>
      </c>
      <c r="F2464">
        <v>2021</v>
      </c>
      <c r="G2464">
        <v>358391</v>
      </c>
      <c r="H2464" t="s">
        <v>380</v>
      </c>
    </row>
    <row r="2465" spans="1:8">
      <c r="A2465" t="s">
        <v>181</v>
      </c>
      <c r="B2465" s="1">
        <v>43428</v>
      </c>
      <c r="C2465">
        <v>262302</v>
      </c>
      <c r="D2465" t="s">
        <v>686</v>
      </c>
      <c r="E2465" t="s">
        <v>362</v>
      </c>
      <c r="F2465">
        <v>2018</v>
      </c>
      <c r="G2465">
        <v>262302</v>
      </c>
      <c r="H2465" t="s">
        <v>16</v>
      </c>
    </row>
    <row r="2466" spans="1:8">
      <c r="A2466" t="s">
        <v>255</v>
      </c>
      <c r="B2466" s="1">
        <v>44259</v>
      </c>
      <c r="C2466">
        <v>165383</v>
      </c>
      <c r="D2466" t="s">
        <v>686</v>
      </c>
      <c r="E2466" t="s">
        <v>357</v>
      </c>
      <c r="F2466">
        <v>2021</v>
      </c>
      <c r="G2466">
        <v>165383</v>
      </c>
      <c r="H2466" t="s">
        <v>16</v>
      </c>
    </row>
    <row r="2467" spans="1:8">
      <c r="A2467" t="s">
        <v>275</v>
      </c>
      <c r="B2467" s="1">
        <v>43851</v>
      </c>
      <c r="C2467">
        <v>143848</v>
      </c>
      <c r="D2467" t="s">
        <v>686</v>
      </c>
      <c r="E2467" t="s">
        <v>320</v>
      </c>
      <c r="F2467">
        <v>2020</v>
      </c>
      <c r="G2467">
        <v>143848</v>
      </c>
      <c r="H2467" t="s">
        <v>16</v>
      </c>
    </row>
    <row r="2468" spans="1:8">
      <c r="A2468" t="s">
        <v>60</v>
      </c>
      <c r="B2468" s="1">
        <v>43500</v>
      </c>
      <c r="C2468">
        <v>100340</v>
      </c>
      <c r="D2468" t="s">
        <v>686</v>
      </c>
      <c r="E2468" t="s">
        <v>360</v>
      </c>
      <c r="F2468">
        <v>2019</v>
      </c>
      <c r="G2468">
        <v>100340</v>
      </c>
      <c r="H2468" t="s">
        <v>378</v>
      </c>
    </row>
    <row r="2469" spans="1:8">
      <c r="A2469" t="s">
        <v>107</v>
      </c>
      <c r="B2469" s="1">
        <v>44271</v>
      </c>
      <c r="C2469">
        <v>335112</v>
      </c>
      <c r="D2469" t="s">
        <v>687</v>
      </c>
      <c r="E2469" t="s">
        <v>357</v>
      </c>
      <c r="F2469">
        <v>2021</v>
      </c>
      <c r="G2469">
        <v>-335112</v>
      </c>
      <c r="H2469" t="s">
        <v>16</v>
      </c>
    </row>
    <row r="2470" spans="1:8">
      <c r="A2470" t="s">
        <v>155</v>
      </c>
      <c r="B2470" s="1">
        <v>44216</v>
      </c>
      <c r="C2470">
        <v>101316</v>
      </c>
      <c r="D2470" t="s">
        <v>686</v>
      </c>
      <c r="E2470" t="s">
        <v>320</v>
      </c>
      <c r="F2470">
        <v>2021</v>
      </c>
      <c r="G2470">
        <v>101316</v>
      </c>
      <c r="H2470" t="s">
        <v>16</v>
      </c>
    </row>
    <row r="2471" spans="1:8">
      <c r="A2471" t="s">
        <v>309</v>
      </c>
      <c r="B2471" s="1">
        <v>43979</v>
      </c>
      <c r="C2471">
        <v>57428</v>
      </c>
      <c r="D2471" t="s">
        <v>686</v>
      </c>
      <c r="E2471" t="s">
        <v>366</v>
      </c>
      <c r="F2471">
        <v>2020</v>
      </c>
      <c r="G2471">
        <v>57428</v>
      </c>
      <c r="H2471" t="s">
        <v>378</v>
      </c>
    </row>
    <row r="2472" spans="1:8">
      <c r="A2472" t="s">
        <v>90</v>
      </c>
      <c r="B2472" s="1">
        <v>43354</v>
      </c>
      <c r="C2472">
        <v>383130</v>
      </c>
      <c r="D2472" t="s">
        <v>686</v>
      </c>
      <c r="E2472" t="s">
        <v>329</v>
      </c>
      <c r="F2472">
        <v>2018</v>
      </c>
      <c r="G2472">
        <v>383130</v>
      </c>
      <c r="H2472" t="s">
        <v>380</v>
      </c>
    </row>
    <row r="2473" spans="1:8">
      <c r="A2473" t="s">
        <v>158</v>
      </c>
      <c r="B2473" s="1">
        <v>43748</v>
      </c>
      <c r="C2473">
        <v>303209</v>
      </c>
      <c r="D2473" t="s">
        <v>687</v>
      </c>
      <c r="E2473" t="s">
        <v>324</v>
      </c>
      <c r="F2473">
        <v>2019</v>
      </c>
      <c r="G2473">
        <v>-303209</v>
      </c>
      <c r="H2473" t="s">
        <v>377</v>
      </c>
    </row>
    <row r="2474" spans="1:8">
      <c r="A2474" t="s">
        <v>283</v>
      </c>
      <c r="B2474" s="1">
        <v>44156</v>
      </c>
      <c r="C2474">
        <v>313518</v>
      </c>
      <c r="D2474" t="s">
        <v>687</v>
      </c>
      <c r="E2474" t="s">
        <v>362</v>
      </c>
      <c r="F2474">
        <v>2020</v>
      </c>
      <c r="G2474">
        <v>-313518</v>
      </c>
      <c r="H2474" t="s">
        <v>16</v>
      </c>
    </row>
    <row r="2475" spans="1:8">
      <c r="A2475" t="s">
        <v>173</v>
      </c>
      <c r="B2475" s="1">
        <v>43498</v>
      </c>
      <c r="C2475">
        <v>263808</v>
      </c>
      <c r="D2475" t="s">
        <v>686</v>
      </c>
      <c r="E2475" t="s">
        <v>360</v>
      </c>
      <c r="F2475">
        <v>2019</v>
      </c>
      <c r="G2475">
        <v>263808</v>
      </c>
      <c r="H2475" t="s">
        <v>16</v>
      </c>
    </row>
    <row r="2476" spans="1:8">
      <c r="A2476" t="s">
        <v>84</v>
      </c>
      <c r="B2476" s="1">
        <v>44173</v>
      </c>
      <c r="C2476">
        <v>167880</v>
      </c>
      <c r="D2476" t="s">
        <v>687</v>
      </c>
      <c r="E2476" t="s">
        <v>333</v>
      </c>
      <c r="F2476">
        <v>2020</v>
      </c>
      <c r="G2476">
        <v>-167880</v>
      </c>
      <c r="H2476" t="s">
        <v>16</v>
      </c>
    </row>
    <row r="2477" spans="1:8">
      <c r="A2477" t="s">
        <v>51</v>
      </c>
      <c r="B2477" s="1">
        <v>43552</v>
      </c>
      <c r="C2477">
        <v>371842</v>
      </c>
      <c r="D2477" t="s">
        <v>686</v>
      </c>
      <c r="E2477" t="s">
        <v>357</v>
      </c>
      <c r="F2477">
        <v>2019</v>
      </c>
      <c r="G2477">
        <v>371842</v>
      </c>
      <c r="H2477" t="s">
        <v>16</v>
      </c>
    </row>
    <row r="2478" spans="1:8">
      <c r="A2478" t="s">
        <v>167</v>
      </c>
      <c r="B2478" s="1">
        <v>44094</v>
      </c>
      <c r="C2478">
        <v>184989</v>
      </c>
      <c r="D2478" t="s">
        <v>687</v>
      </c>
      <c r="E2478" t="s">
        <v>329</v>
      </c>
      <c r="F2478">
        <v>2020</v>
      </c>
      <c r="G2478">
        <v>-184989</v>
      </c>
      <c r="H2478" t="s">
        <v>16</v>
      </c>
    </row>
    <row r="2479" spans="1:8">
      <c r="A2479" t="s">
        <v>202</v>
      </c>
      <c r="B2479" s="1">
        <v>44208</v>
      </c>
      <c r="C2479">
        <v>363862</v>
      </c>
      <c r="D2479" t="s">
        <v>687</v>
      </c>
      <c r="E2479" t="s">
        <v>320</v>
      </c>
      <c r="F2479">
        <v>2021</v>
      </c>
      <c r="G2479">
        <v>-363862</v>
      </c>
      <c r="H2479" t="s">
        <v>378</v>
      </c>
    </row>
    <row r="2480" spans="1:8">
      <c r="A2480" t="s">
        <v>177</v>
      </c>
      <c r="B2480" s="1">
        <v>43927</v>
      </c>
      <c r="C2480">
        <v>391320</v>
      </c>
      <c r="D2480" t="s">
        <v>686</v>
      </c>
      <c r="E2480" t="s">
        <v>351</v>
      </c>
      <c r="F2480">
        <v>2020</v>
      </c>
      <c r="G2480">
        <v>391320</v>
      </c>
      <c r="H2480" t="s">
        <v>16</v>
      </c>
    </row>
    <row r="2481" spans="1:8">
      <c r="A2481" t="s">
        <v>142</v>
      </c>
      <c r="B2481" s="1">
        <v>43407</v>
      </c>
      <c r="C2481">
        <v>86968</v>
      </c>
      <c r="D2481" t="s">
        <v>686</v>
      </c>
      <c r="E2481" t="s">
        <v>362</v>
      </c>
      <c r="F2481">
        <v>2018</v>
      </c>
      <c r="G2481">
        <v>86968</v>
      </c>
      <c r="H2481" t="s">
        <v>16</v>
      </c>
    </row>
    <row r="2482" spans="1:8">
      <c r="A2482" t="s">
        <v>142</v>
      </c>
      <c r="B2482" s="1">
        <v>43440</v>
      </c>
      <c r="C2482">
        <v>374755</v>
      </c>
      <c r="D2482" t="s">
        <v>686</v>
      </c>
      <c r="E2482" t="s">
        <v>333</v>
      </c>
      <c r="F2482">
        <v>2018</v>
      </c>
      <c r="G2482">
        <v>374755</v>
      </c>
      <c r="H2482" t="s">
        <v>16</v>
      </c>
    </row>
    <row r="2483" spans="1:8">
      <c r="A2483" t="s">
        <v>312</v>
      </c>
      <c r="B2483" s="1">
        <v>43551</v>
      </c>
      <c r="C2483">
        <v>74121</v>
      </c>
      <c r="D2483" t="s">
        <v>687</v>
      </c>
      <c r="E2483" t="s">
        <v>357</v>
      </c>
      <c r="F2483">
        <v>2019</v>
      </c>
      <c r="G2483">
        <v>-74121</v>
      </c>
      <c r="H2483" t="s">
        <v>16</v>
      </c>
    </row>
    <row r="2484" spans="1:8">
      <c r="A2484" t="s">
        <v>114</v>
      </c>
      <c r="B2484" s="1">
        <v>43430</v>
      </c>
      <c r="C2484">
        <v>76344</v>
      </c>
      <c r="D2484" t="s">
        <v>686</v>
      </c>
      <c r="E2484" t="s">
        <v>362</v>
      </c>
      <c r="F2484">
        <v>2018</v>
      </c>
      <c r="G2484">
        <v>76344</v>
      </c>
      <c r="H2484" t="s">
        <v>377</v>
      </c>
    </row>
    <row r="2485" spans="1:8">
      <c r="A2485" t="s">
        <v>156</v>
      </c>
      <c r="B2485" s="1">
        <v>43435</v>
      </c>
      <c r="C2485">
        <v>213771</v>
      </c>
      <c r="D2485" t="s">
        <v>686</v>
      </c>
      <c r="E2485" t="s">
        <v>333</v>
      </c>
      <c r="F2485">
        <v>2018</v>
      </c>
      <c r="G2485">
        <v>213771</v>
      </c>
      <c r="H2485" t="s">
        <v>380</v>
      </c>
    </row>
    <row r="2486" spans="1:8">
      <c r="A2486" t="s">
        <v>305</v>
      </c>
      <c r="B2486" s="1">
        <v>43650</v>
      </c>
      <c r="C2486">
        <v>345887</v>
      </c>
      <c r="D2486" t="s">
        <v>687</v>
      </c>
      <c r="E2486" t="s">
        <v>337</v>
      </c>
      <c r="F2486">
        <v>2019</v>
      </c>
      <c r="G2486">
        <v>-345887</v>
      </c>
      <c r="H2486" t="s">
        <v>16</v>
      </c>
    </row>
    <row r="2487" spans="1:8">
      <c r="A2487" t="s">
        <v>27</v>
      </c>
      <c r="B2487" s="1">
        <v>43383</v>
      </c>
      <c r="C2487">
        <v>316249</v>
      </c>
      <c r="D2487" t="s">
        <v>686</v>
      </c>
      <c r="E2487" t="s">
        <v>324</v>
      </c>
      <c r="F2487">
        <v>2018</v>
      </c>
      <c r="G2487">
        <v>316249</v>
      </c>
      <c r="H2487" t="s">
        <v>378</v>
      </c>
    </row>
    <row r="2488" spans="1:8">
      <c r="A2488" t="s">
        <v>178</v>
      </c>
      <c r="B2488" s="1">
        <v>43928</v>
      </c>
      <c r="C2488">
        <v>152253</v>
      </c>
      <c r="D2488" t="s">
        <v>686</v>
      </c>
      <c r="E2488" t="s">
        <v>351</v>
      </c>
      <c r="F2488">
        <v>2020</v>
      </c>
      <c r="G2488">
        <v>152253</v>
      </c>
      <c r="H2488" t="s">
        <v>377</v>
      </c>
    </row>
    <row r="2489" spans="1:8">
      <c r="A2489" t="s">
        <v>287</v>
      </c>
      <c r="B2489" s="1">
        <v>44290</v>
      </c>
      <c r="C2489">
        <v>371545</v>
      </c>
      <c r="D2489" t="s">
        <v>687</v>
      </c>
      <c r="E2489" t="s">
        <v>351</v>
      </c>
      <c r="F2489">
        <v>2021</v>
      </c>
      <c r="G2489">
        <v>-371545</v>
      </c>
      <c r="H2489" t="s">
        <v>16</v>
      </c>
    </row>
    <row r="2490" spans="1:8">
      <c r="A2490" t="s">
        <v>234</v>
      </c>
      <c r="B2490" s="1">
        <v>43374</v>
      </c>
      <c r="C2490">
        <v>139068</v>
      </c>
      <c r="D2490" t="s">
        <v>686</v>
      </c>
      <c r="E2490" t="s">
        <v>324</v>
      </c>
      <c r="F2490">
        <v>2018</v>
      </c>
      <c r="G2490">
        <v>139068</v>
      </c>
      <c r="H2490" t="s">
        <v>380</v>
      </c>
    </row>
    <row r="2491" spans="1:8">
      <c r="A2491" t="s">
        <v>76</v>
      </c>
      <c r="B2491" s="1">
        <v>44332</v>
      </c>
      <c r="C2491">
        <v>94643</v>
      </c>
      <c r="D2491" t="s">
        <v>687</v>
      </c>
      <c r="E2491" t="s">
        <v>366</v>
      </c>
      <c r="F2491">
        <v>2021</v>
      </c>
      <c r="G2491">
        <v>-94643</v>
      </c>
      <c r="H2491" t="s">
        <v>16</v>
      </c>
    </row>
    <row r="2492" spans="1:8">
      <c r="A2492" t="s">
        <v>215</v>
      </c>
      <c r="B2492" s="1">
        <v>43531</v>
      </c>
      <c r="C2492">
        <v>181478</v>
      </c>
      <c r="D2492" t="s">
        <v>686</v>
      </c>
      <c r="E2492" t="s">
        <v>357</v>
      </c>
      <c r="F2492">
        <v>2019</v>
      </c>
      <c r="G2492">
        <v>181478</v>
      </c>
      <c r="H2492" t="s">
        <v>16</v>
      </c>
    </row>
    <row r="2493" spans="1:8">
      <c r="A2493" t="s">
        <v>18</v>
      </c>
      <c r="B2493" s="1">
        <v>43937</v>
      </c>
      <c r="C2493">
        <v>323702</v>
      </c>
      <c r="D2493" t="s">
        <v>687</v>
      </c>
      <c r="E2493" t="s">
        <v>351</v>
      </c>
      <c r="F2493">
        <v>2020</v>
      </c>
      <c r="G2493">
        <v>-323702</v>
      </c>
      <c r="H2493" t="s">
        <v>16</v>
      </c>
    </row>
    <row r="2494" spans="1:8">
      <c r="A2494" t="s">
        <v>87</v>
      </c>
      <c r="B2494" s="1">
        <v>43934</v>
      </c>
      <c r="C2494">
        <v>109882</v>
      </c>
      <c r="D2494" t="s">
        <v>686</v>
      </c>
      <c r="E2494" t="s">
        <v>351</v>
      </c>
      <c r="F2494">
        <v>2020</v>
      </c>
      <c r="G2494">
        <v>109882</v>
      </c>
      <c r="H2494" t="s">
        <v>16</v>
      </c>
    </row>
    <row r="2495" spans="1:8">
      <c r="A2495" t="s">
        <v>234</v>
      </c>
      <c r="B2495" s="1">
        <v>43260</v>
      </c>
      <c r="C2495">
        <v>214433</v>
      </c>
      <c r="D2495" t="s">
        <v>686</v>
      </c>
      <c r="E2495" t="s">
        <v>316</v>
      </c>
      <c r="F2495">
        <v>2018</v>
      </c>
      <c r="G2495">
        <v>214433</v>
      </c>
      <c r="H2495" t="s">
        <v>380</v>
      </c>
    </row>
    <row r="2496" spans="1:8">
      <c r="A2496" t="s">
        <v>242</v>
      </c>
      <c r="B2496" s="1">
        <v>44104</v>
      </c>
      <c r="C2496">
        <v>343621</v>
      </c>
      <c r="D2496" t="s">
        <v>687</v>
      </c>
      <c r="E2496" t="s">
        <v>329</v>
      </c>
      <c r="F2496">
        <v>2020</v>
      </c>
      <c r="G2496">
        <v>-343621</v>
      </c>
      <c r="H2496" t="s">
        <v>377</v>
      </c>
    </row>
    <row r="2497" spans="1:8">
      <c r="A2497" t="s">
        <v>110</v>
      </c>
      <c r="B2497" s="1">
        <v>44265</v>
      </c>
      <c r="C2497">
        <v>311144</v>
      </c>
      <c r="D2497" t="s">
        <v>686</v>
      </c>
      <c r="E2497" t="s">
        <v>357</v>
      </c>
      <c r="F2497">
        <v>2021</v>
      </c>
      <c r="G2497">
        <v>311144</v>
      </c>
      <c r="H2497" t="s">
        <v>16</v>
      </c>
    </row>
    <row r="2498" spans="1:8">
      <c r="A2498" t="s">
        <v>144</v>
      </c>
      <c r="B2498" s="1">
        <v>43568</v>
      </c>
      <c r="C2498">
        <v>247379</v>
      </c>
      <c r="D2498" t="s">
        <v>687</v>
      </c>
      <c r="E2498" t="s">
        <v>351</v>
      </c>
      <c r="F2498">
        <v>2019</v>
      </c>
      <c r="G2498">
        <v>-247379</v>
      </c>
      <c r="H2498" t="s">
        <v>16</v>
      </c>
    </row>
    <row r="2499" spans="1:8">
      <c r="A2499" t="s">
        <v>51</v>
      </c>
      <c r="B2499" s="1">
        <v>44311</v>
      </c>
      <c r="C2499">
        <v>208202</v>
      </c>
      <c r="D2499" t="s">
        <v>686</v>
      </c>
      <c r="E2499" t="s">
        <v>351</v>
      </c>
      <c r="F2499">
        <v>2021</v>
      </c>
      <c r="G2499">
        <v>208202</v>
      </c>
      <c r="H2499" t="s">
        <v>16</v>
      </c>
    </row>
    <row r="2500" spans="1:8">
      <c r="A2500" t="s">
        <v>233</v>
      </c>
      <c r="B2500" s="1">
        <v>43260</v>
      </c>
      <c r="C2500">
        <v>262835</v>
      </c>
      <c r="D2500" t="s">
        <v>686</v>
      </c>
      <c r="E2500" t="s">
        <v>316</v>
      </c>
      <c r="F2500">
        <v>2018</v>
      </c>
      <c r="G2500">
        <v>262835</v>
      </c>
      <c r="H2500" t="s">
        <v>16</v>
      </c>
    </row>
    <row r="2501" spans="1:8">
      <c r="A2501" t="s">
        <v>186</v>
      </c>
      <c r="B2501" s="1">
        <v>43673</v>
      </c>
      <c r="C2501">
        <v>174574</v>
      </c>
      <c r="D2501" t="s">
        <v>686</v>
      </c>
      <c r="E2501" t="s">
        <v>337</v>
      </c>
      <c r="F2501">
        <v>2019</v>
      </c>
      <c r="G2501">
        <v>174574</v>
      </c>
      <c r="H2501" t="s">
        <v>378</v>
      </c>
    </row>
    <row r="2502" spans="1:8">
      <c r="A2502" t="s">
        <v>69</v>
      </c>
      <c r="B2502" s="1">
        <v>43376</v>
      </c>
      <c r="C2502">
        <v>289839</v>
      </c>
      <c r="D2502" t="s">
        <v>687</v>
      </c>
      <c r="E2502" t="s">
        <v>324</v>
      </c>
      <c r="F2502">
        <v>2018</v>
      </c>
      <c r="G2502">
        <v>-289839</v>
      </c>
      <c r="H2502" t="s">
        <v>378</v>
      </c>
    </row>
    <row r="2503" spans="1:8">
      <c r="A2503" t="s">
        <v>32</v>
      </c>
      <c r="B2503" s="1">
        <v>43989</v>
      </c>
      <c r="C2503">
        <v>366080</v>
      </c>
      <c r="D2503" t="s">
        <v>686</v>
      </c>
      <c r="E2503" t="s">
        <v>316</v>
      </c>
      <c r="F2503">
        <v>2020</v>
      </c>
      <c r="G2503">
        <v>366080</v>
      </c>
      <c r="H2503" t="s">
        <v>377</v>
      </c>
    </row>
    <row r="2504" spans="1:8">
      <c r="A2504" t="s">
        <v>191</v>
      </c>
      <c r="B2504" s="1">
        <v>43703</v>
      </c>
      <c r="C2504">
        <v>341125</v>
      </c>
      <c r="D2504" t="s">
        <v>686</v>
      </c>
      <c r="E2504" t="s">
        <v>342</v>
      </c>
      <c r="F2504">
        <v>2019</v>
      </c>
      <c r="G2504">
        <v>341125</v>
      </c>
      <c r="H2504" t="s">
        <v>378</v>
      </c>
    </row>
    <row r="2505" spans="1:8">
      <c r="A2505" t="s">
        <v>269</v>
      </c>
      <c r="B2505" s="1">
        <v>43313</v>
      </c>
      <c r="C2505">
        <v>167998</v>
      </c>
      <c r="D2505" t="s">
        <v>687</v>
      </c>
      <c r="E2505" t="s">
        <v>342</v>
      </c>
      <c r="F2505">
        <v>2018</v>
      </c>
      <c r="G2505">
        <v>-167998</v>
      </c>
      <c r="H2505" t="s">
        <v>377</v>
      </c>
    </row>
    <row r="2506" spans="1:8">
      <c r="A2506" t="s">
        <v>172</v>
      </c>
      <c r="B2506" s="1">
        <v>44135</v>
      </c>
      <c r="C2506">
        <v>119054</v>
      </c>
      <c r="D2506" t="s">
        <v>686</v>
      </c>
      <c r="E2506" t="s">
        <v>324</v>
      </c>
      <c r="F2506">
        <v>2020</v>
      </c>
      <c r="G2506">
        <v>119054</v>
      </c>
      <c r="H2506" t="s">
        <v>16</v>
      </c>
    </row>
    <row r="2507" spans="1:8">
      <c r="A2507" t="s">
        <v>251</v>
      </c>
      <c r="B2507" s="1">
        <v>43712</v>
      </c>
      <c r="C2507">
        <v>85760</v>
      </c>
      <c r="D2507" t="s">
        <v>687</v>
      </c>
      <c r="E2507" t="s">
        <v>329</v>
      </c>
      <c r="F2507">
        <v>2019</v>
      </c>
      <c r="G2507">
        <v>-85760</v>
      </c>
      <c r="H2507" t="s">
        <v>378</v>
      </c>
    </row>
    <row r="2508" spans="1:8">
      <c r="A2508" t="s">
        <v>25</v>
      </c>
      <c r="B2508" s="1">
        <v>44270</v>
      </c>
      <c r="C2508">
        <v>219074</v>
      </c>
      <c r="D2508" t="s">
        <v>687</v>
      </c>
      <c r="E2508" t="s">
        <v>357</v>
      </c>
      <c r="F2508">
        <v>2021</v>
      </c>
      <c r="G2508">
        <v>-219074</v>
      </c>
      <c r="H2508" t="s">
        <v>16</v>
      </c>
    </row>
    <row r="2509" spans="1:8">
      <c r="A2509" t="s">
        <v>107</v>
      </c>
      <c r="B2509" s="1">
        <v>43634</v>
      </c>
      <c r="C2509">
        <v>281989</v>
      </c>
      <c r="D2509" t="s">
        <v>687</v>
      </c>
      <c r="E2509" t="s">
        <v>316</v>
      </c>
      <c r="F2509">
        <v>2019</v>
      </c>
      <c r="G2509">
        <v>-281989</v>
      </c>
      <c r="H2509" t="s">
        <v>16</v>
      </c>
    </row>
    <row r="2510" spans="1:8">
      <c r="A2510" t="s">
        <v>232</v>
      </c>
      <c r="B2510" s="1">
        <v>43623</v>
      </c>
      <c r="C2510">
        <v>314284</v>
      </c>
      <c r="D2510" t="s">
        <v>686</v>
      </c>
      <c r="E2510" t="s">
        <v>316</v>
      </c>
      <c r="F2510">
        <v>2019</v>
      </c>
      <c r="G2510">
        <v>314284</v>
      </c>
      <c r="H2510" t="s">
        <v>16</v>
      </c>
    </row>
    <row r="2511" spans="1:8">
      <c r="A2511" t="s">
        <v>283</v>
      </c>
      <c r="B2511" s="1">
        <v>43642</v>
      </c>
      <c r="C2511">
        <v>358399</v>
      </c>
      <c r="D2511" t="s">
        <v>686</v>
      </c>
      <c r="E2511" t="s">
        <v>316</v>
      </c>
      <c r="F2511">
        <v>2019</v>
      </c>
      <c r="G2511">
        <v>358399</v>
      </c>
      <c r="H2511" t="s">
        <v>16</v>
      </c>
    </row>
    <row r="2512" spans="1:8">
      <c r="A2512" t="s">
        <v>89</v>
      </c>
      <c r="B2512" s="1">
        <v>43606</v>
      </c>
      <c r="C2512">
        <v>331295</v>
      </c>
      <c r="D2512" t="s">
        <v>686</v>
      </c>
      <c r="E2512" t="s">
        <v>366</v>
      </c>
      <c r="F2512">
        <v>2019</v>
      </c>
      <c r="G2512">
        <v>331295</v>
      </c>
      <c r="H2512" t="s">
        <v>377</v>
      </c>
    </row>
    <row r="2513" spans="1:8">
      <c r="A2513" t="s">
        <v>133</v>
      </c>
      <c r="B2513" s="1">
        <v>43482</v>
      </c>
      <c r="C2513">
        <v>265717</v>
      </c>
      <c r="D2513" t="s">
        <v>686</v>
      </c>
      <c r="E2513" t="s">
        <v>320</v>
      </c>
      <c r="F2513">
        <v>2019</v>
      </c>
      <c r="G2513">
        <v>265717</v>
      </c>
      <c r="H2513" t="s">
        <v>377</v>
      </c>
    </row>
    <row r="2514" spans="1:8">
      <c r="A2514" t="s">
        <v>216</v>
      </c>
      <c r="B2514" s="1">
        <v>43847</v>
      </c>
      <c r="C2514">
        <v>54563</v>
      </c>
      <c r="D2514" t="s">
        <v>686</v>
      </c>
      <c r="E2514" t="s">
        <v>320</v>
      </c>
      <c r="F2514">
        <v>2020</v>
      </c>
      <c r="G2514">
        <v>54563</v>
      </c>
      <c r="H2514" t="s">
        <v>16</v>
      </c>
    </row>
    <row r="2515" spans="1:8">
      <c r="A2515" t="s">
        <v>251</v>
      </c>
      <c r="B2515" s="1">
        <v>43841</v>
      </c>
      <c r="C2515">
        <v>254808</v>
      </c>
      <c r="D2515" t="s">
        <v>687</v>
      </c>
      <c r="E2515" t="s">
        <v>320</v>
      </c>
      <c r="F2515">
        <v>2020</v>
      </c>
      <c r="G2515">
        <v>-254808</v>
      </c>
      <c r="H2515" t="s">
        <v>378</v>
      </c>
    </row>
    <row r="2516" spans="1:8">
      <c r="A2516" t="s">
        <v>75</v>
      </c>
      <c r="B2516" s="1">
        <v>44196</v>
      </c>
      <c r="C2516">
        <v>169783</v>
      </c>
      <c r="D2516" t="s">
        <v>687</v>
      </c>
      <c r="E2516" t="s">
        <v>333</v>
      </c>
      <c r="F2516">
        <v>2020</v>
      </c>
      <c r="G2516">
        <v>-169783</v>
      </c>
      <c r="H2516" t="s">
        <v>16</v>
      </c>
    </row>
    <row r="2517" spans="1:8">
      <c r="A2517" t="s">
        <v>160</v>
      </c>
      <c r="B2517" s="1">
        <v>44253</v>
      </c>
      <c r="C2517">
        <v>371447</v>
      </c>
      <c r="D2517" t="s">
        <v>686</v>
      </c>
      <c r="E2517" t="s">
        <v>360</v>
      </c>
      <c r="F2517">
        <v>2021</v>
      </c>
      <c r="G2517">
        <v>371447</v>
      </c>
      <c r="H2517" t="s">
        <v>377</v>
      </c>
    </row>
    <row r="2518" spans="1:8">
      <c r="A2518" t="s">
        <v>144</v>
      </c>
      <c r="B2518" s="1">
        <v>44188</v>
      </c>
      <c r="C2518">
        <v>306630</v>
      </c>
      <c r="D2518" t="s">
        <v>687</v>
      </c>
      <c r="E2518" t="s">
        <v>333</v>
      </c>
      <c r="F2518">
        <v>2020</v>
      </c>
      <c r="G2518">
        <v>-306630</v>
      </c>
      <c r="H2518" t="s">
        <v>16</v>
      </c>
    </row>
    <row r="2519" spans="1:8">
      <c r="A2519" t="s">
        <v>70</v>
      </c>
      <c r="B2519" s="1">
        <v>43821</v>
      </c>
      <c r="C2519">
        <v>213297</v>
      </c>
      <c r="D2519" t="s">
        <v>686</v>
      </c>
      <c r="E2519" t="s">
        <v>333</v>
      </c>
      <c r="F2519">
        <v>2019</v>
      </c>
      <c r="G2519">
        <v>213297</v>
      </c>
      <c r="H2519" t="s">
        <v>378</v>
      </c>
    </row>
    <row r="2520" spans="1:8">
      <c r="A2520" t="s">
        <v>258</v>
      </c>
      <c r="B2520" s="1">
        <v>44295</v>
      </c>
      <c r="C2520">
        <v>103681</v>
      </c>
      <c r="D2520" t="s">
        <v>687</v>
      </c>
      <c r="E2520" t="s">
        <v>351</v>
      </c>
      <c r="F2520">
        <v>2021</v>
      </c>
      <c r="G2520">
        <v>-103681</v>
      </c>
      <c r="H2520" t="s">
        <v>16</v>
      </c>
    </row>
    <row r="2521" spans="1:8">
      <c r="A2521" t="s">
        <v>166</v>
      </c>
      <c r="B2521" s="1">
        <v>43857</v>
      </c>
      <c r="C2521">
        <v>82418</v>
      </c>
      <c r="D2521" t="s">
        <v>687</v>
      </c>
      <c r="E2521" t="s">
        <v>320</v>
      </c>
      <c r="F2521">
        <v>2020</v>
      </c>
      <c r="G2521">
        <v>-82418</v>
      </c>
      <c r="H2521" t="s">
        <v>377</v>
      </c>
    </row>
    <row r="2522" spans="1:8">
      <c r="A2522" t="s">
        <v>156</v>
      </c>
      <c r="B2522" s="1">
        <v>43928</v>
      </c>
      <c r="C2522">
        <v>320214</v>
      </c>
      <c r="D2522" t="s">
        <v>686</v>
      </c>
      <c r="E2522" t="s">
        <v>351</v>
      </c>
      <c r="F2522">
        <v>2020</v>
      </c>
      <c r="G2522">
        <v>320214</v>
      </c>
      <c r="H2522" t="s">
        <v>380</v>
      </c>
    </row>
    <row r="2523" spans="1:8">
      <c r="A2523" t="s">
        <v>134</v>
      </c>
      <c r="B2523" s="1">
        <v>43697</v>
      </c>
      <c r="C2523">
        <v>226083</v>
      </c>
      <c r="D2523" t="s">
        <v>686</v>
      </c>
      <c r="E2523" t="s">
        <v>342</v>
      </c>
      <c r="F2523">
        <v>2019</v>
      </c>
      <c r="G2523">
        <v>226083</v>
      </c>
      <c r="H2523" t="s">
        <v>16</v>
      </c>
    </row>
    <row r="2524" spans="1:8">
      <c r="A2524" t="s">
        <v>124</v>
      </c>
      <c r="B2524" s="1">
        <v>43773</v>
      </c>
      <c r="C2524">
        <v>277343</v>
      </c>
      <c r="D2524" t="s">
        <v>687</v>
      </c>
      <c r="E2524" t="s">
        <v>362</v>
      </c>
      <c r="F2524">
        <v>2019</v>
      </c>
      <c r="G2524">
        <v>-277343</v>
      </c>
      <c r="H2524" t="s">
        <v>16</v>
      </c>
    </row>
    <row r="2525" spans="1:8">
      <c r="A2525" t="s">
        <v>201</v>
      </c>
      <c r="B2525" s="1">
        <v>43988</v>
      </c>
      <c r="C2525">
        <v>329426</v>
      </c>
      <c r="D2525" t="s">
        <v>687</v>
      </c>
      <c r="E2525" t="s">
        <v>316</v>
      </c>
      <c r="F2525">
        <v>2020</v>
      </c>
      <c r="G2525">
        <v>-329426</v>
      </c>
      <c r="H2525" t="s">
        <v>377</v>
      </c>
    </row>
    <row r="2526" spans="1:8">
      <c r="A2526" t="s">
        <v>238</v>
      </c>
      <c r="B2526" s="1">
        <v>43763</v>
      </c>
      <c r="C2526">
        <v>192095</v>
      </c>
      <c r="D2526" t="s">
        <v>686</v>
      </c>
      <c r="E2526" t="s">
        <v>324</v>
      </c>
      <c r="F2526">
        <v>2019</v>
      </c>
      <c r="G2526">
        <v>192095</v>
      </c>
      <c r="H2526" t="s">
        <v>16</v>
      </c>
    </row>
    <row r="2527" spans="1:8">
      <c r="A2527" t="s">
        <v>128</v>
      </c>
      <c r="B2527" s="1">
        <v>43293</v>
      </c>
      <c r="C2527">
        <v>157634</v>
      </c>
      <c r="D2527" t="s">
        <v>687</v>
      </c>
      <c r="E2527" t="s">
        <v>337</v>
      </c>
      <c r="F2527">
        <v>2018</v>
      </c>
      <c r="G2527">
        <v>-157634</v>
      </c>
      <c r="H2527" t="s">
        <v>16</v>
      </c>
    </row>
    <row r="2528" spans="1:8">
      <c r="A2528" t="s">
        <v>229</v>
      </c>
      <c r="B2528" s="1">
        <v>43879</v>
      </c>
      <c r="C2528">
        <v>162194</v>
      </c>
      <c r="D2528" t="s">
        <v>687</v>
      </c>
      <c r="E2528" t="s">
        <v>360</v>
      </c>
      <c r="F2528">
        <v>2020</v>
      </c>
      <c r="G2528">
        <v>-162194</v>
      </c>
      <c r="H2528" t="s">
        <v>16</v>
      </c>
    </row>
    <row r="2529" spans="1:8">
      <c r="A2529" t="s">
        <v>46</v>
      </c>
      <c r="B2529" s="1">
        <v>44215</v>
      </c>
      <c r="C2529">
        <v>168670</v>
      </c>
      <c r="D2529" t="s">
        <v>687</v>
      </c>
      <c r="E2529" t="s">
        <v>320</v>
      </c>
      <c r="F2529">
        <v>2021</v>
      </c>
      <c r="G2529">
        <v>-168670</v>
      </c>
      <c r="H2529" t="s">
        <v>378</v>
      </c>
    </row>
    <row r="2530" spans="1:8">
      <c r="A2530" t="s">
        <v>85</v>
      </c>
      <c r="B2530" s="1">
        <v>43686</v>
      </c>
      <c r="C2530">
        <v>107676</v>
      </c>
      <c r="D2530" t="s">
        <v>686</v>
      </c>
      <c r="E2530" t="s">
        <v>342</v>
      </c>
      <c r="F2530">
        <v>2019</v>
      </c>
      <c r="G2530">
        <v>107676</v>
      </c>
      <c r="H2530" t="s">
        <v>16</v>
      </c>
    </row>
    <row r="2531" spans="1:8">
      <c r="A2531" t="s">
        <v>72</v>
      </c>
      <c r="B2531" s="1">
        <v>43889</v>
      </c>
      <c r="C2531">
        <v>125225</v>
      </c>
      <c r="D2531" t="s">
        <v>687</v>
      </c>
      <c r="E2531" t="s">
        <v>360</v>
      </c>
      <c r="F2531">
        <v>2020</v>
      </c>
      <c r="G2531">
        <v>-125225</v>
      </c>
      <c r="H2531" t="s">
        <v>378</v>
      </c>
    </row>
    <row r="2532" spans="1:8">
      <c r="A2532" t="s">
        <v>45</v>
      </c>
      <c r="B2532" s="1">
        <v>43784</v>
      </c>
      <c r="C2532">
        <v>219638</v>
      </c>
      <c r="D2532" t="s">
        <v>687</v>
      </c>
      <c r="E2532" t="s">
        <v>362</v>
      </c>
      <c r="F2532">
        <v>2019</v>
      </c>
      <c r="G2532">
        <v>-219638</v>
      </c>
      <c r="H2532" t="s">
        <v>378</v>
      </c>
    </row>
    <row r="2533" spans="1:8">
      <c r="A2533" t="s">
        <v>209</v>
      </c>
      <c r="B2533" s="1">
        <v>43850</v>
      </c>
      <c r="C2533">
        <v>157036</v>
      </c>
      <c r="D2533" t="s">
        <v>687</v>
      </c>
      <c r="E2533" t="s">
        <v>320</v>
      </c>
      <c r="F2533">
        <v>2020</v>
      </c>
      <c r="G2533">
        <v>-157036</v>
      </c>
      <c r="H2533" t="s">
        <v>16</v>
      </c>
    </row>
    <row r="2534" spans="1:8">
      <c r="A2534" t="s">
        <v>65</v>
      </c>
      <c r="B2534" s="1">
        <v>43287</v>
      </c>
      <c r="C2534">
        <v>205912</v>
      </c>
      <c r="D2534" t="s">
        <v>686</v>
      </c>
      <c r="E2534" t="s">
        <v>337</v>
      </c>
      <c r="F2534">
        <v>2018</v>
      </c>
      <c r="G2534">
        <v>205912</v>
      </c>
      <c r="H2534" t="s">
        <v>16</v>
      </c>
    </row>
    <row r="2535" spans="1:8">
      <c r="A2535" t="s">
        <v>183</v>
      </c>
      <c r="B2535" s="1">
        <v>44278</v>
      </c>
      <c r="C2535">
        <v>391201</v>
      </c>
      <c r="D2535" t="s">
        <v>687</v>
      </c>
      <c r="E2535" t="s">
        <v>357</v>
      </c>
      <c r="F2535">
        <v>2021</v>
      </c>
      <c r="G2535">
        <v>-391201</v>
      </c>
      <c r="H2535" t="s">
        <v>378</v>
      </c>
    </row>
    <row r="2536" spans="1:8">
      <c r="A2536" t="s">
        <v>65</v>
      </c>
      <c r="B2536" s="1">
        <v>44120</v>
      </c>
      <c r="C2536">
        <v>299850</v>
      </c>
      <c r="D2536" t="s">
        <v>687</v>
      </c>
      <c r="E2536" t="s">
        <v>324</v>
      </c>
      <c r="F2536">
        <v>2020</v>
      </c>
      <c r="G2536">
        <v>-299850</v>
      </c>
      <c r="H2536" t="s">
        <v>16</v>
      </c>
    </row>
    <row r="2537" spans="1:8">
      <c r="A2537" t="s">
        <v>299</v>
      </c>
      <c r="B2537" s="1">
        <v>43858</v>
      </c>
      <c r="C2537">
        <v>64962</v>
      </c>
      <c r="D2537" t="s">
        <v>686</v>
      </c>
      <c r="E2537" t="s">
        <v>320</v>
      </c>
      <c r="F2537">
        <v>2020</v>
      </c>
      <c r="G2537">
        <v>64962</v>
      </c>
      <c r="H2537" t="s">
        <v>16</v>
      </c>
    </row>
    <row r="2538" spans="1:8">
      <c r="A2538" t="s">
        <v>156</v>
      </c>
      <c r="B2538" s="1">
        <v>43957</v>
      </c>
      <c r="C2538">
        <v>164773</v>
      </c>
      <c r="D2538" t="s">
        <v>687</v>
      </c>
      <c r="E2538" t="s">
        <v>366</v>
      </c>
      <c r="F2538">
        <v>2020</v>
      </c>
      <c r="G2538">
        <v>-164773</v>
      </c>
      <c r="H2538" t="s">
        <v>380</v>
      </c>
    </row>
    <row r="2539" spans="1:8">
      <c r="A2539" t="s">
        <v>184</v>
      </c>
      <c r="B2539" s="1">
        <v>43430</v>
      </c>
      <c r="C2539">
        <v>96157</v>
      </c>
      <c r="D2539" t="s">
        <v>687</v>
      </c>
      <c r="E2539" t="s">
        <v>362</v>
      </c>
      <c r="F2539">
        <v>2018</v>
      </c>
      <c r="G2539">
        <v>-96157</v>
      </c>
      <c r="H2539" t="s">
        <v>16</v>
      </c>
    </row>
    <row r="2540" spans="1:8">
      <c r="A2540" t="s">
        <v>120</v>
      </c>
      <c r="B2540" s="1">
        <v>44013</v>
      </c>
      <c r="C2540">
        <v>351571</v>
      </c>
      <c r="D2540" t="s">
        <v>686</v>
      </c>
      <c r="E2540" t="s">
        <v>337</v>
      </c>
      <c r="F2540">
        <v>2020</v>
      </c>
      <c r="G2540">
        <v>351571</v>
      </c>
      <c r="H2540" t="s">
        <v>380</v>
      </c>
    </row>
    <row r="2541" spans="1:8">
      <c r="A2541" t="s">
        <v>75</v>
      </c>
      <c r="B2541" s="1">
        <v>43344</v>
      </c>
      <c r="C2541">
        <v>139432</v>
      </c>
      <c r="D2541" t="s">
        <v>687</v>
      </c>
      <c r="E2541" t="s">
        <v>329</v>
      </c>
      <c r="F2541">
        <v>2018</v>
      </c>
      <c r="G2541">
        <v>-139432</v>
      </c>
      <c r="H2541" t="s">
        <v>16</v>
      </c>
    </row>
    <row r="2542" spans="1:8">
      <c r="A2542" t="s">
        <v>248</v>
      </c>
      <c r="B2542" s="1">
        <v>44359</v>
      </c>
      <c r="C2542">
        <v>197700</v>
      </c>
      <c r="D2542" t="s">
        <v>687</v>
      </c>
      <c r="E2542" t="s">
        <v>316</v>
      </c>
      <c r="F2542">
        <v>2021</v>
      </c>
      <c r="G2542">
        <v>-197700</v>
      </c>
      <c r="H2542" t="s">
        <v>380</v>
      </c>
    </row>
    <row r="2543" spans="1:8">
      <c r="A2543" t="s">
        <v>206</v>
      </c>
      <c r="B2543" s="1">
        <v>44268</v>
      </c>
      <c r="C2543">
        <v>69323</v>
      </c>
      <c r="D2543" t="s">
        <v>687</v>
      </c>
      <c r="E2543" t="s">
        <v>357</v>
      </c>
      <c r="F2543">
        <v>2021</v>
      </c>
      <c r="G2543">
        <v>-69323</v>
      </c>
      <c r="H2543" t="s">
        <v>16</v>
      </c>
    </row>
    <row r="2544" spans="1:8">
      <c r="A2544" t="s">
        <v>244</v>
      </c>
      <c r="B2544" s="1">
        <v>44166</v>
      </c>
      <c r="C2544">
        <v>339771</v>
      </c>
      <c r="D2544" t="s">
        <v>687</v>
      </c>
      <c r="E2544" t="s">
        <v>333</v>
      </c>
      <c r="F2544">
        <v>2020</v>
      </c>
      <c r="G2544">
        <v>-339771</v>
      </c>
      <c r="H2544" t="s">
        <v>16</v>
      </c>
    </row>
    <row r="2545" spans="1:8">
      <c r="A2545" t="s">
        <v>210</v>
      </c>
      <c r="B2545" s="1">
        <v>43344</v>
      </c>
      <c r="C2545">
        <v>343032</v>
      </c>
      <c r="D2545" t="s">
        <v>686</v>
      </c>
      <c r="E2545" t="s">
        <v>329</v>
      </c>
      <c r="F2545">
        <v>2018</v>
      </c>
      <c r="G2545">
        <v>343032</v>
      </c>
      <c r="H2545" t="s">
        <v>377</v>
      </c>
    </row>
    <row r="2546" spans="1:8">
      <c r="A2546" t="s">
        <v>158</v>
      </c>
      <c r="B2546" s="1">
        <v>44025</v>
      </c>
      <c r="C2546">
        <v>361250</v>
      </c>
      <c r="D2546" t="s">
        <v>686</v>
      </c>
      <c r="E2546" t="s">
        <v>337</v>
      </c>
      <c r="F2546">
        <v>2020</v>
      </c>
      <c r="G2546">
        <v>361250</v>
      </c>
      <c r="H2546" t="s">
        <v>377</v>
      </c>
    </row>
    <row r="2547" spans="1:8">
      <c r="A2547" t="s">
        <v>253</v>
      </c>
      <c r="B2547" s="1">
        <v>43389</v>
      </c>
      <c r="C2547">
        <v>232686</v>
      </c>
      <c r="D2547" t="s">
        <v>686</v>
      </c>
      <c r="E2547" t="s">
        <v>324</v>
      </c>
      <c r="F2547">
        <v>2018</v>
      </c>
      <c r="G2547">
        <v>232686</v>
      </c>
      <c r="H2547" t="s">
        <v>378</v>
      </c>
    </row>
    <row r="2548" spans="1:8">
      <c r="A2548" t="s">
        <v>296</v>
      </c>
      <c r="B2548" s="1">
        <v>43716</v>
      </c>
      <c r="C2548">
        <v>372494</v>
      </c>
      <c r="D2548" t="s">
        <v>687</v>
      </c>
      <c r="E2548" t="s">
        <v>329</v>
      </c>
      <c r="F2548">
        <v>2019</v>
      </c>
      <c r="G2548">
        <v>-372494</v>
      </c>
      <c r="H2548" t="s">
        <v>16</v>
      </c>
    </row>
    <row r="2549" spans="1:8">
      <c r="A2549" t="s">
        <v>285</v>
      </c>
      <c r="B2549" s="1">
        <v>43361</v>
      </c>
      <c r="C2549">
        <v>349208</v>
      </c>
      <c r="D2549" t="s">
        <v>686</v>
      </c>
      <c r="E2549" t="s">
        <v>329</v>
      </c>
      <c r="F2549">
        <v>2018</v>
      </c>
      <c r="G2549">
        <v>349208</v>
      </c>
      <c r="H2549" t="s">
        <v>378</v>
      </c>
    </row>
    <row r="2550" spans="1:8">
      <c r="A2550" t="s">
        <v>34</v>
      </c>
      <c r="B2550" s="1">
        <v>43313</v>
      </c>
      <c r="C2550">
        <v>380543</v>
      </c>
      <c r="D2550" t="s">
        <v>686</v>
      </c>
      <c r="E2550" t="s">
        <v>342</v>
      </c>
      <c r="F2550">
        <v>2018</v>
      </c>
      <c r="G2550">
        <v>380543</v>
      </c>
      <c r="H2550" t="s">
        <v>16</v>
      </c>
    </row>
    <row r="2551" spans="1:8">
      <c r="A2551" t="s">
        <v>181</v>
      </c>
      <c r="B2551" s="1">
        <v>43514</v>
      </c>
      <c r="C2551">
        <v>59724</v>
      </c>
      <c r="D2551" t="s">
        <v>686</v>
      </c>
      <c r="E2551" t="s">
        <v>360</v>
      </c>
      <c r="F2551">
        <v>2019</v>
      </c>
      <c r="G2551">
        <v>59724</v>
      </c>
      <c r="H2551" t="s">
        <v>16</v>
      </c>
    </row>
    <row r="2552" spans="1:8">
      <c r="A2552" t="s">
        <v>77</v>
      </c>
      <c r="B2552" s="1">
        <v>44339</v>
      </c>
      <c r="C2552">
        <v>206002</v>
      </c>
      <c r="D2552" t="s">
        <v>686</v>
      </c>
      <c r="E2552" t="s">
        <v>366</v>
      </c>
      <c r="F2552">
        <v>2021</v>
      </c>
      <c r="G2552">
        <v>206002</v>
      </c>
      <c r="H2552" t="s">
        <v>16</v>
      </c>
    </row>
    <row r="2553" spans="1:8">
      <c r="A2553" t="s">
        <v>245</v>
      </c>
      <c r="B2553" s="1">
        <v>44277</v>
      </c>
      <c r="C2553">
        <v>216755</v>
      </c>
      <c r="D2553" t="s">
        <v>687</v>
      </c>
      <c r="E2553" t="s">
        <v>357</v>
      </c>
      <c r="F2553">
        <v>2021</v>
      </c>
      <c r="G2553">
        <v>-216755</v>
      </c>
      <c r="H2553" t="s">
        <v>16</v>
      </c>
    </row>
    <row r="2554" spans="1:8">
      <c r="A2554" t="s">
        <v>141</v>
      </c>
      <c r="B2554" s="1">
        <v>43967</v>
      </c>
      <c r="C2554">
        <v>298621</v>
      </c>
      <c r="D2554" t="s">
        <v>686</v>
      </c>
      <c r="E2554" t="s">
        <v>366</v>
      </c>
      <c r="F2554">
        <v>2020</v>
      </c>
      <c r="G2554">
        <v>298621</v>
      </c>
      <c r="H2554" t="s">
        <v>16</v>
      </c>
    </row>
    <row r="2555" spans="1:8">
      <c r="A2555" t="s">
        <v>45</v>
      </c>
      <c r="B2555" s="1">
        <v>43842</v>
      </c>
      <c r="C2555">
        <v>306437</v>
      </c>
      <c r="D2555" t="s">
        <v>686</v>
      </c>
      <c r="E2555" t="s">
        <v>320</v>
      </c>
      <c r="F2555">
        <v>2020</v>
      </c>
      <c r="G2555">
        <v>306437</v>
      </c>
      <c r="H2555" t="s">
        <v>378</v>
      </c>
    </row>
    <row r="2556" spans="1:8">
      <c r="A2556" t="s">
        <v>116</v>
      </c>
      <c r="B2556" s="1">
        <v>44004</v>
      </c>
      <c r="C2556">
        <v>358315</v>
      </c>
      <c r="D2556" t="s">
        <v>686</v>
      </c>
      <c r="E2556" t="s">
        <v>316</v>
      </c>
      <c r="F2556">
        <v>2020</v>
      </c>
      <c r="G2556">
        <v>358315</v>
      </c>
      <c r="H2556" t="s">
        <v>16</v>
      </c>
    </row>
    <row r="2557" spans="1:8">
      <c r="A2557" t="s">
        <v>117</v>
      </c>
      <c r="B2557" s="1">
        <v>43268</v>
      </c>
      <c r="C2557">
        <v>157136</v>
      </c>
      <c r="D2557" t="s">
        <v>687</v>
      </c>
      <c r="E2557" t="s">
        <v>316</v>
      </c>
      <c r="F2557">
        <v>2018</v>
      </c>
      <c r="G2557">
        <v>-157136</v>
      </c>
      <c r="H2557" t="s">
        <v>16</v>
      </c>
    </row>
    <row r="2558" spans="1:8">
      <c r="A2558" t="s">
        <v>252</v>
      </c>
      <c r="B2558" s="1">
        <v>43909</v>
      </c>
      <c r="C2558">
        <v>376778</v>
      </c>
      <c r="D2558" t="s">
        <v>687</v>
      </c>
      <c r="E2558" t="s">
        <v>357</v>
      </c>
      <c r="F2558">
        <v>2020</v>
      </c>
      <c r="G2558">
        <v>-376778</v>
      </c>
      <c r="H2558" t="s">
        <v>16</v>
      </c>
    </row>
    <row r="2559" spans="1:8">
      <c r="A2559" t="s">
        <v>229</v>
      </c>
      <c r="B2559" s="1">
        <v>43300</v>
      </c>
      <c r="C2559">
        <v>304770</v>
      </c>
      <c r="D2559" t="s">
        <v>687</v>
      </c>
      <c r="E2559" t="s">
        <v>337</v>
      </c>
      <c r="F2559">
        <v>2018</v>
      </c>
      <c r="G2559">
        <v>-304770</v>
      </c>
      <c r="H2559" t="s">
        <v>16</v>
      </c>
    </row>
    <row r="2560" spans="1:8">
      <c r="A2560" t="s">
        <v>144</v>
      </c>
      <c r="B2560" s="1">
        <v>43761</v>
      </c>
      <c r="C2560">
        <v>310836</v>
      </c>
      <c r="D2560" t="s">
        <v>687</v>
      </c>
      <c r="E2560" t="s">
        <v>324</v>
      </c>
      <c r="F2560">
        <v>2019</v>
      </c>
      <c r="G2560">
        <v>-310836</v>
      </c>
      <c r="H2560" t="s">
        <v>16</v>
      </c>
    </row>
    <row r="2561" spans="1:8">
      <c r="A2561" t="s">
        <v>296</v>
      </c>
      <c r="B2561" s="1">
        <v>43488</v>
      </c>
      <c r="C2561">
        <v>241565</v>
      </c>
      <c r="D2561" t="s">
        <v>687</v>
      </c>
      <c r="E2561" t="s">
        <v>320</v>
      </c>
      <c r="F2561">
        <v>2019</v>
      </c>
      <c r="G2561">
        <v>-241565</v>
      </c>
      <c r="H2561" t="s">
        <v>16</v>
      </c>
    </row>
    <row r="2562" spans="1:8">
      <c r="A2562" t="s">
        <v>34</v>
      </c>
      <c r="B2562" s="1">
        <v>44051</v>
      </c>
      <c r="C2562">
        <v>66582</v>
      </c>
      <c r="D2562" t="s">
        <v>687</v>
      </c>
      <c r="E2562" t="s">
        <v>342</v>
      </c>
      <c r="F2562">
        <v>2020</v>
      </c>
      <c r="G2562">
        <v>-66582</v>
      </c>
      <c r="H2562" t="s">
        <v>16</v>
      </c>
    </row>
    <row r="2563" spans="1:8">
      <c r="A2563" t="s">
        <v>251</v>
      </c>
      <c r="B2563" s="1">
        <v>43690</v>
      </c>
      <c r="C2563">
        <v>318193</v>
      </c>
      <c r="D2563" t="s">
        <v>686</v>
      </c>
      <c r="E2563" t="s">
        <v>342</v>
      </c>
      <c r="F2563">
        <v>2019</v>
      </c>
      <c r="G2563">
        <v>318193</v>
      </c>
      <c r="H2563" t="s">
        <v>378</v>
      </c>
    </row>
    <row r="2564" spans="1:8">
      <c r="A2564" t="s">
        <v>246</v>
      </c>
      <c r="B2564" s="1">
        <v>44374</v>
      </c>
      <c r="C2564">
        <v>230494</v>
      </c>
      <c r="D2564" t="s">
        <v>686</v>
      </c>
      <c r="E2564" t="s">
        <v>316</v>
      </c>
      <c r="F2564">
        <v>2021</v>
      </c>
      <c r="G2564">
        <v>230494</v>
      </c>
      <c r="H2564" t="s">
        <v>16</v>
      </c>
    </row>
    <row r="2565" spans="1:8">
      <c r="A2565" t="s">
        <v>220</v>
      </c>
      <c r="B2565" s="1">
        <v>44231</v>
      </c>
      <c r="C2565">
        <v>299647</v>
      </c>
      <c r="D2565" t="s">
        <v>687</v>
      </c>
      <c r="E2565" t="s">
        <v>360</v>
      </c>
      <c r="F2565">
        <v>2021</v>
      </c>
      <c r="G2565">
        <v>-299647</v>
      </c>
      <c r="H2565" t="s">
        <v>380</v>
      </c>
    </row>
    <row r="2566" spans="1:8">
      <c r="A2566" t="s">
        <v>157</v>
      </c>
      <c r="B2566" s="1">
        <v>43772</v>
      </c>
      <c r="C2566">
        <v>315511</v>
      </c>
      <c r="D2566" t="s">
        <v>687</v>
      </c>
      <c r="E2566" t="s">
        <v>362</v>
      </c>
      <c r="F2566">
        <v>2019</v>
      </c>
      <c r="G2566">
        <v>-315511</v>
      </c>
      <c r="H2566" t="s">
        <v>378</v>
      </c>
    </row>
    <row r="2567" spans="1:8">
      <c r="A2567" t="s">
        <v>84</v>
      </c>
      <c r="B2567" s="1">
        <v>43865</v>
      </c>
      <c r="C2567">
        <v>205742</v>
      </c>
      <c r="D2567" t="s">
        <v>686</v>
      </c>
      <c r="E2567" t="s">
        <v>360</v>
      </c>
      <c r="F2567">
        <v>2020</v>
      </c>
      <c r="G2567">
        <v>205742</v>
      </c>
      <c r="H2567" t="s">
        <v>16</v>
      </c>
    </row>
    <row r="2568" spans="1:8">
      <c r="A2568" t="s">
        <v>92</v>
      </c>
      <c r="B2568" s="1">
        <v>43380</v>
      </c>
      <c r="C2568">
        <v>366133</v>
      </c>
      <c r="D2568" t="s">
        <v>686</v>
      </c>
      <c r="E2568" t="s">
        <v>324</v>
      </c>
      <c r="F2568">
        <v>2018</v>
      </c>
      <c r="G2568">
        <v>366133</v>
      </c>
      <c r="H2568" t="s">
        <v>378</v>
      </c>
    </row>
    <row r="2569" spans="1:8">
      <c r="A2569" t="s">
        <v>204</v>
      </c>
      <c r="B2569" s="1">
        <v>43304</v>
      </c>
      <c r="C2569">
        <v>370328</v>
      </c>
      <c r="D2569" t="s">
        <v>687</v>
      </c>
      <c r="E2569" t="s">
        <v>337</v>
      </c>
      <c r="F2569">
        <v>2018</v>
      </c>
      <c r="G2569">
        <v>-370328</v>
      </c>
      <c r="H2569" t="s">
        <v>16</v>
      </c>
    </row>
    <row r="2570" spans="1:8">
      <c r="A2570" t="s">
        <v>105</v>
      </c>
      <c r="B2570" s="1">
        <v>44156</v>
      </c>
      <c r="C2570">
        <v>234931</v>
      </c>
      <c r="D2570" t="s">
        <v>687</v>
      </c>
      <c r="E2570" t="s">
        <v>362</v>
      </c>
      <c r="F2570">
        <v>2020</v>
      </c>
      <c r="G2570">
        <v>-234931</v>
      </c>
      <c r="H2570" t="s">
        <v>380</v>
      </c>
    </row>
    <row r="2571" spans="1:8">
      <c r="A2571" t="s">
        <v>179</v>
      </c>
      <c r="B2571" s="1">
        <v>43702</v>
      </c>
      <c r="C2571">
        <v>128456</v>
      </c>
      <c r="D2571" t="s">
        <v>687</v>
      </c>
      <c r="E2571" t="s">
        <v>342</v>
      </c>
      <c r="F2571">
        <v>2019</v>
      </c>
      <c r="G2571">
        <v>-128456</v>
      </c>
      <c r="H2571" t="s">
        <v>16</v>
      </c>
    </row>
    <row r="2572" spans="1:8">
      <c r="A2572" t="s">
        <v>227</v>
      </c>
      <c r="B2572" s="1">
        <v>43930</v>
      </c>
      <c r="C2572">
        <v>247552</v>
      </c>
      <c r="D2572" t="s">
        <v>687</v>
      </c>
      <c r="E2572" t="s">
        <v>351</v>
      </c>
      <c r="F2572">
        <v>2020</v>
      </c>
      <c r="G2572">
        <v>-247552</v>
      </c>
      <c r="H2572" t="s">
        <v>16</v>
      </c>
    </row>
    <row r="2573" spans="1:8">
      <c r="A2573" t="s">
        <v>302</v>
      </c>
      <c r="B2573" s="1">
        <v>44281</v>
      </c>
      <c r="C2573">
        <v>232299</v>
      </c>
      <c r="D2573" t="s">
        <v>686</v>
      </c>
      <c r="E2573" t="s">
        <v>357</v>
      </c>
      <c r="F2573">
        <v>2021</v>
      </c>
      <c r="G2573">
        <v>232299</v>
      </c>
      <c r="H2573" t="s">
        <v>16</v>
      </c>
    </row>
    <row r="2574" spans="1:8">
      <c r="A2574" t="s">
        <v>39</v>
      </c>
      <c r="B2574" s="1">
        <v>44237</v>
      </c>
      <c r="C2574">
        <v>207406</v>
      </c>
      <c r="D2574" t="s">
        <v>687</v>
      </c>
      <c r="E2574" t="s">
        <v>360</v>
      </c>
      <c r="F2574">
        <v>2021</v>
      </c>
      <c r="G2574">
        <v>-207406</v>
      </c>
      <c r="H2574" t="s">
        <v>377</v>
      </c>
    </row>
    <row r="2575" spans="1:8">
      <c r="A2575" t="s">
        <v>114</v>
      </c>
      <c r="B2575" s="1">
        <v>43361</v>
      </c>
      <c r="C2575">
        <v>187658</v>
      </c>
      <c r="D2575" t="s">
        <v>686</v>
      </c>
      <c r="E2575" t="s">
        <v>329</v>
      </c>
      <c r="F2575">
        <v>2018</v>
      </c>
      <c r="G2575">
        <v>187658</v>
      </c>
      <c r="H2575" t="s">
        <v>377</v>
      </c>
    </row>
    <row r="2576" spans="1:8">
      <c r="A2576" t="s">
        <v>264</v>
      </c>
      <c r="B2576" s="1">
        <v>43901</v>
      </c>
      <c r="C2576">
        <v>216670</v>
      </c>
      <c r="D2576" t="s">
        <v>687</v>
      </c>
      <c r="E2576" t="s">
        <v>357</v>
      </c>
      <c r="F2576">
        <v>2020</v>
      </c>
      <c r="G2576">
        <v>-216670</v>
      </c>
      <c r="H2576" t="s">
        <v>16</v>
      </c>
    </row>
    <row r="2577" spans="1:8">
      <c r="A2577" t="s">
        <v>201</v>
      </c>
      <c r="B2577" s="1">
        <v>43450</v>
      </c>
      <c r="C2577">
        <v>219582</v>
      </c>
      <c r="D2577" t="s">
        <v>687</v>
      </c>
      <c r="E2577" t="s">
        <v>333</v>
      </c>
      <c r="F2577">
        <v>2018</v>
      </c>
      <c r="G2577">
        <v>-219582</v>
      </c>
      <c r="H2577" t="s">
        <v>377</v>
      </c>
    </row>
    <row r="2578" spans="1:8">
      <c r="A2578" t="s">
        <v>24</v>
      </c>
      <c r="B2578" s="1">
        <v>43713</v>
      </c>
      <c r="C2578">
        <v>184366</v>
      </c>
      <c r="D2578" t="s">
        <v>687</v>
      </c>
      <c r="E2578" t="s">
        <v>329</v>
      </c>
      <c r="F2578">
        <v>2019</v>
      </c>
      <c r="G2578">
        <v>-184366</v>
      </c>
      <c r="H2578" t="s">
        <v>16</v>
      </c>
    </row>
    <row r="2579" spans="1:8">
      <c r="A2579" t="s">
        <v>29</v>
      </c>
      <c r="B2579" s="1">
        <v>43844</v>
      </c>
      <c r="C2579">
        <v>65711</v>
      </c>
      <c r="D2579" t="s">
        <v>686</v>
      </c>
      <c r="E2579" t="s">
        <v>320</v>
      </c>
      <c r="F2579">
        <v>2020</v>
      </c>
      <c r="G2579">
        <v>65711</v>
      </c>
      <c r="H2579" t="s">
        <v>380</v>
      </c>
    </row>
    <row r="2580" spans="1:8">
      <c r="A2580" t="s">
        <v>66</v>
      </c>
      <c r="B2580" s="1">
        <v>44060</v>
      </c>
      <c r="C2580">
        <v>189326</v>
      </c>
      <c r="D2580" t="s">
        <v>687</v>
      </c>
      <c r="E2580" t="s">
        <v>342</v>
      </c>
      <c r="F2580">
        <v>2020</v>
      </c>
      <c r="G2580">
        <v>-189326</v>
      </c>
      <c r="H2580" t="s">
        <v>378</v>
      </c>
    </row>
    <row r="2581" spans="1:8">
      <c r="A2581" t="s">
        <v>22</v>
      </c>
      <c r="B2581" s="1">
        <v>43784</v>
      </c>
      <c r="C2581">
        <v>147928</v>
      </c>
      <c r="D2581" t="s">
        <v>686</v>
      </c>
      <c r="E2581" t="s">
        <v>362</v>
      </c>
      <c r="F2581">
        <v>2019</v>
      </c>
      <c r="G2581">
        <v>147928</v>
      </c>
      <c r="H2581" t="s">
        <v>16</v>
      </c>
    </row>
    <row r="2582" spans="1:8">
      <c r="A2582" t="s">
        <v>106</v>
      </c>
      <c r="B2582" s="1">
        <v>44271</v>
      </c>
      <c r="C2582">
        <v>110798</v>
      </c>
      <c r="D2582" t="s">
        <v>687</v>
      </c>
      <c r="E2582" t="s">
        <v>357</v>
      </c>
      <c r="F2582">
        <v>2021</v>
      </c>
      <c r="G2582">
        <v>-110798</v>
      </c>
      <c r="H2582" t="s">
        <v>377</v>
      </c>
    </row>
    <row r="2583" spans="1:8">
      <c r="A2583" t="s">
        <v>65</v>
      </c>
      <c r="B2583" s="1">
        <v>43491</v>
      </c>
      <c r="C2583">
        <v>306961</v>
      </c>
      <c r="D2583" t="s">
        <v>687</v>
      </c>
      <c r="E2583" t="s">
        <v>320</v>
      </c>
      <c r="F2583">
        <v>2019</v>
      </c>
      <c r="G2583">
        <v>-306961</v>
      </c>
      <c r="H2583" t="s">
        <v>16</v>
      </c>
    </row>
    <row r="2584" spans="1:8">
      <c r="A2584" t="s">
        <v>37</v>
      </c>
      <c r="B2584" s="1">
        <v>43802</v>
      </c>
      <c r="C2584">
        <v>391561</v>
      </c>
      <c r="D2584" t="s">
        <v>687</v>
      </c>
      <c r="E2584" t="s">
        <v>333</v>
      </c>
      <c r="F2584">
        <v>2019</v>
      </c>
      <c r="G2584">
        <v>-391561</v>
      </c>
      <c r="H2584" t="s">
        <v>16</v>
      </c>
    </row>
    <row r="2585" spans="1:8">
      <c r="A2585" t="s">
        <v>287</v>
      </c>
      <c r="B2585" s="1">
        <v>44088</v>
      </c>
      <c r="C2585">
        <v>389481</v>
      </c>
      <c r="D2585" t="s">
        <v>686</v>
      </c>
      <c r="E2585" t="s">
        <v>329</v>
      </c>
      <c r="F2585">
        <v>2020</v>
      </c>
      <c r="G2585">
        <v>389481</v>
      </c>
      <c r="H2585" t="s">
        <v>16</v>
      </c>
    </row>
    <row r="2586" spans="1:8">
      <c r="A2586" t="s">
        <v>240</v>
      </c>
      <c r="B2586" s="1">
        <v>43349</v>
      </c>
      <c r="C2586">
        <v>343715</v>
      </c>
      <c r="D2586" t="s">
        <v>686</v>
      </c>
      <c r="E2586" t="s">
        <v>329</v>
      </c>
      <c r="F2586">
        <v>2018</v>
      </c>
      <c r="G2586">
        <v>343715</v>
      </c>
      <c r="H2586" t="s">
        <v>16</v>
      </c>
    </row>
    <row r="2587" spans="1:8">
      <c r="A2587" t="s">
        <v>248</v>
      </c>
      <c r="B2587" s="1">
        <v>43292</v>
      </c>
      <c r="C2587">
        <v>308480</v>
      </c>
      <c r="D2587" t="s">
        <v>686</v>
      </c>
      <c r="E2587" t="s">
        <v>337</v>
      </c>
      <c r="F2587">
        <v>2018</v>
      </c>
      <c r="G2587">
        <v>308480</v>
      </c>
      <c r="H2587" t="s">
        <v>380</v>
      </c>
    </row>
    <row r="2588" spans="1:8">
      <c r="A2588" t="s">
        <v>198</v>
      </c>
      <c r="B2588" s="1">
        <v>43991</v>
      </c>
      <c r="C2588">
        <v>101085</v>
      </c>
      <c r="D2588" t="s">
        <v>687</v>
      </c>
      <c r="E2588" t="s">
        <v>316</v>
      </c>
      <c r="F2588">
        <v>2020</v>
      </c>
      <c r="G2588">
        <v>-101085</v>
      </c>
      <c r="H2588" t="s">
        <v>16</v>
      </c>
    </row>
    <row r="2589" spans="1:8">
      <c r="A2589" t="s">
        <v>220</v>
      </c>
      <c r="B2589" s="1">
        <v>43538</v>
      </c>
      <c r="C2589">
        <v>209138</v>
      </c>
      <c r="D2589" t="s">
        <v>687</v>
      </c>
      <c r="E2589" t="s">
        <v>357</v>
      </c>
      <c r="F2589">
        <v>2019</v>
      </c>
      <c r="G2589">
        <v>-209138</v>
      </c>
      <c r="H2589" t="s">
        <v>380</v>
      </c>
    </row>
    <row r="2590" spans="1:8">
      <c r="A2590" t="s">
        <v>80</v>
      </c>
      <c r="B2590" s="1">
        <v>44135</v>
      </c>
      <c r="C2590">
        <v>155508</v>
      </c>
      <c r="D2590" t="s">
        <v>686</v>
      </c>
      <c r="E2590" t="s">
        <v>324</v>
      </c>
      <c r="F2590">
        <v>2020</v>
      </c>
      <c r="G2590">
        <v>155508</v>
      </c>
      <c r="H2590" t="s">
        <v>16</v>
      </c>
    </row>
    <row r="2591" spans="1:8">
      <c r="A2591" t="s">
        <v>159</v>
      </c>
      <c r="B2591" s="1">
        <v>43359</v>
      </c>
      <c r="C2591">
        <v>275637</v>
      </c>
      <c r="D2591" t="s">
        <v>686</v>
      </c>
      <c r="E2591" t="s">
        <v>329</v>
      </c>
      <c r="F2591">
        <v>2018</v>
      </c>
      <c r="G2591">
        <v>275637</v>
      </c>
      <c r="H2591" t="s">
        <v>380</v>
      </c>
    </row>
    <row r="2592" spans="1:8">
      <c r="A2592" t="s">
        <v>255</v>
      </c>
      <c r="B2592" s="1">
        <v>44028</v>
      </c>
      <c r="C2592">
        <v>173742</v>
      </c>
      <c r="D2592" t="s">
        <v>686</v>
      </c>
      <c r="E2592" t="s">
        <v>337</v>
      </c>
      <c r="F2592">
        <v>2020</v>
      </c>
      <c r="G2592">
        <v>173742</v>
      </c>
      <c r="H2592" t="s">
        <v>16</v>
      </c>
    </row>
    <row r="2593" spans="1:8">
      <c r="A2593" t="s">
        <v>249</v>
      </c>
      <c r="B2593" s="1">
        <v>43726</v>
      </c>
      <c r="C2593">
        <v>374512</v>
      </c>
      <c r="D2593" t="s">
        <v>686</v>
      </c>
      <c r="E2593" t="s">
        <v>329</v>
      </c>
      <c r="F2593">
        <v>2019</v>
      </c>
      <c r="G2593">
        <v>374512</v>
      </c>
      <c r="H2593" t="s">
        <v>16</v>
      </c>
    </row>
    <row r="2594" spans="1:8">
      <c r="A2594" t="s">
        <v>224</v>
      </c>
      <c r="B2594" s="1">
        <v>43460</v>
      </c>
      <c r="C2594">
        <v>194107</v>
      </c>
      <c r="D2594" t="s">
        <v>687</v>
      </c>
      <c r="E2594" t="s">
        <v>333</v>
      </c>
      <c r="F2594">
        <v>2018</v>
      </c>
      <c r="G2594">
        <v>-194107</v>
      </c>
      <c r="H2594" t="s">
        <v>16</v>
      </c>
    </row>
    <row r="2595" spans="1:8">
      <c r="A2595" t="s">
        <v>193</v>
      </c>
      <c r="B2595" s="1">
        <v>44365</v>
      </c>
      <c r="C2595">
        <v>204507</v>
      </c>
      <c r="D2595" t="s">
        <v>686</v>
      </c>
      <c r="E2595" t="s">
        <v>316</v>
      </c>
      <c r="F2595">
        <v>2021</v>
      </c>
      <c r="G2595">
        <v>204507</v>
      </c>
      <c r="H2595" t="s">
        <v>16</v>
      </c>
    </row>
    <row r="2596" spans="1:8">
      <c r="A2596" t="s">
        <v>57</v>
      </c>
      <c r="B2596" s="1">
        <v>44207</v>
      </c>
      <c r="C2596">
        <v>211554</v>
      </c>
      <c r="D2596" t="s">
        <v>687</v>
      </c>
      <c r="E2596" t="s">
        <v>320</v>
      </c>
      <c r="F2596">
        <v>2021</v>
      </c>
      <c r="G2596">
        <v>-211554</v>
      </c>
      <c r="H2596" t="s">
        <v>380</v>
      </c>
    </row>
    <row r="2597" spans="1:8">
      <c r="A2597" t="s">
        <v>33</v>
      </c>
      <c r="B2597" s="1">
        <v>43409</v>
      </c>
      <c r="C2597">
        <v>161275</v>
      </c>
      <c r="D2597" t="s">
        <v>686</v>
      </c>
      <c r="E2597" t="s">
        <v>362</v>
      </c>
      <c r="F2597">
        <v>2018</v>
      </c>
      <c r="G2597">
        <v>161275</v>
      </c>
      <c r="H2597" t="s">
        <v>377</v>
      </c>
    </row>
    <row r="2598" spans="1:8">
      <c r="A2598" t="s">
        <v>273</v>
      </c>
      <c r="B2598" s="1">
        <v>44017</v>
      </c>
      <c r="C2598">
        <v>191464</v>
      </c>
      <c r="D2598" t="s">
        <v>687</v>
      </c>
      <c r="E2598" t="s">
        <v>337</v>
      </c>
      <c r="F2598">
        <v>2020</v>
      </c>
      <c r="G2598">
        <v>-191464</v>
      </c>
      <c r="H2598" t="s">
        <v>16</v>
      </c>
    </row>
    <row r="2599" spans="1:8">
      <c r="A2599" t="s">
        <v>64</v>
      </c>
      <c r="B2599" s="1">
        <v>43559</v>
      </c>
      <c r="C2599">
        <v>379935</v>
      </c>
      <c r="D2599" t="s">
        <v>686</v>
      </c>
      <c r="E2599" t="s">
        <v>351</v>
      </c>
      <c r="F2599">
        <v>2019</v>
      </c>
      <c r="G2599">
        <v>379935</v>
      </c>
      <c r="H2599" t="s">
        <v>378</v>
      </c>
    </row>
    <row r="2600" spans="1:8">
      <c r="A2600" t="s">
        <v>18</v>
      </c>
      <c r="B2600" s="1">
        <v>43419</v>
      </c>
      <c r="C2600">
        <v>321912</v>
      </c>
      <c r="D2600" t="s">
        <v>687</v>
      </c>
      <c r="E2600" t="s">
        <v>362</v>
      </c>
      <c r="F2600">
        <v>2018</v>
      </c>
      <c r="G2600">
        <v>-321912</v>
      </c>
      <c r="H2600" t="s">
        <v>16</v>
      </c>
    </row>
    <row r="2601" spans="1:8">
      <c r="A2601" t="s">
        <v>19</v>
      </c>
      <c r="B2601" s="1">
        <v>44323</v>
      </c>
      <c r="C2601">
        <v>76605</v>
      </c>
      <c r="D2601" t="s">
        <v>687</v>
      </c>
      <c r="E2601" t="s">
        <v>366</v>
      </c>
      <c r="F2601">
        <v>2021</v>
      </c>
      <c r="G2601">
        <v>-76605</v>
      </c>
      <c r="H2601" t="s">
        <v>377</v>
      </c>
    </row>
    <row r="2602" spans="1:8">
      <c r="A2602" t="s">
        <v>221</v>
      </c>
      <c r="B2602" s="1">
        <v>43317</v>
      </c>
      <c r="C2602">
        <v>241436</v>
      </c>
      <c r="D2602" t="s">
        <v>687</v>
      </c>
      <c r="E2602" t="s">
        <v>342</v>
      </c>
      <c r="F2602">
        <v>2018</v>
      </c>
      <c r="G2602">
        <v>-241436</v>
      </c>
      <c r="H2602" t="s">
        <v>378</v>
      </c>
    </row>
    <row r="2603" spans="1:8">
      <c r="A2603" t="s">
        <v>137</v>
      </c>
      <c r="B2603" s="1">
        <v>43868</v>
      </c>
      <c r="C2603">
        <v>88254</v>
      </c>
      <c r="D2603" t="s">
        <v>687</v>
      </c>
      <c r="E2603" t="s">
        <v>360</v>
      </c>
      <c r="F2603">
        <v>2020</v>
      </c>
      <c r="G2603">
        <v>-88254</v>
      </c>
      <c r="H2603" t="s">
        <v>16</v>
      </c>
    </row>
    <row r="2604" spans="1:8">
      <c r="A2604" t="s">
        <v>239</v>
      </c>
      <c r="B2604" s="1">
        <v>44080</v>
      </c>
      <c r="C2604">
        <v>368439</v>
      </c>
      <c r="D2604" t="s">
        <v>686</v>
      </c>
      <c r="E2604" t="s">
        <v>329</v>
      </c>
      <c r="F2604">
        <v>2020</v>
      </c>
      <c r="G2604">
        <v>368439</v>
      </c>
      <c r="H2604" t="s">
        <v>16</v>
      </c>
    </row>
    <row r="2605" spans="1:8">
      <c r="A2605" t="s">
        <v>172</v>
      </c>
      <c r="B2605" s="1">
        <v>43561</v>
      </c>
      <c r="C2605">
        <v>258130</v>
      </c>
      <c r="D2605" t="s">
        <v>687</v>
      </c>
      <c r="E2605" t="s">
        <v>351</v>
      </c>
      <c r="F2605">
        <v>2019</v>
      </c>
      <c r="G2605">
        <v>-258130</v>
      </c>
      <c r="H2605" t="s">
        <v>16</v>
      </c>
    </row>
    <row r="2606" spans="1:8">
      <c r="A2606" t="s">
        <v>237</v>
      </c>
      <c r="B2606" s="1">
        <v>43895</v>
      </c>
      <c r="C2606">
        <v>198209</v>
      </c>
      <c r="D2606" t="s">
        <v>687</v>
      </c>
      <c r="E2606" t="s">
        <v>357</v>
      </c>
      <c r="F2606">
        <v>2020</v>
      </c>
      <c r="G2606">
        <v>-198209</v>
      </c>
      <c r="H2606" t="s">
        <v>380</v>
      </c>
    </row>
    <row r="2607" spans="1:8">
      <c r="A2607" t="s">
        <v>58</v>
      </c>
      <c r="B2607" s="1">
        <v>43677</v>
      </c>
      <c r="C2607">
        <v>288995</v>
      </c>
      <c r="D2607" t="s">
        <v>686</v>
      </c>
      <c r="E2607" t="s">
        <v>337</v>
      </c>
      <c r="F2607">
        <v>2019</v>
      </c>
      <c r="G2607">
        <v>288995</v>
      </c>
      <c r="H2607" t="s">
        <v>380</v>
      </c>
    </row>
    <row r="2608" spans="1:8">
      <c r="A2608" t="s">
        <v>97</v>
      </c>
      <c r="B2608" s="1">
        <v>43579</v>
      </c>
      <c r="C2608">
        <v>121453</v>
      </c>
      <c r="D2608" t="s">
        <v>687</v>
      </c>
      <c r="E2608" t="s">
        <v>351</v>
      </c>
      <c r="F2608">
        <v>2019</v>
      </c>
      <c r="G2608">
        <v>-121453</v>
      </c>
      <c r="H2608" t="s">
        <v>16</v>
      </c>
    </row>
    <row r="2609" spans="1:8">
      <c r="A2609" t="s">
        <v>121</v>
      </c>
      <c r="B2609" s="1">
        <v>43749</v>
      </c>
      <c r="C2609">
        <v>241937</v>
      </c>
      <c r="D2609" t="s">
        <v>686</v>
      </c>
      <c r="E2609" t="s">
        <v>324</v>
      </c>
      <c r="F2609">
        <v>2019</v>
      </c>
      <c r="G2609">
        <v>241937</v>
      </c>
      <c r="H2609" t="s">
        <v>377</v>
      </c>
    </row>
    <row r="2610" spans="1:8">
      <c r="A2610" t="s">
        <v>90</v>
      </c>
      <c r="B2610" s="1">
        <v>43406</v>
      </c>
      <c r="C2610">
        <v>320387</v>
      </c>
      <c r="D2610" t="s">
        <v>687</v>
      </c>
      <c r="E2610" t="s">
        <v>362</v>
      </c>
      <c r="F2610">
        <v>2018</v>
      </c>
      <c r="G2610">
        <v>-320387</v>
      </c>
      <c r="H2610" t="s">
        <v>380</v>
      </c>
    </row>
    <row r="2611" spans="1:8">
      <c r="A2611" t="s">
        <v>212</v>
      </c>
      <c r="B2611" s="1">
        <v>43967</v>
      </c>
      <c r="C2611">
        <v>396769</v>
      </c>
      <c r="D2611" t="s">
        <v>687</v>
      </c>
      <c r="E2611" t="s">
        <v>366</v>
      </c>
      <c r="F2611">
        <v>2020</v>
      </c>
      <c r="G2611">
        <v>-396769</v>
      </c>
      <c r="H2611" t="s">
        <v>16</v>
      </c>
    </row>
    <row r="2612" spans="1:8">
      <c r="A2612" t="s">
        <v>141</v>
      </c>
      <c r="B2612" s="1">
        <v>44107</v>
      </c>
      <c r="C2612">
        <v>213349</v>
      </c>
      <c r="D2612" t="s">
        <v>687</v>
      </c>
      <c r="E2612" t="s">
        <v>324</v>
      </c>
      <c r="F2612">
        <v>2020</v>
      </c>
      <c r="G2612">
        <v>-213349</v>
      </c>
      <c r="H2612" t="s">
        <v>16</v>
      </c>
    </row>
    <row r="2613" spans="1:8">
      <c r="A2613" t="s">
        <v>123</v>
      </c>
      <c r="B2613" s="1">
        <v>44175</v>
      </c>
      <c r="C2613">
        <v>254154</v>
      </c>
      <c r="D2613" t="s">
        <v>686</v>
      </c>
      <c r="E2613" t="s">
        <v>333</v>
      </c>
      <c r="F2613">
        <v>2020</v>
      </c>
      <c r="G2613">
        <v>254154</v>
      </c>
      <c r="H2613" t="s">
        <v>380</v>
      </c>
    </row>
    <row r="2614" spans="1:8">
      <c r="A2614" t="s">
        <v>221</v>
      </c>
      <c r="B2614" s="1">
        <v>43963</v>
      </c>
      <c r="C2614">
        <v>208005</v>
      </c>
      <c r="D2614" t="s">
        <v>687</v>
      </c>
      <c r="E2614" t="s">
        <v>366</v>
      </c>
      <c r="F2614">
        <v>2020</v>
      </c>
      <c r="G2614">
        <v>-208005</v>
      </c>
      <c r="H2614" t="s">
        <v>378</v>
      </c>
    </row>
    <row r="2615" spans="1:8">
      <c r="A2615" t="s">
        <v>134</v>
      </c>
      <c r="B2615" s="1">
        <v>43564</v>
      </c>
      <c r="C2615">
        <v>302798</v>
      </c>
      <c r="D2615" t="s">
        <v>687</v>
      </c>
      <c r="E2615" t="s">
        <v>351</v>
      </c>
      <c r="F2615">
        <v>2019</v>
      </c>
      <c r="G2615">
        <v>-302798</v>
      </c>
      <c r="H2615" t="s">
        <v>16</v>
      </c>
    </row>
    <row r="2616" spans="1:8">
      <c r="A2616" t="s">
        <v>294</v>
      </c>
      <c r="B2616" s="1">
        <v>43601</v>
      </c>
      <c r="C2616">
        <v>300777</v>
      </c>
      <c r="D2616" t="s">
        <v>687</v>
      </c>
      <c r="E2616" t="s">
        <v>366</v>
      </c>
      <c r="F2616">
        <v>2019</v>
      </c>
      <c r="G2616">
        <v>-300777</v>
      </c>
      <c r="H2616" t="s">
        <v>16</v>
      </c>
    </row>
    <row r="2617" spans="1:8">
      <c r="A2617" t="s">
        <v>302</v>
      </c>
      <c r="B2617" s="1">
        <v>43762</v>
      </c>
      <c r="C2617">
        <v>280406</v>
      </c>
      <c r="D2617" t="s">
        <v>687</v>
      </c>
      <c r="E2617" t="s">
        <v>324</v>
      </c>
      <c r="F2617">
        <v>2019</v>
      </c>
      <c r="G2617">
        <v>-280406</v>
      </c>
      <c r="H2617" t="s">
        <v>16</v>
      </c>
    </row>
    <row r="2618" spans="1:8">
      <c r="A2618" t="s">
        <v>214</v>
      </c>
      <c r="B2618" s="1">
        <v>43714</v>
      </c>
      <c r="C2618">
        <v>88752</v>
      </c>
      <c r="D2618" t="s">
        <v>686</v>
      </c>
      <c r="E2618" t="s">
        <v>329</v>
      </c>
      <c r="F2618">
        <v>2019</v>
      </c>
      <c r="G2618">
        <v>88752</v>
      </c>
      <c r="H2618" t="s">
        <v>377</v>
      </c>
    </row>
    <row r="2619" spans="1:8">
      <c r="A2619" t="s">
        <v>287</v>
      </c>
      <c r="B2619" s="1">
        <v>44235</v>
      </c>
      <c r="C2619">
        <v>95816</v>
      </c>
      <c r="D2619" t="s">
        <v>687</v>
      </c>
      <c r="E2619" t="s">
        <v>360</v>
      </c>
      <c r="F2619">
        <v>2021</v>
      </c>
      <c r="G2619">
        <v>-95816</v>
      </c>
      <c r="H2619" t="s">
        <v>16</v>
      </c>
    </row>
    <row r="2620" spans="1:8">
      <c r="A2620" t="s">
        <v>129</v>
      </c>
      <c r="B2620" s="1">
        <v>43760</v>
      </c>
      <c r="C2620">
        <v>324383</v>
      </c>
      <c r="D2620" t="s">
        <v>687</v>
      </c>
      <c r="E2620" t="s">
        <v>324</v>
      </c>
      <c r="F2620">
        <v>2019</v>
      </c>
      <c r="G2620">
        <v>-324383</v>
      </c>
      <c r="H2620" t="s">
        <v>378</v>
      </c>
    </row>
    <row r="2621" spans="1:8">
      <c r="A2621" t="s">
        <v>188</v>
      </c>
      <c r="B2621" s="1">
        <v>44011</v>
      </c>
      <c r="C2621">
        <v>175575</v>
      </c>
      <c r="D2621" t="s">
        <v>686</v>
      </c>
      <c r="E2621" t="s">
        <v>316</v>
      </c>
      <c r="F2621">
        <v>2020</v>
      </c>
      <c r="G2621">
        <v>175575</v>
      </c>
      <c r="H2621" t="s">
        <v>16</v>
      </c>
    </row>
    <row r="2622" spans="1:8">
      <c r="A2622" t="s">
        <v>223</v>
      </c>
      <c r="B2622" s="1">
        <v>43586</v>
      </c>
      <c r="C2622">
        <v>123412</v>
      </c>
      <c r="D2622" t="s">
        <v>687</v>
      </c>
      <c r="E2622" t="s">
        <v>366</v>
      </c>
      <c r="F2622">
        <v>2019</v>
      </c>
      <c r="G2622">
        <v>-123412</v>
      </c>
      <c r="H2622" t="s">
        <v>380</v>
      </c>
    </row>
    <row r="2623" spans="1:8">
      <c r="A2623" t="s">
        <v>212</v>
      </c>
      <c r="B2623" s="1">
        <v>43265</v>
      </c>
      <c r="C2623">
        <v>361868</v>
      </c>
      <c r="D2623" t="s">
        <v>687</v>
      </c>
      <c r="E2623" t="s">
        <v>316</v>
      </c>
      <c r="F2623">
        <v>2018</v>
      </c>
      <c r="G2623">
        <v>-361868</v>
      </c>
      <c r="H2623" t="s">
        <v>16</v>
      </c>
    </row>
    <row r="2624" spans="1:8">
      <c r="A2624" t="s">
        <v>58</v>
      </c>
      <c r="B2624" s="1">
        <v>43297</v>
      </c>
      <c r="C2624">
        <v>154437</v>
      </c>
      <c r="D2624" t="s">
        <v>686</v>
      </c>
      <c r="E2624" t="s">
        <v>337</v>
      </c>
      <c r="F2624">
        <v>2018</v>
      </c>
      <c r="G2624">
        <v>154437</v>
      </c>
      <c r="H2624" t="s">
        <v>380</v>
      </c>
    </row>
    <row r="2625" spans="1:8">
      <c r="A2625" t="s">
        <v>41</v>
      </c>
      <c r="B2625" s="1">
        <v>44368</v>
      </c>
      <c r="C2625">
        <v>285976</v>
      </c>
      <c r="D2625" t="s">
        <v>686</v>
      </c>
      <c r="E2625" t="s">
        <v>316</v>
      </c>
      <c r="F2625">
        <v>2021</v>
      </c>
      <c r="G2625">
        <v>285976</v>
      </c>
      <c r="H2625" t="s">
        <v>16</v>
      </c>
    </row>
    <row r="2626" spans="1:8">
      <c r="A2626" t="s">
        <v>15</v>
      </c>
      <c r="B2626" s="1">
        <v>43533</v>
      </c>
      <c r="C2626">
        <v>352607</v>
      </c>
      <c r="D2626" t="s">
        <v>687</v>
      </c>
      <c r="E2626" t="s">
        <v>357</v>
      </c>
      <c r="F2626">
        <v>2019</v>
      </c>
      <c r="G2626">
        <v>-352607</v>
      </c>
      <c r="H2626" t="s">
        <v>16</v>
      </c>
    </row>
    <row r="2627" spans="1:8">
      <c r="A2627" t="s">
        <v>21</v>
      </c>
      <c r="B2627" s="1">
        <v>44368</v>
      </c>
      <c r="C2627">
        <v>365092</v>
      </c>
      <c r="D2627" t="s">
        <v>686</v>
      </c>
      <c r="E2627" t="s">
        <v>316</v>
      </c>
      <c r="F2627">
        <v>2021</v>
      </c>
      <c r="G2627">
        <v>365092</v>
      </c>
      <c r="H2627" t="s">
        <v>380</v>
      </c>
    </row>
    <row r="2628" spans="1:8">
      <c r="A2628" t="s">
        <v>144</v>
      </c>
      <c r="B2628" s="1">
        <v>44345</v>
      </c>
      <c r="C2628">
        <v>265645</v>
      </c>
      <c r="D2628" t="s">
        <v>686</v>
      </c>
      <c r="E2628" t="s">
        <v>366</v>
      </c>
      <c r="F2628">
        <v>2021</v>
      </c>
      <c r="G2628">
        <v>265645</v>
      </c>
      <c r="H2628" t="s">
        <v>16</v>
      </c>
    </row>
    <row r="2629" spans="1:8">
      <c r="A2629" t="s">
        <v>99</v>
      </c>
      <c r="B2629" s="1">
        <v>43471</v>
      </c>
      <c r="C2629">
        <v>319603</v>
      </c>
      <c r="D2629" t="s">
        <v>686</v>
      </c>
      <c r="E2629" t="s">
        <v>320</v>
      </c>
      <c r="F2629">
        <v>2019</v>
      </c>
      <c r="G2629">
        <v>319603</v>
      </c>
      <c r="H2629" t="s">
        <v>16</v>
      </c>
    </row>
    <row r="2630" spans="1:8">
      <c r="A2630" t="s">
        <v>88</v>
      </c>
      <c r="B2630" s="1">
        <v>43597</v>
      </c>
      <c r="C2630">
        <v>210629</v>
      </c>
      <c r="D2630" t="s">
        <v>687</v>
      </c>
      <c r="E2630" t="s">
        <v>366</v>
      </c>
      <c r="F2630">
        <v>2019</v>
      </c>
      <c r="G2630">
        <v>-210629</v>
      </c>
      <c r="H2630" t="s">
        <v>16</v>
      </c>
    </row>
    <row r="2631" spans="1:8">
      <c r="A2631" t="s">
        <v>183</v>
      </c>
      <c r="B2631" s="1">
        <v>44258</v>
      </c>
      <c r="C2631">
        <v>349197</v>
      </c>
      <c r="D2631" t="s">
        <v>686</v>
      </c>
      <c r="E2631" t="s">
        <v>357</v>
      </c>
      <c r="F2631">
        <v>2021</v>
      </c>
      <c r="G2631">
        <v>349197</v>
      </c>
      <c r="H2631" t="s">
        <v>378</v>
      </c>
    </row>
    <row r="2632" spans="1:8">
      <c r="A2632" t="s">
        <v>27</v>
      </c>
      <c r="B2632" s="1">
        <v>44302</v>
      </c>
      <c r="C2632">
        <v>357654</v>
      </c>
      <c r="D2632" t="s">
        <v>687</v>
      </c>
      <c r="E2632" t="s">
        <v>351</v>
      </c>
      <c r="F2632">
        <v>2021</v>
      </c>
      <c r="G2632">
        <v>-357654</v>
      </c>
      <c r="H2632" t="s">
        <v>378</v>
      </c>
    </row>
    <row r="2633" spans="1:8">
      <c r="A2633" t="s">
        <v>104</v>
      </c>
      <c r="B2633" s="1">
        <v>43418</v>
      </c>
      <c r="C2633">
        <v>354996</v>
      </c>
      <c r="D2633" t="s">
        <v>686</v>
      </c>
      <c r="E2633" t="s">
        <v>362</v>
      </c>
      <c r="F2633">
        <v>2018</v>
      </c>
      <c r="G2633">
        <v>354996</v>
      </c>
      <c r="H2633" t="s">
        <v>377</v>
      </c>
    </row>
    <row r="2634" spans="1:8">
      <c r="A2634" t="s">
        <v>297</v>
      </c>
      <c r="B2634" s="1">
        <v>43260</v>
      </c>
      <c r="C2634">
        <v>365823</v>
      </c>
      <c r="D2634" t="s">
        <v>687</v>
      </c>
      <c r="E2634" t="s">
        <v>316</v>
      </c>
      <c r="F2634">
        <v>2018</v>
      </c>
      <c r="G2634">
        <v>-365823</v>
      </c>
      <c r="H2634" t="s">
        <v>16</v>
      </c>
    </row>
    <row r="2635" spans="1:8">
      <c r="A2635" t="s">
        <v>63</v>
      </c>
      <c r="B2635" s="1">
        <v>43632</v>
      </c>
      <c r="C2635">
        <v>362669</v>
      </c>
      <c r="D2635" t="s">
        <v>687</v>
      </c>
      <c r="E2635" t="s">
        <v>316</v>
      </c>
      <c r="F2635">
        <v>2019</v>
      </c>
      <c r="G2635">
        <v>-362669</v>
      </c>
      <c r="H2635" t="s">
        <v>16</v>
      </c>
    </row>
    <row r="2636" spans="1:8">
      <c r="A2636" t="s">
        <v>46</v>
      </c>
      <c r="B2636" s="1">
        <v>43334</v>
      </c>
      <c r="C2636">
        <v>309223</v>
      </c>
      <c r="D2636" t="s">
        <v>687</v>
      </c>
      <c r="E2636" t="s">
        <v>342</v>
      </c>
      <c r="F2636">
        <v>2018</v>
      </c>
      <c r="G2636">
        <v>-309223</v>
      </c>
      <c r="H2636" t="s">
        <v>378</v>
      </c>
    </row>
    <row r="2637" spans="1:8">
      <c r="A2637" t="s">
        <v>84</v>
      </c>
      <c r="B2637" s="1">
        <v>43347</v>
      </c>
      <c r="C2637">
        <v>127162</v>
      </c>
      <c r="D2637" t="s">
        <v>686</v>
      </c>
      <c r="E2637" t="s">
        <v>329</v>
      </c>
      <c r="F2637">
        <v>2018</v>
      </c>
      <c r="G2637">
        <v>127162</v>
      </c>
      <c r="H2637" t="s">
        <v>16</v>
      </c>
    </row>
    <row r="2638" spans="1:8">
      <c r="A2638" t="s">
        <v>213</v>
      </c>
      <c r="B2638" s="1">
        <v>43725</v>
      </c>
      <c r="C2638">
        <v>177155</v>
      </c>
      <c r="D2638" t="s">
        <v>687</v>
      </c>
      <c r="E2638" t="s">
        <v>329</v>
      </c>
      <c r="F2638">
        <v>2019</v>
      </c>
      <c r="G2638">
        <v>-177155</v>
      </c>
      <c r="H2638" t="s">
        <v>16</v>
      </c>
    </row>
    <row r="2639" spans="1:8">
      <c r="A2639" t="s">
        <v>267</v>
      </c>
      <c r="B2639" s="1">
        <v>43731</v>
      </c>
      <c r="C2639">
        <v>105668</v>
      </c>
      <c r="D2639" t="s">
        <v>687</v>
      </c>
      <c r="E2639" t="s">
        <v>329</v>
      </c>
      <c r="F2639">
        <v>2019</v>
      </c>
      <c r="G2639">
        <v>-105668</v>
      </c>
      <c r="H2639" t="s">
        <v>16</v>
      </c>
    </row>
    <row r="2640" spans="1:8">
      <c r="A2640" t="s">
        <v>314</v>
      </c>
      <c r="B2640" s="1">
        <v>43515</v>
      </c>
      <c r="C2640">
        <v>180450</v>
      </c>
      <c r="D2640" t="s">
        <v>686</v>
      </c>
      <c r="E2640" t="s">
        <v>360</v>
      </c>
      <c r="F2640">
        <v>2019</v>
      </c>
      <c r="G2640">
        <v>180450</v>
      </c>
      <c r="H2640" t="s">
        <v>16</v>
      </c>
    </row>
    <row r="2641" spans="1:8">
      <c r="A2641" t="s">
        <v>97</v>
      </c>
      <c r="B2641" s="1">
        <v>44129</v>
      </c>
      <c r="C2641">
        <v>75076</v>
      </c>
      <c r="D2641" t="s">
        <v>686</v>
      </c>
      <c r="E2641" t="s">
        <v>324</v>
      </c>
      <c r="F2641">
        <v>2020</v>
      </c>
      <c r="G2641">
        <v>75076</v>
      </c>
      <c r="H2641" t="s">
        <v>16</v>
      </c>
    </row>
    <row r="2642" spans="1:8">
      <c r="A2642" t="s">
        <v>260</v>
      </c>
      <c r="B2642" s="1">
        <v>43599</v>
      </c>
      <c r="C2642">
        <v>176842</v>
      </c>
      <c r="D2642" t="s">
        <v>686</v>
      </c>
      <c r="E2642" t="s">
        <v>366</v>
      </c>
      <c r="F2642">
        <v>2019</v>
      </c>
      <c r="G2642">
        <v>176842</v>
      </c>
      <c r="H2642" t="s">
        <v>380</v>
      </c>
    </row>
    <row r="2643" spans="1:8">
      <c r="A2643" t="s">
        <v>180</v>
      </c>
      <c r="B2643" s="1">
        <v>43710</v>
      </c>
      <c r="C2643">
        <v>366838</v>
      </c>
      <c r="D2643" t="s">
        <v>686</v>
      </c>
      <c r="E2643" t="s">
        <v>329</v>
      </c>
      <c r="F2643">
        <v>2019</v>
      </c>
      <c r="G2643">
        <v>366838</v>
      </c>
      <c r="H2643" t="s">
        <v>377</v>
      </c>
    </row>
    <row r="2644" spans="1:8">
      <c r="A2644" t="s">
        <v>313</v>
      </c>
      <c r="B2644" s="1">
        <v>44289</v>
      </c>
      <c r="C2644">
        <v>88223</v>
      </c>
      <c r="D2644" t="s">
        <v>687</v>
      </c>
      <c r="E2644" t="s">
        <v>351</v>
      </c>
      <c r="F2644">
        <v>2021</v>
      </c>
      <c r="G2644">
        <v>-88223</v>
      </c>
      <c r="H2644" t="s">
        <v>16</v>
      </c>
    </row>
    <row r="2645" spans="1:8">
      <c r="A2645" t="s">
        <v>298</v>
      </c>
      <c r="B2645" s="1">
        <v>44255</v>
      </c>
      <c r="C2645">
        <v>309529</v>
      </c>
      <c r="D2645" t="s">
        <v>687</v>
      </c>
      <c r="E2645" t="s">
        <v>360</v>
      </c>
      <c r="F2645">
        <v>2021</v>
      </c>
      <c r="G2645">
        <v>-309529</v>
      </c>
      <c r="H2645" t="s">
        <v>378</v>
      </c>
    </row>
    <row r="2646" spans="1:8">
      <c r="A2646" t="s">
        <v>66</v>
      </c>
      <c r="B2646" s="1">
        <v>43821</v>
      </c>
      <c r="C2646">
        <v>113942</v>
      </c>
      <c r="D2646" t="s">
        <v>687</v>
      </c>
      <c r="E2646" t="s">
        <v>333</v>
      </c>
      <c r="F2646">
        <v>2019</v>
      </c>
      <c r="G2646">
        <v>-113942</v>
      </c>
      <c r="H2646" t="s">
        <v>378</v>
      </c>
    </row>
    <row r="2647" spans="1:8">
      <c r="A2647" t="s">
        <v>227</v>
      </c>
      <c r="B2647" s="1">
        <v>44055</v>
      </c>
      <c r="C2647">
        <v>67961</v>
      </c>
      <c r="D2647" t="s">
        <v>686</v>
      </c>
      <c r="E2647" t="s">
        <v>342</v>
      </c>
      <c r="F2647">
        <v>2020</v>
      </c>
      <c r="G2647">
        <v>67961</v>
      </c>
      <c r="H2647" t="s">
        <v>16</v>
      </c>
    </row>
    <row r="2648" spans="1:8">
      <c r="A2648" t="s">
        <v>83</v>
      </c>
      <c r="B2648" s="1">
        <v>44180</v>
      </c>
      <c r="C2648">
        <v>289520</v>
      </c>
      <c r="D2648" t="s">
        <v>687</v>
      </c>
      <c r="E2648" t="s">
        <v>333</v>
      </c>
      <c r="F2648">
        <v>2020</v>
      </c>
      <c r="G2648">
        <v>-289520</v>
      </c>
      <c r="H2648" t="s">
        <v>16</v>
      </c>
    </row>
    <row r="2649" spans="1:8">
      <c r="A2649" t="s">
        <v>25</v>
      </c>
      <c r="B2649" s="1">
        <v>43776</v>
      </c>
      <c r="C2649">
        <v>168966</v>
      </c>
      <c r="D2649" t="s">
        <v>686</v>
      </c>
      <c r="E2649" t="s">
        <v>362</v>
      </c>
      <c r="F2649">
        <v>2019</v>
      </c>
      <c r="G2649">
        <v>168966</v>
      </c>
      <c r="H2649" t="s">
        <v>16</v>
      </c>
    </row>
    <row r="2650" spans="1:8">
      <c r="A2650" t="s">
        <v>200</v>
      </c>
      <c r="B2650" s="1">
        <v>44248</v>
      </c>
      <c r="C2650">
        <v>235227</v>
      </c>
      <c r="D2650" t="s">
        <v>687</v>
      </c>
      <c r="E2650" t="s">
        <v>360</v>
      </c>
      <c r="F2650">
        <v>2021</v>
      </c>
      <c r="G2650">
        <v>-235227</v>
      </c>
      <c r="H2650" t="s">
        <v>378</v>
      </c>
    </row>
    <row r="2651" spans="1:8">
      <c r="A2651" t="s">
        <v>301</v>
      </c>
      <c r="B2651" s="1">
        <v>44142</v>
      </c>
      <c r="C2651">
        <v>338967</v>
      </c>
      <c r="D2651" t="s">
        <v>686</v>
      </c>
      <c r="E2651" t="s">
        <v>362</v>
      </c>
      <c r="F2651">
        <v>2020</v>
      </c>
      <c r="G2651">
        <v>338967</v>
      </c>
      <c r="H2651" t="s">
        <v>16</v>
      </c>
    </row>
    <row r="2652" spans="1:8">
      <c r="A2652" t="s">
        <v>249</v>
      </c>
      <c r="B2652" s="1">
        <v>43460</v>
      </c>
      <c r="C2652">
        <v>313341</v>
      </c>
      <c r="D2652" t="s">
        <v>686</v>
      </c>
      <c r="E2652" t="s">
        <v>333</v>
      </c>
      <c r="F2652">
        <v>2018</v>
      </c>
      <c r="G2652">
        <v>313341</v>
      </c>
      <c r="H2652" t="s">
        <v>16</v>
      </c>
    </row>
    <row r="2653" spans="1:8">
      <c r="A2653" t="s">
        <v>232</v>
      </c>
      <c r="B2653" s="1">
        <v>43760</v>
      </c>
      <c r="C2653">
        <v>77081</v>
      </c>
      <c r="D2653" t="s">
        <v>686</v>
      </c>
      <c r="E2653" t="s">
        <v>324</v>
      </c>
      <c r="F2653">
        <v>2019</v>
      </c>
      <c r="G2653">
        <v>77081</v>
      </c>
      <c r="H2653" t="s">
        <v>16</v>
      </c>
    </row>
    <row r="2654" spans="1:8">
      <c r="A2654" t="s">
        <v>215</v>
      </c>
      <c r="B2654" s="1">
        <v>44155</v>
      </c>
      <c r="C2654">
        <v>332361</v>
      </c>
      <c r="D2654" t="s">
        <v>686</v>
      </c>
      <c r="E2654" t="s">
        <v>362</v>
      </c>
      <c r="F2654">
        <v>2020</v>
      </c>
      <c r="G2654">
        <v>332361</v>
      </c>
      <c r="H2654" t="s">
        <v>16</v>
      </c>
    </row>
    <row r="2655" spans="1:8">
      <c r="A2655" t="s">
        <v>288</v>
      </c>
      <c r="B2655" s="1">
        <v>43443</v>
      </c>
      <c r="C2655">
        <v>174937</v>
      </c>
      <c r="D2655" t="s">
        <v>687</v>
      </c>
      <c r="E2655" t="s">
        <v>333</v>
      </c>
      <c r="F2655">
        <v>2018</v>
      </c>
      <c r="G2655">
        <v>-174937</v>
      </c>
      <c r="H2655" t="s">
        <v>377</v>
      </c>
    </row>
    <row r="2656" spans="1:8">
      <c r="A2656" t="s">
        <v>249</v>
      </c>
      <c r="B2656" s="1">
        <v>43276</v>
      </c>
      <c r="C2656">
        <v>239580</v>
      </c>
      <c r="D2656" t="s">
        <v>686</v>
      </c>
      <c r="E2656" t="s">
        <v>316</v>
      </c>
      <c r="F2656">
        <v>2018</v>
      </c>
      <c r="G2656">
        <v>239580</v>
      </c>
      <c r="H2656" t="s">
        <v>16</v>
      </c>
    </row>
    <row r="2657" spans="1:8">
      <c r="A2657" t="s">
        <v>27</v>
      </c>
      <c r="B2657" s="1">
        <v>44325</v>
      </c>
      <c r="C2657">
        <v>293068</v>
      </c>
      <c r="D2657" t="s">
        <v>687</v>
      </c>
      <c r="E2657" t="s">
        <v>366</v>
      </c>
      <c r="F2657">
        <v>2021</v>
      </c>
      <c r="G2657">
        <v>-293068</v>
      </c>
      <c r="H2657" t="s">
        <v>378</v>
      </c>
    </row>
    <row r="2658" spans="1:8">
      <c r="A2658" t="s">
        <v>142</v>
      </c>
      <c r="B2658" s="1">
        <v>43811</v>
      </c>
      <c r="C2658">
        <v>66276</v>
      </c>
      <c r="D2658" t="s">
        <v>687</v>
      </c>
      <c r="E2658" t="s">
        <v>333</v>
      </c>
      <c r="F2658">
        <v>2019</v>
      </c>
      <c r="G2658">
        <v>-66276</v>
      </c>
      <c r="H2658" t="s">
        <v>16</v>
      </c>
    </row>
    <row r="2659" spans="1:8">
      <c r="A2659" t="s">
        <v>147</v>
      </c>
      <c r="B2659" s="1">
        <v>43347</v>
      </c>
      <c r="C2659">
        <v>219022</v>
      </c>
      <c r="D2659" t="s">
        <v>686</v>
      </c>
      <c r="E2659" t="s">
        <v>329</v>
      </c>
      <c r="F2659">
        <v>2018</v>
      </c>
      <c r="G2659">
        <v>219022</v>
      </c>
      <c r="H2659" t="s">
        <v>16</v>
      </c>
    </row>
    <row r="2660" spans="1:8">
      <c r="A2660" t="s">
        <v>301</v>
      </c>
      <c r="B2660" s="1">
        <v>43436</v>
      </c>
      <c r="C2660">
        <v>276325</v>
      </c>
      <c r="D2660" t="s">
        <v>686</v>
      </c>
      <c r="E2660" t="s">
        <v>333</v>
      </c>
      <c r="F2660">
        <v>2018</v>
      </c>
      <c r="G2660">
        <v>276325</v>
      </c>
      <c r="H2660" t="s">
        <v>16</v>
      </c>
    </row>
    <row r="2661" spans="1:8">
      <c r="A2661" t="s">
        <v>80</v>
      </c>
      <c r="B2661" s="1">
        <v>43341</v>
      </c>
      <c r="C2661">
        <v>178590</v>
      </c>
      <c r="D2661" t="s">
        <v>687</v>
      </c>
      <c r="E2661" t="s">
        <v>342</v>
      </c>
      <c r="F2661">
        <v>2018</v>
      </c>
      <c r="G2661">
        <v>-178590</v>
      </c>
      <c r="H2661" t="s">
        <v>16</v>
      </c>
    </row>
    <row r="2662" spans="1:8">
      <c r="A2662" t="s">
        <v>94</v>
      </c>
      <c r="B2662" s="1">
        <v>44049</v>
      </c>
      <c r="C2662">
        <v>220966</v>
      </c>
      <c r="D2662" t="s">
        <v>686</v>
      </c>
      <c r="E2662" t="s">
        <v>342</v>
      </c>
      <c r="F2662">
        <v>2020</v>
      </c>
      <c r="G2662">
        <v>220966</v>
      </c>
      <c r="H2662" t="s">
        <v>16</v>
      </c>
    </row>
    <row r="2663" spans="1:8">
      <c r="A2663" t="s">
        <v>98</v>
      </c>
      <c r="B2663" s="1">
        <v>43304</v>
      </c>
      <c r="C2663">
        <v>350512</v>
      </c>
      <c r="D2663" t="s">
        <v>686</v>
      </c>
      <c r="E2663" t="s">
        <v>337</v>
      </c>
      <c r="F2663">
        <v>2018</v>
      </c>
      <c r="G2663">
        <v>350512</v>
      </c>
      <c r="H2663" t="s">
        <v>16</v>
      </c>
    </row>
    <row r="2664" spans="1:8">
      <c r="A2664" t="s">
        <v>300</v>
      </c>
      <c r="B2664" s="1">
        <v>43925</v>
      </c>
      <c r="C2664">
        <v>358033</v>
      </c>
      <c r="D2664" t="s">
        <v>686</v>
      </c>
      <c r="E2664" t="s">
        <v>351</v>
      </c>
      <c r="F2664">
        <v>2020</v>
      </c>
      <c r="G2664">
        <v>358033</v>
      </c>
      <c r="H2664" t="s">
        <v>380</v>
      </c>
    </row>
    <row r="2665" spans="1:8">
      <c r="A2665" t="s">
        <v>28</v>
      </c>
      <c r="B2665" s="1">
        <v>43257</v>
      </c>
      <c r="C2665">
        <v>66900</v>
      </c>
      <c r="D2665" t="s">
        <v>687</v>
      </c>
      <c r="E2665" t="s">
        <v>316</v>
      </c>
      <c r="F2665">
        <v>2018</v>
      </c>
      <c r="G2665">
        <v>-66900</v>
      </c>
      <c r="H2665" t="s">
        <v>16</v>
      </c>
    </row>
    <row r="2666" spans="1:8">
      <c r="A2666" t="s">
        <v>20</v>
      </c>
      <c r="B2666" s="1">
        <v>43806</v>
      </c>
      <c r="C2666">
        <v>224397</v>
      </c>
      <c r="D2666" t="s">
        <v>687</v>
      </c>
      <c r="E2666" t="s">
        <v>333</v>
      </c>
      <c r="F2666">
        <v>2019</v>
      </c>
      <c r="G2666">
        <v>-224397</v>
      </c>
      <c r="H2666" t="s">
        <v>378</v>
      </c>
    </row>
    <row r="2667" spans="1:8">
      <c r="A2667" t="s">
        <v>102</v>
      </c>
      <c r="B2667" s="1">
        <v>43864</v>
      </c>
      <c r="C2667">
        <v>98266</v>
      </c>
      <c r="D2667" t="s">
        <v>687</v>
      </c>
      <c r="E2667" t="s">
        <v>360</v>
      </c>
      <c r="F2667">
        <v>2020</v>
      </c>
      <c r="G2667">
        <v>-98266</v>
      </c>
      <c r="H2667" t="s">
        <v>377</v>
      </c>
    </row>
    <row r="2668" spans="1:8">
      <c r="A2668" t="s">
        <v>111</v>
      </c>
      <c r="B2668" s="1">
        <v>43406</v>
      </c>
      <c r="C2668">
        <v>70350</v>
      </c>
      <c r="D2668" t="s">
        <v>686</v>
      </c>
      <c r="E2668" t="s">
        <v>362</v>
      </c>
      <c r="F2668">
        <v>2018</v>
      </c>
      <c r="G2668">
        <v>70350</v>
      </c>
      <c r="H2668" t="s">
        <v>16</v>
      </c>
    </row>
    <row r="2669" spans="1:8">
      <c r="A2669" t="s">
        <v>51</v>
      </c>
      <c r="B2669" s="1">
        <v>44052</v>
      </c>
      <c r="C2669">
        <v>272513</v>
      </c>
      <c r="D2669" t="s">
        <v>686</v>
      </c>
      <c r="E2669" t="s">
        <v>342</v>
      </c>
      <c r="F2669">
        <v>2020</v>
      </c>
      <c r="G2669">
        <v>272513</v>
      </c>
      <c r="H2669" t="s">
        <v>16</v>
      </c>
    </row>
    <row r="2670" spans="1:8">
      <c r="A2670" t="s">
        <v>99</v>
      </c>
      <c r="B2670" s="1">
        <v>43556</v>
      </c>
      <c r="C2670">
        <v>202817</v>
      </c>
      <c r="D2670" t="s">
        <v>686</v>
      </c>
      <c r="E2670" t="s">
        <v>351</v>
      </c>
      <c r="F2670">
        <v>2019</v>
      </c>
      <c r="G2670">
        <v>202817</v>
      </c>
      <c r="H2670" t="s">
        <v>16</v>
      </c>
    </row>
    <row r="2671" spans="1:8">
      <c r="A2671" t="s">
        <v>265</v>
      </c>
      <c r="B2671" s="1">
        <v>44042</v>
      </c>
      <c r="C2671">
        <v>94275</v>
      </c>
      <c r="D2671" t="s">
        <v>687</v>
      </c>
      <c r="E2671" t="s">
        <v>337</v>
      </c>
      <c r="F2671">
        <v>2020</v>
      </c>
      <c r="G2671">
        <v>-94275</v>
      </c>
      <c r="H2671" t="s">
        <v>16</v>
      </c>
    </row>
    <row r="2672" spans="1:8">
      <c r="A2672" t="s">
        <v>165</v>
      </c>
      <c r="B2672" s="1">
        <v>43706</v>
      </c>
      <c r="C2672">
        <v>131991</v>
      </c>
      <c r="D2672" t="s">
        <v>687</v>
      </c>
      <c r="E2672" t="s">
        <v>342</v>
      </c>
      <c r="F2672">
        <v>2019</v>
      </c>
      <c r="G2672">
        <v>-131991</v>
      </c>
      <c r="H2672" t="s">
        <v>16</v>
      </c>
    </row>
    <row r="2673" spans="1:8">
      <c r="A2673" t="s">
        <v>279</v>
      </c>
      <c r="B2673" s="1">
        <v>43371</v>
      </c>
      <c r="C2673">
        <v>354690</v>
      </c>
      <c r="D2673" t="s">
        <v>686</v>
      </c>
      <c r="E2673" t="s">
        <v>329</v>
      </c>
      <c r="F2673">
        <v>2018</v>
      </c>
      <c r="G2673">
        <v>354690</v>
      </c>
      <c r="H2673" t="s">
        <v>377</v>
      </c>
    </row>
    <row r="2674" spans="1:8">
      <c r="A2674" t="s">
        <v>228</v>
      </c>
      <c r="B2674" s="1">
        <v>43326</v>
      </c>
      <c r="C2674">
        <v>379017</v>
      </c>
      <c r="D2674" t="s">
        <v>687</v>
      </c>
      <c r="E2674" t="s">
        <v>342</v>
      </c>
      <c r="F2674">
        <v>2018</v>
      </c>
      <c r="G2674">
        <v>-379017</v>
      </c>
      <c r="H2674" t="s">
        <v>378</v>
      </c>
    </row>
    <row r="2675" spans="1:8">
      <c r="A2675" t="s">
        <v>71</v>
      </c>
      <c r="B2675" s="1">
        <v>43729</v>
      </c>
      <c r="C2675">
        <v>265965</v>
      </c>
      <c r="D2675" t="s">
        <v>686</v>
      </c>
      <c r="E2675" t="s">
        <v>329</v>
      </c>
      <c r="F2675">
        <v>2019</v>
      </c>
      <c r="G2675">
        <v>265965</v>
      </c>
      <c r="H2675" t="s">
        <v>16</v>
      </c>
    </row>
    <row r="2676" spans="1:8">
      <c r="A2676" t="s">
        <v>214</v>
      </c>
      <c r="B2676" s="1">
        <v>44296</v>
      </c>
      <c r="C2676">
        <v>67207</v>
      </c>
      <c r="D2676" t="s">
        <v>687</v>
      </c>
      <c r="E2676" t="s">
        <v>351</v>
      </c>
      <c r="F2676">
        <v>2021</v>
      </c>
      <c r="G2676">
        <v>-67207</v>
      </c>
      <c r="H2676" t="s">
        <v>377</v>
      </c>
    </row>
    <row r="2677" spans="1:8">
      <c r="A2677" t="s">
        <v>30</v>
      </c>
      <c r="B2677" s="1">
        <v>43624</v>
      </c>
      <c r="C2677">
        <v>52716</v>
      </c>
      <c r="D2677" t="s">
        <v>686</v>
      </c>
      <c r="E2677" t="s">
        <v>316</v>
      </c>
      <c r="F2677">
        <v>2019</v>
      </c>
      <c r="G2677">
        <v>52716</v>
      </c>
      <c r="H2677" t="s">
        <v>16</v>
      </c>
    </row>
    <row r="2678" spans="1:8">
      <c r="A2678" t="s">
        <v>288</v>
      </c>
      <c r="B2678" s="1">
        <v>43399</v>
      </c>
      <c r="C2678">
        <v>54188</v>
      </c>
      <c r="D2678" t="s">
        <v>686</v>
      </c>
      <c r="E2678" t="s">
        <v>324</v>
      </c>
      <c r="F2678">
        <v>2018</v>
      </c>
      <c r="G2678">
        <v>54188</v>
      </c>
      <c r="H2678" t="s">
        <v>377</v>
      </c>
    </row>
    <row r="2679" spans="1:8">
      <c r="A2679" t="s">
        <v>149</v>
      </c>
      <c r="B2679" s="1">
        <v>44358</v>
      </c>
      <c r="C2679">
        <v>247752</v>
      </c>
      <c r="D2679" t="s">
        <v>686</v>
      </c>
      <c r="E2679" t="s">
        <v>316</v>
      </c>
      <c r="F2679">
        <v>2021</v>
      </c>
      <c r="G2679">
        <v>247752</v>
      </c>
      <c r="H2679" t="s">
        <v>380</v>
      </c>
    </row>
    <row r="2680" spans="1:8">
      <c r="A2680" t="s">
        <v>229</v>
      </c>
      <c r="B2680" s="1">
        <v>43589</v>
      </c>
      <c r="C2680">
        <v>323916</v>
      </c>
      <c r="D2680" t="s">
        <v>686</v>
      </c>
      <c r="E2680" t="s">
        <v>366</v>
      </c>
      <c r="F2680">
        <v>2019</v>
      </c>
      <c r="G2680">
        <v>323916</v>
      </c>
      <c r="H2680" t="s">
        <v>16</v>
      </c>
    </row>
    <row r="2681" spans="1:8">
      <c r="A2681" t="s">
        <v>219</v>
      </c>
      <c r="B2681" s="1">
        <v>43596</v>
      </c>
      <c r="C2681">
        <v>328234</v>
      </c>
      <c r="D2681" t="s">
        <v>686</v>
      </c>
      <c r="E2681" t="s">
        <v>366</v>
      </c>
      <c r="F2681">
        <v>2019</v>
      </c>
      <c r="G2681">
        <v>328234</v>
      </c>
      <c r="H2681" t="s">
        <v>16</v>
      </c>
    </row>
    <row r="2682" spans="1:8">
      <c r="A2682" t="s">
        <v>173</v>
      </c>
      <c r="B2682" s="1">
        <v>44002</v>
      </c>
      <c r="C2682">
        <v>195558</v>
      </c>
      <c r="D2682" t="s">
        <v>686</v>
      </c>
      <c r="E2682" t="s">
        <v>316</v>
      </c>
      <c r="F2682">
        <v>2020</v>
      </c>
      <c r="G2682">
        <v>195558</v>
      </c>
      <c r="H2682" t="s">
        <v>16</v>
      </c>
    </row>
    <row r="2683" spans="1:8">
      <c r="A2683" t="s">
        <v>64</v>
      </c>
      <c r="B2683" s="1">
        <v>44291</v>
      </c>
      <c r="C2683">
        <v>163624</v>
      </c>
      <c r="D2683" t="s">
        <v>686</v>
      </c>
      <c r="E2683" t="s">
        <v>351</v>
      </c>
      <c r="F2683">
        <v>2021</v>
      </c>
      <c r="G2683">
        <v>163624</v>
      </c>
      <c r="H2683" t="s">
        <v>378</v>
      </c>
    </row>
    <row r="2684" spans="1:8">
      <c r="A2684" t="s">
        <v>237</v>
      </c>
      <c r="B2684" s="1">
        <v>44287</v>
      </c>
      <c r="C2684">
        <v>129283</v>
      </c>
      <c r="D2684" t="s">
        <v>687</v>
      </c>
      <c r="E2684" t="s">
        <v>351</v>
      </c>
      <c r="F2684">
        <v>2021</v>
      </c>
      <c r="G2684">
        <v>-129283</v>
      </c>
      <c r="H2684" t="s">
        <v>380</v>
      </c>
    </row>
    <row r="2685" spans="1:8">
      <c r="A2685" t="s">
        <v>107</v>
      </c>
      <c r="B2685" s="1">
        <v>43252</v>
      </c>
      <c r="C2685">
        <v>147930</v>
      </c>
      <c r="D2685" t="s">
        <v>687</v>
      </c>
      <c r="E2685" t="s">
        <v>316</v>
      </c>
      <c r="F2685">
        <v>2018</v>
      </c>
      <c r="G2685">
        <v>-147930</v>
      </c>
      <c r="H2685" t="s">
        <v>16</v>
      </c>
    </row>
    <row r="2686" spans="1:8">
      <c r="A2686" t="s">
        <v>251</v>
      </c>
      <c r="B2686" s="1">
        <v>43831</v>
      </c>
      <c r="C2686">
        <v>194224</v>
      </c>
      <c r="D2686" t="s">
        <v>686</v>
      </c>
      <c r="E2686" t="s">
        <v>320</v>
      </c>
      <c r="F2686">
        <v>2020</v>
      </c>
      <c r="G2686">
        <v>194224</v>
      </c>
      <c r="H2686" t="s">
        <v>378</v>
      </c>
    </row>
    <row r="2687" spans="1:8">
      <c r="A2687" t="s">
        <v>264</v>
      </c>
      <c r="B2687" s="1">
        <v>44183</v>
      </c>
      <c r="C2687">
        <v>270588</v>
      </c>
      <c r="D2687" t="s">
        <v>686</v>
      </c>
      <c r="E2687" t="s">
        <v>333</v>
      </c>
      <c r="F2687">
        <v>2020</v>
      </c>
      <c r="G2687">
        <v>270588</v>
      </c>
      <c r="H2687" t="s">
        <v>16</v>
      </c>
    </row>
    <row r="2688" spans="1:8">
      <c r="A2688" t="s">
        <v>220</v>
      </c>
      <c r="B2688" s="1">
        <v>44200</v>
      </c>
      <c r="C2688">
        <v>347926</v>
      </c>
      <c r="D2688" t="s">
        <v>686</v>
      </c>
      <c r="E2688" t="s">
        <v>320</v>
      </c>
      <c r="F2688">
        <v>2021</v>
      </c>
      <c r="G2688">
        <v>347926</v>
      </c>
      <c r="H2688" t="s">
        <v>380</v>
      </c>
    </row>
    <row r="2689" spans="1:8">
      <c r="A2689" t="s">
        <v>285</v>
      </c>
      <c r="B2689" s="1">
        <v>44122</v>
      </c>
      <c r="C2689">
        <v>323012</v>
      </c>
      <c r="D2689" t="s">
        <v>687</v>
      </c>
      <c r="E2689" t="s">
        <v>324</v>
      </c>
      <c r="F2689">
        <v>2020</v>
      </c>
      <c r="G2689">
        <v>-323012</v>
      </c>
      <c r="H2689" t="s">
        <v>378</v>
      </c>
    </row>
    <row r="2690" spans="1:8">
      <c r="A2690" t="s">
        <v>202</v>
      </c>
      <c r="B2690" s="1">
        <v>43876</v>
      </c>
      <c r="C2690">
        <v>296781</v>
      </c>
      <c r="D2690" t="s">
        <v>686</v>
      </c>
      <c r="E2690" t="s">
        <v>360</v>
      </c>
      <c r="F2690">
        <v>2020</v>
      </c>
      <c r="G2690">
        <v>296781</v>
      </c>
      <c r="H2690" t="s">
        <v>378</v>
      </c>
    </row>
    <row r="2691" spans="1:8">
      <c r="A2691" t="s">
        <v>190</v>
      </c>
      <c r="B2691" s="1">
        <v>43311</v>
      </c>
      <c r="C2691">
        <v>293506</v>
      </c>
      <c r="D2691" t="s">
        <v>686</v>
      </c>
      <c r="E2691" t="s">
        <v>337</v>
      </c>
      <c r="F2691">
        <v>2018</v>
      </c>
      <c r="G2691">
        <v>293506</v>
      </c>
      <c r="H2691" t="s">
        <v>378</v>
      </c>
    </row>
    <row r="2692" spans="1:8">
      <c r="A2692" t="s">
        <v>180</v>
      </c>
      <c r="B2692" s="1">
        <v>44129</v>
      </c>
      <c r="C2692">
        <v>376370</v>
      </c>
      <c r="D2692" t="s">
        <v>686</v>
      </c>
      <c r="E2692" t="s">
        <v>324</v>
      </c>
      <c r="F2692">
        <v>2020</v>
      </c>
      <c r="G2692">
        <v>376370</v>
      </c>
      <c r="H2692" t="s">
        <v>377</v>
      </c>
    </row>
    <row r="2693" spans="1:8">
      <c r="A2693" t="s">
        <v>149</v>
      </c>
      <c r="B2693" s="1">
        <v>43773</v>
      </c>
      <c r="C2693">
        <v>174721</v>
      </c>
      <c r="D2693" t="s">
        <v>686</v>
      </c>
      <c r="E2693" t="s">
        <v>362</v>
      </c>
      <c r="F2693">
        <v>2019</v>
      </c>
      <c r="G2693">
        <v>174721</v>
      </c>
      <c r="H2693" t="s">
        <v>380</v>
      </c>
    </row>
    <row r="2694" spans="1:8">
      <c r="A2694" t="s">
        <v>248</v>
      </c>
      <c r="B2694" s="1">
        <v>43537</v>
      </c>
      <c r="C2694">
        <v>359723</v>
      </c>
      <c r="D2694" t="s">
        <v>687</v>
      </c>
      <c r="E2694" t="s">
        <v>357</v>
      </c>
      <c r="F2694">
        <v>2019</v>
      </c>
      <c r="G2694">
        <v>-359723</v>
      </c>
      <c r="H2694" t="s">
        <v>380</v>
      </c>
    </row>
    <row r="2695" spans="1:8">
      <c r="A2695" t="s">
        <v>231</v>
      </c>
      <c r="B2695" s="1">
        <v>43844</v>
      </c>
      <c r="C2695">
        <v>92485</v>
      </c>
      <c r="D2695" t="s">
        <v>687</v>
      </c>
      <c r="E2695" t="s">
        <v>320</v>
      </c>
      <c r="F2695">
        <v>2020</v>
      </c>
      <c r="G2695">
        <v>-92485</v>
      </c>
      <c r="H2695" t="s">
        <v>380</v>
      </c>
    </row>
    <row r="2696" spans="1:8">
      <c r="A2696" t="s">
        <v>234</v>
      </c>
      <c r="B2696" s="1">
        <v>43844</v>
      </c>
      <c r="C2696">
        <v>231077</v>
      </c>
      <c r="D2696" t="s">
        <v>687</v>
      </c>
      <c r="E2696" t="s">
        <v>320</v>
      </c>
      <c r="F2696">
        <v>2020</v>
      </c>
      <c r="G2696">
        <v>-231077</v>
      </c>
      <c r="H2696" t="s">
        <v>380</v>
      </c>
    </row>
    <row r="2697" spans="1:8">
      <c r="A2697" t="s">
        <v>79</v>
      </c>
      <c r="B2697" s="1">
        <v>43594</v>
      </c>
      <c r="C2697">
        <v>146848</v>
      </c>
      <c r="D2697" t="s">
        <v>686</v>
      </c>
      <c r="E2697" t="s">
        <v>366</v>
      </c>
      <c r="F2697">
        <v>2019</v>
      </c>
      <c r="G2697">
        <v>146848</v>
      </c>
      <c r="H2697" t="s">
        <v>378</v>
      </c>
    </row>
    <row r="2698" spans="1:8">
      <c r="A2698" t="s">
        <v>291</v>
      </c>
      <c r="B2698" s="1">
        <v>43815</v>
      </c>
      <c r="C2698">
        <v>124354</v>
      </c>
      <c r="D2698" t="s">
        <v>686</v>
      </c>
      <c r="E2698" t="s">
        <v>333</v>
      </c>
      <c r="F2698">
        <v>2019</v>
      </c>
      <c r="G2698">
        <v>124354</v>
      </c>
      <c r="H2698" t="s">
        <v>16</v>
      </c>
    </row>
    <row r="2699" spans="1:8">
      <c r="A2699" t="s">
        <v>175</v>
      </c>
      <c r="B2699" s="1">
        <v>43708</v>
      </c>
      <c r="C2699">
        <v>178746</v>
      </c>
      <c r="D2699" t="s">
        <v>686</v>
      </c>
      <c r="E2699" t="s">
        <v>342</v>
      </c>
      <c r="F2699">
        <v>2019</v>
      </c>
      <c r="G2699">
        <v>178746</v>
      </c>
      <c r="H2699" t="s">
        <v>16</v>
      </c>
    </row>
    <row r="2700" spans="1:8">
      <c r="A2700" t="s">
        <v>136</v>
      </c>
      <c r="B2700" s="1">
        <v>44141</v>
      </c>
      <c r="C2700">
        <v>262814</v>
      </c>
      <c r="D2700" t="s">
        <v>686</v>
      </c>
      <c r="E2700" t="s">
        <v>362</v>
      </c>
      <c r="F2700">
        <v>2020</v>
      </c>
      <c r="G2700">
        <v>262814</v>
      </c>
      <c r="H2700" t="s">
        <v>380</v>
      </c>
    </row>
    <row r="2701" spans="1:8">
      <c r="A2701" t="s">
        <v>210</v>
      </c>
      <c r="B2701" s="1">
        <v>43802</v>
      </c>
      <c r="C2701">
        <v>192079</v>
      </c>
      <c r="D2701" t="s">
        <v>686</v>
      </c>
      <c r="E2701" t="s">
        <v>333</v>
      </c>
      <c r="F2701">
        <v>2019</v>
      </c>
      <c r="G2701">
        <v>192079</v>
      </c>
      <c r="H2701" t="s">
        <v>377</v>
      </c>
    </row>
    <row r="2702" spans="1:8">
      <c r="A2702" t="s">
        <v>56</v>
      </c>
      <c r="B2702" s="1">
        <v>44165</v>
      </c>
      <c r="C2702">
        <v>107920</v>
      </c>
      <c r="D2702" t="s">
        <v>687</v>
      </c>
      <c r="E2702" t="s">
        <v>362</v>
      </c>
      <c r="F2702">
        <v>2020</v>
      </c>
      <c r="G2702">
        <v>-107920</v>
      </c>
      <c r="H2702" t="s">
        <v>16</v>
      </c>
    </row>
    <row r="2703" spans="1:8">
      <c r="A2703" t="s">
        <v>241</v>
      </c>
      <c r="B2703" s="1">
        <v>43628</v>
      </c>
      <c r="C2703">
        <v>93234</v>
      </c>
      <c r="D2703" t="s">
        <v>687</v>
      </c>
      <c r="E2703" t="s">
        <v>316</v>
      </c>
      <c r="F2703">
        <v>2019</v>
      </c>
      <c r="G2703">
        <v>-93234</v>
      </c>
      <c r="H2703" t="s">
        <v>16</v>
      </c>
    </row>
    <row r="2704" spans="1:8">
      <c r="A2704" t="s">
        <v>140</v>
      </c>
      <c r="B2704" s="1">
        <v>43961</v>
      </c>
      <c r="C2704">
        <v>155605</v>
      </c>
      <c r="D2704" t="s">
        <v>687</v>
      </c>
      <c r="E2704" t="s">
        <v>366</v>
      </c>
      <c r="F2704">
        <v>2020</v>
      </c>
      <c r="G2704">
        <v>-155605</v>
      </c>
      <c r="H2704" t="s">
        <v>16</v>
      </c>
    </row>
    <row r="2705" spans="1:8">
      <c r="A2705" t="s">
        <v>88</v>
      </c>
      <c r="B2705" s="1">
        <v>43351</v>
      </c>
      <c r="C2705">
        <v>266499</v>
      </c>
      <c r="D2705" t="s">
        <v>687</v>
      </c>
      <c r="E2705" t="s">
        <v>329</v>
      </c>
      <c r="F2705">
        <v>2018</v>
      </c>
      <c r="G2705">
        <v>-266499</v>
      </c>
      <c r="H2705" t="s">
        <v>16</v>
      </c>
    </row>
    <row r="2706" spans="1:8">
      <c r="A2706" t="s">
        <v>281</v>
      </c>
      <c r="B2706" s="1">
        <v>43536</v>
      </c>
      <c r="C2706">
        <v>92110</v>
      </c>
      <c r="D2706" t="s">
        <v>686</v>
      </c>
      <c r="E2706" t="s">
        <v>357</v>
      </c>
      <c r="F2706">
        <v>2019</v>
      </c>
      <c r="G2706">
        <v>92110</v>
      </c>
      <c r="H2706" t="s">
        <v>380</v>
      </c>
    </row>
    <row r="2707" spans="1:8">
      <c r="A2707" t="s">
        <v>221</v>
      </c>
      <c r="B2707" s="1">
        <v>43660</v>
      </c>
      <c r="C2707">
        <v>132513</v>
      </c>
      <c r="D2707" t="s">
        <v>686</v>
      </c>
      <c r="E2707" t="s">
        <v>337</v>
      </c>
      <c r="F2707">
        <v>2019</v>
      </c>
      <c r="G2707">
        <v>132513</v>
      </c>
      <c r="H2707" t="s">
        <v>378</v>
      </c>
    </row>
    <row r="2708" spans="1:8">
      <c r="A2708" t="s">
        <v>206</v>
      </c>
      <c r="B2708" s="1">
        <v>43857</v>
      </c>
      <c r="C2708">
        <v>311511</v>
      </c>
      <c r="D2708" t="s">
        <v>687</v>
      </c>
      <c r="E2708" t="s">
        <v>320</v>
      </c>
      <c r="F2708">
        <v>2020</v>
      </c>
      <c r="G2708">
        <v>-311511</v>
      </c>
      <c r="H2708" t="s">
        <v>16</v>
      </c>
    </row>
    <row r="2709" spans="1:8">
      <c r="A2709" t="s">
        <v>79</v>
      </c>
      <c r="B2709" s="1">
        <v>43908</v>
      </c>
      <c r="C2709">
        <v>59770</v>
      </c>
      <c r="D2709" t="s">
        <v>687</v>
      </c>
      <c r="E2709" t="s">
        <v>357</v>
      </c>
      <c r="F2709">
        <v>2020</v>
      </c>
      <c r="G2709">
        <v>-59770</v>
      </c>
      <c r="H2709" t="s">
        <v>378</v>
      </c>
    </row>
    <row r="2710" spans="1:8">
      <c r="A2710" t="s">
        <v>22</v>
      </c>
      <c r="B2710" s="1">
        <v>43546</v>
      </c>
      <c r="C2710">
        <v>62904</v>
      </c>
      <c r="D2710" t="s">
        <v>686</v>
      </c>
      <c r="E2710" t="s">
        <v>357</v>
      </c>
      <c r="F2710">
        <v>2019</v>
      </c>
      <c r="G2710">
        <v>62904</v>
      </c>
      <c r="H2710" t="s">
        <v>16</v>
      </c>
    </row>
    <row r="2711" spans="1:8">
      <c r="A2711" t="s">
        <v>254</v>
      </c>
      <c r="B2711" s="1">
        <v>44208</v>
      </c>
      <c r="C2711">
        <v>231564</v>
      </c>
      <c r="D2711" t="s">
        <v>686</v>
      </c>
      <c r="E2711" t="s">
        <v>320</v>
      </c>
      <c r="F2711">
        <v>2021</v>
      </c>
      <c r="G2711">
        <v>231564</v>
      </c>
      <c r="H2711" t="s">
        <v>16</v>
      </c>
    </row>
    <row r="2712" spans="1:8">
      <c r="A2712" t="s">
        <v>292</v>
      </c>
      <c r="B2712" s="1">
        <v>43927</v>
      </c>
      <c r="C2712">
        <v>153598</v>
      </c>
      <c r="D2712" t="s">
        <v>686</v>
      </c>
      <c r="E2712" t="s">
        <v>351</v>
      </c>
      <c r="F2712">
        <v>2020</v>
      </c>
      <c r="G2712">
        <v>153598</v>
      </c>
      <c r="H2712" t="s">
        <v>380</v>
      </c>
    </row>
    <row r="2713" spans="1:8">
      <c r="A2713" t="s">
        <v>63</v>
      </c>
      <c r="B2713" s="1">
        <v>44361</v>
      </c>
      <c r="C2713">
        <v>316240</v>
      </c>
      <c r="D2713" t="s">
        <v>686</v>
      </c>
      <c r="E2713" t="s">
        <v>316</v>
      </c>
      <c r="F2713">
        <v>2021</v>
      </c>
      <c r="G2713">
        <v>316240</v>
      </c>
      <c r="H2713" t="s">
        <v>16</v>
      </c>
    </row>
    <row r="2714" spans="1:8">
      <c r="A2714" t="s">
        <v>50</v>
      </c>
      <c r="B2714" s="1">
        <v>43621</v>
      </c>
      <c r="C2714">
        <v>167135</v>
      </c>
      <c r="D2714" t="s">
        <v>687</v>
      </c>
      <c r="E2714" t="s">
        <v>316</v>
      </c>
      <c r="F2714">
        <v>2019</v>
      </c>
      <c r="G2714">
        <v>-167135</v>
      </c>
      <c r="H2714" t="s">
        <v>377</v>
      </c>
    </row>
    <row r="2715" spans="1:8">
      <c r="A2715" t="s">
        <v>66</v>
      </c>
      <c r="B2715" s="1">
        <v>43617</v>
      </c>
      <c r="C2715">
        <v>163864</v>
      </c>
      <c r="D2715" t="s">
        <v>686</v>
      </c>
      <c r="E2715" t="s">
        <v>316</v>
      </c>
      <c r="F2715">
        <v>2019</v>
      </c>
      <c r="G2715">
        <v>163864</v>
      </c>
      <c r="H2715" t="s">
        <v>378</v>
      </c>
    </row>
    <row r="2716" spans="1:8">
      <c r="A2716" t="s">
        <v>176</v>
      </c>
      <c r="B2716" s="1">
        <v>44215</v>
      </c>
      <c r="C2716">
        <v>70412</v>
      </c>
      <c r="D2716" t="s">
        <v>687</v>
      </c>
      <c r="E2716" t="s">
        <v>320</v>
      </c>
      <c r="F2716">
        <v>2021</v>
      </c>
      <c r="G2716">
        <v>-70412</v>
      </c>
      <c r="H2716" t="s">
        <v>377</v>
      </c>
    </row>
    <row r="2717" spans="1:8">
      <c r="A2717" t="s">
        <v>255</v>
      </c>
      <c r="B2717" s="1">
        <v>43624</v>
      </c>
      <c r="C2717">
        <v>318052</v>
      </c>
      <c r="D2717" t="s">
        <v>686</v>
      </c>
      <c r="E2717" t="s">
        <v>316</v>
      </c>
      <c r="F2717">
        <v>2019</v>
      </c>
      <c r="G2717">
        <v>318052</v>
      </c>
      <c r="H2717" t="s">
        <v>16</v>
      </c>
    </row>
    <row r="2718" spans="1:8">
      <c r="A2718" t="s">
        <v>18</v>
      </c>
      <c r="B2718" s="1">
        <v>43874</v>
      </c>
      <c r="C2718">
        <v>346187</v>
      </c>
      <c r="D2718" t="s">
        <v>687</v>
      </c>
      <c r="E2718" t="s">
        <v>360</v>
      </c>
      <c r="F2718">
        <v>2020</v>
      </c>
      <c r="G2718">
        <v>-346187</v>
      </c>
      <c r="H2718" t="s">
        <v>16</v>
      </c>
    </row>
    <row r="2719" spans="1:8">
      <c r="A2719" t="s">
        <v>181</v>
      </c>
      <c r="B2719" s="1">
        <v>43930</v>
      </c>
      <c r="C2719">
        <v>129880</v>
      </c>
      <c r="D2719" t="s">
        <v>686</v>
      </c>
      <c r="E2719" t="s">
        <v>351</v>
      </c>
      <c r="F2719">
        <v>2020</v>
      </c>
      <c r="G2719">
        <v>129880</v>
      </c>
      <c r="H2719" t="s">
        <v>16</v>
      </c>
    </row>
    <row r="2720" spans="1:8">
      <c r="A2720" t="s">
        <v>39</v>
      </c>
      <c r="B2720" s="1">
        <v>44043</v>
      </c>
      <c r="C2720">
        <v>71350</v>
      </c>
      <c r="D2720" t="s">
        <v>687</v>
      </c>
      <c r="E2720" t="s">
        <v>337</v>
      </c>
      <c r="F2720">
        <v>2020</v>
      </c>
      <c r="G2720">
        <v>-71350</v>
      </c>
      <c r="H2720" t="s">
        <v>377</v>
      </c>
    </row>
    <row r="2721" spans="1:8">
      <c r="A2721" t="s">
        <v>160</v>
      </c>
      <c r="B2721" s="1">
        <v>43280</v>
      </c>
      <c r="C2721">
        <v>284876</v>
      </c>
      <c r="D2721" t="s">
        <v>687</v>
      </c>
      <c r="E2721" t="s">
        <v>316</v>
      </c>
      <c r="F2721">
        <v>2018</v>
      </c>
      <c r="G2721">
        <v>-284876</v>
      </c>
      <c r="H2721" t="s">
        <v>377</v>
      </c>
    </row>
    <row r="2722" spans="1:8">
      <c r="A2722" t="s">
        <v>140</v>
      </c>
      <c r="B2722" s="1">
        <v>43586</v>
      </c>
      <c r="C2722">
        <v>351110</v>
      </c>
      <c r="D2722" t="s">
        <v>686</v>
      </c>
      <c r="E2722" t="s">
        <v>366</v>
      </c>
      <c r="F2722">
        <v>2019</v>
      </c>
      <c r="G2722">
        <v>351110</v>
      </c>
      <c r="H2722" t="s">
        <v>16</v>
      </c>
    </row>
    <row r="2723" spans="1:8">
      <c r="A2723" t="s">
        <v>89</v>
      </c>
      <c r="B2723" s="1">
        <v>43436</v>
      </c>
      <c r="C2723">
        <v>96144</v>
      </c>
      <c r="D2723" t="s">
        <v>686</v>
      </c>
      <c r="E2723" t="s">
        <v>333</v>
      </c>
      <c r="F2723">
        <v>2018</v>
      </c>
      <c r="G2723">
        <v>96144</v>
      </c>
      <c r="H2723" t="s">
        <v>377</v>
      </c>
    </row>
    <row r="2724" spans="1:8">
      <c r="A2724" t="s">
        <v>290</v>
      </c>
      <c r="B2724" s="1">
        <v>44252</v>
      </c>
      <c r="C2724">
        <v>185335</v>
      </c>
      <c r="D2724" t="s">
        <v>687</v>
      </c>
      <c r="E2724" t="s">
        <v>360</v>
      </c>
      <c r="F2724">
        <v>2021</v>
      </c>
      <c r="G2724">
        <v>-185335</v>
      </c>
      <c r="H2724" t="s">
        <v>378</v>
      </c>
    </row>
    <row r="2725" spans="1:8">
      <c r="A2725" t="s">
        <v>90</v>
      </c>
      <c r="B2725" s="1">
        <v>43584</v>
      </c>
      <c r="C2725">
        <v>283252</v>
      </c>
      <c r="D2725" t="s">
        <v>686</v>
      </c>
      <c r="E2725" t="s">
        <v>351</v>
      </c>
      <c r="F2725">
        <v>2019</v>
      </c>
      <c r="G2725">
        <v>283252</v>
      </c>
      <c r="H2725" t="s">
        <v>380</v>
      </c>
    </row>
    <row r="2726" spans="1:8">
      <c r="A2726" t="s">
        <v>128</v>
      </c>
      <c r="B2726" s="1">
        <v>43748</v>
      </c>
      <c r="C2726">
        <v>324270</v>
      </c>
      <c r="D2726" t="s">
        <v>686</v>
      </c>
      <c r="E2726" t="s">
        <v>324</v>
      </c>
      <c r="F2726">
        <v>2019</v>
      </c>
      <c r="G2726">
        <v>324270</v>
      </c>
      <c r="H2726" t="s">
        <v>16</v>
      </c>
    </row>
    <row r="2727" spans="1:8">
      <c r="A2727" t="s">
        <v>44</v>
      </c>
      <c r="B2727" s="1">
        <v>44141</v>
      </c>
      <c r="C2727">
        <v>343779</v>
      </c>
      <c r="D2727" t="s">
        <v>687</v>
      </c>
      <c r="E2727" t="s">
        <v>362</v>
      </c>
      <c r="F2727">
        <v>2020</v>
      </c>
      <c r="G2727">
        <v>-343779</v>
      </c>
      <c r="H2727" t="s">
        <v>378</v>
      </c>
    </row>
    <row r="2728" spans="1:8">
      <c r="A2728" t="s">
        <v>37</v>
      </c>
      <c r="B2728" s="1">
        <v>44129</v>
      </c>
      <c r="C2728">
        <v>209158</v>
      </c>
      <c r="D2728" t="s">
        <v>687</v>
      </c>
      <c r="E2728" t="s">
        <v>324</v>
      </c>
      <c r="F2728">
        <v>2020</v>
      </c>
      <c r="G2728">
        <v>-209158</v>
      </c>
      <c r="H2728" t="s">
        <v>16</v>
      </c>
    </row>
    <row r="2729" spans="1:8">
      <c r="A2729" t="s">
        <v>110</v>
      </c>
      <c r="B2729" s="1">
        <v>43874</v>
      </c>
      <c r="C2729">
        <v>72352</v>
      </c>
      <c r="D2729" t="s">
        <v>686</v>
      </c>
      <c r="E2729" t="s">
        <v>360</v>
      </c>
      <c r="F2729">
        <v>2020</v>
      </c>
      <c r="G2729">
        <v>72352</v>
      </c>
      <c r="H2729" t="s">
        <v>16</v>
      </c>
    </row>
    <row r="2730" spans="1:8">
      <c r="A2730" t="s">
        <v>234</v>
      </c>
      <c r="B2730" s="1">
        <v>43821</v>
      </c>
      <c r="C2730">
        <v>291194</v>
      </c>
      <c r="D2730" t="s">
        <v>687</v>
      </c>
      <c r="E2730" t="s">
        <v>333</v>
      </c>
      <c r="F2730">
        <v>2019</v>
      </c>
      <c r="G2730">
        <v>-291194</v>
      </c>
      <c r="H2730" t="s">
        <v>380</v>
      </c>
    </row>
    <row r="2731" spans="1:8">
      <c r="A2731" t="s">
        <v>206</v>
      </c>
      <c r="B2731" s="1">
        <v>44215</v>
      </c>
      <c r="C2731">
        <v>103593</v>
      </c>
      <c r="D2731" t="s">
        <v>686</v>
      </c>
      <c r="E2731" t="s">
        <v>320</v>
      </c>
      <c r="F2731">
        <v>2021</v>
      </c>
      <c r="G2731">
        <v>103593</v>
      </c>
      <c r="H2731" t="s">
        <v>16</v>
      </c>
    </row>
    <row r="2732" spans="1:8">
      <c r="A2732" t="s">
        <v>302</v>
      </c>
      <c r="B2732" s="1">
        <v>43807</v>
      </c>
      <c r="C2732">
        <v>228398</v>
      </c>
      <c r="D2732" t="s">
        <v>687</v>
      </c>
      <c r="E2732" t="s">
        <v>333</v>
      </c>
      <c r="F2732">
        <v>2019</v>
      </c>
      <c r="G2732">
        <v>-228398</v>
      </c>
      <c r="H2732" t="s">
        <v>16</v>
      </c>
    </row>
    <row r="2733" spans="1:8">
      <c r="A2733" t="s">
        <v>183</v>
      </c>
      <c r="B2733" s="1">
        <v>43752</v>
      </c>
      <c r="C2733">
        <v>292033</v>
      </c>
      <c r="D2733" t="s">
        <v>686</v>
      </c>
      <c r="E2733" t="s">
        <v>324</v>
      </c>
      <c r="F2733">
        <v>2019</v>
      </c>
      <c r="G2733">
        <v>292033</v>
      </c>
      <c r="H2733" t="s">
        <v>378</v>
      </c>
    </row>
    <row r="2734" spans="1:8">
      <c r="A2734" t="s">
        <v>107</v>
      </c>
      <c r="B2734" s="1">
        <v>43512</v>
      </c>
      <c r="C2734">
        <v>103965</v>
      </c>
      <c r="D2734" t="s">
        <v>687</v>
      </c>
      <c r="E2734" t="s">
        <v>360</v>
      </c>
      <c r="F2734">
        <v>2019</v>
      </c>
      <c r="G2734">
        <v>-103965</v>
      </c>
      <c r="H2734" t="s">
        <v>16</v>
      </c>
    </row>
    <row r="2735" spans="1:8">
      <c r="A2735" t="s">
        <v>161</v>
      </c>
      <c r="B2735" s="1">
        <v>43304</v>
      </c>
      <c r="C2735">
        <v>327262</v>
      </c>
      <c r="D2735" t="s">
        <v>686</v>
      </c>
      <c r="E2735" t="s">
        <v>337</v>
      </c>
      <c r="F2735">
        <v>2018</v>
      </c>
      <c r="G2735">
        <v>327262</v>
      </c>
      <c r="H2735" t="s">
        <v>378</v>
      </c>
    </row>
    <row r="2736" spans="1:8">
      <c r="A2736" t="s">
        <v>254</v>
      </c>
      <c r="B2736" s="1">
        <v>43827</v>
      </c>
      <c r="C2736">
        <v>191705</v>
      </c>
      <c r="D2736" t="s">
        <v>687</v>
      </c>
      <c r="E2736" t="s">
        <v>333</v>
      </c>
      <c r="F2736">
        <v>2019</v>
      </c>
      <c r="G2736">
        <v>-191705</v>
      </c>
      <c r="H2736" t="s">
        <v>16</v>
      </c>
    </row>
    <row r="2737" spans="1:8">
      <c r="A2737" t="s">
        <v>177</v>
      </c>
      <c r="B2737" s="1">
        <v>43534</v>
      </c>
      <c r="C2737">
        <v>105852</v>
      </c>
      <c r="D2737" t="s">
        <v>686</v>
      </c>
      <c r="E2737" t="s">
        <v>357</v>
      </c>
      <c r="F2737">
        <v>2019</v>
      </c>
      <c r="G2737">
        <v>105852</v>
      </c>
      <c r="H2737" t="s">
        <v>16</v>
      </c>
    </row>
    <row r="2738" spans="1:8">
      <c r="A2738" t="s">
        <v>110</v>
      </c>
      <c r="B2738" s="1">
        <v>44088</v>
      </c>
      <c r="C2738">
        <v>375052</v>
      </c>
      <c r="D2738" t="s">
        <v>686</v>
      </c>
      <c r="E2738" t="s">
        <v>329</v>
      </c>
      <c r="F2738">
        <v>2020</v>
      </c>
      <c r="G2738">
        <v>375052</v>
      </c>
      <c r="H2738" t="s">
        <v>16</v>
      </c>
    </row>
    <row r="2739" spans="1:8">
      <c r="A2739" t="s">
        <v>140</v>
      </c>
      <c r="B2739" s="1">
        <v>43794</v>
      </c>
      <c r="C2739">
        <v>152674</v>
      </c>
      <c r="D2739" t="s">
        <v>687</v>
      </c>
      <c r="E2739" t="s">
        <v>362</v>
      </c>
      <c r="F2739">
        <v>2019</v>
      </c>
      <c r="G2739">
        <v>-152674</v>
      </c>
      <c r="H2739" t="s">
        <v>16</v>
      </c>
    </row>
    <row r="2740" spans="1:8">
      <c r="A2740" t="s">
        <v>48</v>
      </c>
      <c r="B2740" s="1">
        <v>43401</v>
      </c>
      <c r="C2740">
        <v>94313</v>
      </c>
      <c r="D2740" t="s">
        <v>687</v>
      </c>
      <c r="E2740" t="s">
        <v>324</v>
      </c>
      <c r="F2740">
        <v>2018</v>
      </c>
      <c r="G2740">
        <v>-94313</v>
      </c>
      <c r="H2740" t="s">
        <v>16</v>
      </c>
    </row>
    <row r="2741" spans="1:8">
      <c r="A2741" t="s">
        <v>27</v>
      </c>
      <c r="B2741" s="1">
        <v>44117</v>
      </c>
      <c r="C2741">
        <v>370194</v>
      </c>
      <c r="D2741" t="s">
        <v>686</v>
      </c>
      <c r="E2741" t="s">
        <v>324</v>
      </c>
      <c r="F2741">
        <v>2020</v>
      </c>
      <c r="G2741">
        <v>370194</v>
      </c>
      <c r="H2741" t="s">
        <v>378</v>
      </c>
    </row>
    <row r="2742" spans="1:8">
      <c r="A2742" t="s">
        <v>283</v>
      </c>
      <c r="B2742" s="1">
        <v>43964</v>
      </c>
      <c r="C2742">
        <v>72907</v>
      </c>
      <c r="D2742" t="s">
        <v>686</v>
      </c>
      <c r="E2742" t="s">
        <v>366</v>
      </c>
      <c r="F2742">
        <v>2020</v>
      </c>
      <c r="G2742">
        <v>72907</v>
      </c>
      <c r="H2742" t="s">
        <v>16</v>
      </c>
    </row>
    <row r="2743" spans="1:8">
      <c r="A2743" t="s">
        <v>184</v>
      </c>
      <c r="B2743" s="1">
        <v>44095</v>
      </c>
      <c r="C2743">
        <v>119762</v>
      </c>
      <c r="D2743" t="s">
        <v>687</v>
      </c>
      <c r="E2743" t="s">
        <v>329</v>
      </c>
      <c r="F2743">
        <v>2020</v>
      </c>
      <c r="G2743">
        <v>-119762</v>
      </c>
      <c r="H2743" t="s">
        <v>16</v>
      </c>
    </row>
    <row r="2744" spans="1:8">
      <c r="A2744" t="s">
        <v>180</v>
      </c>
      <c r="B2744" s="1">
        <v>44159</v>
      </c>
      <c r="C2744">
        <v>106495</v>
      </c>
      <c r="D2744" t="s">
        <v>686</v>
      </c>
      <c r="E2744" t="s">
        <v>362</v>
      </c>
      <c r="F2744">
        <v>2020</v>
      </c>
      <c r="G2744">
        <v>106495</v>
      </c>
      <c r="H2744" t="s">
        <v>377</v>
      </c>
    </row>
    <row r="2745" spans="1:8">
      <c r="A2745" t="s">
        <v>206</v>
      </c>
      <c r="B2745" s="1">
        <v>44357</v>
      </c>
      <c r="C2745">
        <v>65688</v>
      </c>
      <c r="D2745" t="s">
        <v>687</v>
      </c>
      <c r="E2745" t="s">
        <v>316</v>
      </c>
      <c r="F2745">
        <v>2021</v>
      </c>
      <c r="G2745">
        <v>-65688</v>
      </c>
      <c r="H2745" t="s">
        <v>16</v>
      </c>
    </row>
    <row r="2746" spans="1:8">
      <c r="A2746" t="s">
        <v>36</v>
      </c>
      <c r="B2746" s="1">
        <v>43616</v>
      </c>
      <c r="C2746">
        <v>214908</v>
      </c>
      <c r="D2746" t="s">
        <v>687</v>
      </c>
      <c r="E2746" t="s">
        <v>366</v>
      </c>
      <c r="F2746">
        <v>2019</v>
      </c>
      <c r="G2746">
        <v>-214908</v>
      </c>
      <c r="H2746" t="s">
        <v>378</v>
      </c>
    </row>
    <row r="2747" spans="1:8">
      <c r="A2747" t="s">
        <v>139</v>
      </c>
      <c r="B2747" s="1">
        <v>44316</v>
      </c>
      <c r="C2747">
        <v>312604</v>
      </c>
      <c r="D2747" t="s">
        <v>686</v>
      </c>
      <c r="E2747" t="s">
        <v>351</v>
      </c>
      <c r="F2747">
        <v>2021</v>
      </c>
      <c r="G2747">
        <v>312604</v>
      </c>
      <c r="H2747" t="s">
        <v>378</v>
      </c>
    </row>
    <row r="2748" spans="1:8">
      <c r="A2748" t="s">
        <v>300</v>
      </c>
      <c r="B2748" s="1">
        <v>43387</v>
      </c>
      <c r="C2748">
        <v>280572</v>
      </c>
      <c r="D2748" t="s">
        <v>686</v>
      </c>
      <c r="E2748" t="s">
        <v>324</v>
      </c>
      <c r="F2748">
        <v>2018</v>
      </c>
      <c r="G2748">
        <v>280572</v>
      </c>
      <c r="H2748" t="s">
        <v>380</v>
      </c>
    </row>
    <row r="2749" spans="1:8">
      <c r="A2749" t="s">
        <v>162</v>
      </c>
      <c r="B2749" s="1">
        <v>44012</v>
      </c>
      <c r="C2749">
        <v>383717</v>
      </c>
      <c r="D2749" t="s">
        <v>686</v>
      </c>
      <c r="E2749" t="s">
        <v>316</v>
      </c>
      <c r="F2749">
        <v>2020</v>
      </c>
      <c r="G2749">
        <v>383717</v>
      </c>
      <c r="H2749" t="s">
        <v>377</v>
      </c>
    </row>
    <row r="2750" spans="1:8">
      <c r="A2750" t="s">
        <v>75</v>
      </c>
      <c r="B2750" s="1">
        <v>44187</v>
      </c>
      <c r="C2750">
        <v>135303</v>
      </c>
      <c r="D2750" t="s">
        <v>686</v>
      </c>
      <c r="E2750" t="s">
        <v>333</v>
      </c>
      <c r="F2750">
        <v>2020</v>
      </c>
      <c r="G2750">
        <v>135303</v>
      </c>
      <c r="H2750" t="s">
        <v>16</v>
      </c>
    </row>
    <row r="2751" spans="1:8">
      <c r="A2751" t="s">
        <v>168</v>
      </c>
      <c r="B2751" s="1">
        <v>43736</v>
      </c>
      <c r="C2751">
        <v>216060</v>
      </c>
      <c r="D2751" t="s">
        <v>687</v>
      </c>
      <c r="E2751" t="s">
        <v>329</v>
      </c>
      <c r="F2751">
        <v>2019</v>
      </c>
      <c r="G2751">
        <v>-216060</v>
      </c>
      <c r="H2751" t="s">
        <v>16</v>
      </c>
    </row>
    <row r="2752" spans="1:8">
      <c r="A2752" t="s">
        <v>102</v>
      </c>
      <c r="B2752" s="1">
        <v>43290</v>
      </c>
      <c r="C2752">
        <v>312912</v>
      </c>
      <c r="D2752" t="s">
        <v>687</v>
      </c>
      <c r="E2752" t="s">
        <v>337</v>
      </c>
      <c r="F2752">
        <v>2018</v>
      </c>
      <c r="G2752">
        <v>-312912</v>
      </c>
      <c r="H2752" t="s">
        <v>377</v>
      </c>
    </row>
    <row r="2753" spans="1:8">
      <c r="A2753" t="s">
        <v>37</v>
      </c>
      <c r="B2753" s="1">
        <v>43472</v>
      </c>
      <c r="C2753">
        <v>178854</v>
      </c>
      <c r="D2753" t="s">
        <v>687</v>
      </c>
      <c r="E2753" t="s">
        <v>320</v>
      </c>
      <c r="F2753">
        <v>2019</v>
      </c>
      <c r="G2753">
        <v>-178854</v>
      </c>
      <c r="H2753" t="s">
        <v>16</v>
      </c>
    </row>
    <row r="2754" spans="1:8">
      <c r="A2754" t="s">
        <v>84</v>
      </c>
      <c r="B2754" s="1">
        <v>43627</v>
      </c>
      <c r="C2754">
        <v>211751</v>
      </c>
      <c r="D2754" t="s">
        <v>686</v>
      </c>
      <c r="E2754" t="s">
        <v>316</v>
      </c>
      <c r="F2754">
        <v>2019</v>
      </c>
      <c r="G2754">
        <v>211751</v>
      </c>
      <c r="H2754" t="s">
        <v>16</v>
      </c>
    </row>
    <row r="2755" spans="1:8">
      <c r="A2755" t="s">
        <v>312</v>
      </c>
      <c r="B2755" s="1">
        <v>44041</v>
      </c>
      <c r="C2755">
        <v>260124</v>
      </c>
      <c r="D2755" t="s">
        <v>686</v>
      </c>
      <c r="E2755" t="s">
        <v>337</v>
      </c>
      <c r="F2755">
        <v>2020</v>
      </c>
      <c r="G2755">
        <v>260124</v>
      </c>
      <c r="H2755" t="s">
        <v>16</v>
      </c>
    </row>
    <row r="2756" spans="1:8">
      <c r="A2756" t="s">
        <v>91</v>
      </c>
      <c r="B2756" s="1">
        <v>44207</v>
      </c>
      <c r="C2756">
        <v>307215</v>
      </c>
      <c r="D2756" t="s">
        <v>686</v>
      </c>
      <c r="E2756" t="s">
        <v>320</v>
      </c>
      <c r="F2756">
        <v>2021</v>
      </c>
      <c r="G2756">
        <v>307215</v>
      </c>
      <c r="H2756" t="s">
        <v>16</v>
      </c>
    </row>
    <row r="2757" spans="1:8">
      <c r="A2757" t="s">
        <v>72</v>
      </c>
      <c r="B2757" s="1">
        <v>43283</v>
      </c>
      <c r="C2757">
        <v>356055</v>
      </c>
      <c r="D2757" t="s">
        <v>686</v>
      </c>
      <c r="E2757" t="s">
        <v>337</v>
      </c>
      <c r="F2757">
        <v>2018</v>
      </c>
      <c r="G2757">
        <v>356055</v>
      </c>
      <c r="H2757" t="s">
        <v>378</v>
      </c>
    </row>
    <row r="2758" spans="1:8">
      <c r="A2758" t="s">
        <v>78</v>
      </c>
      <c r="B2758" s="1">
        <v>43389</v>
      </c>
      <c r="C2758">
        <v>134467</v>
      </c>
      <c r="D2758" t="s">
        <v>687</v>
      </c>
      <c r="E2758" t="s">
        <v>324</v>
      </c>
      <c r="F2758">
        <v>2018</v>
      </c>
      <c r="G2758">
        <v>-134467</v>
      </c>
      <c r="H2758" t="s">
        <v>16</v>
      </c>
    </row>
    <row r="2759" spans="1:8">
      <c r="A2759" t="s">
        <v>100</v>
      </c>
      <c r="B2759" s="1">
        <v>43539</v>
      </c>
      <c r="C2759">
        <v>399510</v>
      </c>
      <c r="D2759" t="s">
        <v>687</v>
      </c>
      <c r="E2759" t="s">
        <v>357</v>
      </c>
      <c r="F2759">
        <v>2019</v>
      </c>
      <c r="G2759">
        <v>-399510</v>
      </c>
      <c r="H2759" t="s">
        <v>16</v>
      </c>
    </row>
    <row r="2760" spans="1:8">
      <c r="A2760" t="s">
        <v>222</v>
      </c>
      <c r="B2760" s="1">
        <v>44127</v>
      </c>
      <c r="C2760">
        <v>148280</v>
      </c>
      <c r="D2760" t="s">
        <v>686</v>
      </c>
      <c r="E2760" t="s">
        <v>324</v>
      </c>
      <c r="F2760">
        <v>2020</v>
      </c>
      <c r="G2760">
        <v>148280</v>
      </c>
      <c r="H2760" t="s">
        <v>377</v>
      </c>
    </row>
    <row r="2761" spans="1:8">
      <c r="A2761" t="s">
        <v>177</v>
      </c>
      <c r="B2761" s="1">
        <v>44325</v>
      </c>
      <c r="C2761">
        <v>83233</v>
      </c>
      <c r="D2761" t="s">
        <v>686</v>
      </c>
      <c r="E2761" t="s">
        <v>366</v>
      </c>
      <c r="F2761">
        <v>2021</v>
      </c>
      <c r="G2761">
        <v>83233</v>
      </c>
      <c r="H2761" t="s">
        <v>16</v>
      </c>
    </row>
    <row r="2762" spans="1:8">
      <c r="A2762" t="s">
        <v>215</v>
      </c>
      <c r="B2762" s="1">
        <v>43817</v>
      </c>
      <c r="C2762">
        <v>92187</v>
      </c>
      <c r="D2762" t="s">
        <v>687</v>
      </c>
      <c r="E2762" t="s">
        <v>333</v>
      </c>
      <c r="F2762">
        <v>2019</v>
      </c>
      <c r="G2762">
        <v>-92187</v>
      </c>
      <c r="H2762" t="s">
        <v>16</v>
      </c>
    </row>
    <row r="2763" spans="1:8">
      <c r="A2763" t="s">
        <v>260</v>
      </c>
      <c r="B2763" s="1">
        <v>43549</v>
      </c>
      <c r="C2763">
        <v>120708</v>
      </c>
      <c r="D2763" t="s">
        <v>687</v>
      </c>
      <c r="E2763" t="s">
        <v>357</v>
      </c>
      <c r="F2763">
        <v>2019</v>
      </c>
      <c r="G2763">
        <v>-120708</v>
      </c>
      <c r="H2763" t="s">
        <v>380</v>
      </c>
    </row>
    <row r="2764" spans="1:8">
      <c r="A2764" t="s">
        <v>156</v>
      </c>
      <c r="B2764" s="1">
        <v>44087</v>
      </c>
      <c r="C2764">
        <v>398507</v>
      </c>
      <c r="D2764" t="s">
        <v>686</v>
      </c>
      <c r="E2764" t="s">
        <v>329</v>
      </c>
      <c r="F2764">
        <v>2020</v>
      </c>
      <c r="G2764">
        <v>398507</v>
      </c>
      <c r="H2764" t="s">
        <v>380</v>
      </c>
    </row>
    <row r="2765" spans="1:8">
      <c r="A2765" t="s">
        <v>177</v>
      </c>
      <c r="B2765" s="1">
        <v>43927</v>
      </c>
      <c r="C2765">
        <v>297080</v>
      </c>
      <c r="D2765" t="s">
        <v>687</v>
      </c>
      <c r="E2765" t="s">
        <v>351</v>
      </c>
      <c r="F2765">
        <v>2020</v>
      </c>
      <c r="G2765">
        <v>-297080</v>
      </c>
      <c r="H2765" t="s">
        <v>16</v>
      </c>
    </row>
    <row r="2766" spans="1:8">
      <c r="A2766" t="s">
        <v>221</v>
      </c>
      <c r="B2766" s="1">
        <v>44082</v>
      </c>
      <c r="C2766">
        <v>319883</v>
      </c>
      <c r="D2766" t="s">
        <v>687</v>
      </c>
      <c r="E2766" t="s">
        <v>329</v>
      </c>
      <c r="F2766">
        <v>2020</v>
      </c>
      <c r="G2766">
        <v>-319883</v>
      </c>
      <c r="H2766" t="s">
        <v>378</v>
      </c>
    </row>
    <row r="2767" spans="1:8">
      <c r="A2767" t="s">
        <v>267</v>
      </c>
      <c r="B2767" s="1">
        <v>43812</v>
      </c>
      <c r="C2767">
        <v>143798</v>
      </c>
      <c r="D2767" t="s">
        <v>686</v>
      </c>
      <c r="E2767" t="s">
        <v>333</v>
      </c>
      <c r="F2767">
        <v>2019</v>
      </c>
      <c r="G2767">
        <v>143798</v>
      </c>
      <c r="H2767" t="s">
        <v>16</v>
      </c>
    </row>
    <row r="2768" spans="1:8">
      <c r="A2768" t="s">
        <v>225</v>
      </c>
      <c r="B2768" s="1">
        <v>44095</v>
      </c>
      <c r="C2768">
        <v>173441</v>
      </c>
      <c r="D2768" t="s">
        <v>686</v>
      </c>
      <c r="E2768" t="s">
        <v>329</v>
      </c>
      <c r="F2768">
        <v>2020</v>
      </c>
      <c r="G2768">
        <v>173441</v>
      </c>
      <c r="H2768" t="s">
        <v>378</v>
      </c>
    </row>
    <row r="2769" spans="1:8">
      <c r="A2769" t="s">
        <v>130</v>
      </c>
      <c r="B2769" s="1">
        <v>43482</v>
      </c>
      <c r="C2769">
        <v>139128</v>
      </c>
      <c r="D2769" t="s">
        <v>687</v>
      </c>
      <c r="E2769" t="s">
        <v>320</v>
      </c>
      <c r="F2769">
        <v>2019</v>
      </c>
      <c r="G2769">
        <v>-139128</v>
      </c>
      <c r="H2769" t="s">
        <v>16</v>
      </c>
    </row>
    <row r="2770" spans="1:8">
      <c r="A2770" t="s">
        <v>63</v>
      </c>
      <c r="B2770" s="1">
        <v>43564</v>
      </c>
      <c r="C2770">
        <v>307435</v>
      </c>
      <c r="D2770" t="s">
        <v>686</v>
      </c>
      <c r="E2770" t="s">
        <v>351</v>
      </c>
      <c r="F2770">
        <v>2019</v>
      </c>
      <c r="G2770">
        <v>307435</v>
      </c>
      <c r="H2770" t="s">
        <v>16</v>
      </c>
    </row>
    <row r="2771" spans="1:8">
      <c r="A2771" t="s">
        <v>230</v>
      </c>
      <c r="B2771" s="1">
        <v>43493</v>
      </c>
      <c r="C2771">
        <v>235221</v>
      </c>
      <c r="D2771" t="s">
        <v>686</v>
      </c>
      <c r="E2771" t="s">
        <v>320</v>
      </c>
      <c r="F2771">
        <v>2019</v>
      </c>
      <c r="G2771">
        <v>235221</v>
      </c>
      <c r="H2771" t="s">
        <v>16</v>
      </c>
    </row>
    <row r="2772" spans="1:8">
      <c r="A2772" t="s">
        <v>245</v>
      </c>
      <c r="B2772" s="1">
        <v>43384</v>
      </c>
      <c r="C2772">
        <v>355965</v>
      </c>
      <c r="D2772" t="s">
        <v>687</v>
      </c>
      <c r="E2772" t="s">
        <v>324</v>
      </c>
      <c r="F2772">
        <v>2018</v>
      </c>
      <c r="G2772">
        <v>-355965</v>
      </c>
      <c r="H2772" t="s">
        <v>16</v>
      </c>
    </row>
    <row r="2773" spans="1:8">
      <c r="A2773" t="s">
        <v>76</v>
      </c>
      <c r="B2773" s="1">
        <v>44363</v>
      </c>
      <c r="C2773">
        <v>94695</v>
      </c>
      <c r="D2773" t="s">
        <v>687</v>
      </c>
      <c r="E2773" t="s">
        <v>316</v>
      </c>
      <c r="F2773">
        <v>2021</v>
      </c>
      <c r="G2773">
        <v>-94695</v>
      </c>
      <c r="H2773" t="s">
        <v>16</v>
      </c>
    </row>
    <row r="2774" spans="1:8">
      <c r="A2774" t="s">
        <v>119</v>
      </c>
      <c r="B2774" s="1">
        <v>44258</v>
      </c>
      <c r="C2774">
        <v>385273</v>
      </c>
      <c r="D2774" t="s">
        <v>686</v>
      </c>
      <c r="E2774" t="s">
        <v>357</v>
      </c>
      <c r="F2774">
        <v>2021</v>
      </c>
      <c r="G2774">
        <v>385273</v>
      </c>
      <c r="H2774" t="s">
        <v>378</v>
      </c>
    </row>
    <row r="2775" spans="1:8">
      <c r="A2775" t="s">
        <v>235</v>
      </c>
      <c r="B2775" s="1">
        <v>43408</v>
      </c>
      <c r="C2775">
        <v>118014</v>
      </c>
      <c r="D2775" t="s">
        <v>686</v>
      </c>
      <c r="E2775" t="s">
        <v>362</v>
      </c>
      <c r="F2775">
        <v>2018</v>
      </c>
      <c r="G2775">
        <v>118014</v>
      </c>
      <c r="H2775" t="s">
        <v>16</v>
      </c>
    </row>
    <row r="2776" spans="1:8">
      <c r="A2776" t="s">
        <v>230</v>
      </c>
      <c r="B2776" s="1">
        <v>43539</v>
      </c>
      <c r="C2776">
        <v>219344</v>
      </c>
      <c r="D2776" t="s">
        <v>686</v>
      </c>
      <c r="E2776" t="s">
        <v>357</v>
      </c>
      <c r="F2776">
        <v>2019</v>
      </c>
      <c r="G2776">
        <v>219344</v>
      </c>
      <c r="H2776" t="s">
        <v>16</v>
      </c>
    </row>
    <row r="2777" spans="1:8">
      <c r="A2777" t="s">
        <v>301</v>
      </c>
      <c r="B2777" s="1">
        <v>43710</v>
      </c>
      <c r="C2777">
        <v>294174</v>
      </c>
      <c r="D2777" t="s">
        <v>687</v>
      </c>
      <c r="E2777" t="s">
        <v>329</v>
      </c>
      <c r="F2777">
        <v>2019</v>
      </c>
      <c r="G2777">
        <v>-294174</v>
      </c>
      <c r="H2777" t="s">
        <v>16</v>
      </c>
    </row>
    <row r="2778" spans="1:8">
      <c r="A2778" t="s">
        <v>249</v>
      </c>
      <c r="B2778" s="1">
        <v>43867</v>
      </c>
      <c r="C2778">
        <v>168373</v>
      </c>
      <c r="D2778" t="s">
        <v>687</v>
      </c>
      <c r="E2778" t="s">
        <v>360</v>
      </c>
      <c r="F2778">
        <v>2020</v>
      </c>
      <c r="G2778">
        <v>-168373</v>
      </c>
      <c r="H2778" t="s">
        <v>16</v>
      </c>
    </row>
    <row r="2779" spans="1:8">
      <c r="A2779" t="s">
        <v>162</v>
      </c>
      <c r="B2779" s="1">
        <v>43294</v>
      </c>
      <c r="C2779">
        <v>197631</v>
      </c>
      <c r="D2779" t="s">
        <v>687</v>
      </c>
      <c r="E2779" t="s">
        <v>337</v>
      </c>
      <c r="F2779">
        <v>2018</v>
      </c>
      <c r="G2779">
        <v>-197631</v>
      </c>
      <c r="H2779" t="s">
        <v>377</v>
      </c>
    </row>
    <row r="2780" spans="1:8">
      <c r="A2780" t="s">
        <v>292</v>
      </c>
      <c r="B2780" s="1">
        <v>43964</v>
      </c>
      <c r="C2780">
        <v>64690</v>
      </c>
      <c r="D2780" t="s">
        <v>687</v>
      </c>
      <c r="E2780" t="s">
        <v>366</v>
      </c>
      <c r="F2780">
        <v>2020</v>
      </c>
      <c r="G2780">
        <v>-64690</v>
      </c>
      <c r="H2780" t="s">
        <v>380</v>
      </c>
    </row>
    <row r="2781" spans="1:8">
      <c r="A2781" t="s">
        <v>244</v>
      </c>
      <c r="B2781" s="1">
        <v>43262</v>
      </c>
      <c r="C2781">
        <v>278356</v>
      </c>
      <c r="D2781" t="s">
        <v>686</v>
      </c>
      <c r="E2781" t="s">
        <v>316</v>
      </c>
      <c r="F2781">
        <v>2018</v>
      </c>
      <c r="G2781">
        <v>278356</v>
      </c>
      <c r="H2781" t="s">
        <v>16</v>
      </c>
    </row>
    <row r="2782" spans="1:8">
      <c r="A2782" t="s">
        <v>200</v>
      </c>
      <c r="B2782" s="1">
        <v>43828</v>
      </c>
      <c r="C2782">
        <v>292476</v>
      </c>
      <c r="D2782" t="s">
        <v>687</v>
      </c>
      <c r="E2782" t="s">
        <v>333</v>
      </c>
      <c r="F2782">
        <v>2019</v>
      </c>
      <c r="G2782">
        <v>-292476</v>
      </c>
      <c r="H2782" t="s">
        <v>378</v>
      </c>
    </row>
    <row r="2783" spans="1:8">
      <c r="A2783" t="s">
        <v>39</v>
      </c>
      <c r="B2783" s="1">
        <v>43273</v>
      </c>
      <c r="C2783">
        <v>370470</v>
      </c>
      <c r="D2783" t="s">
        <v>687</v>
      </c>
      <c r="E2783" t="s">
        <v>316</v>
      </c>
      <c r="F2783">
        <v>2018</v>
      </c>
      <c r="G2783">
        <v>-370470</v>
      </c>
      <c r="H2783" t="s">
        <v>377</v>
      </c>
    </row>
    <row r="2784" spans="1:8">
      <c r="A2784" t="s">
        <v>68</v>
      </c>
      <c r="B2784" s="1">
        <v>43360</v>
      </c>
      <c r="C2784">
        <v>81886</v>
      </c>
      <c r="D2784" t="s">
        <v>686</v>
      </c>
      <c r="E2784" t="s">
        <v>329</v>
      </c>
      <c r="F2784">
        <v>2018</v>
      </c>
      <c r="G2784">
        <v>81886</v>
      </c>
      <c r="H2784" t="s">
        <v>16</v>
      </c>
    </row>
    <row r="2785" spans="1:8">
      <c r="A2785" t="s">
        <v>283</v>
      </c>
      <c r="B2785" s="1">
        <v>44095</v>
      </c>
      <c r="C2785">
        <v>369833</v>
      </c>
      <c r="D2785" t="s">
        <v>687</v>
      </c>
      <c r="E2785" t="s">
        <v>329</v>
      </c>
      <c r="F2785">
        <v>2020</v>
      </c>
      <c r="G2785">
        <v>-369833</v>
      </c>
      <c r="H2785" t="s">
        <v>16</v>
      </c>
    </row>
    <row r="2786" spans="1:8">
      <c r="A2786" t="s">
        <v>187</v>
      </c>
      <c r="B2786" s="1">
        <v>43635</v>
      </c>
      <c r="C2786">
        <v>209107</v>
      </c>
      <c r="D2786" t="s">
        <v>687</v>
      </c>
      <c r="E2786" t="s">
        <v>316</v>
      </c>
      <c r="F2786">
        <v>2019</v>
      </c>
      <c r="G2786">
        <v>-209107</v>
      </c>
      <c r="H2786" t="s">
        <v>377</v>
      </c>
    </row>
    <row r="2787" spans="1:8">
      <c r="A2787" t="s">
        <v>70</v>
      </c>
      <c r="B2787" s="1">
        <v>43624</v>
      </c>
      <c r="C2787">
        <v>295040</v>
      </c>
      <c r="D2787" t="s">
        <v>687</v>
      </c>
      <c r="E2787" t="s">
        <v>316</v>
      </c>
      <c r="F2787">
        <v>2019</v>
      </c>
      <c r="G2787">
        <v>-295040</v>
      </c>
      <c r="H2787" t="s">
        <v>378</v>
      </c>
    </row>
    <row r="2788" spans="1:8">
      <c r="A2788" t="s">
        <v>236</v>
      </c>
      <c r="B2788" s="1">
        <v>43529</v>
      </c>
      <c r="C2788">
        <v>268574</v>
      </c>
      <c r="D2788" t="s">
        <v>687</v>
      </c>
      <c r="E2788" t="s">
        <v>357</v>
      </c>
      <c r="F2788">
        <v>2019</v>
      </c>
      <c r="G2788">
        <v>-268574</v>
      </c>
      <c r="H2788" t="s">
        <v>380</v>
      </c>
    </row>
    <row r="2789" spans="1:8">
      <c r="A2789" t="s">
        <v>29</v>
      </c>
      <c r="B2789" s="1">
        <v>43738</v>
      </c>
      <c r="C2789">
        <v>75842</v>
      </c>
      <c r="D2789" t="s">
        <v>687</v>
      </c>
      <c r="E2789" t="s">
        <v>329</v>
      </c>
      <c r="F2789">
        <v>2019</v>
      </c>
      <c r="G2789">
        <v>-75842</v>
      </c>
      <c r="H2789" t="s">
        <v>380</v>
      </c>
    </row>
    <row r="2790" spans="1:8">
      <c r="A2790" t="s">
        <v>34</v>
      </c>
      <c r="B2790" s="1">
        <v>43898</v>
      </c>
      <c r="C2790">
        <v>291643</v>
      </c>
      <c r="D2790" t="s">
        <v>686</v>
      </c>
      <c r="E2790" t="s">
        <v>357</v>
      </c>
      <c r="F2790">
        <v>2020</v>
      </c>
      <c r="G2790">
        <v>291643</v>
      </c>
      <c r="H2790" t="s">
        <v>16</v>
      </c>
    </row>
    <row r="2791" spans="1:8">
      <c r="A2791" t="s">
        <v>166</v>
      </c>
      <c r="B2791" s="1">
        <v>44030</v>
      </c>
      <c r="C2791">
        <v>342830</v>
      </c>
      <c r="D2791" t="s">
        <v>687</v>
      </c>
      <c r="E2791" t="s">
        <v>337</v>
      </c>
      <c r="F2791">
        <v>2020</v>
      </c>
      <c r="G2791">
        <v>-342830</v>
      </c>
      <c r="H2791" t="s">
        <v>377</v>
      </c>
    </row>
    <row r="2792" spans="1:8">
      <c r="A2792" t="s">
        <v>50</v>
      </c>
      <c r="B2792" s="1">
        <v>43690</v>
      </c>
      <c r="C2792">
        <v>252548</v>
      </c>
      <c r="D2792" t="s">
        <v>687</v>
      </c>
      <c r="E2792" t="s">
        <v>342</v>
      </c>
      <c r="F2792">
        <v>2019</v>
      </c>
      <c r="G2792">
        <v>-252548</v>
      </c>
      <c r="H2792" t="s">
        <v>377</v>
      </c>
    </row>
    <row r="2793" spans="1:8">
      <c r="A2793" t="s">
        <v>261</v>
      </c>
      <c r="B2793" s="1">
        <v>44232</v>
      </c>
      <c r="C2793">
        <v>217785</v>
      </c>
      <c r="D2793" t="s">
        <v>687</v>
      </c>
      <c r="E2793" t="s">
        <v>360</v>
      </c>
      <c r="F2793">
        <v>2021</v>
      </c>
      <c r="G2793">
        <v>-217785</v>
      </c>
      <c r="H2793" t="s">
        <v>380</v>
      </c>
    </row>
    <row r="2794" spans="1:8">
      <c r="A2794" t="s">
        <v>288</v>
      </c>
      <c r="B2794" s="1">
        <v>43721</v>
      </c>
      <c r="C2794">
        <v>61497</v>
      </c>
      <c r="D2794" t="s">
        <v>686</v>
      </c>
      <c r="E2794" t="s">
        <v>329</v>
      </c>
      <c r="F2794">
        <v>2019</v>
      </c>
      <c r="G2794">
        <v>61497</v>
      </c>
      <c r="H2794" t="s">
        <v>377</v>
      </c>
    </row>
    <row r="2795" spans="1:8">
      <c r="A2795" t="s">
        <v>228</v>
      </c>
      <c r="B2795" s="1">
        <v>44234</v>
      </c>
      <c r="C2795">
        <v>243314</v>
      </c>
      <c r="D2795" t="s">
        <v>687</v>
      </c>
      <c r="E2795" t="s">
        <v>360</v>
      </c>
      <c r="F2795">
        <v>2021</v>
      </c>
      <c r="G2795">
        <v>-243314</v>
      </c>
      <c r="H2795" t="s">
        <v>378</v>
      </c>
    </row>
    <row r="2796" spans="1:8">
      <c r="A2796" t="s">
        <v>273</v>
      </c>
      <c r="B2796" s="1">
        <v>44310</v>
      </c>
      <c r="C2796">
        <v>391730</v>
      </c>
      <c r="D2796" t="s">
        <v>687</v>
      </c>
      <c r="E2796" t="s">
        <v>351</v>
      </c>
      <c r="F2796">
        <v>2021</v>
      </c>
      <c r="G2796">
        <v>-391730</v>
      </c>
      <c r="H2796" t="s">
        <v>16</v>
      </c>
    </row>
    <row r="2797" spans="1:8">
      <c r="A2797" t="s">
        <v>175</v>
      </c>
      <c r="B2797" s="1">
        <v>43787</v>
      </c>
      <c r="C2797">
        <v>198217</v>
      </c>
      <c r="D2797" t="s">
        <v>687</v>
      </c>
      <c r="E2797" t="s">
        <v>362</v>
      </c>
      <c r="F2797">
        <v>2019</v>
      </c>
      <c r="G2797">
        <v>-198217</v>
      </c>
      <c r="H2797" t="s">
        <v>16</v>
      </c>
    </row>
    <row r="2798" spans="1:8">
      <c r="A2798" t="s">
        <v>32</v>
      </c>
      <c r="B2798" s="1">
        <v>44115</v>
      </c>
      <c r="C2798">
        <v>312569</v>
      </c>
      <c r="D2798" t="s">
        <v>686</v>
      </c>
      <c r="E2798" t="s">
        <v>324</v>
      </c>
      <c r="F2798">
        <v>2020</v>
      </c>
      <c r="G2798">
        <v>312569</v>
      </c>
      <c r="H2798" t="s">
        <v>377</v>
      </c>
    </row>
    <row r="2799" spans="1:8">
      <c r="A2799" t="s">
        <v>34</v>
      </c>
      <c r="B2799" s="1">
        <v>43784</v>
      </c>
      <c r="C2799">
        <v>52515</v>
      </c>
      <c r="D2799" t="s">
        <v>686</v>
      </c>
      <c r="E2799" t="s">
        <v>362</v>
      </c>
      <c r="F2799">
        <v>2019</v>
      </c>
      <c r="G2799">
        <v>52515</v>
      </c>
      <c r="H2799" t="s">
        <v>16</v>
      </c>
    </row>
    <row r="2800" spans="1:8">
      <c r="A2800" t="s">
        <v>260</v>
      </c>
      <c r="B2800" s="1">
        <v>43719</v>
      </c>
      <c r="C2800">
        <v>257627</v>
      </c>
      <c r="D2800" t="s">
        <v>687</v>
      </c>
      <c r="E2800" t="s">
        <v>329</v>
      </c>
      <c r="F2800">
        <v>2019</v>
      </c>
      <c r="G2800">
        <v>-257627</v>
      </c>
      <c r="H2800" t="s">
        <v>380</v>
      </c>
    </row>
    <row r="2801" spans="1:8">
      <c r="A2801" t="s">
        <v>89</v>
      </c>
      <c r="B2801" s="1">
        <v>43928</v>
      </c>
      <c r="C2801">
        <v>292204</v>
      </c>
      <c r="D2801" t="s">
        <v>687</v>
      </c>
      <c r="E2801" t="s">
        <v>351</v>
      </c>
      <c r="F2801">
        <v>2020</v>
      </c>
      <c r="G2801">
        <v>-292204</v>
      </c>
      <c r="H2801" t="s">
        <v>377</v>
      </c>
    </row>
    <row r="2802" spans="1:8">
      <c r="A2802" t="s">
        <v>36</v>
      </c>
      <c r="B2802" s="1">
        <v>43695</v>
      </c>
      <c r="C2802">
        <v>243186</v>
      </c>
      <c r="D2802" t="s">
        <v>687</v>
      </c>
      <c r="E2802" t="s">
        <v>342</v>
      </c>
      <c r="F2802">
        <v>2019</v>
      </c>
      <c r="G2802">
        <v>-243186</v>
      </c>
      <c r="H2802" t="s">
        <v>378</v>
      </c>
    </row>
    <row r="2803" spans="1:8">
      <c r="A2803" t="s">
        <v>50</v>
      </c>
      <c r="B2803" s="1">
        <v>43638</v>
      </c>
      <c r="C2803">
        <v>165896</v>
      </c>
      <c r="D2803" t="s">
        <v>687</v>
      </c>
      <c r="E2803" t="s">
        <v>316</v>
      </c>
      <c r="F2803">
        <v>2019</v>
      </c>
      <c r="G2803">
        <v>-165896</v>
      </c>
      <c r="H2803" t="s">
        <v>377</v>
      </c>
    </row>
    <row r="2804" spans="1:8">
      <c r="A2804" t="s">
        <v>208</v>
      </c>
      <c r="B2804" s="1">
        <v>43905</v>
      </c>
      <c r="C2804">
        <v>160584</v>
      </c>
      <c r="D2804" t="s">
        <v>686</v>
      </c>
      <c r="E2804" t="s">
        <v>357</v>
      </c>
      <c r="F2804">
        <v>2020</v>
      </c>
      <c r="G2804">
        <v>160584</v>
      </c>
      <c r="H2804" t="s">
        <v>16</v>
      </c>
    </row>
    <row r="2805" spans="1:8">
      <c r="A2805" t="s">
        <v>255</v>
      </c>
      <c r="B2805" s="1">
        <v>43465</v>
      </c>
      <c r="C2805">
        <v>137404</v>
      </c>
      <c r="D2805" t="s">
        <v>687</v>
      </c>
      <c r="E2805" t="s">
        <v>333</v>
      </c>
      <c r="F2805">
        <v>2018</v>
      </c>
      <c r="G2805">
        <v>-137404</v>
      </c>
      <c r="H2805" t="s">
        <v>16</v>
      </c>
    </row>
    <row r="2806" spans="1:8">
      <c r="A2806" t="s">
        <v>239</v>
      </c>
      <c r="B2806" s="1">
        <v>43920</v>
      </c>
      <c r="C2806">
        <v>332600</v>
      </c>
      <c r="D2806" t="s">
        <v>686</v>
      </c>
      <c r="E2806" t="s">
        <v>357</v>
      </c>
      <c r="F2806">
        <v>2020</v>
      </c>
      <c r="G2806">
        <v>332600</v>
      </c>
      <c r="H2806" t="s">
        <v>16</v>
      </c>
    </row>
    <row r="2807" spans="1:8">
      <c r="A2807" t="s">
        <v>242</v>
      </c>
      <c r="B2807" s="1">
        <v>43466</v>
      </c>
      <c r="C2807">
        <v>347664</v>
      </c>
      <c r="D2807" t="s">
        <v>686</v>
      </c>
      <c r="E2807" t="s">
        <v>320</v>
      </c>
      <c r="F2807">
        <v>2019</v>
      </c>
      <c r="G2807">
        <v>347664</v>
      </c>
      <c r="H2807" t="s">
        <v>377</v>
      </c>
    </row>
    <row r="2808" spans="1:8">
      <c r="A2808" t="s">
        <v>169</v>
      </c>
      <c r="B2808" s="1">
        <v>43497</v>
      </c>
      <c r="C2808">
        <v>165240</v>
      </c>
      <c r="D2808" t="s">
        <v>687</v>
      </c>
      <c r="E2808" t="s">
        <v>360</v>
      </c>
      <c r="F2808">
        <v>2019</v>
      </c>
      <c r="G2808">
        <v>-165240</v>
      </c>
      <c r="H2808" t="s">
        <v>16</v>
      </c>
    </row>
    <row r="2809" spans="1:8">
      <c r="A2809" t="s">
        <v>272</v>
      </c>
      <c r="B2809" s="1">
        <v>43554</v>
      </c>
      <c r="C2809">
        <v>303926</v>
      </c>
      <c r="D2809" t="s">
        <v>687</v>
      </c>
      <c r="E2809" t="s">
        <v>357</v>
      </c>
      <c r="F2809">
        <v>2019</v>
      </c>
      <c r="G2809">
        <v>-303926</v>
      </c>
      <c r="H2809" t="s">
        <v>377</v>
      </c>
    </row>
    <row r="2810" spans="1:8">
      <c r="A2810" t="s">
        <v>54</v>
      </c>
      <c r="B2810" s="1">
        <v>43310</v>
      </c>
      <c r="C2810">
        <v>300072</v>
      </c>
      <c r="D2810" t="s">
        <v>687</v>
      </c>
      <c r="E2810" t="s">
        <v>337</v>
      </c>
      <c r="F2810">
        <v>2018</v>
      </c>
      <c r="G2810">
        <v>-300072</v>
      </c>
      <c r="H2810" t="s">
        <v>16</v>
      </c>
    </row>
    <row r="2811" spans="1:8">
      <c r="A2811" t="s">
        <v>157</v>
      </c>
      <c r="B2811" s="1">
        <v>44218</v>
      </c>
      <c r="C2811">
        <v>278250</v>
      </c>
      <c r="D2811" t="s">
        <v>687</v>
      </c>
      <c r="E2811" t="s">
        <v>320</v>
      </c>
      <c r="F2811">
        <v>2021</v>
      </c>
      <c r="G2811">
        <v>-278250</v>
      </c>
      <c r="H2811" t="s">
        <v>378</v>
      </c>
    </row>
    <row r="2812" spans="1:8">
      <c r="A2812" t="s">
        <v>149</v>
      </c>
      <c r="B2812" s="1">
        <v>44193</v>
      </c>
      <c r="C2812">
        <v>68321</v>
      </c>
      <c r="D2812" t="s">
        <v>687</v>
      </c>
      <c r="E2812" t="s">
        <v>333</v>
      </c>
      <c r="F2812">
        <v>2020</v>
      </c>
      <c r="G2812">
        <v>-68321</v>
      </c>
      <c r="H2812" t="s">
        <v>380</v>
      </c>
    </row>
    <row r="2813" spans="1:8">
      <c r="A2813" t="s">
        <v>66</v>
      </c>
      <c r="B2813" s="1">
        <v>43358</v>
      </c>
      <c r="C2813">
        <v>190880</v>
      </c>
      <c r="D2813" t="s">
        <v>686</v>
      </c>
      <c r="E2813" t="s">
        <v>329</v>
      </c>
      <c r="F2813">
        <v>2018</v>
      </c>
      <c r="G2813">
        <v>190880</v>
      </c>
      <c r="H2813" t="s">
        <v>378</v>
      </c>
    </row>
    <row r="2814" spans="1:8">
      <c r="A2814" t="s">
        <v>193</v>
      </c>
      <c r="B2814" s="1">
        <v>43495</v>
      </c>
      <c r="C2814">
        <v>93153</v>
      </c>
      <c r="D2814" t="s">
        <v>687</v>
      </c>
      <c r="E2814" t="s">
        <v>320</v>
      </c>
      <c r="F2814">
        <v>2019</v>
      </c>
      <c r="G2814">
        <v>-93153</v>
      </c>
      <c r="H2814" t="s">
        <v>16</v>
      </c>
    </row>
    <row r="2815" spans="1:8">
      <c r="A2815" t="s">
        <v>295</v>
      </c>
      <c r="B2815" s="1">
        <v>44042</v>
      </c>
      <c r="C2815">
        <v>59361</v>
      </c>
      <c r="D2815" t="s">
        <v>686</v>
      </c>
      <c r="E2815" t="s">
        <v>337</v>
      </c>
      <c r="F2815">
        <v>2020</v>
      </c>
      <c r="G2815">
        <v>59361</v>
      </c>
      <c r="H2815" t="s">
        <v>16</v>
      </c>
    </row>
    <row r="2816" spans="1:8">
      <c r="A2816" t="s">
        <v>242</v>
      </c>
      <c r="B2816" s="1">
        <v>43969</v>
      </c>
      <c r="C2816">
        <v>130198</v>
      </c>
      <c r="D2816" t="s">
        <v>686</v>
      </c>
      <c r="E2816" t="s">
        <v>366</v>
      </c>
      <c r="F2816">
        <v>2020</v>
      </c>
      <c r="G2816">
        <v>130198</v>
      </c>
      <c r="H2816" t="s">
        <v>377</v>
      </c>
    </row>
    <row r="2817" spans="1:8">
      <c r="A2817" t="s">
        <v>288</v>
      </c>
      <c r="B2817" s="1">
        <v>43964</v>
      </c>
      <c r="C2817">
        <v>93380</v>
      </c>
      <c r="D2817" t="s">
        <v>686</v>
      </c>
      <c r="E2817" t="s">
        <v>366</v>
      </c>
      <c r="F2817">
        <v>2020</v>
      </c>
      <c r="G2817">
        <v>93380</v>
      </c>
      <c r="H2817" t="s">
        <v>377</v>
      </c>
    </row>
    <row r="2818" spans="1:8">
      <c r="A2818" t="s">
        <v>305</v>
      </c>
      <c r="B2818" s="1">
        <v>43285</v>
      </c>
      <c r="C2818">
        <v>81091</v>
      </c>
      <c r="D2818" t="s">
        <v>686</v>
      </c>
      <c r="E2818" t="s">
        <v>337</v>
      </c>
      <c r="F2818">
        <v>2018</v>
      </c>
      <c r="G2818">
        <v>81091</v>
      </c>
      <c r="H2818" t="s">
        <v>16</v>
      </c>
    </row>
    <row r="2819" spans="1:8">
      <c r="A2819" t="s">
        <v>59</v>
      </c>
      <c r="B2819" s="1">
        <v>43861</v>
      </c>
      <c r="C2819">
        <v>282653</v>
      </c>
      <c r="D2819" t="s">
        <v>686</v>
      </c>
      <c r="E2819" t="s">
        <v>320</v>
      </c>
      <c r="F2819">
        <v>2020</v>
      </c>
      <c r="G2819">
        <v>282653</v>
      </c>
      <c r="H2819" t="s">
        <v>378</v>
      </c>
    </row>
    <row r="2820" spans="1:8">
      <c r="A2820" t="s">
        <v>283</v>
      </c>
      <c r="B2820" s="1">
        <v>44246</v>
      </c>
      <c r="C2820">
        <v>50778</v>
      </c>
      <c r="D2820" t="s">
        <v>687</v>
      </c>
      <c r="E2820" t="s">
        <v>360</v>
      </c>
      <c r="F2820">
        <v>2021</v>
      </c>
      <c r="G2820">
        <v>-50778</v>
      </c>
      <c r="H2820" t="s">
        <v>16</v>
      </c>
    </row>
    <row r="2821" spans="1:8">
      <c r="A2821" t="s">
        <v>166</v>
      </c>
      <c r="B2821" s="1">
        <v>44036</v>
      </c>
      <c r="C2821">
        <v>111870</v>
      </c>
      <c r="D2821" t="s">
        <v>687</v>
      </c>
      <c r="E2821" t="s">
        <v>337</v>
      </c>
      <c r="F2821">
        <v>2020</v>
      </c>
      <c r="G2821">
        <v>-111870</v>
      </c>
      <c r="H2821" t="s">
        <v>377</v>
      </c>
    </row>
    <row r="2822" spans="1:8">
      <c r="A2822" t="s">
        <v>79</v>
      </c>
      <c r="B2822" s="1">
        <v>43338</v>
      </c>
      <c r="C2822">
        <v>350774</v>
      </c>
      <c r="D2822" t="s">
        <v>687</v>
      </c>
      <c r="E2822" t="s">
        <v>342</v>
      </c>
      <c r="F2822">
        <v>2018</v>
      </c>
      <c r="G2822">
        <v>-350774</v>
      </c>
      <c r="H2822" t="s">
        <v>378</v>
      </c>
    </row>
    <row r="2823" spans="1:8">
      <c r="A2823" t="s">
        <v>113</v>
      </c>
      <c r="B2823" s="1">
        <v>43985</v>
      </c>
      <c r="C2823">
        <v>151118</v>
      </c>
      <c r="D2823" t="s">
        <v>686</v>
      </c>
      <c r="E2823" t="s">
        <v>316</v>
      </c>
      <c r="F2823">
        <v>2020</v>
      </c>
      <c r="G2823">
        <v>151118</v>
      </c>
      <c r="H2823" t="s">
        <v>377</v>
      </c>
    </row>
    <row r="2824" spans="1:8">
      <c r="A2824" t="s">
        <v>188</v>
      </c>
      <c r="B2824" s="1">
        <v>43384</v>
      </c>
      <c r="C2824">
        <v>176747</v>
      </c>
      <c r="D2824" t="s">
        <v>687</v>
      </c>
      <c r="E2824" t="s">
        <v>324</v>
      </c>
      <c r="F2824">
        <v>2018</v>
      </c>
      <c r="G2824">
        <v>-176747</v>
      </c>
      <c r="H2824" t="s">
        <v>16</v>
      </c>
    </row>
    <row r="2825" spans="1:8">
      <c r="A2825" t="s">
        <v>314</v>
      </c>
      <c r="B2825" s="1">
        <v>43255</v>
      </c>
      <c r="C2825">
        <v>264638</v>
      </c>
      <c r="D2825" t="s">
        <v>687</v>
      </c>
      <c r="E2825" t="s">
        <v>316</v>
      </c>
      <c r="F2825">
        <v>2018</v>
      </c>
      <c r="G2825">
        <v>-264638</v>
      </c>
      <c r="H2825" t="s">
        <v>16</v>
      </c>
    </row>
    <row r="2826" spans="1:8">
      <c r="A2826" t="s">
        <v>166</v>
      </c>
      <c r="B2826" s="1">
        <v>44115</v>
      </c>
      <c r="C2826">
        <v>103607</v>
      </c>
      <c r="D2826" t="s">
        <v>686</v>
      </c>
      <c r="E2826" t="s">
        <v>324</v>
      </c>
      <c r="F2826">
        <v>2020</v>
      </c>
      <c r="G2826">
        <v>103607</v>
      </c>
      <c r="H2826" t="s">
        <v>377</v>
      </c>
    </row>
    <row r="2827" spans="1:8">
      <c r="A2827" t="s">
        <v>138</v>
      </c>
      <c r="B2827" s="1">
        <v>43928</v>
      </c>
      <c r="C2827">
        <v>269091</v>
      </c>
      <c r="D2827" t="s">
        <v>686</v>
      </c>
      <c r="E2827" t="s">
        <v>351</v>
      </c>
      <c r="F2827">
        <v>2020</v>
      </c>
      <c r="G2827">
        <v>269091</v>
      </c>
      <c r="H2827" t="s">
        <v>16</v>
      </c>
    </row>
    <row r="2828" spans="1:8">
      <c r="A2828" t="s">
        <v>82</v>
      </c>
      <c r="B2828" s="1">
        <v>44075</v>
      </c>
      <c r="C2828">
        <v>134183</v>
      </c>
      <c r="D2828" t="s">
        <v>686</v>
      </c>
      <c r="E2828" t="s">
        <v>329</v>
      </c>
      <c r="F2828">
        <v>2020</v>
      </c>
      <c r="G2828">
        <v>134183</v>
      </c>
      <c r="H2828" t="s">
        <v>16</v>
      </c>
    </row>
    <row r="2829" spans="1:8">
      <c r="A2829" t="s">
        <v>221</v>
      </c>
      <c r="B2829" s="1">
        <v>43310</v>
      </c>
      <c r="C2829">
        <v>262778</v>
      </c>
      <c r="D2829" t="s">
        <v>687</v>
      </c>
      <c r="E2829" t="s">
        <v>337</v>
      </c>
      <c r="F2829">
        <v>2018</v>
      </c>
      <c r="G2829">
        <v>-262778</v>
      </c>
      <c r="H2829" t="s">
        <v>378</v>
      </c>
    </row>
    <row r="2830" spans="1:8">
      <c r="A2830" t="s">
        <v>309</v>
      </c>
      <c r="B2830" s="1">
        <v>43463</v>
      </c>
      <c r="C2830">
        <v>203364</v>
      </c>
      <c r="D2830" t="s">
        <v>687</v>
      </c>
      <c r="E2830" t="s">
        <v>333</v>
      </c>
      <c r="F2830">
        <v>2018</v>
      </c>
      <c r="G2830">
        <v>-203364</v>
      </c>
      <c r="H2830" t="s">
        <v>378</v>
      </c>
    </row>
    <row r="2831" spans="1:8">
      <c r="A2831" t="s">
        <v>227</v>
      </c>
      <c r="B2831" s="1">
        <v>43821</v>
      </c>
      <c r="C2831">
        <v>67927</v>
      </c>
      <c r="D2831" t="s">
        <v>686</v>
      </c>
      <c r="E2831" t="s">
        <v>333</v>
      </c>
      <c r="F2831">
        <v>2019</v>
      </c>
      <c r="G2831">
        <v>67927</v>
      </c>
      <c r="H2831" t="s">
        <v>16</v>
      </c>
    </row>
    <row r="2832" spans="1:8">
      <c r="A2832" t="s">
        <v>111</v>
      </c>
      <c r="B2832" s="1">
        <v>44086</v>
      </c>
      <c r="C2832">
        <v>346019</v>
      </c>
      <c r="D2832" t="s">
        <v>686</v>
      </c>
      <c r="E2832" t="s">
        <v>329</v>
      </c>
      <c r="F2832">
        <v>2020</v>
      </c>
      <c r="G2832">
        <v>346019</v>
      </c>
      <c r="H2832" t="s">
        <v>16</v>
      </c>
    </row>
    <row r="2833" spans="1:8">
      <c r="A2833" t="s">
        <v>144</v>
      </c>
      <c r="B2833" s="1">
        <v>43588</v>
      </c>
      <c r="C2833">
        <v>180794</v>
      </c>
      <c r="D2833" t="s">
        <v>687</v>
      </c>
      <c r="E2833" t="s">
        <v>366</v>
      </c>
      <c r="F2833">
        <v>2019</v>
      </c>
      <c r="G2833">
        <v>-180794</v>
      </c>
      <c r="H2833" t="s">
        <v>16</v>
      </c>
    </row>
    <row r="2834" spans="1:8">
      <c r="A2834" t="s">
        <v>47</v>
      </c>
      <c r="B2834" s="1">
        <v>43296</v>
      </c>
      <c r="C2834">
        <v>275748</v>
      </c>
      <c r="D2834" t="s">
        <v>687</v>
      </c>
      <c r="E2834" t="s">
        <v>337</v>
      </c>
      <c r="F2834">
        <v>2018</v>
      </c>
      <c r="G2834">
        <v>-275748</v>
      </c>
      <c r="H2834" t="s">
        <v>16</v>
      </c>
    </row>
    <row r="2835" spans="1:8">
      <c r="A2835" t="s">
        <v>102</v>
      </c>
      <c r="B2835" s="1">
        <v>43476</v>
      </c>
      <c r="C2835">
        <v>251481</v>
      </c>
      <c r="D2835" t="s">
        <v>687</v>
      </c>
      <c r="E2835" t="s">
        <v>320</v>
      </c>
      <c r="F2835">
        <v>2019</v>
      </c>
      <c r="G2835">
        <v>-251481</v>
      </c>
      <c r="H2835" t="s">
        <v>377</v>
      </c>
    </row>
    <row r="2836" spans="1:8">
      <c r="A2836" t="s">
        <v>70</v>
      </c>
      <c r="B2836" s="1">
        <v>44204</v>
      </c>
      <c r="C2836">
        <v>79380</v>
      </c>
      <c r="D2836" t="s">
        <v>687</v>
      </c>
      <c r="E2836" t="s">
        <v>320</v>
      </c>
      <c r="F2836">
        <v>2021</v>
      </c>
      <c r="G2836">
        <v>-79380</v>
      </c>
      <c r="H2836" t="s">
        <v>378</v>
      </c>
    </row>
    <row r="2837" spans="1:8">
      <c r="A2837" t="s">
        <v>58</v>
      </c>
      <c r="B2837" s="1">
        <v>43411</v>
      </c>
      <c r="C2837">
        <v>138860</v>
      </c>
      <c r="D2837" t="s">
        <v>686</v>
      </c>
      <c r="E2837" t="s">
        <v>362</v>
      </c>
      <c r="F2837">
        <v>2018</v>
      </c>
      <c r="G2837">
        <v>138860</v>
      </c>
      <c r="H2837" t="s">
        <v>380</v>
      </c>
    </row>
    <row r="2838" spans="1:8">
      <c r="A2838" t="s">
        <v>291</v>
      </c>
      <c r="B2838" s="1">
        <v>44231</v>
      </c>
      <c r="C2838">
        <v>303810</v>
      </c>
      <c r="D2838" t="s">
        <v>686</v>
      </c>
      <c r="E2838" t="s">
        <v>360</v>
      </c>
      <c r="F2838">
        <v>2021</v>
      </c>
      <c r="G2838">
        <v>303810</v>
      </c>
      <c r="H2838" t="s">
        <v>16</v>
      </c>
    </row>
    <row r="2839" spans="1:8">
      <c r="A2839" t="s">
        <v>270</v>
      </c>
      <c r="B2839" s="1">
        <v>44126</v>
      </c>
      <c r="C2839">
        <v>188066</v>
      </c>
      <c r="D2839" t="s">
        <v>686</v>
      </c>
      <c r="E2839" t="s">
        <v>324</v>
      </c>
      <c r="F2839">
        <v>2020</v>
      </c>
      <c r="G2839">
        <v>188066</v>
      </c>
      <c r="H2839" t="s">
        <v>377</v>
      </c>
    </row>
    <row r="2840" spans="1:8">
      <c r="A2840" t="s">
        <v>76</v>
      </c>
      <c r="B2840" s="1">
        <v>43826</v>
      </c>
      <c r="C2840">
        <v>110058</v>
      </c>
      <c r="D2840" t="s">
        <v>686</v>
      </c>
      <c r="E2840" t="s">
        <v>333</v>
      </c>
      <c r="F2840">
        <v>2019</v>
      </c>
      <c r="G2840">
        <v>110058</v>
      </c>
      <c r="H2840" t="s">
        <v>16</v>
      </c>
    </row>
    <row r="2841" spans="1:8">
      <c r="A2841" t="s">
        <v>215</v>
      </c>
      <c r="B2841" s="1">
        <v>43791</v>
      </c>
      <c r="C2841">
        <v>313685</v>
      </c>
      <c r="D2841" t="s">
        <v>687</v>
      </c>
      <c r="E2841" t="s">
        <v>362</v>
      </c>
      <c r="F2841">
        <v>2019</v>
      </c>
      <c r="G2841">
        <v>-313685</v>
      </c>
      <c r="H2841" t="s">
        <v>16</v>
      </c>
    </row>
    <row r="2842" spans="1:8">
      <c r="A2842" t="s">
        <v>248</v>
      </c>
      <c r="B2842" s="1">
        <v>43905</v>
      </c>
      <c r="C2842">
        <v>270172</v>
      </c>
      <c r="D2842" t="s">
        <v>686</v>
      </c>
      <c r="E2842" t="s">
        <v>357</v>
      </c>
      <c r="F2842">
        <v>2020</v>
      </c>
      <c r="G2842">
        <v>270172</v>
      </c>
      <c r="H2842" t="s">
        <v>380</v>
      </c>
    </row>
    <row r="2843" spans="1:8">
      <c r="A2843" t="s">
        <v>107</v>
      </c>
      <c r="B2843" s="1">
        <v>44273</v>
      </c>
      <c r="C2843">
        <v>274394</v>
      </c>
      <c r="D2843" t="s">
        <v>686</v>
      </c>
      <c r="E2843" t="s">
        <v>357</v>
      </c>
      <c r="F2843">
        <v>2021</v>
      </c>
      <c r="G2843">
        <v>274394</v>
      </c>
      <c r="H2843" t="s">
        <v>16</v>
      </c>
    </row>
    <row r="2844" spans="1:8">
      <c r="A2844" t="s">
        <v>256</v>
      </c>
      <c r="B2844" s="1">
        <v>43470</v>
      </c>
      <c r="C2844">
        <v>70634</v>
      </c>
      <c r="D2844" t="s">
        <v>686</v>
      </c>
      <c r="E2844" t="s">
        <v>320</v>
      </c>
      <c r="F2844">
        <v>2019</v>
      </c>
      <c r="G2844">
        <v>70634</v>
      </c>
      <c r="H2844" t="s">
        <v>16</v>
      </c>
    </row>
    <row r="2845" spans="1:8">
      <c r="A2845" t="s">
        <v>159</v>
      </c>
      <c r="B2845" s="1">
        <v>43379</v>
      </c>
      <c r="C2845">
        <v>54053</v>
      </c>
      <c r="D2845" t="s">
        <v>686</v>
      </c>
      <c r="E2845" t="s">
        <v>324</v>
      </c>
      <c r="F2845">
        <v>2018</v>
      </c>
      <c r="G2845">
        <v>54053</v>
      </c>
      <c r="H2845" t="s">
        <v>380</v>
      </c>
    </row>
    <row r="2846" spans="1:8">
      <c r="A2846" t="s">
        <v>244</v>
      </c>
      <c r="B2846" s="1">
        <v>44027</v>
      </c>
      <c r="C2846">
        <v>189940</v>
      </c>
      <c r="D2846" t="s">
        <v>687</v>
      </c>
      <c r="E2846" t="s">
        <v>337</v>
      </c>
      <c r="F2846">
        <v>2020</v>
      </c>
      <c r="G2846">
        <v>-189940</v>
      </c>
      <c r="H2846" t="s">
        <v>16</v>
      </c>
    </row>
    <row r="2847" spans="1:8">
      <c r="A2847" t="s">
        <v>160</v>
      </c>
      <c r="B2847" s="1">
        <v>44336</v>
      </c>
      <c r="C2847">
        <v>200154</v>
      </c>
      <c r="D2847" t="s">
        <v>686</v>
      </c>
      <c r="E2847" t="s">
        <v>366</v>
      </c>
      <c r="F2847">
        <v>2021</v>
      </c>
      <c r="G2847">
        <v>200154</v>
      </c>
      <c r="H2847" t="s">
        <v>377</v>
      </c>
    </row>
    <row r="2848" spans="1:8">
      <c r="A2848" t="s">
        <v>180</v>
      </c>
      <c r="B2848" s="1">
        <v>43753</v>
      </c>
      <c r="C2848">
        <v>339271</v>
      </c>
      <c r="D2848" t="s">
        <v>686</v>
      </c>
      <c r="E2848" t="s">
        <v>324</v>
      </c>
      <c r="F2848">
        <v>2019</v>
      </c>
      <c r="G2848">
        <v>339271</v>
      </c>
      <c r="H2848" t="s">
        <v>377</v>
      </c>
    </row>
    <row r="2849" spans="1:8">
      <c r="A2849" t="s">
        <v>39</v>
      </c>
      <c r="B2849" s="1">
        <v>43305</v>
      </c>
      <c r="C2849">
        <v>201881</v>
      </c>
      <c r="D2849" t="s">
        <v>687</v>
      </c>
      <c r="E2849" t="s">
        <v>337</v>
      </c>
      <c r="F2849">
        <v>2018</v>
      </c>
      <c r="G2849">
        <v>-201881</v>
      </c>
      <c r="H2849" t="s">
        <v>377</v>
      </c>
    </row>
    <row r="2850" spans="1:8">
      <c r="A2850" t="s">
        <v>266</v>
      </c>
      <c r="B2850" s="1">
        <v>43906</v>
      </c>
      <c r="C2850">
        <v>270739</v>
      </c>
      <c r="D2850" t="s">
        <v>686</v>
      </c>
      <c r="E2850" t="s">
        <v>357</v>
      </c>
      <c r="F2850">
        <v>2020</v>
      </c>
      <c r="G2850">
        <v>270739</v>
      </c>
      <c r="H2850" t="s">
        <v>378</v>
      </c>
    </row>
    <row r="2851" spans="1:8">
      <c r="A2851" t="s">
        <v>298</v>
      </c>
      <c r="B2851" s="1">
        <v>43507</v>
      </c>
      <c r="C2851">
        <v>319542</v>
      </c>
      <c r="D2851" t="s">
        <v>686</v>
      </c>
      <c r="E2851" t="s">
        <v>360</v>
      </c>
      <c r="F2851">
        <v>2019</v>
      </c>
      <c r="G2851">
        <v>319542</v>
      </c>
      <c r="H2851" t="s">
        <v>378</v>
      </c>
    </row>
    <row r="2852" spans="1:8">
      <c r="A2852" t="s">
        <v>158</v>
      </c>
      <c r="B2852" s="1">
        <v>43768</v>
      </c>
      <c r="C2852">
        <v>246544</v>
      </c>
      <c r="D2852" t="s">
        <v>687</v>
      </c>
      <c r="E2852" t="s">
        <v>324</v>
      </c>
      <c r="F2852">
        <v>2019</v>
      </c>
      <c r="G2852">
        <v>-246544</v>
      </c>
      <c r="H2852" t="s">
        <v>377</v>
      </c>
    </row>
    <row r="2853" spans="1:8">
      <c r="A2853" t="s">
        <v>274</v>
      </c>
      <c r="B2853" s="1">
        <v>43624</v>
      </c>
      <c r="C2853">
        <v>183013</v>
      </c>
      <c r="D2853" t="s">
        <v>687</v>
      </c>
      <c r="E2853" t="s">
        <v>316</v>
      </c>
      <c r="F2853">
        <v>2019</v>
      </c>
      <c r="G2853">
        <v>-183013</v>
      </c>
      <c r="H2853" t="s">
        <v>16</v>
      </c>
    </row>
    <row r="2854" spans="1:8">
      <c r="A2854" t="s">
        <v>211</v>
      </c>
      <c r="B2854" s="1">
        <v>44245</v>
      </c>
      <c r="C2854">
        <v>150860</v>
      </c>
      <c r="D2854" t="s">
        <v>686</v>
      </c>
      <c r="E2854" t="s">
        <v>360</v>
      </c>
      <c r="F2854">
        <v>2021</v>
      </c>
      <c r="G2854">
        <v>150860</v>
      </c>
      <c r="H2854" t="s">
        <v>16</v>
      </c>
    </row>
    <row r="2855" spans="1:8">
      <c r="A2855" t="s">
        <v>276</v>
      </c>
      <c r="B2855" s="1">
        <v>43543</v>
      </c>
      <c r="C2855">
        <v>383447</v>
      </c>
      <c r="D2855" t="s">
        <v>687</v>
      </c>
      <c r="E2855" t="s">
        <v>357</v>
      </c>
      <c r="F2855">
        <v>2019</v>
      </c>
      <c r="G2855">
        <v>-383447</v>
      </c>
      <c r="H2855" t="s">
        <v>377</v>
      </c>
    </row>
    <row r="2856" spans="1:8">
      <c r="A2856" t="s">
        <v>188</v>
      </c>
      <c r="B2856" s="1">
        <v>43267</v>
      </c>
      <c r="C2856">
        <v>273731</v>
      </c>
      <c r="D2856" t="s">
        <v>686</v>
      </c>
      <c r="E2856" t="s">
        <v>316</v>
      </c>
      <c r="F2856">
        <v>2018</v>
      </c>
      <c r="G2856">
        <v>273731</v>
      </c>
      <c r="H2856" t="s">
        <v>16</v>
      </c>
    </row>
    <row r="2857" spans="1:8">
      <c r="A2857" t="s">
        <v>313</v>
      </c>
      <c r="B2857" s="1">
        <v>43974</v>
      </c>
      <c r="C2857">
        <v>281858</v>
      </c>
      <c r="D2857" t="s">
        <v>687</v>
      </c>
      <c r="E2857" t="s">
        <v>366</v>
      </c>
      <c r="F2857">
        <v>2020</v>
      </c>
      <c r="G2857">
        <v>-281858</v>
      </c>
      <c r="H2857" t="s">
        <v>16</v>
      </c>
    </row>
    <row r="2858" spans="1:8">
      <c r="A2858" t="s">
        <v>251</v>
      </c>
      <c r="B2858" s="1">
        <v>43925</v>
      </c>
      <c r="C2858">
        <v>358238</v>
      </c>
      <c r="D2858" t="s">
        <v>687</v>
      </c>
      <c r="E2858" t="s">
        <v>351</v>
      </c>
      <c r="F2858">
        <v>2020</v>
      </c>
      <c r="G2858">
        <v>-358238</v>
      </c>
      <c r="H2858" t="s">
        <v>378</v>
      </c>
    </row>
    <row r="2859" spans="1:8">
      <c r="A2859" t="s">
        <v>55</v>
      </c>
      <c r="B2859" s="1">
        <v>43404</v>
      </c>
      <c r="C2859">
        <v>205410</v>
      </c>
      <c r="D2859" t="s">
        <v>686</v>
      </c>
      <c r="E2859" t="s">
        <v>324</v>
      </c>
      <c r="F2859">
        <v>2018</v>
      </c>
      <c r="G2859">
        <v>205410</v>
      </c>
      <c r="H2859" t="s">
        <v>378</v>
      </c>
    </row>
    <row r="2860" spans="1:8">
      <c r="A2860" t="s">
        <v>35</v>
      </c>
      <c r="B2860" s="1">
        <v>43668</v>
      </c>
      <c r="C2860">
        <v>220094</v>
      </c>
      <c r="D2860" t="s">
        <v>687</v>
      </c>
      <c r="E2860" t="s">
        <v>337</v>
      </c>
      <c r="F2860">
        <v>2019</v>
      </c>
      <c r="G2860">
        <v>-220094</v>
      </c>
      <c r="H2860" t="s">
        <v>16</v>
      </c>
    </row>
    <row r="2861" spans="1:8">
      <c r="A2861" t="s">
        <v>79</v>
      </c>
      <c r="B2861" s="1">
        <v>43314</v>
      </c>
      <c r="C2861">
        <v>371005</v>
      </c>
      <c r="D2861" t="s">
        <v>687</v>
      </c>
      <c r="E2861" t="s">
        <v>342</v>
      </c>
      <c r="F2861">
        <v>2018</v>
      </c>
      <c r="G2861">
        <v>-371005</v>
      </c>
      <c r="H2861" t="s">
        <v>378</v>
      </c>
    </row>
    <row r="2862" spans="1:8">
      <c r="A2862" t="s">
        <v>54</v>
      </c>
      <c r="B2862" s="1">
        <v>43705</v>
      </c>
      <c r="C2862">
        <v>85700</v>
      </c>
      <c r="D2862" t="s">
        <v>687</v>
      </c>
      <c r="E2862" t="s">
        <v>342</v>
      </c>
      <c r="F2862">
        <v>2019</v>
      </c>
      <c r="G2862">
        <v>-85700</v>
      </c>
      <c r="H2862" t="s">
        <v>16</v>
      </c>
    </row>
    <row r="2863" spans="1:8">
      <c r="A2863" t="s">
        <v>87</v>
      </c>
      <c r="B2863" s="1">
        <v>43358</v>
      </c>
      <c r="C2863">
        <v>377422</v>
      </c>
      <c r="D2863" t="s">
        <v>687</v>
      </c>
      <c r="E2863" t="s">
        <v>329</v>
      </c>
      <c r="F2863">
        <v>2018</v>
      </c>
      <c r="G2863">
        <v>-377422</v>
      </c>
      <c r="H2863" t="s">
        <v>16</v>
      </c>
    </row>
    <row r="2864" spans="1:8">
      <c r="A2864" t="s">
        <v>109</v>
      </c>
      <c r="B2864" s="1">
        <v>43398</v>
      </c>
      <c r="C2864">
        <v>388645</v>
      </c>
      <c r="D2864" t="s">
        <v>687</v>
      </c>
      <c r="E2864" t="s">
        <v>324</v>
      </c>
      <c r="F2864">
        <v>2018</v>
      </c>
      <c r="G2864">
        <v>-388645</v>
      </c>
      <c r="H2864" t="s">
        <v>378</v>
      </c>
    </row>
    <row r="2865" spans="1:8">
      <c r="A2865" t="s">
        <v>31</v>
      </c>
      <c r="B2865" s="1">
        <v>43286</v>
      </c>
      <c r="C2865">
        <v>377878</v>
      </c>
      <c r="D2865" t="s">
        <v>687</v>
      </c>
      <c r="E2865" t="s">
        <v>337</v>
      </c>
      <c r="F2865">
        <v>2018</v>
      </c>
      <c r="G2865">
        <v>-377878</v>
      </c>
      <c r="H2865" t="s">
        <v>16</v>
      </c>
    </row>
    <row r="2866" spans="1:8">
      <c r="A2866" t="s">
        <v>295</v>
      </c>
      <c r="B2866" s="1">
        <v>44013</v>
      </c>
      <c r="C2866">
        <v>141999</v>
      </c>
      <c r="D2866" t="s">
        <v>687</v>
      </c>
      <c r="E2866" t="s">
        <v>337</v>
      </c>
      <c r="F2866">
        <v>2020</v>
      </c>
      <c r="G2866">
        <v>-141999</v>
      </c>
      <c r="H2866" t="s">
        <v>16</v>
      </c>
    </row>
    <row r="2867" spans="1:8">
      <c r="A2867" t="s">
        <v>193</v>
      </c>
      <c r="B2867" s="1">
        <v>43846</v>
      </c>
      <c r="C2867">
        <v>122025</v>
      </c>
      <c r="D2867" t="s">
        <v>687</v>
      </c>
      <c r="E2867" t="s">
        <v>320</v>
      </c>
      <c r="F2867">
        <v>2020</v>
      </c>
      <c r="G2867">
        <v>-122025</v>
      </c>
      <c r="H2867" t="s">
        <v>16</v>
      </c>
    </row>
    <row r="2868" spans="1:8">
      <c r="A2868" t="s">
        <v>306</v>
      </c>
      <c r="B2868" s="1">
        <v>43909</v>
      </c>
      <c r="C2868">
        <v>332307</v>
      </c>
      <c r="D2868" t="s">
        <v>686</v>
      </c>
      <c r="E2868" t="s">
        <v>357</v>
      </c>
      <c r="F2868">
        <v>2020</v>
      </c>
      <c r="G2868">
        <v>332307</v>
      </c>
      <c r="H2868" t="s">
        <v>377</v>
      </c>
    </row>
    <row r="2869" spans="1:8">
      <c r="A2869" t="s">
        <v>257</v>
      </c>
      <c r="B2869" s="1">
        <v>44128</v>
      </c>
      <c r="C2869">
        <v>195615</v>
      </c>
      <c r="D2869" t="s">
        <v>687</v>
      </c>
      <c r="E2869" t="s">
        <v>324</v>
      </c>
      <c r="F2869">
        <v>2020</v>
      </c>
      <c r="G2869">
        <v>-195615</v>
      </c>
      <c r="H2869" t="s">
        <v>16</v>
      </c>
    </row>
    <row r="2870" spans="1:8">
      <c r="A2870" t="s">
        <v>64</v>
      </c>
      <c r="B2870" s="1">
        <v>43819</v>
      </c>
      <c r="C2870">
        <v>220010</v>
      </c>
      <c r="D2870" t="s">
        <v>686</v>
      </c>
      <c r="E2870" t="s">
        <v>333</v>
      </c>
      <c r="F2870">
        <v>2019</v>
      </c>
      <c r="G2870">
        <v>220010</v>
      </c>
      <c r="H2870" t="s">
        <v>378</v>
      </c>
    </row>
    <row r="2871" spans="1:8">
      <c r="A2871" t="s">
        <v>201</v>
      </c>
      <c r="B2871" s="1">
        <v>43694</v>
      </c>
      <c r="C2871">
        <v>235832</v>
      </c>
      <c r="D2871" t="s">
        <v>687</v>
      </c>
      <c r="E2871" t="s">
        <v>342</v>
      </c>
      <c r="F2871">
        <v>2019</v>
      </c>
      <c r="G2871">
        <v>-235832</v>
      </c>
      <c r="H2871" t="s">
        <v>377</v>
      </c>
    </row>
    <row r="2872" spans="1:8">
      <c r="A2872" t="s">
        <v>55</v>
      </c>
      <c r="B2872" s="1">
        <v>43341</v>
      </c>
      <c r="C2872">
        <v>92534</v>
      </c>
      <c r="D2872" t="s">
        <v>687</v>
      </c>
      <c r="E2872" t="s">
        <v>342</v>
      </c>
      <c r="F2872">
        <v>2018</v>
      </c>
      <c r="G2872">
        <v>-92534</v>
      </c>
      <c r="H2872" t="s">
        <v>378</v>
      </c>
    </row>
    <row r="2873" spans="1:8">
      <c r="A2873" t="s">
        <v>138</v>
      </c>
      <c r="B2873" s="1">
        <v>43964</v>
      </c>
      <c r="C2873">
        <v>343499</v>
      </c>
      <c r="D2873" t="s">
        <v>686</v>
      </c>
      <c r="E2873" t="s">
        <v>366</v>
      </c>
      <c r="F2873">
        <v>2020</v>
      </c>
      <c r="G2873">
        <v>343499</v>
      </c>
      <c r="H2873" t="s">
        <v>16</v>
      </c>
    </row>
    <row r="2874" spans="1:8">
      <c r="A2874" t="s">
        <v>29</v>
      </c>
      <c r="B2874" s="1">
        <v>44358</v>
      </c>
      <c r="C2874">
        <v>204845</v>
      </c>
      <c r="D2874" t="s">
        <v>687</v>
      </c>
      <c r="E2874" t="s">
        <v>316</v>
      </c>
      <c r="F2874">
        <v>2021</v>
      </c>
      <c r="G2874">
        <v>-204845</v>
      </c>
      <c r="H2874" t="s">
        <v>380</v>
      </c>
    </row>
    <row r="2875" spans="1:8">
      <c r="A2875" t="s">
        <v>313</v>
      </c>
      <c r="B2875" s="1">
        <v>43380</v>
      </c>
      <c r="C2875">
        <v>51239</v>
      </c>
      <c r="D2875" t="s">
        <v>686</v>
      </c>
      <c r="E2875" t="s">
        <v>324</v>
      </c>
      <c r="F2875">
        <v>2018</v>
      </c>
      <c r="G2875">
        <v>51239</v>
      </c>
      <c r="H2875" t="s">
        <v>16</v>
      </c>
    </row>
    <row r="2876" spans="1:8">
      <c r="A2876" t="s">
        <v>177</v>
      </c>
      <c r="B2876" s="1">
        <v>43856</v>
      </c>
      <c r="C2876">
        <v>139334</v>
      </c>
      <c r="D2876" t="s">
        <v>686</v>
      </c>
      <c r="E2876" t="s">
        <v>320</v>
      </c>
      <c r="F2876">
        <v>2020</v>
      </c>
      <c r="G2876">
        <v>139334</v>
      </c>
      <c r="H2876" t="s">
        <v>16</v>
      </c>
    </row>
    <row r="2877" spans="1:8">
      <c r="A2877" t="s">
        <v>23</v>
      </c>
      <c r="B2877" s="1">
        <v>43715</v>
      </c>
      <c r="C2877">
        <v>396417</v>
      </c>
      <c r="D2877" t="s">
        <v>686</v>
      </c>
      <c r="E2877" t="s">
        <v>329</v>
      </c>
      <c r="F2877">
        <v>2019</v>
      </c>
      <c r="G2877">
        <v>396417</v>
      </c>
      <c r="H2877" t="s">
        <v>380</v>
      </c>
    </row>
    <row r="2878" spans="1:8">
      <c r="A2878" t="s">
        <v>221</v>
      </c>
      <c r="B2878" s="1">
        <v>43532</v>
      </c>
      <c r="C2878">
        <v>283360</v>
      </c>
      <c r="D2878" t="s">
        <v>687</v>
      </c>
      <c r="E2878" t="s">
        <v>357</v>
      </c>
      <c r="F2878">
        <v>2019</v>
      </c>
      <c r="G2878">
        <v>-283360</v>
      </c>
      <c r="H2878" t="s">
        <v>378</v>
      </c>
    </row>
    <row r="2879" spans="1:8">
      <c r="A2879" t="s">
        <v>58</v>
      </c>
      <c r="B2879" s="1">
        <v>43320</v>
      </c>
      <c r="C2879">
        <v>222141</v>
      </c>
      <c r="D2879" t="s">
        <v>686</v>
      </c>
      <c r="E2879" t="s">
        <v>342</v>
      </c>
      <c r="F2879">
        <v>2018</v>
      </c>
      <c r="G2879">
        <v>222141</v>
      </c>
      <c r="H2879" t="s">
        <v>380</v>
      </c>
    </row>
    <row r="2880" spans="1:8">
      <c r="A2880" t="s">
        <v>17</v>
      </c>
      <c r="B2880" s="1">
        <v>44041</v>
      </c>
      <c r="C2880">
        <v>331580</v>
      </c>
      <c r="D2880" t="s">
        <v>686</v>
      </c>
      <c r="E2880" t="s">
        <v>337</v>
      </c>
      <c r="F2880">
        <v>2020</v>
      </c>
      <c r="G2880">
        <v>331580</v>
      </c>
      <c r="H2880" t="s">
        <v>16</v>
      </c>
    </row>
    <row r="2881" spans="1:8">
      <c r="A2881" t="s">
        <v>131</v>
      </c>
      <c r="B2881" s="1">
        <v>43252</v>
      </c>
      <c r="C2881">
        <v>387129</v>
      </c>
      <c r="D2881" t="s">
        <v>686</v>
      </c>
      <c r="E2881" t="s">
        <v>316</v>
      </c>
      <c r="F2881">
        <v>2018</v>
      </c>
      <c r="G2881">
        <v>387129</v>
      </c>
      <c r="H2881" t="s">
        <v>377</v>
      </c>
    </row>
    <row r="2882" spans="1:8">
      <c r="A2882" t="s">
        <v>34</v>
      </c>
      <c r="B2882" s="1">
        <v>43667</v>
      </c>
      <c r="C2882">
        <v>111788</v>
      </c>
      <c r="D2882" t="s">
        <v>687</v>
      </c>
      <c r="E2882" t="s">
        <v>337</v>
      </c>
      <c r="F2882">
        <v>2019</v>
      </c>
      <c r="G2882">
        <v>-111788</v>
      </c>
      <c r="H2882" t="s">
        <v>16</v>
      </c>
    </row>
    <row r="2883" spans="1:8">
      <c r="A2883" t="s">
        <v>21</v>
      </c>
      <c r="B2883" s="1">
        <v>43640</v>
      </c>
      <c r="C2883">
        <v>63061</v>
      </c>
      <c r="D2883" t="s">
        <v>686</v>
      </c>
      <c r="E2883" t="s">
        <v>316</v>
      </c>
      <c r="F2883">
        <v>2019</v>
      </c>
      <c r="G2883">
        <v>63061</v>
      </c>
      <c r="H2883" t="s">
        <v>380</v>
      </c>
    </row>
    <row r="2884" spans="1:8">
      <c r="A2884" t="s">
        <v>168</v>
      </c>
      <c r="B2884" s="1">
        <v>44128</v>
      </c>
      <c r="C2884">
        <v>266090</v>
      </c>
      <c r="D2884" t="s">
        <v>687</v>
      </c>
      <c r="E2884" t="s">
        <v>324</v>
      </c>
      <c r="F2884">
        <v>2020</v>
      </c>
      <c r="G2884">
        <v>-266090</v>
      </c>
      <c r="H2884" t="s">
        <v>16</v>
      </c>
    </row>
    <row r="2885" spans="1:8">
      <c r="A2885" t="s">
        <v>108</v>
      </c>
      <c r="B2885" s="1">
        <v>43914</v>
      </c>
      <c r="C2885">
        <v>269993</v>
      </c>
      <c r="D2885" t="s">
        <v>686</v>
      </c>
      <c r="E2885" t="s">
        <v>357</v>
      </c>
      <c r="F2885">
        <v>2020</v>
      </c>
      <c r="G2885">
        <v>269993</v>
      </c>
      <c r="H2885" t="s">
        <v>16</v>
      </c>
    </row>
    <row r="2886" spans="1:8">
      <c r="A2886" t="s">
        <v>130</v>
      </c>
      <c r="B2886" s="1">
        <v>43754</v>
      </c>
      <c r="C2886">
        <v>270706</v>
      </c>
      <c r="D2886" t="s">
        <v>686</v>
      </c>
      <c r="E2886" t="s">
        <v>324</v>
      </c>
      <c r="F2886">
        <v>2019</v>
      </c>
      <c r="G2886">
        <v>270706</v>
      </c>
      <c r="H2886" t="s">
        <v>16</v>
      </c>
    </row>
    <row r="2887" spans="1:8">
      <c r="A2887" t="s">
        <v>85</v>
      </c>
      <c r="B2887" s="1">
        <v>43615</v>
      </c>
      <c r="C2887">
        <v>344448</v>
      </c>
      <c r="D2887" t="s">
        <v>686</v>
      </c>
      <c r="E2887" t="s">
        <v>366</v>
      </c>
      <c r="F2887">
        <v>2019</v>
      </c>
      <c r="G2887">
        <v>344448</v>
      </c>
      <c r="H2887" t="s">
        <v>16</v>
      </c>
    </row>
    <row r="2888" spans="1:8">
      <c r="A2888" t="s">
        <v>30</v>
      </c>
      <c r="B2888" s="1">
        <v>44143</v>
      </c>
      <c r="C2888">
        <v>233571</v>
      </c>
      <c r="D2888" t="s">
        <v>687</v>
      </c>
      <c r="E2888" t="s">
        <v>362</v>
      </c>
      <c r="F2888">
        <v>2020</v>
      </c>
      <c r="G2888">
        <v>-233571</v>
      </c>
      <c r="H2888" t="s">
        <v>16</v>
      </c>
    </row>
    <row r="2889" spans="1:8">
      <c r="A2889" t="s">
        <v>167</v>
      </c>
      <c r="B2889" s="1">
        <v>43707</v>
      </c>
      <c r="C2889">
        <v>349361</v>
      </c>
      <c r="D2889" t="s">
        <v>687</v>
      </c>
      <c r="E2889" t="s">
        <v>342</v>
      </c>
      <c r="F2889">
        <v>2019</v>
      </c>
      <c r="G2889">
        <v>-349361</v>
      </c>
      <c r="H2889" t="s">
        <v>16</v>
      </c>
    </row>
    <row r="2890" spans="1:8">
      <c r="A2890" t="s">
        <v>274</v>
      </c>
      <c r="B2890" s="1">
        <v>43899</v>
      </c>
      <c r="C2890">
        <v>385486</v>
      </c>
      <c r="D2890" t="s">
        <v>687</v>
      </c>
      <c r="E2890" t="s">
        <v>357</v>
      </c>
      <c r="F2890">
        <v>2020</v>
      </c>
      <c r="G2890">
        <v>-385486</v>
      </c>
      <c r="H2890" t="s">
        <v>16</v>
      </c>
    </row>
    <row r="2891" spans="1:8">
      <c r="A2891" t="s">
        <v>18</v>
      </c>
      <c r="B2891" s="1">
        <v>43971</v>
      </c>
      <c r="C2891">
        <v>329454</v>
      </c>
      <c r="D2891" t="s">
        <v>687</v>
      </c>
      <c r="E2891" t="s">
        <v>366</v>
      </c>
      <c r="F2891">
        <v>2020</v>
      </c>
      <c r="G2891">
        <v>-329454</v>
      </c>
      <c r="H2891" t="s">
        <v>16</v>
      </c>
    </row>
    <row r="2892" spans="1:8">
      <c r="A2892" t="s">
        <v>33</v>
      </c>
      <c r="B2892" s="1">
        <v>43461</v>
      </c>
      <c r="C2892">
        <v>115824</v>
      </c>
      <c r="D2892" t="s">
        <v>687</v>
      </c>
      <c r="E2892" t="s">
        <v>333</v>
      </c>
      <c r="F2892">
        <v>2018</v>
      </c>
      <c r="G2892">
        <v>-115824</v>
      </c>
      <c r="H2892" t="s">
        <v>377</v>
      </c>
    </row>
    <row r="2893" spans="1:8">
      <c r="A2893" t="s">
        <v>128</v>
      </c>
      <c r="B2893" s="1">
        <v>43474</v>
      </c>
      <c r="C2893">
        <v>282547</v>
      </c>
      <c r="D2893" t="s">
        <v>686</v>
      </c>
      <c r="E2893" t="s">
        <v>320</v>
      </c>
      <c r="F2893">
        <v>2019</v>
      </c>
      <c r="G2893">
        <v>282547</v>
      </c>
      <c r="H2893" t="s">
        <v>16</v>
      </c>
    </row>
    <row r="2894" spans="1:8">
      <c r="A2894" t="s">
        <v>144</v>
      </c>
      <c r="B2894" s="1">
        <v>44107</v>
      </c>
      <c r="C2894">
        <v>392677</v>
      </c>
      <c r="D2894" t="s">
        <v>686</v>
      </c>
      <c r="E2894" t="s">
        <v>324</v>
      </c>
      <c r="F2894">
        <v>2020</v>
      </c>
      <c r="G2894">
        <v>392677</v>
      </c>
      <c r="H2894" t="s">
        <v>16</v>
      </c>
    </row>
    <row r="2895" spans="1:8">
      <c r="A2895" t="s">
        <v>223</v>
      </c>
      <c r="B2895" s="1">
        <v>43606</v>
      </c>
      <c r="C2895">
        <v>86688</v>
      </c>
      <c r="D2895" t="s">
        <v>686</v>
      </c>
      <c r="E2895" t="s">
        <v>366</v>
      </c>
      <c r="F2895">
        <v>2019</v>
      </c>
      <c r="G2895">
        <v>86688</v>
      </c>
      <c r="H2895" t="s">
        <v>380</v>
      </c>
    </row>
    <row r="2896" spans="1:8">
      <c r="A2896" t="s">
        <v>286</v>
      </c>
      <c r="B2896" s="1">
        <v>43409</v>
      </c>
      <c r="C2896">
        <v>78056</v>
      </c>
      <c r="D2896" t="s">
        <v>686</v>
      </c>
      <c r="E2896" t="s">
        <v>362</v>
      </c>
      <c r="F2896">
        <v>2018</v>
      </c>
      <c r="G2896">
        <v>78056</v>
      </c>
      <c r="H2896" t="s">
        <v>16</v>
      </c>
    </row>
    <row r="2897" spans="1:8">
      <c r="A2897" t="s">
        <v>248</v>
      </c>
      <c r="B2897" s="1">
        <v>43549</v>
      </c>
      <c r="C2897">
        <v>77147</v>
      </c>
      <c r="D2897" t="s">
        <v>687</v>
      </c>
      <c r="E2897" t="s">
        <v>357</v>
      </c>
      <c r="F2897">
        <v>2019</v>
      </c>
      <c r="G2897">
        <v>-77147</v>
      </c>
      <c r="H2897" t="s">
        <v>380</v>
      </c>
    </row>
    <row r="2898" spans="1:8">
      <c r="A2898" t="s">
        <v>164</v>
      </c>
      <c r="B2898" s="1">
        <v>44024</v>
      </c>
      <c r="C2898">
        <v>296938</v>
      </c>
      <c r="D2898" t="s">
        <v>686</v>
      </c>
      <c r="E2898" t="s">
        <v>337</v>
      </c>
      <c r="F2898">
        <v>2020</v>
      </c>
      <c r="G2898">
        <v>296938</v>
      </c>
      <c r="H2898" t="s">
        <v>378</v>
      </c>
    </row>
    <row r="2899" spans="1:8">
      <c r="A2899" t="s">
        <v>98</v>
      </c>
      <c r="B2899" s="1">
        <v>43919</v>
      </c>
      <c r="C2899">
        <v>221533</v>
      </c>
      <c r="D2899" t="s">
        <v>687</v>
      </c>
      <c r="E2899" t="s">
        <v>357</v>
      </c>
      <c r="F2899">
        <v>2020</v>
      </c>
      <c r="G2899">
        <v>-221533</v>
      </c>
      <c r="H2899" t="s">
        <v>16</v>
      </c>
    </row>
    <row r="2900" spans="1:8">
      <c r="A2900" t="s">
        <v>204</v>
      </c>
      <c r="B2900" s="1">
        <v>43426</v>
      </c>
      <c r="C2900">
        <v>338506</v>
      </c>
      <c r="D2900" t="s">
        <v>686</v>
      </c>
      <c r="E2900" t="s">
        <v>362</v>
      </c>
      <c r="F2900">
        <v>2018</v>
      </c>
      <c r="G2900">
        <v>338506</v>
      </c>
      <c r="H2900" t="s">
        <v>16</v>
      </c>
    </row>
    <row r="2901" spans="1:8">
      <c r="A2901" t="s">
        <v>61</v>
      </c>
      <c r="B2901" s="1">
        <v>43968</v>
      </c>
      <c r="C2901">
        <v>105177</v>
      </c>
      <c r="D2901" t="s">
        <v>687</v>
      </c>
      <c r="E2901" t="s">
        <v>366</v>
      </c>
      <c r="F2901">
        <v>2020</v>
      </c>
      <c r="G2901">
        <v>-105177</v>
      </c>
      <c r="H2901" t="s">
        <v>377</v>
      </c>
    </row>
    <row r="2902" spans="1:8">
      <c r="A2902" t="s">
        <v>223</v>
      </c>
      <c r="B2902" s="1">
        <v>44302</v>
      </c>
      <c r="C2902">
        <v>117989</v>
      </c>
      <c r="D2902" t="s">
        <v>686</v>
      </c>
      <c r="E2902" t="s">
        <v>351</v>
      </c>
      <c r="F2902">
        <v>2021</v>
      </c>
      <c r="G2902">
        <v>117989</v>
      </c>
      <c r="H2902" t="s">
        <v>380</v>
      </c>
    </row>
    <row r="2903" spans="1:8">
      <c r="A2903" t="s">
        <v>294</v>
      </c>
      <c r="B2903" s="1">
        <v>44180</v>
      </c>
      <c r="C2903">
        <v>269472</v>
      </c>
      <c r="D2903" t="s">
        <v>686</v>
      </c>
      <c r="E2903" t="s">
        <v>333</v>
      </c>
      <c r="F2903">
        <v>2020</v>
      </c>
      <c r="G2903">
        <v>269472</v>
      </c>
      <c r="H2903" t="s">
        <v>16</v>
      </c>
    </row>
    <row r="2904" spans="1:8">
      <c r="A2904" t="s">
        <v>61</v>
      </c>
      <c r="B2904" s="1">
        <v>43361</v>
      </c>
      <c r="C2904">
        <v>284579</v>
      </c>
      <c r="D2904" t="s">
        <v>686</v>
      </c>
      <c r="E2904" t="s">
        <v>329</v>
      </c>
      <c r="F2904">
        <v>2018</v>
      </c>
      <c r="G2904">
        <v>284579</v>
      </c>
      <c r="H2904" t="s">
        <v>377</v>
      </c>
    </row>
    <row r="2905" spans="1:8">
      <c r="A2905" t="s">
        <v>230</v>
      </c>
      <c r="B2905" s="1">
        <v>43656</v>
      </c>
      <c r="C2905">
        <v>81546</v>
      </c>
      <c r="D2905" t="s">
        <v>687</v>
      </c>
      <c r="E2905" t="s">
        <v>337</v>
      </c>
      <c r="F2905">
        <v>2019</v>
      </c>
      <c r="G2905">
        <v>-81546</v>
      </c>
      <c r="H2905" t="s">
        <v>16</v>
      </c>
    </row>
    <row r="2906" spans="1:8">
      <c r="A2906" t="s">
        <v>150</v>
      </c>
      <c r="B2906" s="1">
        <v>43422</v>
      </c>
      <c r="C2906">
        <v>81230</v>
      </c>
      <c r="D2906" t="s">
        <v>686</v>
      </c>
      <c r="E2906" t="s">
        <v>362</v>
      </c>
      <c r="F2906">
        <v>2018</v>
      </c>
      <c r="G2906">
        <v>81230</v>
      </c>
      <c r="H2906" t="s">
        <v>378</v>
      </c>
    </row>
    <row r="2907" spans="1:8">
      <c r="A2907" t="s">
        <v>264</v>
      </c>
      <c r="B2907" s="1">
        <v>43803</v>
      </c>
      <c r="C2907">
        <v>290316</v>
      </c>
      <c r="D2907" t="s">
        <v>687</v>
      </c>
      <c r="E2907" t="s">
        <v>333</v>
      </c>
      <c r="F2907">
        <v>2019</v>
      </c>
      <c r="G2907">
        <v>-290316</v>
      </c>
      <c r="H2907" t="s">
        <v>16</v>
      </c>
    </row>
    <row r="2908" spans="1:8">
      <c r="A2908" t="s">
        <v>252</v>
      </c>
      <c r="B2908" s="1">
        <v>43600</v>
      </c>
      <c r="C2908">
        <v>362860</v>
      </c>
      <c r="D2908" t="s">
        <v>687</v>
      </c>
      <c r="E2908" t="s">
        <v>366</v>
      </c>
      <c r="F2908">
        <v>2019</v>
      </c>
      <c r="G2908">
        <v>-362860</v>
      </c>
      <c r="H2908" t="s">
        <v>16</v>
      </c>
    </row>
    <row r="2909" spans="1:8">
      <c r="A2909" t="s">
        <v>77</v>
      </c>
      <c r="B2909" s="1">
        <v>43420</v>
      </c>
      <c r="C2909">
        <v>63376</v>
      </c>
      <c r="D2909" t="s">
        <v>686</v>
      </c>
      <c r="E2909" t="s">
        <v>362</v>
      </c>
      <c r="F2909">
        <v>2018</v>
      </c>
      <c r="G2909">
        <v>63376</v>
      </c>
      <c r="H2909" t="s">
        <v>16</v>
      </c>
    </row>
    <row r="2910" spans="1:8">
      <c r="A2910" t="s">
        <v>62</v>
      </c>
      <c r="B2910" s="1">
        <v>43415</v>
      </c>
      <c r="C2910">
        <v>141994</v>
      </c>
      <c r="D2910" t="s">
        <v>686</v>
      </c>
      <c r="E2910" t="s">
        <v>362</v>
      </c>
      <c r="F2910">
        <v>2018</v>
      </c>
      <c r="G2910">
        <v>141994</v>
      </c>
      <c r="H2910" t="s">
        <v>16</v>
      </c>
    </row>
    <row r="2911" spans="1:8">
      <c r="A2911" t="s">
        <v>101</v>
      </c>
      <c r="B2911" s="1">
        <v>43947</v>
      </c>
      <c r="C2911">
        <v>337557</v>
      </c>
      <c r="D2911" t="s">
        <v>687</v>
      </c>
      <c r="E2911" t="s">
        <v>351</v>
      </c>
      <c r="F2911">
        <v>2020</v>
      </c>
      <c r="G2911">
        <v>-337557</v>
      </c>
      <c r="H2911" t="s">
        <v>16</v>
      </c>
    </row>
    <row r="2912" spans="1:8">
      <c r="A2912" t="s">
        <v>227</v>
      </c>
      <c r="B2912" s="1">
        <v>43641</v>
      </c>
      <c r="C2912">
        <v>108508</v>
      </c>
      <c r="D2912" t="s">
        <v>687</v>
      </c>
      <c r="E2912" t="s">
        <v>316</v>
      </c>
      <c r="F2912">
        <v>2019</v>
      </c>
      <c r="G2912">
        <v>-108508</v>
      </c>
      <c r="H2912" t="s">
        <v>16</v>
      </c>
    </row>
    <row r="2913" spans="1:8">
      <c r="A2913" t="s">
        <v>141</v>
      </c>
      <c r="B2913" s="1">
        <v>44059</v>
      </c>
      <c r="C2913">
        <v>285017</v>
      </c>
      <c r="D2913" t="s">
        <v>686</v>
      </c>
      <c r="E2913" t="s">
        <v>342</v>
      </c>
      <c r="F2913">
        <v>2020</v>
      </c>
      <c r="G2913">
        <v>285017</v>
      </c>
      <c r="H2913" t="s">
        <v>16</v>
      </c>
    </row>
    <row r="2914" spans="1:8">
      <c r="A2914" t="s">
        <v>289</v>
      </c>
      <c r="B2914" s="1">
        <v>44113</v>
      </c>
      <c r="C2914">
        <v>255731</v>
      </c>
      <c r="D2914" t="s">
        <v>687</v>
      </c>
      <c r="E2914" t="s">
        <v>324</v>
      </c>
      <c r="F2914">
        <v>2020</v>
      </c>
      <c r="G2914">
        <v>-255731</v>
      </c>
      <c r="H2914" t="s">
        <v>377</v>
      </c>
    </row>
    <row r="2915" spans="1:8">
      <c r="A2915" t="s">
        <v>49</v>
      </c>
      <c r="B2915" s="1">
        <v>43259</v>
      </c>
      <c r="C2915">
        <v>287930</v>
      </c>
      <c r="D2915" t="s">
        <v>687</v>
      </c>
      <c r="E2915" t="s">
        <v>316</v>
      </c>
      <c r="F2915">
        <v>2018</v>
      </c>
      <c r="G2915">
        <v>-287930</v>
      </c>
      <c r="H2915" t="s">
        <v>16</v>
      </c>
    </row>
    <row r="2916" spans="1:8">
      <c r="A2916" t="s">
        <v>168</v>
      </c>
      <c r="B2916" s="1">
        <v>43473</v>
      </c>
      <c r="C2916">
        <v>332434</v>
      </c>
      <c r="D2916" t="s">
        <v>687</v>
      </c>
      <c r="E2916" t="s">
        <v>320</v>
      </c>
      <c r="F2916">
        <v>2019</v>
      </c>
      <c r="G2916">
        <v>-332434</v>
      </c>
      <c r="H2916" t="s">
        <v>16</v>
      </c>
    </row>
    <row r="2917" spans="1:8">
      <c r="A2917" t="s">
        <v>26</v>
      </c>
      <c r="B2917" s="1">
        <v>44284</v>
      </c>
      <c r="C2917">
        <v>174172</v>
      </c>
      <c r="D2917" t="s">
        <v>687</v>
      </c>
      <c r="E2917" t="s">
        <v>357</v>
      </c>
      <c r="F2917">
        <v>2021</v>
      </c>
      <c r="G2917">
        <v>-174172</v>
      </c>
      <c r="H2917" t="s">
        <v>380</v>
      </c>
    </row>
    <row r="2918" spans="1:8">
      <c r="A2918" t="s">
        <v>123</v>
      </c>
      <c r="B2918" s="1">
        <v>44303</v>
      </c>
      <c r="C2918">
        <v>356224</v>
      </c>
      <c r="D2918" t="s">
        <v>687</v>
      </c>
      <c r="E2918" t="s">
        <v>351</v>
      </c>
      <c r="F2918">
        <v>2021</v>
      </c>
      <c r="G2918">
        <v>-356224</v>
      </c>
      <c r="H2918" t="s">
        <v>380</v>
      </c>
    </row>
    <row r="2919" spans="1:8">
      <c r="A2919" t="s">
        <v>108</v>
      </c>
      <c r="B2919" s="1">
        <v>44189</v>
      </c>
      <c r="C2919">
        <v>342102</v>
      </c>
      <c r="D2919" t="s">
        <v>687</v>
      </c>
      <c r="E2919" t="s">
        <v>333</v>
      </c>
      <c r="F2919">
        <v>2020</v>
      </c>
      <c r="G2919">
        <v>-342102</v>
      </c>
      <c r="H2919" t="s">
        <v>16</v>
      </c>
    </row>
    <row r="2920" spans="1:8">
      <c r="A2920" t="s">
        <v>147</v>
      </c>
      <c r="B2920" s="1">
        <v>43255</v>
      </c>
      <c r="C2920">
        <v>384959</v>
      </c>
      <c r="D2920" t="s">
        <v>686</v>
      </c>
      <c r="E2920" t="s">
        <v>316</v>
      </c>
      <c r="F2920">
        <v>2018</v>
      </c>
      <c r="G2920">
        <v>384959</v>
      </c>
      <c r="H2920" t="s">
        <v>16</v>
      </c>
    </row>
    <row r="2921" spans="1:8">
      <c r="A2921" t="s">
        <v>79</v>
      </c>
      <c r="B2921" s="1">
        <v>43778</v>
      </c>
      <c r="C2921">
        <v>287629</v>
      </c>
      <c r="D2921" t="s">
        <v>687</v>
      </c>
      <c r="E2921" t="s">
        <v>362</v>
      </c>
      <c r="F2921">
        <v>2019</v>
      </c>
      <c r="G2921">
        <v>-287629</v>
      </c>
      <c r="H2921" t="s">
        <v>378</v>
      </c>
    </row>
    <row r="2922" spans="1:8">
      <c r="A2922" t="s">
        <v>273</v>
      </c>
      <c r="B2922" s="1">
        <v>43845</v>
      </c>
      <c r="C2922">
        <v>376961</v>
      </c>
      <c r="D2922" t="s">
        <v>687</v>
      </c>
      <c r="E2922" t="s">
        <v>320</v>
      </c>
      <c r="F2922">
        <v>2020</v>
      </c>
      <c r="G2922">
        <v>-376961</v>
      </c>
      <c r="H2922" t="s">
        <v>16</v>
      </c>
    </row>
    <row r="2923" spans="1:8">
      <c r="A2923" t="s">
        <v>55</v>
      </c>
      <c r="B2923" s="1">
        <v>44240</v>
      </c>
      <c r="C2923">
        <v>142598</v>
      </c>
      <c r="D2923" t="s">
        <v>687</v>
      </c>
      <c r="E2923" t="s">
        <v>360</v>
      </c>
      <c r="F2923">
        <v>2021</v>
      </c>
      <c r="G2923">
        <v>-142598</v>
      </c>
      <c r="H2923" t="s">
        <v>378</v>
      </c>
    </row>
    <row r="2924" spans="1:8">
      <c r="A2924" t="s">
        <v>213</v>
      </c>
      <c r="B2924" s="1">
        <v>44359</v>
      </c>
      <c r="C2924">
        <v>284449</v>
      </c>
      <c r="D2924" t="s">
        <v>687</v>
      </c>
      <c r="E2924" t="s">
        <v>316</v>
      </c>
      <c r="F2924">
        <v>2021</v>
      </c>
      <c r="G2924">
        <v>-284449</v>
      </c>
      <c r="H2924" t="s">
        <v>16</v>
      </c>
    </row>
    <row r="2925" spans="1:8">
      <c r="A2925" t="s">
        <v>152</v>
      </c>
      <c r="B2925" s="1">
        <v>44145</v>
      </c>
      <c r="C2925">
        <v>262118</v>
      </c>
      <c r="D2925" t="s">
        <v>687</v>
      </c>
      <c r="E2925" t="s">
        <v>362</v>
      </c>
      <c r="F2925">
        <v>2020</v>
      </c>
      <c r="G2925">
        <v>-262118</v>
      </c>
      <c r="H2925" t="s">
        <v>377</v>
      </c>
    </row>
    <row r="2926" spans="1:8">
      <c r="A2926" t="s">
        <v>139</v>
      </c>
      <c r="B2926" s="1">
        <v>43328</v>
      </c>
      <c r="C2926">
        <v>179725</v>
      </c>
      <c r="D2926" t="s">
        <v>686</v>
      </c>
      <c r="E2926" t="s">
        <v>342</v>
      </c>
      <c r="F2926">
        <v>2018</v>
      </c>
      <c r="G2926">
        <v>179725</v>
      </c>
      <c r="H2926" t="s">
        <v>378</v>
      </c>
    </row>
    <row r="2927" spans="1:8">
      <c r="A2927" t="s">
        <v>123</v>
      </c>
      <c r="B2927" s="1">
        <v>44229</v>
      </c>
      <c r="C2927">
        <v>236678</v>
      </c>
      <c r="D2927" t="s">
        <v>686</v>
      </c>
      <c r="E2927" t="s">
        <v>360</v>
      </c>
      <c r="F2927">
        <v>2021</v>
      </c>
      <c r="G2927">
        <v>236678</v>
      </c>
      <c r="H2927" t="s">
        <v>380</v>
      </c>
    </row>
    <row r="2928" spans="1:8">
      <c r="A2928" t="s">
        <v>221</v>
      </c>
      <c r="B2928" s="1">
        <v>43549</v>
      </c>
      <c r="C2928">
        <v>154611</v>
      </c>
      <c r="D2928" t="s">
        <v>686</v>
      </c>
      <c r="E2928" t="s">
        <v>357</v>
      </c>
      <c r="F2928">
        <v>2019</v>
      </c>
      <c r="G2928">
        <v>154611</v>
      </c>
      <c r="H2928" t="s">
        <v>378</v>
      </c>
    </row>
    <row r="2929" spans="1:8">
      <c r="A2929" t="s">
        <v>262</v>
      </c>
      <c r="B2929" s="1">
        <v>43447</v>
      </c>
      <c r="C2929">
        <v>122185</v>
      </c>
      <c r="D2929" t="s">
        <v>687</v>
      </c>
      <c r="E2929" t="s">
        <v>333</v>
      </c>
      <c r="F2929">
        <v>2018</v>
      </c>
      <c r="G2929">
        <v>-122185</v>
      </c>
      <c r="H2929" t="s">
        <v>378</v>
      </c>
    </row>
    <row r="2930" spans="1:8">
      <c r="A2930" t="s">
        <v>275</v>
      </c>
      <c r="B2930" s="1">
        <v>43367</v>
      </c>
      <c r="C2930">
        <v>380304</v>
      </c>
      <c r="D2930" t="s">
        <v>686</v>
      </c>
      <c r="E2930" t="s">
        <v>329</v>
      </c>
      <c r="F2930">
        <v>2018</v>
      </c>
      <c r="G2930">
        <v>380304</v>
      </c>
      <c r="H2930" t="s">
        <v>16</v>
      </c>
    </row>
    <row r="2931" spans="1:8">
      <c r="A2931" t="s">
        <v>61</v>
      </c>
      <c r="B2931" s="1">
        <v>44298</v>
      </c>
      <c r="C2931">
        <v>67959</v>
      </c>
      <c r="D2931" t="s">
        <v>687</v>
      </c>
      <c r="E2931" t="s">
        <v>351</v>
      </c>
      <c r="F2931">
        <v>2021</v>
      </c>
      <c r="G2931">
        <v>-67959</v>
      </c>
      <c r="H2931" t="s">
        <v>377</v>
      </c>
    </row>
    <row r="2932" spans="1:8">
      <c r="A2932" t="s">
        <v>63</v>
      </c>
      <c r="B2932" s="1">
        <v>43810</v>
      </c>
      <c r="C2932">
        <v>179496</v>
      </c>
      <c r="D2932" t="s">
        <v>687</v>
      </c>
      <c r="E2932" t="s">
        <v>333</v>
      </c>
      <c r="F2932">
        <v>2019</v>
      </c>
      <c r="G2932">
        <v>-179496</v>
      </c>
      <c r="H2932" t="s">
        <v>16</v>
      </c>
    </row>
    <row r="2933" spans="1:8">
      <c r="A2933" t="s">
        <v>27</v>
      </c>
      <c r="B2933" s="1">
        <v>43657</v>
      </c>
      <c r="C2933">
        <v>196457</v>
      </c>
      <c r="D2933" t="s">
        <v>686</v>
      </c>
      <c r="E2933" t="s">
        <v>337</v>
      </c>
      <c r="F2933">
        <v>2019</v>
      </c>
      <c r="G2933">
        <v>196457</v>
      </c>
      <c r="H2933" t="s">
        <v>378</v>
      </c>
    </row>
    <row r="2934" spans="1:8">
      <c r="A2934" t="s">
        <v>108</v>
      </c>
      <c r="B2934" s="1">
        <v>44198</v>
      </c>
      <c r="C2934">
        <v>217669</v>
      </c>
      <c r="D2934" t="s">
        <v>686</v>
      </c>
      <c r="E2934" t="s">
        <v>320</v>
      </c>
      <c r="F2934">
        <v>2021</v>
      </c>
      <c r="G2934">
        <v>217669</v>
      </c>
      <c r="H2934" t="s">
        <v>16</v>
      </c>
    </row>
    <row r="2935" spans="1:8">
      <c r="A2935" t="s">
        <v>297</v>
      </c>
      <c r="B2935" s="1">
        <v>44310</v>
      </c>
      <c r="C2935">
        <v>137800</v>
      </c>
      <c r="D2935" t="s">
        <v>687</v>
      </c>
      <c r="E2935" t="s">
        <v>351</v>
      </c>
      <c r="F2935">
        <v>2021</v>
      </c>
      <c r="G2935">
        <v>-137800</v>
      </c>
      <c r="H2935" t="s">
        <v>16</v>
      </c>
    </row>
    <row r="2936" spans="1:8">
      <c r="A2936" t="s">
        <v>32</v>
      </c>
      <c r="B2936" s="1">
        <v>44144</v>
      </c>
      <c r="C2936">
        <v>153245</v>
      </c>
      <c r="D2936" t="s">
        <v>686</v>
      </c>
      <c r="E2936" t="s">
        <v>362</v>
      </c>
      <c r="F2936">
        <v>2020</v>
      </c>
      <c r="G2936">
        <v>153245</v>
      </c>
      <c r="H2936" t="s">
        <v>377</v>
      </c>
    </row>
    <row r="2937" spans="1:8">
      <c r="A2937" t="s">
        <v>226</v>
      </c>
      <c r="B2937" s="1">
        <v>44231</v>
      </c>
      <c r="C2937">
        <v>228233</v>
      </c>
      <c r="D2937" t="s">
        <v>687</v>
      </c>
      <c r="E2937" t="s">
        <v>360</v>
      </c>
      <c r="F2937">
        <v>2021</v>
      </c>
      <c r="G2937">
        <v>-228233</v>
      </c>
      <c r="H2937" t="s">
        <v>378</v>
      </c>
    </row>
    <row r="2938" spans="1:8">
      <c r="A2938" t="s">
        <v>117</v>
      </c>
      <c r="B2938" s="1">
        <v>44032</v>
      </c>
      <c r="C2938">
        <v>365640</v>
      </c>
      <c r="D2938" t="s">
        <v>686</v>
      </c>
      <c r="E2938" t="s">
        <v>337</v>
      </c>
      <c r="F2938">
        <v>2020</v>
      </c>
      <c r="G2938">
        <v>365640</v>
      </c>
      <c r="H2938" t="s">
        <v>16</v>
      </c>
    </row>
    <row r="2939" spans="1:8">
      <c r="A2939" t="s">
        <v>248</v>
      </c>
      <c r="B2939" s="1">
        <v>43444</v>
      </c>
      <c r="C2939">
        <v>302058</v>
      </c>
      <c r="D2939" t="s">
        <v>687</v>
      </c>
      <c r="E2939" t="s">
        <v>333</v>
      </c>
      <c r="F2939">
        <v>2018</v>
      </c>
      <c r="G2939">
        <v>-302058</v>
      </c>
      <c r="H2939" t="s">
        <v>380</v>
      </c>
    </row>
    <row r="2940" spans="1:8">
      <c r="A2940" t="s">
        <v>252</v>
      </c>
      <c r="B2940" s="1">
        <v>44295</v>
      </c>
      <c r="C2940">
        <v>144290</v>
      </c>
      <c r="D2940" t="s">
        <v>687</v>
      </c>
      <c r="E2940" t="s">
        <v>351</v>
      </c>
      <c r="F2940">
        <v>2021</v>
      </c>
      <c r="G2940">
        <v>-144290</v>
      </c>
      <c r="H2940" t="s">
        <v>16</v>
      </c>
    </row>
    <row r="2941" spans="1:8">
      <c r="A2941" t="s">
        <v>145</v>
      </c>
      <c r="B2941" s="1">
        <v>43490</v>
      </c>
      <c r="C2941">
        <v>342607</v>
      </c>
      <c r="D2941" t="s">
        <v>686</v>
      </c>
      <c r="E2941" t="s">
        <v>320</v>
      </c>
      <c r="F2941">
        <v>2019</v>
      </c>
      <c r="G2941">
        <v>342607</v>
      </c>
      <c r="H2941" t="s">
        <v>380</v>
      </c>
    </row>
    <row r="2942" spans="1:8">
      <c r="A2942" t="s">
        <v>51</v>
      </c>
      <c r="B2942" s="1">
        <v>43695</v>
      </c>
      <c r="C2942">
        <v>324494</v>
      </c>
      <c r="D2942" t="s">
        <v>687</v>
      </c>
      <c r="E2942" t="s">
        <v>342</v>
      </c>
      <c r="F2942">
        <v>2019</v>
      </c>
      <c r="G2942">
        <v>-324494</v>
      </c>
      <c r="H2942" t="s">
        <v>16</v>
      </c>
    </row>
    <row r="2943" spans="1:8">
      <c r="A2943" t="s">
        <v>101</v>
      </c>
      <c r="B2943" s="1">
        <v>44075</v>
      </c>
      <c r="C2943">
        <v>146485</v>
      </c>
      <c r="D2943" t="s">
        <v>687</v>
      </c>
      <c r="E2943" t="s">
        <v>329</v>
      </c>
      <c r="F2943">
        <v>2020</v>
      </c>
      <c r="G2943">
        <v>-146485</v>
      </c>
      <c r="H2943" t="s">
        <v>16</v>
      </c>
    </row>
    <row r="2944" spans="1:8">
      <c r="A2944" t="s">
        <v>142</v>
      </c>
      <c r="B2944" s="1">
        <v>43580</v>
      </c>
      <c r="C2944">
        <v>99156</v>
      </c>
      <c r="D2944" t="s">
        <v>687</v>
      </c>
      <c r="E2944" t="s">
        <v>351</v>
      </c>
      <c r="F2944">
        <v>2019</v>
      </c>
      <c r="G2944">
        <v>-99156</v>
      </c>
      <c r="H2944" t="s">
        <v>16</v>
      </c>
    </row>
    <row r="2945" spans="1:8">
      <c r="A2945" t="s">
        <v>172</v>
      </c>
      <c r="B2945" s="1">
        <v>43432</v>
      </c>
      <c r="C2945">
        <v>367094</v>
      </c>
      <c r="D2945" t="s">
        <v>687</v>
      </c>
      <c r="E2945" t="s">
        <v>362</v>
      </c>
      <c r="F2945">
        <v>2018</v>
      </c>
      <c r="G2945">
        <v>-367094</v>
      </c>
      <c r="H2945" t="s">
        <v>16</v>
      </c>
    </row>
    <row r="2946" spans="1:8">
      <c r="A2946" t="s">
        <v>33</v>
      </c>
      <c r="B2946" s="1">
        <v>44158</v>
      </c>
      <c r="C2946">
        <v>245620</v>
      </c>
      <c r="D2946" t="s">
        <v>687</v>
      </c>
      <c r="E2946" t="s">
        <v>362</v>
      </c>
      <c r="F2946">
        <v>2020</v>
      </c>
      <c r="G2946">
        <v>-245620</v>
      </c>
      <c r="H2946" t="s">
        <v>377</v>
      </c>
    </row>
    <row r="2947" spans="1:8">
      <c r="A2947" t="s">
        <v>20</v>
      </c>
      <c r="B2947" s="1">
        <v>44374</v>
      </c>
      <c r="C2947">
        <v>381538</v>
      </c>
      <c r="D2947" t="s">
        <v>686</v>
      </c>
      <c r="E2947" t="s">
        <v>316</v>
      </c>
      <c r="F2947">
        <v>2021</v>
      </c>
      <c r="G2947">
        <v>381538</v>
      </c>
      <c r="H2947" t="s">
        <v>378</v>
      </c>
    </row>
    <row r="2948" spans="1:8">
      <c r="A2948" t="s">
        <v>307</v>
      </c>
      <c r="B2948" s="1">
        <v>43340</v>
      </c>
      <c r="C2948">
        <v>320674</v>
      </c>
      <c r="D2948" t="s">
        <v>687</v>
      </c>
      <c r="E2948" t="s">
        <v>342</v>
      </c>
      <c r="F2948">
        <v>2018</v>
      </c>
      <c r="G2948">
        <v>-320674</v>
      </c>
      <c r="H2948" t="s">
        <v>377</v>
      </c>
    </row>
    <row r="2949" spans="1:8">
      <c r="A2949" t="s">
        <v>245</v>
      </c>
      <c r="B2949" s="1">
        <v>44372</v>
      </c>
      <c r="C2949">
        <v>295454</v>
      </c>
      <c r="D2949" t="s">
        <v>686</v>
      </c>
      <c r="E2949" t="s">
        <v>316</v>
      </c>
      <c r="F2949">
        <v>2021</v>
      </c>
      <c r="G2949">
        <v>295454</v>
      </c>
      <c r="H2949" t="s">
        <v>16</v>
      </c>
    </row>
    <row r="2950" spans="1:8">
      <c r="A2950" t="s">
        <v>99</v>
      </c>
      <c r="B2950" s="1">
        <v>43993</v>
      </c>
      <c r="C2950">
        <v>377562</v>
      </c>
      <c r="D2950" t="s">
        <v>687</v>
      </c>
      <c r="E2950" t="s">
        <v>316</v>
      </c>
      <c r="F2950">
        <v>2020</v>
      </c>
      <c r="G2950">
        <v>-377562</v>
      </c>
      <c r="H2950" t="s">
        <v>16</v>
      </c>
    </row>
    <row r="2951" spans="1:8">
      <c r="A2951" t="s">
        <v>119</v>
      </c>
      <c r="B2951" s="1">
        <v>43754</v>
      </c>
      <c r="C2951">
        <v>298251</v>
      </c>
      <c r="D2951" t="s">
        <v>686</v>
      </c>
      <c r="E2951" t="s">
        <v>324</v>
      </c>
      <c r="F2951">
        <v>2019</v>
      </c>
      <c r="G2951">
        <v>298251</v>
      </c>
      <c r="H2951" t="s">
        <v>378</v>
      </c>
    </row>
    <row r="2952" spans="1:8">
      <c r="A2952" t="s">
        <v>62</v>
      </c>
      <c r="B2952" s="1">
        <v>43789</v>
      </c>
      <c r="C2952">
        <v>102720</v>
      </c>
      <c r="D2952" t="s">
        <v>686</v>
      </c>
      <c r="E2952" t="s">
        <v>362</v>
      </c>
      <c r="F2952">
        <v>2019</v>
      </c>
      <c r="G2952">
        <v>102720</v>
      </c>
      <c r="H2952" t="s">
        <v>16</v>
      </c>
    </row>
    <row r="2953" spans="1:8">
      <c r="A2953" t="s">
        <v>246</v>
      </c>
      <c r="B2953" s="1">
        <v>43319</v>
      </c>
      <c r="C2953">
        <v>332453</v>
      </c>
      <c r="D2953" t="s">
        <v>686</v>
      </c>
      <c r="E2953" t="s">
        <v>342</v>
      </c>
      <c r="F2953">
        <v>2018</v>
      </c>
      <c r="G2953">
        <v>332453</v>
      </c>
      <c r="H2953" t="s">
        <v>16</v>
      </c>
    </row>
    <row r="2954" spans="1:8">
      <c r="A2954" t="s">
        <v>172</v>
      </c>
      <c r="B2954" s="1">
        <v>43385</v>
      </c>
      <c r="C2954">
        <v>129833</v>
      </c>
      <c r="D2954" t="s">
        <v>686</v>
      </c>
      <c r="E2954" t="s">
        <v>324</v>
      </c>
      <c r="F2954">
        <v>2018</v>
      </c>
      <c r="G2954">
        <v>129833</v>
      </c>
      <c r="H2954" t="s">
        <v>16</v>
      </c>
    </row>
    <row r="2955" spans="1:8">
      <c r="A2955" t="s">
        <v>216</v>
      </c>
      <c r="B2955" s="1">
        <v>43509</v>
      </c>
      <c r="C2955">
        <v>80125</v>
      </c>
      <c r="D2955" t="s">
        <v>686</v>
      </c>
      <c r="E2955" t="s">
        <v>360</v>
      </c>
      <c r="F2955">
        <v>2019</v>
      </c>
      <c r="G2955">
        <v>80125</v>
      </c>
      <c r="H2955" t="s">
        <v>16</v>
      </c>
    </row>
    <row r="2956" spans="1:8">
      <c r="A2956" t="s">
        <v>194</v>
      </c>
      <c r="B2956" s="1">
        <v>43267</v>
      </c>
      <c r="C2956">
        <v>149185</v>
      </c>
      <c r="D2956" t="s">
        <v>687</v>
      </c>
      <c r="E2956" t="s">
        <v>316</v>
      </c>
      <c r="F2956">
        <v>2018</v>
      </c>
      <c r="G2956">
        <v>-149185</v>
      </c>
      <c r="H2956" t="s">
        <v>16</v>
      </c>
    </row>
    <row r="2957" spans="1:8">
      <c r="A2957" t="s">
        <v>288</v>
      </c>
      <c r="B2957" s="1">
        <v>44215</v>
      </c>
      <c r="C2957">
        <v>327661</v>
      </c>
      <c r="D2957" t="s">
        <v>686</v>
      </c>
      <c r="E2957" t="s">
        <v>320</v>
      </c>
      <c r="F2957">
        <v>2021</v>
      </c>
      <c r="G2957">
        <v>327661</v>
      </c>
      <c r="H2957" t="s">
        <v>377</v>
      </c>
    </row>
    <row r="2958" spans="1:8">
      <c r="A2958" t="s">
        <v>227</v>
      </c>
      <c r="B2958" s="1">
        <v>44222</v>
      </c>
      <c r="C2958">
        <v>120620</v>
      </c>
      <c r="D2958" t="s">
        <v>686</v>
      </c>
      <c r="E2958" t="s">
        <v>320</v>
      </c>
      <c r="F2958">
        <v>2021</v>
      </c>
      <c r="G2958">
        <v>120620</v>
      </c>
      <c r="H2958" t="s">
        <v>16</v>
      </c>
    </row>
    <row r="2959" spans="1:8">
      <c r="A2959" t="s">
        <v>191</v>
      </c>
      <c r="B2959" s="1">
        <v>43271</v>
      </c>
      <c r="C2959">
        <v>364383</v>
      </c>
      <c r="D2959" t="s">
        <v>687</v>
      </c>
      <c r="E2959" t="s">
        <v>316</v>
      </c>
      <c r="F2959">
        <v>2018</v>
      </c>
      <c r="G2959">
        <v>-364383</v>
      </c>
      <c r="H2959" t="s">
        <v>378</v>
      </c>
    </row>
    <row r="2960" spans="1:8">
      <c r="A2960" t="s">
        <v>296</v>
      </c>
      <c r="B2960" s="1">
        <v>43561</v>
      </c>
      <c r="C2960">
        <v>177456</v>
      </c>
      <c r="D2960" t="s">
        <v>687</v>
      </c>
      <c r="E2960" t="s">
        <v>351</v>
      </c>
      <c r="F2960">
        <v>2019</v>
      </c>
      <c r="G2960">
        <v>-177456</v>
      </c>
      <c r="H2960" t="s">
        <v>16</v>
      </c>
    </row>
    <row r="2961" spans="1:8">
      <c r="A2961" t="s">
        <v>72</v>
      </c>
      <c r="B2961" s="1">
        <v>44067</v>
      </c>
      <c r="C2961">
        <v>78716</v>
      </c>
      <c r="D2961" t="s">
        <v>686</v>
      </c>
      <c r="E2961" t="s">
        <v>342</v>
      </c>
      <c r="F2961">
        <v>2020</v>
      </c>
      <c r="G2961">
        <v>78716</v>
      </c>
      <c r="H2961" t="s">
        <v>378</v>
      </c>
    </row>
    <row r="2962" spans="1:8">
      <c r="A2962" t="s">
        <v>103</v>
      </c>
      <c r="B2962" s="1">
        <v>44001</v>
      </c>
      <c r="C2962">
        <v>398035</v>
      </c>
      <c r="D2962" t="s">
        <v>687</v>
      </c>
      <c r="E2962" t="s">
        <v>316</v>
      </c>
      <c r="F2962">
        <v>2020</v>
      </c>
      <c r="G2962">
        <v>-398035</v>
      </c>
      <c r="H2962" t="s">
        <v>378</v>
      </c>
    </row>
    <row r="2963" spans="1:8">
      <c r="A2963" t="s">
        <v>115</v>
      </c>
      <c r="B2963" s="1">
        <v>43963</v>
      </c>
      <c r="C2963">
        <v>103253</v>
      </c>
      <c r="D2963" t="s">
        <v>686</v>
      </c>
      <c r="E2963" t="s">
        <v>366</v>
      </c>
      <c r="F2963">
        <v>2020</v>
      </c>
      <c r="G2963">
        <v>103253</v>
      </c>
      <c r="H2963" t="s">
        <v>16</v>
      </c>
    </row>
    <row r="2964" spans="1:8">
      <c r="A2964" t="s">
        <v>122</v>
      </c>
      <c r="B2964" s="1">
        <v>44215</v>
      </c>
      <c r="C2964">
        <v>180698</v>
      </c>
      <c r="D2964" t="s">
        <v>687</v>
      </c>
      <c r="E2964" t="s">
        <v>320</v>
      </c>
      <c r="F2964">
        <v>2021</v>
      </c>
      <c r="G2964">
        <v>-180698</v>
      </c>
      <c r="H2964" t="s">
        <v>16</v>
      </c>
    </row>
    <row r="2965" spans="1:8">
      <c r="A2965" t="s">
        <v>168</v>
      </c>
      <c r="B2965" s="1">
        <v>44019</v>
      </c>
      <c r="C2965">
        <v>136368</v>
      </c>
      <c r="D2965" t="s">
        <v>686</v>
      </c>
      <c r="E2965" t="s">
        <v>337</v>
      </c>
      <c r="F2965">
        <v>2020</v>
      </c>
      <c r="G2965">
        <v>136368</v>
      </c>
      <c r="H2965" t="s">
        <v>16</v>
      </c>
    </row>
    <row r="2966" spans="1:8">
      <c r="A2966" t="s">
        <v>49</v>
      </c>
      <c r="B2966" s="1">
        <v>43645</v>
      </c>
      <c r="C2966">
        <v>334610</v>
      </c>
      <c r="D2966" t="s">
        <v>687</v>
      </c>
      <c r="E2966" t="s">
        <v>316</v>
      </c>
      <c r="F2966">
        <v>2019</v>
      </c>
      <c r="G2966">
        <v>-334610</v>
      </c>
      <c r="H2966" t="s">
        <v>16</v>
      </c>
    </row>
    <row r="2967" spans="1:8">
      <c r="A2967" t="s">
        <v>68</v>
      </c>
      <c r="B2967" s="1">
        <v>43457</v>
      </c>
      <c r="C2967">
        <v>122712</v>
      </c>
      <c r="D2967" t="s">
        <v>686</v>
      </c>
      <c r="E2967" t="s">
        <v>333</v>
      </c>
      <c r="F2967">
        <v>2018</v>
      </c>
      <c r="G2967">
        <v>122712</v>
      </c>
      <c r="H2967" t="s">
        <v>16</v>
      </c>
    </row>
    <row r="2968" spans="1:8">
      <c r="A2968" t="s">
        <v>15</v>
      </c>
      <c r="B2968" s="1">
        <v>44257</v>
      </c>
      <c r="C2968">
        <v>104605</v>
      </c>
      <c r="D2968" t="s">
        <v>687</v>
      </c>
      <c r="E2968" t="s">
        <v>357</v>
      </c>
      <c r="F2968">
        <v>2021</v>
      </c>
      <c r="G2968">
        <v>-104605</v>
      </c>
      <c r="H2968" t="s">
        <v>16</v>
      </c>
    </row>
    <row r="2969" spans="1:8">
      <c r="A2969" t="s">
        <v>43</v>
      </c>
      <c r="B2969" s="1">
        <v>43467</v>
      </c>
      <c r="C2969">
        <v>248822</v>
      </c>
      <c r="D2969" t="s">
        <v>686</v>
      </c>
      <c r="E2969" t="s">
        <v>320</v>
      </c>
      <c r="F2969">
        <v>2019</v>
      </c>
      <c r="G2969">
        <v>248822</v>
      </c>
      <c r="H2969" t="s">
        <v>16</v>
      </c>
    </row>
    <row r="2970" spans="1:8">
      <c r="A2970" t="s">
        <v>289</v>
      </c>
      <c r="B2970" s="1">
        <v>44225</v>
      </c>
      <c r="C2970">
        <v>270473</v>
      </c>
      <c r="D2970" t="s">
        <v>686</v>
      </c>
      <c r="E2970" t="s">
        <v>320</v>
      </c>
      <c r="F2970">
        <v>2021</v>
      </c>
      <c r="G2970">
        <v>270473</v>
      </c>
      <c r="H2970" t="s">
        <v>377</v>
      </c>
    </row>
    <row r="2971" spans="1:8">
      <c r="A2971" t="s">
        <v>40</v>
      </c>
      <c r="B2971" s="1">
        <v>43657</v>
      </c>
      <c r="C2971">
        <v>162897</v>
      </c>
      <c r="D2971" t="s">
        <v>687</v>
      </c>
      <c r="E2971" t="s">
        <v>337</v>
      </c>
      <c r="F2971">
        <v>2019</v>
      </c>
      <c r="G2971">
        <v>-162897</v>
      </c>
      <c r="H2971" t="s">
        <v>378</v>
      </c>
    </row>
    <row r="2972" spans="1:8">
      <c r="A2972" t="s">
        <v>46</v>
      </c>
      <c r="B2972" s="1">
        <v>44239</v>
      </c>
      <c r="C2972">
        <v>123173</v>
      </c>
      <c r="D2972" t="s">
        <v>687</v>
      </c>
      <c r="E2972" t="s">
        <v>360</v>
      </c>
      <c r="F2972">
        <v>2021</v>
      </c>
      <c r="G2972">
        <v>-123173</v>
      </c>
      <c r="H2972" t="s">
        <v>378</v>
      </c>
    </row>
    <row r="2973" spans="1:8">
      <c r="A2973" t="s">
        <v>159</v>
      </c>
      <c r="B2973" s="1">
        <v>43357</v>
      </c>
      <c r="C2973">
        <v>255682</v>
      </c>
      <c r="D2973" t="s">
        <v>687</v>
      </c>
      <c r="E2973" t="s">
        <v>329</v>
      </c>
      <c r="F2973">
        <v>2018</v>
      </c>
      <c r="G2973">
        <v>-255682</v>
      </c>
      <c r="H2973" t="s">
        <v>380</v>
      </c>
    </row>
    <row r="2974" spans="1:8">
      <c r="A2974" t="s">
        <v>163</v>
      </c>
      <c r="B2974" s="1">
        <v>43443</v>
      </c>
      <c r="C2974">
        <v>208640</v>
      </c>
      <c r="D2974" t="s">
        <v>686</v>
      </c>
      <c r="E2974" t="s">
        <v>333</v>
      </c>
      <c r="F2974">
        <v>2018</v>
      </c>
      <c r="G2974">
        <v>208640</v>
      </c>
      <c r="H2974" t="s">
        <v>377</v>
      </c>
    </row>
    <row r="2975" spans="1:8">
      <c r="A2975" t="s">
        <v>286</v>
      </c>
      <c r="B2975" s="1">
        <v>44232</v>
      </c>
      <c r="C2975">
        <v>263572</v>
      </c>
      <c r="D2975" t="s">
        <v>687</v>
      </c>
      <c r="E2975" t="s">
        <v>360</v>
      </c>
      <c r="F2975">
        <v>2021</v>
      </c>
      <c r="G2975">
        <v>-263572</v>
      </c>
      <c r="H2975" t="s">
        <v>16</v>
      </c>
    </row>
    <row r="2976" spans="1:8">
      <c r="A2976" t="s">
        <v>280</v>
      </c>
      <c r="B2976" s="1">
        <v>44331</v>
      </c>
      <c r="C2976">
        <v>225637</v>
      </c>
      <c r="D2976" t="s">
        <v>687</v>
      </c>
      <c r="E2976" t="s">
        <v>366</v>
      </c>
      <c r="F2976">
        <v>2021</v>
      </c>
      <c r="G2976">
        <v>-225637</v>
      </c>
      <c r="H2976" t="s">
        <v>377</v>
      </c>
    </row>
    <row r="2977" spans="1:8">
      <c r="A2977" t="s">
        <v>179</v>
      </c>
      <c r="B2977" s="1">
        <v>43457</v>
      </c>
      <c r="C2977">
        <v>109038</v>
      </c>
      <c r="D2977" t="s">
        <v>686</v>
      </c>
      <c r="E2977" t="s">
        <v>333</v>
      </c>
      <c r="F2977">
        <v>2018</v>
      </c>
      <c r="G2977">
        <v>109038</v>
      </c>
      <c r="H2977" t="s">
        <v>16</v>
      </c>
    </row>
    <row r="2978" spans="1:8">
      <c r="A2978" t="s">
        <v>117</v>
      </c>
      <c r="B2978" s="1">
        <v>44201</v>
      </c>
      <c r="C2978">
        <v>307497</v>
      </c>
      <c r="D2978" t="s">
        <v>686</v>
      </c>
      <c r="E2978" t="s">
        <v>320</v>
      </c>
      <c r="F2978">
        <v>2021</v>
      </c>
      <c r="G2978">
        <v>307497</v>
      </c>
      <c r="H2978" t="s">
        <v>16</v>
      </c>
    </row>
    <row r="2979" spans="1:8">
      <c r="A2979" t="s">
        <v>38</v>
      </c>
      <c r="B2979" s="1">
        <v>43725</v>
      </c>
      <c r="C2979">
        <v>343782</v>
      </c>
      <c r="D2979" t="s">
        <v>687</v>
      </c>
      <c r="E2979" t="s">
        <v>329</v>
      </c>
      <c r="F2979">
        <v>2019</v>
      </c>
      <c r="G2979">
        <v>-343782</v>
      </c>
      <c r="H2979" t="s">
        <v>16</v>
      </c>
    </row>
    <row r="2980" spans="1:8">
      <c r="A2980" t="s">
        <v>313</v>
      </c>
      <c r="B2980" s="1">
        <v>43464</v>
      </c>
      <c r="C2980">
        <v>293045</v>
      </c>
      <c r="D2980" t="s">
        <v>686</v>
      </c>
      <c r="E2980" t="s">
        <v>333</v>
      </c>
      <c r="F2980">
        <v>2018</v>
      </c>
      <c r="G2980">
        <v>293045</v>
      </c>
      <c r="H2980" t="s">
        <v>16</v>
      </c>
    </row>
    <row r="2981" spans="1:8">
      <c r="A2981" t="s">
        <v>296</v>
      </c>
      <c r="B2981" s="1">
        <v>44250</v>
      </c>
      <c r="C2981">
        <v>175390</v>
      </c>
      <c r="D2981" t="s">
        <v>686</v>
      </c>
      <c r="E2981" t="s">
        <v>360</v>
      </c>
      <c r="F2981">
        <v>2021</v>
      </c>
      <c r="G2981">
        <v>175390</v>
      </c>
      <c r="H2981" t="s">
        <v>16</v>
      </c>
    </row>
    <row r="2982" spans="1:8">
      <c r="A2982" t="s">
        <v>171</v>
      </c>
      <c r="B2982" s="1">
        <v>43325</v>
      </c>
      <c r="C2982">
        <v>344538</v>
      </c>
      <c r="D2982" t="s">
        <v>686</v>
      </c>
      <c r="E2982" t="s">
        <v>342</v>
      </c>
      <c r="F2982">
        <v>2018</v>
      </c>
      <c r="G2982">
        <v>344538</v>
      </c>
      <c r="H2982" t="s">
        <v>380</v>
      </c>
    </row>
    <row r="2983" spans="1:8">
      <c r="A2983" t="s">
        <v>143</v>
      </c>
      <c r="B2983" s="1">
        <v>43617</v>
      </c>
      <c r="C2983">
        <v>281526</v>
      </c>
      <c r="D2983" t="s">
        <v>686</v>
      </c>
      <c r="E2983" t="s">
        <v>316</v>
      </c>
      <c r="F2983">
        <v>2019</v>
      </c>
      <c r="G2983">
        <v>281526</v>
      </c>
      <c r="H2983" t="s">
        <v>380</v>
      </c>
    </row>
    <row r="2984" spans="1:8">
      <c r="A2984" t="s">
        <v>274</v>
      </c>
      <c r="B2984" s="1">
        <v>43291</v>
      </c>
      <c r="C2984">
        <v>178140</v>
      </c>
      <c r="D2984" t="s">
        <v>687</v>
      </c>
      <c r="E2984" t="s">
        <v>337</v>
      </c>
      <c r="F2984">
        <v>2018</v>
      </c>
      <c r="G2984">
        <v>-178140</v>
      </c>
      <c r="H2984" t="s">
        <v>16</v>
      </c>
    </row>
    <row r="2985" spans="1:8">
      <c r="A2985" t="s">
        <v>28</v>
      </c>
      <c r="B2985" s="1">
        <v>44241</v>
      </c>
      <c r="C2985">
        <v>181493</v>
      </c>
      <c r="D2985" t="s">
        <v>686</v>
      </c>
      <c r="E2985" t="s">
        <v>360</v>
      </c>
      <c r="F2985">
        <v>2021</v>
      </c>
      <c r="G2985">
        <v>181493</v>
      </c>
      <c r="H2985" t="s">
        <v>16</v>
      </c>
    </row>
    <row r="2986" spans="1:8">
      <c r="A2986" t="s">
        <v>200</v>
      </c>
      <c r="B2986" s="1">
        <v>43514</v>
      </c>
      <c r="C2986">
        <v>110309</v>
      </c>
      <c r="D2986" t="s">
        <v>687</v>
      </c>
      <c r="E2986" t="s">
        <v>360</v>
      </c>
      <c r="F2986">
        <v>2019</v>
      </c>
      <c r="G2986">
        <v>-110309</v>
      </c>
      <c r="H2986" t="s">
        <v>378</v>
      </c>
    </row>
    <row r="2987" spans="1:8">
      <c r="A2987" t="s">
        <v>142</v>
      </c>
      <c r="B2987" s="1">
        <v>43339</v>
      </c>
      <c r="C2987">
        <v>86524</v>
      </c>
      <c r="D2987" t="s">
        <v>686</v>
      </c>
      <c r="E2987" t="s">
        <v>342</v>
      </c>
      <c r="F2987">
        <v>2018</v>
      </c>
      <c r="G2987">
        <v>86524</v>
      </c>
      <c r="H2987" t="s">
        <v>16</v>
      </c>
    </row>
    <row r="2988" spans="1:8">
      <c r="A2988" t="s">
        <v>83</v>
      </c>
      <c r="B2988" s="1">
        <v>43631</v>
      </c>
      <c r="C2988">
        <v>188307</v>
      </c>
      <c r="D2988" t="s">
        <v>687</v>
      </c>
      <c r="E2988" t="s">
        <v>316</v>
      </c>
      <c r="F2988">
        <v>2019</v>
      </c>
      <c r="G2988">
        <v>-188307</v>
      </c>
      <c r="H2988" t="s">
        <v>16</v>
      </c>
    </row>
    <row r="2989" spans="1:8">
      <c r="A2989" t="s">
        <v>213</v>
      </c>
      <c r="B2989" s="1">
        <v>44068</v>
      </c>
      <c r="C2989">
        <v>255164</v>
      </c>
      <c r="D2989" t="s">
        <v>687</v>
      </c>
      <c r="E2989" t="s">
        <v>342</v>
      </c>
      <c r="F2989">
        <v>2020</v>
      </c>
      <c r="G2989">
        <v>-255164</v>
      </c>
      <c r="H2989" t="s">
        <v>16</v>
      </c>
    </row>
    <row r="2990" spans="1:8">
      <c r="A2990" t="s">
        <v>15</v>
      </c>
      <c r="B2990" s="1">
        <v>44085</v>
      </c>
      <c r="C2990">
        <v>85555</v>
      </c>
      <c r="D2990" t="s">
        <v>687</v>
      </c>
      <c r="E2990" t="s">
        <v>329</v>
      </c>
      <c r="F2990">
        <v>2020</v>
      </c>
      <c r="G2990">
        <v>-85555</v>
      </c>
      <c r="H2990" t="s">
        <v>16</v>
      </c>
    </row>
    <row r="2991" spans="1:8">
      <c r="A2991" t="s">
        <v>285</v>
      </c>
      <c r="B2991" s="1">
        <v>43401</v>
      </c>
      <c r="C2991">
        <v>303362</v>
      </c>
      <c r="D2991" t="s">
        <v>686</v>
      </c>
      <c r="E2991" t="s">
        <v>324</v>
      </c>
      <c r="F2991">
        <v>2018</v>
      </c>
      <c r="G2991">
        <v>303362</v>
      </c>
      <c r="H2991" t="s">
        <v>378</v>
      </c>
    </row>
    <row r="2992" spans="1:8">
      <c r="A2992" t="s">
        <v>230</v>
      </c>
      <c r="B2992" s="1">
        <v>43588</v>
      </c>
      <c r="C2992">
        <v>198502</v>
      </c>
      <c r="D2992" t="s">
        <v>687</v>
      </c>
      <c r="E2992" t="s">
        <v>366</v>
      </c>
      <c r="F2992">
        <v>2019</v>
      </c>
      <c r="G2992">
        <v>-198502</v>
      </c>
      <c r="H2992" t="s">
        <v>16</v>
      </c>
    </row>
    <row r="2993" spans="1:8">
      <c r="A2993" t="s">
        <v>75</v>
      </c>
      <c r="B2993" s="1">
        <v>44243</v>
      </c>
      <c r="C2993">
        <v>112293</v>
      </c>
      <c r="D2993" t="s">
        <v>687</v>
      </c>
      <c r="E2993" t="s">
        <v>360</v>
      </c>
      <c r="F2993">
        <v>2021</v>
      </c>
      <c r="G2993">
        <v>-112293</v>
      </c>
      <c r="H2993" t="s">
        <v>16</v>
      </c>
    </row>
    <row r="2994" spans="1:8">
      <c r="A2994" t="s">
        <v>228</v>
      </c>
      <c r="B2994" s="1">
        <v>43498</v>
      </c>
      <c r="C2994">
        <v>382235</v>
      </c>
      <c r="D2994" t="s">
        <v>686</v>
      </c>
      <c r="E2994" t="s">
        <v>360</v>
      </c>
      <c r="F2994">
        <v>2019</v>
      </c>
      <c r="G2994">
        <v>382235</v>
      </c>
      <c r="H2994" t="s">
        <v>378</v>
      </c>
    </row>
    <row r="2995" spans="1:8">
      <c r="A2995" t="s">
        <v>119</v>
      </c>
      <c r="B2995" s="1">
        <v>44094</v>
      </c>
      <c r="C2995">
        <v>283696</v>
      </c>
      <c r="D2995" t="s">
        <v>686</v>
      </c>
      <c r="E2995" t="s">
        <v>329</v>
      </c>
      <c r="F2995">
        <v>2020</v>
      </c>
      <c r="G2995">
        <v>283696</v>
      </c>
      <c r="H2995" t="s">
        <v>378</v>
      </c>
    </row>
    <row r="2996" spans="1:8">
      <c r="A2996" t="s">
        <v>120</v>
      </c>
      <c r="B2996" s="1">
        <v>43621</v>
      </c>
      <c r="C2996">
        <v>374447</v>
      </c>
      <c r="D2996" t="s">
        <v>687</v>
      </c>
      <c r="E2996" t="s">
        <v>316</v>
      </c>
      <c r="F2996">
        <v>2019</v>
      </c>
      <c r="G2996">
        <v>-374447</v>
      </c>
      <c r="H2996" t="s">
        <v>380</v>
      </c>
    </row>
    <row r="2997" spans="1:8">
      <c r="A2997" t="s">
        <v>76</v>
      </c>
      <c r="B2997" s="1">
        <v>43883</v>
      </c>
      <c r="C2997">
        <v>105387</v>
      </c>
      <c r="D2997" t="s">
        <v>686</v>
      </c>
      <c r="E2997" t="s">
        <v>360</v>
      </c>
      <c r="F2997">
        <v>2020</v>
      </c>
      <c r="G2997">
        <v>105387</v>
      </c>
      <c r="H2997" t="s">
        <v>16</v>
      </c>
    </row>
    <row r="2998" spans="1:8">
      <c r="A2998" t="s">
        <v>65</v>
      </c>
      <c r="B2998" s="1">
        <v>43803</v>
      </c>
      <c r="C2998">
        <v>398329</v>
      </c>
      <c r="D2998" t="s">
        <v>686</v>
      </c>
      <c r="E2998" t="s">
        <v>333</v>
      </c>
      <c r="F2998">
        <v>2019</v>
      </c>
      <c r="G2998">
        <v>398329</v>
      </c>
      <c r="H2998" t="s">
        <v>16</v>
      </c>
    </row>
    <row r="2999" spans="1:8">
      <c r="A2999" t="s">
        <v>271</v>
      </c>
      <c r="B2999" s="1">
        <v>43438</v>
      </c>
      <c r="C2999">
        <v>283724</v>
      </c>
      <c r="D2999" t="s">
        <v>686</v>
      </c>
      <c r="E2999" t="s">
        <v>333</v>
      </c>
      <c r="F2999">
        <v>2018</v>
      </c>
      <c r="G2999">
        <v>283724</v>
      </c>
      <c r="H2999" t="s">
        <v>377</v>
      </c>
    </row>
    <row r="3000" spans="1:8">
      <c r="A3000" t="s">
        <v>150</v>
      </c>
      <c r="B3000" s="1">
        <v>43908</v>
      </c>
      <c r="C3000">
        <v>92058</v>
      </c>
      <c r="D3000" t="s">
        <v>687</v>
      </c>
      <c r="E3000" t="s">
        <v>357</v>
      </c>
      <c r="F3000">
        <v>2020</v>
      </c>
      <c r="G3000">
        <v>-92058</v>
      </c>
      <c r="H3000" t="s">
        <v>378</v>
      </c>
    </row>
    <row r="3001" spans="1:8">
      <c r="A3001" t="s">
        <v>285</v>
      </c>
      <c r="B3001" s="1">
        <v>43554</v>
      </c>
      <c r="C3001">
        <v>282281</v>
      </c>
      <c r="D3001" t="s">
        <v>687</v>
      </c>
      <c r="E3001" t="s">
        <v>357</v>
      </c>
      <c r="F3001">
        <v>2019</v>
      </c>
      <c r="G3001">
        <v>-282281</v>
      </c>
      <c r="H3001" t="s">
        <v>378</v>
      </c>
    </row>
    <row r="3002" spans="1:8">
      <c r="A3002" t="s">
        <v>67</v>
      </c>
      <c r="B3002" s="1">
        <v>44371</v>
      </c>
      <c r="C3002">
        <v>208950</v>
      </c>
      <c r="D3002" t="s">
        <v>687</v>
      </c>
      <c r="E3002" t="s">
        <v>316</v>
      </c>
      <c r="F3002">
        <v>2021</v>
      </c>
      <c r="G3002">
        <v>-208950</v>
      </c>
      <c r="H3002" t="s">
        <v>377</v>
      </c>
    </row>
    <row r="3003" spans="1:8">
      <c r="A3003" t="s">
        <v>240</v>
      </c>
      <c r="B3003" s="1">
        <v>44284</v>
      </c>
      <c r="C3003">
        <v>190029</v>
      </c>
      <c r="D3003" t="s">
        <v>686</v>
      </c>
      <c r="E3003" t="s">
        <v>357</v>
      </c>
      <c r="F3003">
        <v>2021</v>
      </c>
      <c r="G3003">
        <v>190029</v>
      </c>
      <c r="H3003" t="s">
        <v>16</v>
      </c>
    </row>
    <row r="3004" spans="1:8">
      <c r="A3004" t="s">
        <v>214</v>
      </c>
      <c r="B3004" s="1">
        <v>43768</v>
      </c>
      <c r="C3004">
        <v>234824</v>
      </c>
      <c r="D3004" t="s">
        <v>687</v>
      </c>
      <c r="E3004" t="s">
        <v>324</v>
      </c>
      <c r="F3004">
        <v>2019</v>
      </c>
      <c r="G3004">
        <v>-234824</v>
      </c>
      <c r="H3004" t="s">
        <v>377</v>
      </c>
    </row>
    <row r="3005" spans="1:8">
      <c r="A3005" t="s">
        <v>243</v>
      </c>
      <c r="B3005" s="1">
        <v>43552</v>
      </c>
      <c r="C3005">
        <v>202632</v>
      </c>
      <c r="D3005" t="s">
        <v>687</v>
      </c>
      <c r="E3005" t="s">
        <v>357</v>
      </c>
      <c r="F3005">
        <v>2019</v>
      </c>
      <c r="G3005">
        <v>-202632</v>
      </c>
      <c r="H3005" t="s">
        <v>16</v>
      </c>
    </row>
    <row r="3006" spans="1:8">
      <c r="A3006" t="s">
        <v>116</v>
      </c>
      <c r="B3006" s="1">
        <v>43605</v>
      </c>
      <c r="C3006">
        <v>123731</v>
      </c>
      <c r="D3006" t="s">
        <v>687</v>
      </c>
      <c r="E3006" t="s">
        <v>366</v>
      </c>
      <c r="F3006">
        <v>2019</v>
      </c>
      <c r="G3006">
        <v>-123731</v>
      </c>
      <c r="H3006" t="s">
        <v>16</v>
      </c>
    </row>
    <row r="3007" spans="1:8">
      <c r="A3007" t="s">
        <v>56</v>
      </c>
      <c r="B3007" s="1">
        <v>44168</v>
      </c>
      <c r="C3007">
        <v>192491</v>
      </c>
      <c r="D3007" t="s">
        <v>686</v>
      </c>
      <c r="E3007" t="s">
        <v>333</v>
      </c>
      <c r="F3007">
        <v>2020</v>
      </c>
      <c r="G3007">
        <v>192491</v>
      </c>
      <c r="H3007" t="s">
        <v>16</v>
      </c>
    </row>
    <row r="3008" spans="1:8">
      <c r="A3008" t="s">
        <v>74</v>
      </c>
      <c r="B3008" s="1">
        <v>44044</v>
      </c>
      <c r="C3008">
        <v>132690</v>
      </c>
      <c r="D3008" t="s">
        <v>687</v>
      </c>
      <c r="E3008" t="s">
        <v>342</v>
      </c>
      <c r="F3008">
        <v>2020</v>
      </c>
      <c r="G3008">
        <v>-132690</v>
      </c>
      <c r="H3008" t="s">
        <v>16</v>
      </c>
    </row>
    <row r="3009" spans="1:8">
      <c r="A3009" t="s">
        <v>294</v>
      </c>
      <c r="B3009" s="1">
        <v>44150</v>
      </c>
      <c r="C3009">
        <v>367312</v>
      </c>
      <c r="D3009" t="s">
        <v>686</v>
      </c>
      <c r="E3009" t="s">
        <v>362</v>
      </c>
      <c r="F3009">
        <v>2020</v>
      </c>
      <c r="G3009">
        <v>367312</v>
      </c>
      <c r="H3009" t="s">
        <v>16</v>
      </c>
    </row>
    <row r="3010" spans="1:8">
      <c r="A3010" t="s">
        <v>308</v>
      </c>
      <c r="B3010" s="1">
        <v>44315</v>
      </c>
      <c r="C3010">
        <v>157160</v>
      </c>
      <c r="D3010" t="s">
        <v>687</v>
      </c>
      <c r="E3010" t="s">
        <v>351</v>
      </c>
      <c r="F3010">
        <v>2021</v>
      </c>
      <c r="G3010">
        <v>-157160</v>
      </c>
      <c r="H3010" t="s">
        <v>16</v>
      </c>
    </row>
    <row r="3011" spans="1:8">
      <c r="A3011" t="s">
        <v>108</v>
      </c>
      <c r="B3011" s="1">
        <v>44163</v>
      </c>
      <c r="C3011">
        <v>261019</v>
      </c>
      <c r="D3011" t="s">
        <v>687</v>
      </c>
      <c r="E3011" t="s">
        <v>362</v>
      </c>
      <c r="F3011">
        <v>2020</v>
      </c>
      <c r="G3011">
        <v>-261019</v>
      </c>
      <c r="H3011" t="s">
        <v>16</v>
      </c>
    </row>
    <row r="3012" spans="1:8">
      <c r="A3012" t="s">
        <v>234</v>
      </c>
      <c r="B3012" s="1">
        <v>44321</v>
      </c>
      <c r="C3012">
        <v>380346</v>
      </c>
      <c r="D3012" t="s">
        <v>686</v>
      </c>
      <c r="E3012" t="s">
        <v>366</v>
      </c>
      <c r="F3012">
        <v>2021</v>
      </c>
      <c r="G3012">
        <v>380346</v>
      </c>
      <c r="H3012" t="s">
        <v>380</v>
      </c>
    </row>
    <row r="3013" spans="1:8">
      <c r="A3013" t="s">
        <v>142</v>
      </c>
      <c r="B3013" s="1">
        <v>43514</v>
      </c>
      <c r="C3013">
        <v>58210</v>
      </c>
      <c r="D3013" t="s">
        <v>686</v>
      </c>
      <c r="E3013" t="s">
        <v>360</v>
      </c>
      <c r="F3013">
        <v>2019</v>
      </c>
      <c r="G3013">
        <v>58210</v>
      </c>
      <c r="H3013" t="s">
        <v>16</v>
      </c>
    </row>
    <row r="3014" spans="1:8">
      <c r="A3014" t="s">
        <v>72</v>
      </c>
      <c r="B3014" s="1">
        <v>44332</v>
      </c>
      <c r="C3014">
        <v>267931</v>
      </c>
      <c r="D3014" t="s">
        <v>687</v>
      </c>
      <c r="E3014" t="s">
        <v>366</v>
      </c>
      <c r="F3014">
        <v>2021</v>
      </c>
      <c r="G3014">
        <v>-267931</v>
      </c>
      <c r="H3014" t="s">
        <v>378</v>
      </c>
    </row>
    <row r="3015" spans="1:8">
      <c r="A3015" t="s">
        <v>220</v>
      </c>
      <c r="B3015" s="1">
        <v>43284</v>
      </c>
      <c r="C3015">
        <v>342692</v>
      </c>
      <c r="D3015" t="s">
        <v>687</v>
      </c>
      <c r="E3015" t="s">
        <v>337</v>
      </c>
      <c r="F3015">
        <v>2018</v>
      </c>
      <c r="G3015">
        <v>-342692</v>
      </c>
      <c r="H3015" t="s">
        <v>380</v>
      </c>
    </row>
    <row r="3016" spans="1:8">
      <c r="A3016" t="s">
        <v>268</v>
      </c>
      <c r="B3016" s="1">
        <v>43855</v>
      </c>
      <c r="C3016">
        <v>293921</v>
      </c>
      <c r="D3016" t="s">
        <v>686</v>
      </c>
      <c r="E3016" t="s">
        <v>320</v>
      </c>
      <c r="F3016">
        <v>2020</v>
      </c>
      <c r="G3016">
        <v>293921</v>
      </c>
      <c r="H3016" t="s">
        <v>380</v>
      </c>
    </row>
    <row r="3017" spans="1:8">
      <c r="A3017" t="s">
        <v>95</v>
      </c>
      <c r="B3017" s="1">
        <v>44022</v>
      </c>
      <c r="C3017">
        <v>324455</v>
      </c>
      <c r="D3017" t="s">
        <v>686</v>
      </c>
      <c r="E3017" t="s">
        <v>337</v>
      </c>
      <c r="F3017">
        <v>2020</v>
      </c>
      <c r="G3017">
        <v>324455</v>
      </c>
      <c r="H3017" t="s">
        <v>16</v>
      </c>
    </row>
    <row r="3018" spans="1:8">
      <c r="A3018" t="s">
        <v>200</v>
      </c>
      <c r="B3018" s="1">
        <v>43717</v>
      </c>
      <c r="C3018">
        <v>289697</v>
      </c>
      <c r="D3018" t="s">
        <v>687</v>
      </c>
      <c r="E3018" t="s">
        <v>329</v>
      </c>
      <c r="F3018">
        <v>2019</v>
      </c>
      <c r="G3018">
        <v>-289697</v>
      </c>
      <c r="H3018" t="s">
        <v>378</v>
      </c>
    </row>
    <row r="3019" spans="1:8">
      <c r="A3019" t="s">
        <v>164</v>
      </c>
      <c r="B3019" s="1">
        <v>44016</v>
      </c>
      <c r="C3019">
        <v>262081</v>
      </c>
      <c r="D3019" t="s">
        <v>687</v>
      </c>
      <c r="E3019" t="s">
        <v>337</v>
      </c>
      <c r="F3019">
        <v>2020</v>
      </c>
      <c r="G3019">
        <v>-262081</v>
      </c>
      <c r="H3019" t="s">
        <v>378</v>
      </c>
    </row>
    <row r="3020" spans="1:8">
      <c r="A3020" t="s">
        <v>111</v>
      </c>
      <c r="B3020" s="1">
        <v>44087</v>
      </c>
      <c r="C3020">
        <v>61809</v>
      </c>
      <c r="D3020" t="s">
        <v>686</v>
      </c>
      <c r="E3020" t="s">
        <v>329</v>
      </c>
      <c r="F3020">
        <v>2020</v>
      </c>
      <c r="G3020">
        <v>61809</v>
      </c>
      <c r="H3020" t="s">
        <v>16</v>
      </c>
    </row>
    <row r="3021" spans="1:8">
      <c r="A3021" t="s">
        <v>226</v>
      </c>
      <c r="B3021" s="1">
        <v>43746</v>
      </c>
      <c r="C3021">
        <v>369768</v>
      </c>
      <c r="D3021" t="s">
        <v>687</v>
      </c>
      <c r="E3021" t="s">
        <v>324</v>
      </c>
      <c r="F3021">
        <v>2019</v>
      </c>
      <c r="G3021">
        <v>-369768</v>
      </c>
      <c r="H3021" t="s">
        <v>378</v>
      </c>
    </row>
    <row r="3022" spans="1:8">
      <c r="A3022" t="s">
        <v>283</v>
      </c>
      <c r="B3022" s="1">
        <v>43586</v>
      </c>
      <c r="C3022">
        <v>359252</v>
      </c>
      <c r="D3022" t="s">
        <v>686</v>
      </c>
      <c r="E3022" t="s">
        <v>366</v>
      </c>
      <c r="F3022">
        <v>2019</v>
      </c>
      <c r="G3022">
        <v>359252</v>
      </c>
      <c r="H3022" t="s">
        <v>16</v>
      </c>
    </row>
    <row r="3023" spans="1:8">
      <c r="A3023" t="s">
        <v>24</v>
      </c>
      <c r="B3023" s="1">
        <v>43882</v>
      </c>
      <c r="C3023">
        <v>72850</v>
      </c>
      <c r="D3023" t="s">
        <v>687</v>
      </c>
      <c r="E3023" t="s">
        <v>360</v>
      </c>
      <c r="F3023">
        <v>2020</v>
      </c>
      <c r="G3023">
        <v>-72850</v>
      </c>
      <c r="H3023" t="s">
        <v>16</v>
      </c>
    </row>
    <row r="3024" spans="1:8">
      <c r="A3024" t="s">
        <v>33</v>
      </c>
      <c r="B3024" s="1">
        <v>43292</v>
      </c>
      <c r="C3024">
        <v>244085</v>
      </c>
      <c r="D3024" t="s">
        <v>686</v>
      </c>
      <c r="E3024" t="s">
        <v>337</v>
      </c>
      <c r="F3024">
        <v>2018</v>
      </c>
      <c r="G3024">
        <v>244085</v>
      </c>
      <c r="H3024" t="s">
        <v>377</v>
      </c>
    </row>
    <row r="3025" spans="1:8">
      <c r="A3025" t="s">
        <v>173</v>
      </c>
      <c r="B3025" s="1">
        <v>44046</v>
      </c>
      <c r="C3025">
        <v>323589</v>
      </c>
      <c r="D3025" t="s">
        <v>686</v>
      </c>
      <c r="E3025" t="s">
        <v>342</v>
      </c>
      <c r="F3025">
        <v>2020</v>
      </c>
      <c r="G3025">
        <v>323589</v>
      </c>
      <c r="H3025" t="s">
        <v>16</v>
      </c>
    </row>
    <row r="3026" spans="1:8">
      <c r="A3026" t="s">
        <v>207</v>
      </c>
      <c r="B3026" s="1">
        <v>43471</v>
      </c>
      <c r="C3026">
        <v>315401</v>
      </c>
      <c r="D3026" t="s">
        <v>686</v>
      </c>
      <c r="E3026" t="s">
        <v>320</v>
      </c>
      <c r="F3026">
        <v>2019</v>
      </c>
      <c r="G3026">
        <v>315401</v>
      </c>
      <c r="H3026" t="s">
        <v>16</v>
      </c>
    </row>
    <row r="3027" spans="1:8">
      <c r="A3027" t="s">
        <v>110</v>
      </c>
      <c r="B3027" s="1">
        <v>44084</v>
      </c>
      <c r="C3027">
        <v>174973</v>
      </c>
      <c r="D3027" t="s">
        <v>686</v>
      </c>
      <c r="E3027" t="s">
        <v>329</v>
      </c>
      <c r="F3027">
        <v>2020</v>
      </c>
      <c r="G3027">
        <v>174973</v>
      </c>
      <c r="H3027" t="s">
        <v>16</v>
      </c>
    </row>
    <row r="3028" spans="1:8">
      <c r="A3028" t="s">
        <v>118</v>
      </c>
      <c r="B3028" s="1">
        <v>44289</v>
      </c>
      <c r="C3028">
        <v>324764</v>
      </c>
      <c r="D3028" t="s">
        <v>686</v>
      </c>
      <c r="E3028" t="s">
        <v>351</v>
      </c>
      <c r="F3028">
        <v>2021</v>
      </c>
      <c r="G3028">
        <v>324764</v>
      </c>
      <c r="H3028" t="s">
        <v>16</v>
      </c>
    </row>
    <row r="3029" spans="1:8">
      <c r="A3029" t="s">
        <v>147</v>
      </c>
      <c r="B3029" s="1">
        <v>43746</v>
      </c>
      <c r="C3029">
        <v>192626</v>
      </c>
      <c r="D3029" t="s">
        <v>687</v>
      </c>
      <c r="E3029" t="s">
        <v>324</v>
      </c>
      <c r="F3029">
        <v>2019</v>
      </c>
      <c r="G3029">
        <v>-192626</v>
      </c>
      <c r="H3029" t="s">
        <v>16</v>
      </c>
    </row>
    <row r="3030" spans="1:8">
      <c r="A3030" t="s">
        <v>231</v>
      </c>
      <c r="B3030" s="1">
        <v>44129</v>
      </c>
      <c r="C3030">
        <v>360982</v>
      </c>
      <c r="D3030" t="s">
        <v>686</v>
      </c>
      <c r="E3030" t="s">
        <v>324</v>
      </c>
      <c r="F3030">
        <v>2020</v>
      </c>
      <c r="G3030">
        <v>360982</v>
      </c>
      <c r="H3030" t="s">
        <v>380</v>
      </c>
    </row>
    <row r="3031" spans="1:8">
      <c r="A3031" t="s">
        <v>220</v>
      </c>
      <c r="B3031" s="1">
        <v>44255</v>
      </c>
      <c r="C3031">
        <v>152096</v>
      </c>
      <c r="D3031" t="s">
        <v>686</v>
      </c>
      <c r="E3031" t="s">
        <v>360</v>
      </c>
      <c r="F3031">
        <v>2021</v>
      </c>
      <c r="G3031">
        <v>152096</v>
      </c>
      <c r="H3031" t="s">
        <v>380</v>
      </c>
    </row>
    <row r="3032" spans="1:8">
      <c r="A3032" t="s">
        <v>253</v>
      </c>
      <c r="B3032" s="1">
        <v>44114</v>
      </c>
      <c r="C3032">
        <v>250263</v>
      </c>
      <c r="D3032" t="s">
        <v>687</v>
      </c>
      <c r="E3032" t="s">
        <v>324</v>
      </c>
      <c r="F3032">
        <v>2020</v>
      </c>
      <c r="G3032">
        <v>-250263</v>
      </c>
      <c r="H3032" t="s">
        <v>378</v>
      </c>
    </row>
    <row r="3033" spans="1:8">
      <c r="A3033" t="s">
        <v>81</v>
      </c>
      <c r="B3033" s="1">
        <v>44188</v>
      </c>
      <c r="C3033">
        <v>296124</v>
      </c>
      <c r="D3033" t="s">
        <v>686</v>
      </c>
      <c r="E3033" t="s">
        <v>333</v>
      </c>
      <c r="F3033">
        <v>2020</v>
      </c>
      <c r="G3033">
        <v>296124</v>
      </c>
      <c r="H3033" t="s">
        <v>378</v>
      </c>
    </row>
    <row r="3034" spans="1:8">
      <c r="A3034" t="s">
        <v>98</v>
      </c>
      <c r="B3034" s="1">
        <v>43561</v>
      </c>
      <c r="C3034">
        <v>390252</v>
      </c>
      <c r="D3034" t="s">
        <v>687</v>
      </c>
      <c r="E3034" t="s">
        <v>351</v>
      </c>
      <c r="F3034">
        <v>2019</v>
      </c>
      <c r="G3034">
        <v>-390252</v>
      </c>
      <c r="H3034" t="s">
        <v>16</v>
      </c>
    </row>
    <row r="3035" spans="1:8">
      <c r="A3035" t="s">
        <v>198</v>
      </c>
      <c r="B3035" s="1">
        <v>43844</v>
      </c>
      <c r="C3035">
        <v>291582</v>
      </c>
      <c r="D3035" t="s">
        <v>687</v>
      </c>
      <c r="E3035" t="s">
        <v>320</v>
      </c>
      <c r="F3035">
        <v>2020</v>
      </c>
      <c r="G3035">
        <v>-291582</v>
      </c>
      <c r="H3035" t="s">
        <v>16</v>
      </c>
    </row>
    <row r="3036" spans="1:8">
      <c r="A3036" t="s">
        <v>200</v>
      </c>
      <c r="B3036" s="1">
        <v>43419</v>
      </c>
      <c r="C3036">
        <v>301568</v>
      </c>
      <c r="D3036" t="s">
        <v>687</v>
      </c>
      <c r="E3036" t="s">
        <v>362</v>
      </c>
      <c r="F3036">
        <v>2018</v>
      </c>
      <c r="G3036">
        <v>-301568</v>
      </c>
      <c r="H3036" t="s">
        <v>378</v>
      </c>
    </row>
    <row r="3037" spans="1:8">
      <c r="A3037" t="s">
        <v>70</v>
      </c>
      <c r="B3037" s="1">
        <v>44096</v>
      </c>
      <c r="C3037">
        <v>259433</v>
      </c>
      <c r="D3037" t="s">
        <v>686</v>
      </c>
      <c r="E3037" t="s">
        <v>329</v>
      </c>
      <c r="F3037">
        <v>2020</v>
      </c>
      <c r="G3037">
        <v>259433</v>
      </c>
      <c r="H3037" t="s">
        <v>378</v>
      </c>
    </row>
    <row r="3038" spans="1:8">
      <c r="A3038" t="s">
        <v>97</v>
      </c>
      <c r="B3038" s="1">
        <v>44030</v>
      </c>
      <c r="C3038">
        <v>192907</v>
      </c>
      <c r="D3038" t="s">
        <v>687</v>
      </c>
      <c r="E3038" t="s">
        <v>337</v>
      </c>
      <c r="F3038">
        <v>2020</v>
      </c>
      <c r="G3038">
        <v>-192907</v>
      </c>
      <c r="H3038" t="s">
        <v>16</v>
      </c>
    </row>
    <row r="3039" spans="1:8">
      <c r="A3039" t="s">
        <v>107</v>
      </c>
      <c r="B3039" s="1">
        <v>44257</v>
      </c>
      <c r="C3039">
        <v>267369</v>
      </c>
      <c r="D3039" t="s">
        <v>686</v>
      </c>
      <c r="E3039" t="s">
        <v>357</v>
      </c>
      <c r="F3039">
        <v>2021</v>
      </c>
      <c r="G3039">
        <v>267369</v>
      </c>
      <c r="H3039" t="s">
        <v>16</v>
      </c>
    </row>
    <row r="3040" spans="1:8">
      <c r="A3040" t="s">
        <v>254</v>
      </c>
      <c r="B3040" s="1">
        <v>43457</v>
      </c>
      <c r="C3040">
        <v>383603</v>
      </c>
      <c r="D3040" t="s">
        <v>687</v>
      </c>
      <c r="E3040" t="s">
        <v>333</v>
      </c>
      <c r="F3040">
        <v>2018</v>
      </c>
      <c r="G3040">
        <v>-383603</v>
      </c>
      <c r="H3040" t="s">
        <v>16</v>
      </c>
    </row>
    <row r="3041" spans="1:8">
      <c r="A3041" t="s">
        <v>206</v>
      </c>
      <c r="B3041" s="1">
        <v>44017</v>
      </c>
      <c r="C3041">
        <v>261936</v>
      </c>
      <c r="D3041" t="s">
        <v>686</v>
      </c>
      <c r="E3041" t="s">
        <v>337</v>
      </c>
      <c r="F3041">
        <v>2020</v>
      </c>
      <c r="G3041">
        <v>261936</v>
      </c>
      <c r="H3041" t="s">
        <v>16</v>
      </c>
    </row>
    <row r="3042" spans="1:8">
      <c r="A3042" t="s">
        <v>151</v>
      </c>
      <c r="B3042" s="1">
        <v>43972</v>
      </c>
      <c r="C3042">
        <v>240372</v>
      </c>
      <c r="D3042" t="s">
        <v>687</v>
      </c>
      <c r="E3042" t="s">
        <v>366</v>
      </c>
      <c r="F3042">
        <v>2020</v>
      </c>
      <c r="G3042">
        <v>-240372</v>
      </c>
      <c r="H3042" t="s">
        <v>378</v>
      </c>
    </row>
    <row r="3043" spans="1:8">
      <c r="A3043" t="s">
        <v>58</v>
      </c>
      <c r="B3043" s="1">
        <v>43264</v>
      </c>
      <c r="C3043">
        <v>258126</v>
      </c>
      <c r="D3043" t="s">
        <v>686</v>
      </c>
      <c r="E3043" t="s">
        <v>316</v>
      </c>
      <c r="F3043">
        <v>2018</v>
      </c>
      <c r="G3043">
        <v>258126</v>
      </c>
      <c r="H3043" t="s">
        <v>380</v>
      </c>
    </row>
    <row r="3044" spans="1:8">
      <c r="A3044" t="s">
        <v>265</v>
      </c>
      <c r="B3044" s="1">
        <v>44151</v>
      </c>
      <c r="C3044">
        <v>389475</v>
      </c>
      <c r="D3044" t="s">
        <v>686</v>
      </c>
      <c r="E3044" t="s">
        <v>362</v>
      </c>
      <c r="F3044">
        <v>2020</v>
      </c>
      <c r="G3044">
        <v>389475</v>
      </c>
      <c r="H3044" t="s">
        <v>16</v>
      </c>
    </row>
    <row r="3045" spans="1:8">
      <c r="A3045" t="s">
        <v>29</v>
      </c>
      <c r="B3045" s="1">
        <v>43694</v>
      </c>
      <c r="C3045">
        <v>108288</v>
      </c>
      <c r="D3045" t="s">
        <v>686</v>
      </c>
      <c r="E3045" t="s">
        <v>342</v>
      </c>
      <c r="F3045">
        <v>2019</v>
      </c>
      <c r="G3045">
        <v>108288</v>
      </c>
      <c r="H3045" t="s">
        <v>380</v>
      </c>
    </row>
    <row r="3046" spans="1:8">
      <c r="A3046" t="s">
        <v>266</v>
      </c>
      <c r="B3046" s="1">
        <v>44093</v>
      </c>
      <c r="C3046">
        <v>364479</v>
      </c>
      <c r="D3046" t="s">
        <v>687</v>
      </c>
      <c r="E3046" t="s">
        <v>329</v>
      </c>
      <c r="F3046">
        <v>2020</v>
      </c>
      <c r="G3046">
        <v>-364479</v>
      </c>
      <c r="H3046" t="s">
        <v>378</v>
      </c>
    </row>
    <row r="3047" spans="1:8">
      <c r="A3047" t="s">
        <v>265</v>
      </c>
      <c r="B3047" s="1">
        <v>43658</v>
      </c>
      <c r="C3047">
        <v>333398</v>
      </c>
      <c r="D3047" t="s">
        <v>686</v>
      </c>
      <c r="E3047" t="s">
        <v>337</v>
      </c>
      <c r="F3047">
        <v>2019</v>
      </c>
      <c r="G3047">
        <v>333398</v>
      </c>
      <c r="H3047" t="s">
        <v>16</v>
      </c>
    </row>
    <row r="3048" spans="1:8">
      <c r="A3048" t="s">
        <v>80</v>
      </c>
      <c r="B3048" s="1">
        <v>43516</v>
      </c>
      <c r="C3048">
        <v>203019</v>
      </c>
      <c r="D3048" t="s">
        <v>686</v>
      </c>
      <c r="E3048" t="s">
        <v>360</v>
      </c>
      <c r="F3048">
        <v>2019</v>
      </c>
      <c r="G3048">
        <v>203019</v>
      </c>
      <c r="H3048" t="s">
        <v>16</v>
      </c>
    </row>
    <row r="3049" spans="1:8">
      <c r="A3049" t="s">
        <v>37</v>
      </c>
      <c r="B3049" s="1">
        <v>43927</v>
      </c>
      <c r="C3049">
        <v>260877</v>
      </c>
      <c r="D3049" t="s">
        <v>687</v>
      </c>
      <c r="E3049" t="s">
        <v>351</v>
      </c>
      <c r="F3049">
        <v>2020</v>
      </c>
      <c r="G3049">
        <v>-260877</v>
      </c>
      <c r="H3049" t="s">
        <v>16</v>
      </c>
    </row>
    <row r="3050" spans="1:8">
      <c r="A3050" t="s">
        <v>131</v>
      </c>
      <c r="B3050" s="1">
        <v>43597</v>
      </c>
      <c r="C3050">
        <v>283466</v>
      </c>
      <c r="D3050" t="s">
        <v>686</v>
      </c>
      <c r="E3050" t="s">
        <v>366</v>
      </c>
      <c r="F3050">
        <v>2019</v>
      </c>
      <c r="G3050">
        <v>283466</v>
      </c>
      <c r="H3050" t="s">
        <v>377</v>
      </c>
    </row>
    <row r="3051" spans="1:8">
      <c r="A3051" t="s">
        <v>173</v>
      </c>
      <c r="B3051" s="1">
        <v>43526</v>
      </c>
      <c r="C3051">
        <v>397311</v>
      </c>
      <c r="D3051" t="s">
        <v>686</v>
      </c>
      <c r="E3051" t="s">
        <v>357</v>
      </c>
      <c r="F3051">
        <v>2019</v>
      </c>
      <c r="G3051">
        <v>397311</v>
      </c>
      <c r="H3051" t="s">
        <v>16</v>
      </c>
    </row>
    <row r="3052" spans="1:8">
      <c r="A3052" t="s">
        <v>273</v>
      </c>
      <c r="B3052" s="1">
        <v>44108</v>
      </c>
      <c r="C3052">
        <v>316454</v>
      </c>
      <c r="D3052" t="s">
        <v>687</v>
      </c>
      <c r="E3052" t="s">
        <v>324</v>
      </c>
      <c r="F3052">
        <v>2020</v>
      </c>
      <c r="G3052">
        <v>-316454</v>
      </c>
      <c r="H3052" t="s">
        <v>16</v>
      </c>
    </row>
    <row r="3053" spans="1:8">
      <c r="A3053" t="s">
        <v>13</v>
      </c>
      <c r="B3053" s="1">
        <v>43297</v>
      </c>
      <c r="C3053">
        <v>326837</v>
      </c>
      <c r="D3053" t="s">
        <v>686</v>
      </c>
      <c r="E3053" t="s">
        <v>337</v>
      </c>
      <c r="F3053">
        <v>2018</v>
      </c>
      <c r="G3053">
        <v>326837</v>
      </c>
      <c r="H3053" t="s">
        <v>378</v>
      </c>
    </row>
    <row r="3054" spans="1:8">
      <c r="A3054" t="s">
        <v>133</v>
      </c>
      <c r="B3054" s="1">
        <v>44325</v>
      </c>
      <c r="C3054">
        <v>56425</v>
      </c>
      <c r="D3054" t="s">
        <v>686</v>
      </c>
      <c r="E3054" t="s">
        <v>366</v>
      </c>
      <c r="F3054">
        <v>2021</v>
      </c>
      <c r="G3054">
        <v>56425</v>
      </c>
      <c r="H3054" t="s">
        <v>377</v>
      </c>
    </row>
    <row r="3055" spans="1:8">
      <c r="A3055" t="s">
        <v>267</v>
      </c>
      <c r="B3055" s="1">
        <v>43778</v>
      </c>
      <c r="C3055">
        <v>155477</v>
      </c>
      <c r="D3055" t="s">
        <v>686</v>
      </c>
      <c r="E3055" t="s">
        <v>362</v>
      </c>
      <c r="F3055">
        <v>2019</v>
      </c>
      <c r="G3055">
        <v>155477</v>
      </c>
      <c r="H3055" t="s">
        <v>16</v>
      </c>
    </row>
    <row r="3056" spans="1:8">
      <c r="A3056" t="s">
        <v>185</v>
      </c>
      <c r="B3056" s="1">
        <v>43771</v>
      </c>
      <c r="C3056">
        <v>209207</v>
      </c>
      <c r="D3056" t="s">
        <v>686</v>
      </c>
      <c r="E3056" t="s">
        <v>362</v>
      </c>
      <c r="F3056">
        <v>2019</v>
      </c>
      <c r="G3056">
        <v>209207</v>
      </c>
      <c r="H3056" t="s">
        <v>16</v>
      </c>
    </row>
    <row r="3057" spans="1:8">
      <c r="A3057" t="s">
        <v>218</v>
      </c>
      <c r="B3057" s="1">
        <v>43958</v>
      </c>
      <c r="C3057">
        <v>152483</v>
      </c>
      <c r="D3057" t="s">
        <v>686</v>
      </c>
      <c r="E3057" t="s">
        <v>366</v>
      </c>
      <c r="F3057">
        <v>2020</v>
      </c>
      <c r="G3057">
        <v>152483</v>
      </c>
      <c r="H3057" t="s">
        <v>16</v>
      </c>
    </row>
    <row r="3058" spans="1:8">
      <c r="A3058" t="s">
        <v>30</v>
      </c>
      <c r="B3058" s="1">
        <v>43633</v>
      </c>
      <c r="C3058">
        <v>233621</v>
      </c>
      <c r="D3058" t="s">
        <v>686</v>
      </c>
      <c r="E3058" t="s">
        <v>316</v>
      </c>
      <c r="F3058">
        <v>2019</v>
      </c>
      <c r="G3058">
        <v>233621</v>
      </c>
      <c r="H3058" t="s">
        <v>16</v>
      </c>
    </row>
    <row r="3059" spans="1:8">
      <c r="A3059" t="s">
        <v>55</v>
      </c>
      <c r="B3059" s="1">
        <v>43981</v>
      </c>
      <c r="C3059">
        <v>395060</v>
      </c>
      <c r="D3059" t="s">
        <v>687</v>
      </c>
      <c r="E3059" t="s">
        <v>366</v>
      </c>
      <c r="F3059">
        <v>2020</v>
      </c>
      <c r="G3059">
        <v>-395060</v>
      </c>
      <c r="H3059" t="s">
        <v>378</v>
      </c>
    </row>
    <row r="3060" spans="1:8">
      <c r="A3060" t="s">
        <v>19</v>
      </c>
      <c r="B3060" s="1">
        <v>44311</v>
      </c>
      <c r="C3060">
        <v>239841</v>
      </c>
      <c r="D3060" t="s">
        <v>687</v>
      </c>
      <c r="E3060" t="s">
        <v>351</v>
      </c>
      <c r="F3060">
        <v>2021</v>
      </c>
      <c r="G3060">
        <v>-239841</v>
      </c>
      <c r="H3060" t="s">
        <v>377</v>
      </c>
    </row>
    <row r="3061" spans="1:8">
      <c r="A3061" t="s">
        <v>164</v>
      </c>
      <c r="B3061" s="1">
        <v>43442</v>
      </c>
      <c r="C3061">
        <v>335483</v>
      </c>
      <c r="D3061" t="s">
        <v>686</v>
      </c>
      <c r="E3061" t="s">
        <v>333</v>
      </c>
      <c r="F3061">
        <v>2018</v>
      </c>
      <c r="G3061">
        <v>335483</v>
      </c>
      <c r="H3061" t="s">
        <v>378</v>
      </c>
    </row>
    <row r="3062" spans="1:8">
      <c r="A3062" t="s">
        <v>184</v>
      </c>
      <c r="B3062" s="1">
        <v>43283</v>
      </c>
      <c r="C3062">
        <v>186203</v>
      </c>
      <c r="D3062" t="s">
        <v>687</v>
      </c>
      <c r="E3062" t="s">
        <v>337</v>
      </c>
      <c r="F3062">
        <v>2018</v>
      </c>
      <c r="G3062">
        <v>-186203</v>
      </c>
      <c r="H3062" t="s">
        <v>16</v>
      </c>
    </row>
    <row r="3063" spans="1:8">
      <c r="A3063" t="s">
        <v>130</v>
      </c>
      <c r="B3063" s="1">
        <v>43920</v>
      </c>
      <c r="C3063">
        <v>299836</v>
      </c>
      <c r="D3063" t="s">
        <v>686</v>
      </c>
      <c r="E3063" t="s">
        <v>357</v>
      </c>
      <c r="F3063">
        <v>2020</v>
      </c>
      <c r="G3063">
        <v>299836</v>
      </c>
      <c r="H3063" t="s">
        <v>16</v>
      </c>
    </row>
    <row r="3064" spans="1:8">
      <c r="A3064" t="s">
        <v>147</v>
      </c>
      <c r="B3064" s="1">
        <v>43797</v>
      </c>
      <c r="C3064">
        <v>61592</v>
      </c>
      <c r="D3064" t="s">
        <v>687</v>
      </c>
      <c r="E3064" t="s">
        <v>362</v>
      </c>
      <c r="F3064">
        <v>2019</v>
      </c>
      <c r="G3064">
        <v>-61592</v>
      </c>
      <c r="H3064" t="s">
        <v>16</v>
      </c>
    </row>
    <row r="3065" spans="1:8">
      <c r="A3065" t="s">
        <v>311</v>
      </c>
      <c r="B3065" s="1">
        <v>43775</v>
      </c>
      <c r="C3065">
        <v>66335</v>
      </c>
      <c r="D3065" t="s">
        <v>686</v>
      </c>
      <c r="E3065" t="s">
        <v>362</v>
      </c>
      <c r="F3065">
        <v>2019</v>
      </c>
      <c r="G3065">
        <v>66335</v>
      </c>
      <c r="H3065" t="s">
        <v>16</v>
      </c>
    </row>
    <row r="3066" spans="1:8">
      <c r="A3066" t="s">
        <v>84</v>
      </c>
      <c r="B3066" s="1">
        <v>44157</v>
      </c>
      <c r="C3066">
        <v>170965</v>
      </c>
      <c r="D3066" t="s">
        <v>686</v>
      </c>
      <c r="E3066" t="s">
        <v>362</v>
      </c>
      <c r="F3066">
        <v>2020</v>
      </c>
      <c r="G3066">
        <v>170965</v>
      </c>
      <c r="H3066" t="s">
        <v>16</v>
      </c>
    </row>
    <row r="3067" spans="1:8">
      <c r="A3067" t="s">
        <v>93</v>
      </c>
      <c r="B3067" s="1">
        <v>43392</v>
      </c>
      <c r="C3067">
        <v>334289</v>
      </c>
      <c r="D3067" t="s">
        <v>686</v>
      </c>
      <c r="E3067" t="s">
        <v>324</v>
      </c>
      <c r="F3067">
        <v>2018</v>
      </c>
      <c r="G3067">
        <v>334289</v>
      </c>
      <c r="H3067" t="s">
        <v>378</v>
      </c>
    </row>
    <row r="3068" spans="1:8">
      <c r="A3068" t="s">
        <v>252</v>
      </c>
      <c r="B3068" s="1">
        <v>44104</v>
      </c>
      <c r="C3068">
        <v>159297</v>
      </c>
      <c r="D3068" t="s">
        <v>686</v>
      </c>
      <c r="E3068" t="s">
        <v>329</v>
      </c>
      <c r="F3068">
        <v>2020</v>
      </c>
      <c r="G3068">
        <v>159297</v>
      </c>
      <c r="H3068" t="s">
        <v>16</v>
      </c>
    </row>
    <row r="3069" spans="1:8">
      <c r="A3069" t="s">
        <v>156</v>
      </c>
      <c r="B3069" s="1">
        <v>43475</v>
      </c>
      <c r="C3069">
        <v>210621</v>
      </c>
      <c r="D3069" t="s">
        <v>687</v>
      </c>
      <c r="E3069" t="s">
        <v>320</v>
      </c>
      <c r="F3069">
        <v>2019</v>
      </c>
      <c r="G3069">
        <v>-210621</v>
      </c>
      <c r="H3069" t="s">
        <v>380</v>
      </c>
    </row>
    <row r="3070" spans="1:8">
      <c r="A3070" t="s">
        <v>116</v>
      </c>
      <c r="B3070" s="1">
        <v>44354</v>
      </c>
      <c r="C3070">
        <v>74826</v>
      </c>
      <c r="D3070" t="s">
        <v>687</v>
      </c>
      <c r="E3070" t="s">
        <v>316</v>
      </c>
      <c r="F3070">
        <v>2021</v>
      </c>
      <c r="G3070">
        <v>-74826</v>
      </c>
      <c r="H3070" t="s">
        <v>16</v>
      </c>
    </row>
    <row r="3071" spans="1:8">
      <c r="A3071" t="s">
        <v>121</v>
      </c>
      <c r="B3071" s="1">
        <v>43737</v>
      </c>
      <c r="C3071">
        <v>287637</v>
      </c>
      <c r="D3071" t="s">
        <v>686</v>
      </c>
      <c r="E3071" t="s">
        <v>329</v>
      </c>
      <c r="F3071">
        <v>2019</v>
      </c>
      <c r="G3071">
        <v>287637</v>
      </c>
      <c r="H3071" t="s">
        <v>377</v>
      </c>
    </row>
    <row r="3072" spans="1:8">
      <c r="A3072" t="s">
        <v>54</v>
      </c>
      <c r="B3072" s="1">
        <v>43362</v>
      </c>
      <c r="C3072">
        <v>182548</v>
      </c>
      <c r="D3072" t="s">
        <v>686</v>
      </c>
      <c r="E3072" t="s">
        <v>329</v>
      </c>
      <c r="F3072">
        <v>2018</v>
      </c>
      <c r="G3072">
        <v>182548</v>
      </c>
      <c r="H3072" t="s">
        <v>16</v>
      </c>
    </row>
    <row r="3073" spans="1:8">
      <c r="A3073" t="s">
        <v>173</v>
      </c>
      <c r="B3073" s="1">
        <v>43434</v>
      </c>
      <c r="C3073">
        <v>181543</v>
      </c>
      <c r="D3073" t="s">
        <v>686</v>
      </c>
      <c r="E3073" t="s">
        <v>362</v>
      </c>
      <c r="F3073">
        <v>2018</v>
      </c>
      <c r="G3073">
        <v>181543</v>
      </c>
      <c r="H3073" t="s">
        <v>16</v>
      </c>
    </row>
    <row r="3074" spans="1:8">
      <c r="A3074" t="s">
        <v>138</v>
      </c>
      <c r="B3074" s="1">
        <v>44332</v>
      </c>
      <c r="C3074">
        <v>168614</v>
      </c>
      <c r="D3074" t="s">
        <v>686</v>
      </c>
      <c r="E3074" t="s">
        <v>366</v>
      </c>
      <c r="F3074">
        <v>2021</v>
      </c>
      <c r="G3074">
        <v>168614</v>
      </c>
      <c r="H3074" t="s">
        <v>16</v>
      </c>
    </row>
    <row r="3075" spans="1:8">
      <c r="A3075" t="s">
        <v>301</v>
      </c>
      <c r="B3075" s="1">
        <v>43812</v>
      </c>
      <c r="C3075">
        <v>173586</v>
      </c>
      <c r="D3075" t="s">
        <v>686</v>
      </c>
      <c r="E3075" t="s">
        <v>333</v>
      </c>
      <c r="F3075">
        <v>2019</v>
      </c>
      <c r="G3075">
        <v>173586</v>
      </c>
      <c r="H3075" t="s">
        <v>16</v>
      </c>
    </row>
    <row r="3076" spans="1:8">
      <c r="A3076" t="s">
        <v>121</v>
      </c>
      <c r="B3076" s="1">
        <v>44339</v>
      </c>
      <c r="C3076">
        <v>286109</v>
      </c>
      <c r="D3076" t="s">
        <v>687</v>
      </c>
      <c r="E3076" t="s">
        <v>366</v>
      </c>
      <c r="F3076">
        <v>2021</v>
      </c>
      <c r="G3076">
        <v>-286109</v>
      </c>
      <c r="H3076" t="s">
        <v>377</v>
      </c>
    </row>
    <row r="3077" spans="1:8">
      <c r="A3077" t="s">
        <v>22</v>
      </c>
      <c r="B3077" s="1">
        <v>44221</v>
      </c>
      <c r="C3077">
        <v>270290</v>
      </c>
      <c r="D3077" t="s">
        <v>686</v>
      </c>
      <c r="E3077" t="s">
        <v>320</v>
      </c>
      <c r="F3077">
        <v>2021</v>
      </c>
      <c r="G3077">
        <v>270290</v>
      </c>
      <c r="H3077" t="s">
        <v>16</v>
      </c>
    </row>
    <row r="3078" spans="1:8">
      <c r="A3078" t="s">
        <v>240</v>
      </c>
      <c r="B3078" s="1">
        <v>44256</v>
      </c>
      <c r="C3078">
        <v>230928</v>
      </c>
      <c r="D3078" t="s">
        <v>687</v>
      </c>
      <c r="E3078" t="s">
        <v>357</v>
      </c>
      <c r="F3078">
        <v>2021</v>
      </c>
      <c r="G3078">
        <v>-230928</v>
      </c>
      <c r="H3078" t="s">
        <v>16</v>
      </c>
    </row>
    <row r="3079" spans="1:8">
      <c r="A3079" t="s">
        <v>291</v>
      </c>
      <c r="B3079" s="1">
        <v>43778</v>
      </c>
      <c r="C3079">
        <v>336439</v>
      </c>
      <c r="D3079" t="s">
        <v>686</v>
      </c>
      <c r="E3079" t="s">
        <v>362</v>
      </c>
      <c r="F3079">
        <v>2019</v>
      </c>
      <c r="G3079">
        <v>336439</v>
      </c>
      <c r="H3079" t="s">
        <v>16</v>
      </c>
    </row>
    <row r="3080" spans="1:8">
      <c r="A3080" t="s">
        <v>313</v>
      </c>
      <c r="B3080" s="1">
        <v>43829</v>
      </c>
      <c r="C3080">
        <v>171882</v>
      </c>
      <c r="D3080" t="s">
        <v>687</v>
      </c>
      <c r="E3080" t="s">
        <v>333</v>
      </c>
      <c r="F3080">
        <v>2019</v>
      </c>
      <c r="G3080">
        <v>-171882</v>
      </c>
      <c r="H3080" t="s">
        <v>16</v>
      </c>
    </row>
    <row r="3081" spans="1:8">
      <c r="A3081" t="s">
        <v>257</v>
      </c>
      <c r="B3081" s="1">
        <v>44261</v>
      </c>
      <c r="C3081">
        <v>313404</v>
      </c>
      <c r="D3081" t="s">
        <v>687</v>
      </c>
      <c r="E3081" t="s">
        <v>357</v>
      </c>
      <c r="F3081">
        <v>2021</v>
      </c>
      <c r="G3081">
        <v>-313404</v>
      </c>
      <c r="H3081" t="s">
        <v>16</v>
      </c>
    </row>
    <row r="3082" spans="1:8">
      <c r="A3082" t="s">
        <v>274</v>
      </c>
      <c r="B3082" s="1">
        <v>43323</v>
      </c>
      <c r="C3082">
        <v>337666</v>
      </c>
      <c r="D3082" t="s">
        <v>686</v>
      </c>
      <c r="E3082" t="s">
        <v>342</v>
      </c>
      <c r="F3082">
        <v>2018</v>
      </c>
      <c r="G3082">
        <v>337666</v>
      </c>
      <c r="H3082" t="s">
        <v>16</v>
      </c>
    </row>
    <row r="3083" spans="1:8">
      <c r="A3083" t="s">
        <v>217</v>
      </c>
      <c r="B3083" s="1">
        <v>44127</v>
      </c>
      <c r="C3083">
        <v>340432</v>
      </c>
      <c r="D3083" t="s">
        <v>687</v>
      </c>
      <c r="E3083" t="s">
        <v>324</v>
      </c>
      <c r="F3083">
        <v>2020</v>
      </c>
      <c r="G3083">
        <v>-340432</v>
      </c>
      <c r="H3083" t="s">
        <v>378</v>
      </c>
    </row>
    <row r="3084" spans="1:8">
      <c r="A3084" t="s">
        <v>125</v>
      </c>
      <c r="B3084" s="1">
        <v>43542</v>
      </c>
      <c r="C3084">
        <v>371653</v>
      </c>
      <c r="D3084" t="s">
        <v>687</v>
      </c>
      <c r="E3084" t="s">
        <v>357</v>
      </c>
      <c r="F3084">
        <v>2019</v>
      </c>
      <c r="G3084">
        <v>-371653</v>
      </c>
      <c r="H3084" t="s">
        <v>378</v>
      </c>
    </row>
    <row r="3085" spans="1:8">
      <c r="A3085" t="s">
        <v>297</v>
      </c>
      <c r="B3085" s="1">
        <v>43748</v>
      </c>
      <c r="C3085">
        <v>251665</v>
      </c>
      <c r="D3085" t="s">
        <v>687</v>
      </c>
      <c r="E3085" t="s">
        <v>324</v>
      </c>
      <c r="F3085">
        <v>2019</v>
      </c>
      <c r="G3085">
        <v>-251665</v>
      </c>
      <c r="H3085" t="s">
        <v>16</v>
      </c>
    </row>
    <row r="3086" spans="1:8">
      <c r="A3086" t="s">
        <v>203</v>
      </c>
      <c r="B3086" s="1">
        <v>44234</v>
      </c>
      <c r="C3086">
        <v>272555</v>
      </c>
      <c r="D3086" t="s">
        <v>686</v>
      </c>
      <c r="E3086" t="s">
        <v>360</v>
      </c>
      <c r="F3086">
        <v>2021</v>
      </c>
      <c r="G3086">
        <v>272555</v>
      </c>
      <c r="H3086" t="s">
        <v>380</v>
      </c>
    </row>
    <row r="3087" spans="1:8">
      <c r="A3087" t="s">
        <v>63</v>
      </c>
      <c r="B3087" s="1">
        <v>43317</v>
      </c>
      <c r="C3087">
        <v>119704</v>
      </c>
      <c r="D3087" t="s">
        <v>686</v>
      </c>
      <c r="E3087" t="s">
        <v>342</v>
      </c>
      <c r="F3087">
        <v>2018</v>
      </c>
      <c r="G3087">
        <v>119704</v>
      </c>
      <c r="H3087" t="s">
        <v>16</v>
      </c>
    </row>
    <row r="3088" spans="1:8">
      <c r="A3088" t="s">
        <v>172</v>
      </c>
      <c r="B3088" s="1">
        <v>43259</v>
      </c>
      <c r="C3088">
        <v>147849</v>
      </c>
      <c r="D3088" t="s">
        <v>687</v>
      </c>
      <c r="E3088" t="s">
        <v>316</v>
      </c>
      <c r="F3088">
        <v>2018</v>
      </c>
      <c r="G3088">
        <v>-147849</v>
      </c>
      <c r="H3088" t="s">
        <v>16</v>
      </c>
    </row>
    <row r="3089" spans="1:8">
      <c r="A3089" t="s">
        <v>22</v>
      </c>
      <c r="B3089" s="1">
        <v>43682</v>
      </c>
      <c r="C3089">
        <v>339546</v>
      </c>
      <c r="D3089" t="s">
        <v>686</v>
      </c>
      <c r="E3089" t="s">
        <v>342</v>
      </c>
      <c r="F3089">
        <v>2019</v>
      </c>
      <c r="G3089">
        <v>339546</v>
      </c>
      <c r="H3089" t="s">
        <v>16</v>
      </c>
    </row>
    <row r="3090" spans="1:8">
      <c r="A3090" t="s">
        <v>22</v>
      </c>
      <c r="B3090" s="1">
        <v>44032</v>
      </c>
      <c r="C3090">
        <v>179634</v>
      </c>
      <c r="D3090" t="s">
        <v>686</v>
      </c>
      <c r="E3090" t="s">
        <v>337</v>
      </c>
      <c r="F3090">
        <v>2020</v>
      </c>
      <c r="G3090">
        <v>179634</v>
      </c>
      <c r="H3090" t="s">
        <v>16</v>
      </c>
    </row>
    <row r="3091" spans="1:8">
      <c r="A3091" t="s">
        <v>245</v>
      </c>
      <c r="B3091" s="1">
        <v>43617</v>
      </c>
      <c r="C3091">
        <v>299810</v>
      </c>
      <c r="D3091" t="s">
        <v>687</v>
      </c>
      <c r="E3091" t="s">
        <v>316</v>
      </c>
      <c r="F3091">
        <v>2019</v>
      </c>
      <c r="G3091">
        <v>-299810</v>
      </c>
      <c r="H3091" t="s">
        <v>16</v>
      </c>
    </row>
    <row r="3092" spans="1:8">
      <c r="A3092" t="s">
        <v>218</v>
      </c>
      <c r="B3092" s="1">
        <v>43453</v>
      </c>
      <c r="C3092">
        <v>145065</v>
      </c>
      <c r="D3092" t="s">
        <v>687</v>
      </c>
      <c r="E3092" t="s">
        <v>333</v>
      </c>
      <c r="F3092">
        <v>2018</v>
      </c>
      <c r="G3092">
        <v>-145065</v>
      </c>
      <c r="H3092" t="s">
        <v>16</v>
      </c>
    </row>
    <row r="3093" spans="1:8">
      <c r="A3093" t="s">
        <v>94</v>
      </c>
      <c r="B3093" s="1">
        <v>43382</v>
      </c>
      <c r="C3093">
        <v>293714</v>
      </c>
      <c r="D3093" t="s">
        <v>686</v>
      </c>
      <c r="E3093" t="s">
        <v>324</v>
      </c>
      <c r="F3093">
        <v>2018</v>
      </c>
      <c r="G3093">
        <v>293714</v>
      </c>
      <c r="H3093" t="s">
        <v>16</v>
      </c>
    </row>
    <row r="3094" spans="1:8">
      <c r="A3094" t="s">
        <v>32</v>
      </c>
      <c r="B3094" s="1">
        <v>43481</v>
      </c>
      <c r="C3094">
        <v>337237</v>
      </c>
      <c r="D3094" t="s">
        <v>686</v>
      </c>
      <c r="E3094" t="s">
        <v>320</v>
      </c>
      <c r="F3094">
        <v>2019</v>
      </c>
      <c r="G3094">
        <v>337237</v>
      </c>
      <c r="H3094" t="s">
        <v>377</v>
      </c>
    </row>
    <row r="3095" spans="1:8">
      <c r="A3095" t="s">
        <v>265</v>
      </c>
      <c r="B3095" s="1">
        <v>44045</v>
      </c>
      <c r="C3095">
        <v>276924</v>
      </c>
      <c r="D3095" t="s">
        <v>686</v>
      </c>
      <c r="E3095" t="s">
        <v>342</v>
      </c>
      <c r="F3095">
        <v>2020</v>
      </c>
      <c r="G3095">
        <v>276924</v>
      </c>
      <c r="H3095" t="s">
        <v>16</v>
      </c>
    </row>
    <row r="3096" spans="1:8">
      <c r="A3096" t="s">
        <v>155</v>
      </c>
      <c r="B3096" s="1">
        <v>43343</v>
      </c>
      <c r="C3096">
        <v>289791</v>
      </c>
      <c r="D3096" t="s">
        <v>687</v>
      </c>
      <c r="E3096" t="s">
        <v>342</v>
      </c>
      <c r="F3096">
        <v>2018</v>
      </c>
      <c r="G3096">
        <v>-289791</v>
      </c>
      <c r="H3096" t="s">
        <v>16</v>
      </c>
    </row>
    <row r="3097" spans="1:8">
      <c r="A3097" t="s">
        <v>69</v>
      </c>
      <c r="B3097" s="1">
        <v>43366</v>
      </c>
      <c r="C3097">
        <v>280904</v>
      </c>
      <c r="D3097" t="s">
        <v>687</v>
      </c>
      <c r="E3097" t="s">
        <v>329</v>
      </c>
      <c r="F3097">
        <v>2018</v>
      </c>
      <c r="G3097">
        <v>-280904</v>
      </c>
      <c r="H3097" t="s">
        <v>378</v>
      </c>
    </row>
    <row r="3098" spans="1:8">
      <c r="A3098" t="s">
        <v>133</v>
      </c>
      <c r="B3098" s="1">
        <v>43754</v>
      </c>
      <c r="C3098">
        <v>280333</v>
      </c>
      <c r="D3098" t="s">
        <v>686</v>
      </c>
      <c r="E3098" t="s">
        <v>324</v>
      </c>
      <c r="F3098">
        <v>2019</v>
      </c>
      <c r="G3098">
        <v>280333</v>
      </c>
      <c r="H3098" t="s">
        <v>377</v>
      </c>
    </row>
    <row r="3099" spans="1:8">
      <c r="A3099" t="s">
        <v>93</v>
      </c>
      <c r="B3099" s="1">
        <v>43953</v>
      </c>
      <c r="C3099">
        <v>99427</v>
      </c>
      <c r="D3099" t="s">
        <v>687</v>
      </c>
      <c r="E3099" t="s">
        <v>366</v>
      </c>
      <c r="F3099">
        <v>2020</v>
      </c>
      <c r="G3099">
        <v>-99427</v>
      </c>
      <c r="H3099" t="s">
        <v>378</v>
      </c>
    </row>
    <row r="3100" spans="1:8">
      <c r="A3100" t="s">
        <v>295</v>
      </c>
      <c r="B3100" s="1">
        <v>44244</v>
      </c>
      <c r="C3100">
        <v>143800</v>
      </c>
      <c r="D3100" t="s">
        <v>686</v>
      </c>
      <c r="E3100" t="s">
        <v>360</v>
      </c>
      <c r="F3100">
        <v>2021</v>
      </c>
      <c r="G3100">
        <v>143800</v>
      </c>
      <c r="H3100" t="s">
        <v>16</v>
      </c>
    </row>
    <row r="3101" spans="1:8">
      <c r="A3101" t="s">
        <v>22</v>
      </c>
      <c r="B3101" s="1">
        <v>44276</v>
      </c>
      <c r="C3101">
        <v>355369</v>
      </c>
      <c r="D3101" t="s">
        <v>687</v>
      </c>
      <c r="E3101" t="s">
        <v>357</v>
      </c>
      <c r="F3101">
        <v>2021</v>
      </c>
      <c r="G3101">
        <v>-355369</v>
      </c>
      <c r="H3101" t="s">
        <v>16</v>
      </c>
    </row>
    <row r="3102" spans="1:8">
      <c r="A3102" t="s">
        <v>58</v>
      </c>
      <c r="B3102" s="1">
        <v>43567</v>
      </c>
      <c r="C3102">
        <v>357884</v>
      </c>
      <c r="D3102" t="s">
        <v>687</v>
      </c>
      <c r="E3102" t="s">
        <v>351</v>
      </c>
      <c r="F3102">
        <v>2019</v>
      </c>
      <c r="G3102">
        <v>-357884</v>
      </c>
      <c r="H3102" t="s">
        <v>380</v>
      </c>
    </row>
    <row r="3103" spans="1:8">
      <c r="A3103" t="s">
        <v>296</v>
      </c>
      <c r="B3103" s="1">
        <v>43633</v>
      </c>
      <c r="C3103">
        <v>391892</v>
      </c>
      <c r="D3103" t="s">
        <v>686</v>
      </c>
      <c r="E3103" t="s">
        <v>316</v>
      </c>
      <c r="F3103">
        <v>2019</v>
      </c>
      <c r="G3103">
        <v>391892</v>
      </c>
      <c r="H3103" t="s">
        <v>16</v>
      </c>
    </row>
    <row r="3104" spans="1:8">
      <c r="A3104" t="s">
        <v>97</v>
      </c>
      <c r="B3104" s="1">
        <v>43648</v>
      </c>
      <c r="C3104">
        <v>161803</v>
      </c>
      <c r="D3104" t="s">
        <v>686</v>
      </c>
      <c r="E3104" t="s">
        <v>337</v>
      </c>
      <c r="F3104">
        <v>2019</v>
      </c>
      <c r="G3104">
        <v>161803</v>
      </c>
      <c r="H3104" t="s">
        <v>16</v>
      </c>
    </row>
    <row r="3105" spans="1:8">
      <c r="A3105" t="s">
        <v>270</v>
      </c>
      <c r="B3105" s="1">
        <v>44073</v>
      </c>
      <c r="C3105">
        <v>53275</v>
      </c>
      <c r="D3105" t="s">
        <v>687</v>
      </c>
      <c r="E3105" t="s">
        <v>342</v>
      </c>
      <c r="F3105">
        <v>2020</v>
      </c>
      <c r="G3105">
        <v>-53275</v>
      </c>
      <c r="H3105" t="s">
        <v>377</v>
      </c>
    </row>
    <row r="3106" spans="1:8">
      <c r="A3106" t="s">
        <v>168</v>
      </c>
      <c r="B3106" s="1">
        <v>44377</v>
      </c>
      <c r="C3106">
        <v>313041</v>
      </c>
      <c r="D3106" t="s">
        <v>686</v>
      </c>
      <c r="E3106" t="s">
        <v>316</v>
      </c>
      <c r="F3106">
        <v>2021</v>
      </c>
      <c r="G3106">
        <v>313041</v>
      </c>
      <c r="H3106" t="s">
        <v>16</v>
      </c>
    </row>
    <row r="3107" spans="1:8">
      <c r="A3107" t="s">
        <v>30</v>
      </c>
      <c r="B3107" s="1">
        <v>44011</v>
      </c>
      <c r="C3107">
        <v>399316</v>
      </c>
      <c r="D3107" t="s">
        <v>687</v>
      </c>
      <c r="E3107" t="s">
        <v>316</v>
      </c>
      <c r="F3107">
        <v>2020</v>
      </c>
      <c r="G3107">
        <v>-399316</v>
      </c>
      <c r="H3107" t="s">
        <v>16</v>
      </c>
    </row>
    <row r="3108" spans="1:8">
      <c r="A3108" t="s">
        <v>129</v>
      </c>
      <c r="B3108" s="1">
        <v>43789</v>
      </c>
      <c r="C3108">
        <v>221917</v>
      </c>
      <c r="D3108" t="s">
        <v>687</v>
      </c>
      <c r="E3108" t="s">
        <v>362</v>
      </c>
      <c r="F3108">
        <v>2019</v>
      </c>
      <c r="G3108">
        <v>-221917</v>
      </c>
      <c r="H3108" t="s">
        <v>378</v>
      </c>
    </row>
    <row r="3109" spans="1:8">
      <c r="A3109" t="s">
        <v>25</v>
      </c>
      <c r="B3109" s="1">
        <v>44364</v>
      </c>
      <c r="C3109">
        <v>201526</v>
      </c>
      <c r="D3109" t="s">
        <v>686</v>
      </c>
      <c r="E3109" t="s">
        <v>316</v>
      </c>
      <c r="F3109">
        <v>2021</v>
      </c>
      <c r="G3109">
        <v>201526</v>
      </c>
      <c r="H3109" t="s">
        <v>16</v>
      </c>
    </row>
    <row r="3110" spans="1:8">
      <c r="A3110" t="s">
        <v>276</v>
      </c>
      <c r="B3110" s="1">
        <v>43727</v>
      </c>
      <c r="C3110">
        <v>58176</v>
      </c>
      <c r="D3110" t="s">
        <v>687</v>
      </c>
      <c r="E3110" t="s">
        <v>329</v>
      </c>
      <c r="F3110">
        <v>2019</v>
      </c>
      <c r="G3110">
        <v>-58176</v>
      </c>
      <c r="H3110" t="s">
        <v>377</v>
      </c>
    </row>
    <row r="3111" spans="1:8">
      <c r="A3111" t="s">
        <v>254</v>
      </c>
      <c r="B3111" s="1">
        <v>43986</v>
      </c>
      <c r="C3111">
        <v>253390</v>
      </c>
      <c r="D3111" t="s">
        <v>686</v>
      </c>
      <c r="E3111" t="s">
        <v>316</v>
      </c>
      <c r="F3111">
        <v>2020</v>
      </c>
      <c r="G3111">
        <v>253390</v>
      </c>
      <c r="H3111" t="s">
        <v>16</v>
      </c>
    </row>
    <row r="3112" spans="1:8">
      <c r="A3112" t="s">
        <v>185</v>
      </c>
      <c r="B3112" s="1">
        <v>44240</v>
      </c>
      <c r="C3112">
        <v>145556</v>
      </c>
      <c r="D3112" t="s">
        <v>687</v>
      </c>
      <c r="E3112" t="s">
        <v>360</v>
      </c>
      <c r="F3112">
        <v>2021</v>
      </c>
      <c r="G3112">
        <v>-145556</v>
      </c>
      <c r="H3112" t="s">
        <v>16</v>
      </c>
    </row>
    <row r="3113" spans="1:8">
      <c r="A3113" t="s">
        <v>248</v>
      </c>
      <c r="B3113" s="1">
        <v>43477</v>
      </c>
      <c r="C3113">
        <v>198404</v>
      </c>
      <c r="D3113" t="s">
        <v>686</v>
      </c>
      <c r="E3113" t="s">
        <v>320</v>
      </c>
      <c r="F3113">
        <v>2019</v>
      </c>
      <c r="G3113">
        <v>198404</v>
      </c>
      <c r="H3113" t="s">
        <v>380</v>
      </c>
    </row>
    <row r="3114" spans="1:8">
      <c r="A3114" t="s">
        <v>46</v>
      </c>
      <c r="B3114" s="1">
        <v>43829</v>
      </c>
      <c r="C3114">
        <v>286300</v>
      </c>
      <c r="D3114" t="s">
        <v>687</v>
      </c>
      <c r="E3114" t="s">
        <v>333</v>
      </c>
      <c r="F3114">
        <v>2019</v>
      </c>
      <c r="G3114">
        <v>-286300</v>
      </c>
      <c r="H3114" t="s">
        <v>378</v>
      </c>
    </row>
    <row r="3115" spans="1:8">
      <c r="A3115" t="s">
        <v>118</v>
      </c>
      <c r="B3115" s="1">
        <v>43800</v>
      </c>
      <c r="C3115">
        <v>188343</v>
      </c>
      <c r="D3115" t="s">
        <v>686</v>
      </c>
      <c r="E3115" t="s">
        <v>333</v>
      </c>
      <c r="F3115">
        <v>2019</v>
      </c>
      <c r="G3115">
        <v>188343</v>
      </c>
      <c r="H3115" t="s">
        <v>16</v>
      </c>
    </row>
    <row r="3116" spans="1:8">
      <c r="A3116" t="s">
        <v>110</v>
      </c>
      <c r="B3116" s="1">
        <v>43807</v>
      </c>
      <c r="C3116">
        <v>122614</v>
      </c>
      <c r="D3116" t="s">
        <v>687</v>
      </c>
      <c r="E3116" t="s">
        <v>333</v>
      </c>
      <c r="F3116">
        <v>2019</v>
      </c>
      <c r="G3116">
        <v>-122614</v>
      </c>
      <c r="H3116" t="s">
        <v>16</v>
      </c>
    </row>
    <row r="3117" spans="1:8">
      <c r="A3117" t="s">
        <v>17</v>
      </c>
      <c r="B3117" s="1">
        <v>43571</v>
      </c>
      <c r="C3117">
        <v>312120</v>
      </c>
      <c r="D3117" t="s">
        <v>687</v>
      </c>
      <c r="E3117" t="s">
        <v>351</v>
      </c>
      <c r="F3117">
        <v>2019</v>
      </c>
      <c r="G3117">
        <v>-312120</v>
      </c>
      <c r="H3117" t="s">
        <v>16</v>
      </c>
    </row>
    <row r="3118" spans="1:8">
      <c r="A3118" t="s">
        <v>300</v>
      </c>
      <c r="B3118" s="1">
        <v>44204</v>
      </c>
      <c r="C3118">
        <v>293187</v>
      </c>
      <c r="D3118" t="s">
        <v>687</v>
      </c>
      <c r="E3118" t="s">
        <v>320</v>
      </c>
      <c r="F3118">
        <v>2021</v>
      </c>
      <c r="G3118">
        <v>-293187</v>
      </c>
      <c r="H3118" t="s">
        <v>380</v>
      </c>
    </row>
    <row r="3119" spans="1:8">
      <c r="A3119" t="s">
        <v>75</v>
      </c>
      <c r="B3119" s="1">
        <v>43685</v>
      </c>
      <c r="C3119">
        <v>177064</v>
      </c>
      <c r="D3119" t="s">
        <v>686</v>
      </c>
      <c r="E3119" t="s">
        <v>342</v>
      </c>
      <c r="F3119">
        <v>2019</v>
      </c>
      <c r="G3119">
        <v>177064</v>
      </c>
      <c r="H3119" t="s">
        <v>16</v>
      </c>
    </row>
    <row r="3120" spans="1:8">
      <c r="A3120" t="s">
        <v>40</v>
      </c>
      <c r="B3120" s="1">
        <v>44328</v>
      </c>
      <c r="C3120">
        <v>147530</v>
      </c>
      <c r="D3120" t="s">
        <v>687</v>
      </c>
      <c r="E3120" t="s">
        <v>366</v>
      </c>
      <c r="F3120">
        <v>2021</v>
      </c>
      <c r="G3120">
        <v>-147530</v>
      </c>
      <c r="H3120" t="s">
        <v>378</v>
      </c>
    </row>
    <row r="3121" spans="1:8">
      <c r="A3121" t="s">
        <v>82</v>
      </c>
      <c r="B3121" s="1">
        <v>43738</v>
      </c>
      <c r="C3121">
        <v>84960</v>
      </c>
      <c r="D3121" t="s">
        <v>686</v>
      </c>
      <c r="E3121" t="s">
        <v>329</v>
      </c>
      <c r="F3121">
        <v>2019</v>
      </c>
      <c r="G3121">
        <v>84960</v>
      </c>
      <c r="H3121" t="s">
        <v>16</v>
      </c>
    </row>
    <row r="3122" spans="1:8">
      <c r="A3122" t="s">
        <v>123</v>
      </c>
      <c r="B3122" s="1">
        <v>44002</v>
      </c>
      <c r="C3122">
        <v>321716</v>
      </c>
      <c r="D3122" t="s">
        <v>687</v>
      </c>
      <c r="E3122" t="s">
        <v>316</v>
      </c>
      <c r="F3122">
        <v>2020</v>
      </c>
      <c r="G3122">
        <v>-321716</v>
      </c>
      <c r="H3122" t="s">
        <v>380</v>
      </c>
    </row>
    <row r="3123" spans="1:8">
      <c r="A3123" t="s">
        <v>196</v>
      </c>
      <c r="B3123" s="1">
        <v>43366</v>
      </c>
      <c r="C3123">
        <v>172489</v>
      </c>
      <c r="D3123" t="s">
        <v>686</v>
      </c>
      <c r="E3123" t="s">
        <v>329</v>
      </c>
      <c r="F3123">
        <v>2018</v>
      </c>
      <c r="G3123">
        <v>172489</v>
      </c>
      <c r="H3123" t="s">
        <v>377</v>
      </c>
    </row>
    <row r="3124" spans="1:8">
      <c r="A3124" t="s">
        <v>201</v>
      </c>
      <c r="B3124" s="1">
        <v>43570</v>
      </c>
      <c r="C3124">
        <v>130837</v>
      </c>
      <c r="D3124" t="s">
        <v>687</v>
      </c>
      <c r="E3124" t="s">
        <v>351</v>
      </c>
      <c r="F3124">
        <v>2019</v>
      </c>
      <c r="G3124">
        <v>-130837</v>
      </c>
      <c r="H3124" t="s">
        <v>377</v>
      </c>
    </row>
    <row r="3125" spans="1:8">
      <c r="A3125" t="s">
        <v>163</v>
      </c>
      <c r="B3125" s="1">
        <v>43792</v>
      </c>
      <c r="C3125">
        <v>153250</v>
      </c>
      <c r="D3125" t="s">
        <v>687</v>
      </c>
      <c r="E3125" t="s">
        <v>362</v>
      </c>
      <c r="F3125">
        <v>2019</v>
      </c>
      <c r="G3125">
        <v>-153250</v>
      </c>
      <c r="H3125" t="s">
        <v>377</v>
      </c>
    </row>
    <row r="3126" spans="1:8">
      <c r="A3126" t="s">
        <v>48</v>
      </c>
      <c r="B3126" s="1">
        <v>43469</v>
      </c>
      <c r="C3126">
        <v>64042</v>
      </c>
      <c r="D3126" t="s">
        <v>687</v>
      </c>
      <c r="E3126" t="s">
        <v>320</v>
      </c>
      <c r="F3126">
        <v>2019</v>
      </c>
      <c r="G3126">
        <v>-64042</v>
      </c>
      <c r="H3126" t="s">
        <v>16</v>
      </c>
    </row>
    <row r="3127" spans="1:8">
      <c r="A3127" t="s">
        <v>275</v>
      </c>
      <c r="B3127" s="1">
        <v>44139</v>
      </c>
      <c r="C3127">
        <v>386704</v>
      </c>
      <c r="D3127" t="s">
        <v>686</v>
      </c>
      <c r="E3127" t="s">
        <v>362</v>
      </c>
      <c r="F3127">
        <v>2020</v>
      </c>
      <c r="G3127">
        <v>386704</v>
      </c>
      <c r="H3127" t="s">
        <v>16</v>
      </c>
    </row>
    <row r="3128" spans="1:8">
      <c r="A3128" t="s">
        <v>18</v>
      </c>
      <c r="B3128" s="1">
        <v>44346</v>
      </c>
      <c r="C3128">
        <v>215069</v>
      </c>
      <c r="D3128" t="s">
        <v>686</v>
      </c>
      <c r="E3128" t="s">
        <v>366</v>
      </c>
      <c r="F3128">
        <v>2021</v>
      </c>
      <c r="G3128">
        <v>215069</v>
      </c>
      <c r="H3128" t="s">
        <v>16</v>
      </c>
    </row>
    <row r="3129" spans="1:8">
      <c r="A3129" t="s">
        <v>87</v>
      </c>
      <c r="B3129" s="1">
        <v>43918</v>
      </c>
      <c r="C3129">
        <v>166253</v>
      </c>
      <c r="D3129" t="s">
        <v>687</v>
      </c>
      <c r="E3129" t="s">
        <v>357</v>
      </c>
      <c r="F3129">
        <v>2020</v>
      </c>
      <c r="G3129">
        <v>-166253</v>
      </c>
      <c r="H3129" t="s">
        <v>16</v>
      </c>
    </row>
    <row r="3130" spans="1:8">
      <c r="A3130" t="s">
        <v>256</v>
      </c>
      <c r="B3130" s="1">
        <v>43685</v>
      </c>
      <c r="C3130">
        <v>276760</v>
      </c>
      <c r="D3130" t="s">
        <v>687</v>
      </c>
      <c r="E3130" t="s">
        <v>342</v>
      </c>
      <c r="F3130">
        <v>2019</v>
      </c>
      <c r="G3130">
        <v>-276760</v>
      </c>
      <c r="H3130" t="s">
        <v>16</v>
      </c>
    </row>
    <row r="3131" spans="1:8">
      <c r="A3131" t="s">
        <v>21</v>
      </c>
      <c r="B3131" s="1">
        <v>43345</v>
      </c>
      <c r="C3131">
        <v>68041</v>
      </c>
      <c r="D3131" t="s">
        <v>686</v>
      </c>
      <c r="E3131" t="s">
        <v>329</v>
      </c>
      <c r="F3131">
        <v>2018</v>
      </c>
      <c r="G3131">
        <v>68041</v>
      </c>
      <c r="H3131" t="s">
        <v>380</v>
      </c>
    </row>
    <row r="3132" spans="1:8">
      <c r="A3132" t="s">
        <v>309</v>
      </c>
      <c r="B3132" s="1">
        <v>43863</v>
      </c>
      <c r="C3132">
        <v>251330</v>
      </c>
      <c r="D3132" t="s">
        <v>687</v>
      </c>
      <c r="E3132" t="s">
        <v>360</v>
      </c>
      <c r="F3132">
        <v>2020</v>
      </c>
      <c r="G3132">
        <v>-251330</v>
      </c>
      <c r="H3132" t="s">
        <v>378</v>
      </c>
    </row>
    <row r="3133" spans="1:8">
      <c r="A3133" t="s">
        <v>187</v>
      </c>
      <c r="B3133" s="1">
        <v>43603</v>
      </c>
      <c r="C3133">
        <v>376440</v>
      </c>
      <c r="D3133" t="s">
        <v>686</v>
      </c>
      <c r="E3133" t="s">
        <v>366</v>
      </c>
      <c r="F3133">
        <v>2019</v>
      </c>
      <c r="G3133">
        <v>376440</v>
      </c>
      <c r="H3133" t="s">
        <v>377</v>
      </c>
    </row>
    <row r="3134" spans="1:8">
      <c r="A3134" t="s">
        <v>305</v>
      </c>
      <c r="B3134" s="1">
        <v>43275</v>
      </c>
      <c r="C3134">
        <v>379309</v>
      </c>
      <c r="D3134" t="s">
        <v>686</v>
      </c>
      <c r="E3134" t="s">
        <v>316</v>
      </c>
      <c r="F3134">
        <v>2018</v>
      </c>
      <c r="G3134">
        <v>379309</v>
      </c>
      <c r="H3134" t="s">
        <v>16</v>
      </c>
    </row>
    <row r="3135" spans="1:8">
      <c r="A3135" t="s">
        <v>79</v>
      </c>
      <c r="B3135" s="1">
        <v>43700</v>
      </c>
      <c r="C3135">
        <v>299244</v>
      </c>
      <c r="D3135" t="s">
        <v>686</v>
      </c>
      <c r="E3135" t="s">
        <v>342</v>
      </c>
      <c r="F3135">
        <v>2019</v>
      </c>
      <c r="G3135">
        <v>299244</v>
      </c>
      <c r="H3135" t="s">
        <v>378</v>
      </c>
    </row>
    <row r="3136" spans="1:8">
      <c r="A3136" t="s">
        <v>147</v>
      </c>
      <c r="B3136" s="1">
        <v>43769</v>
      </c>
      <c r="C3136">
        <v>270507</v>
      </c>
      <c r="D3136" t="s">
        <v>687</v>
      </c>
      <c r="E3136" t="s">
        <v>324</v>
      </c>
      <c r="F3136">
        <v>2019</v>
      </c>
      <c r="G3136">
        <v>-270507</v>
      </c>
      <c r="H3136" t="s">
        <v>16</v>
      </c>
    </row>
    <row r="3137" spans="1:8">
      <c r="A3137" t="s">
        <v>92</v>
      </c>
      <c r="B3137" s="1">
        <v>43668</v>
      </c>
      <c r="C3137">
        <v>391371</v>
      </c>
      <c r="D3137" t="s">
        <v>687</v>
      </c>
      <c r="E3137" t="s">
        <v>337</v>
      </c>
      <c r="F3137">
        <v>2019</v>
      </c>
      <c r="G3137">
        <v>-391371</v>
      </c>
      <c r="H3137" t="s">
        <v>378</v>
      </c>
    </row>
    <row r="3138" spans="1:8">
      <c r="A3138" t="s">
        <v>18</v>
      </c>
      <c r="B3138" s="1">
        <v>44101</v>
      </c>
      <c r="C3138">
        <v>384128</v>
      </c>
      <c r="D3138" t="s">
        <v>686</v>
      </c>
      <c r="E3138" t="s">
        <v>329</v>
      </c>
      <c r="F3138">
        <v>2020</v>
      </c>
      <c r="G3138">
        <v>384128</v>
      </c>
      <c r="H3138" t="s">
        <v>16</v>
      </c>
    </row>
    <row r="3139" spans="1:8">
      <c r="A3139" t="s">
        <v>238</v>
      </c>
      <c r="B3139" s="1">
        <v>44102</v>
      </c>
      <c r="C3139">
        <v>341482</v>
      </c>
      <c r="D3139" t="s">
        <v>686</v>
      </c>
      <c r="E3139" t="s">
        <v>329</v>
      </c>
      <c r="F3139">
        <v>2020</v>
      </c>
      <c r="G3139">
        <v>341482</v>
      </c>
      <c r="H3139" t="s">
        <v>16</v>
      </c>
    </row>
    <row r="3140" spans="1:8">
      <c r="A3140" t="s">
        <v>171</v>
      </c>
      <c r="B3140" s="1">
        <v>44202</v>
      </c>
      <c r="C3140">
        <v>157677</v>
      </c>
      <c r="D3140" t="s">
        <v>686</v>
      </c>
      <c r="E3140" t="s">
        <v>320</v>
      </c>
      <c r="F3140">
        <v>2021</v>
      </c>
      <c r="G3140">
        <v>157677</v>
      </c>
      <c r="H3140" t="s">
        <v>380</v>
      </c>
    </row>
    <row r="3141" spans="1:8">
      <c r="A3141" t="s">
        <v>182</v>
      </c>
      <c r="B3141" s="1">
        <v>43635</v>
      </c>
      <c r="C3141">
        <v>298317</v>
      </c>
      <c r="D3141" t="s">
        <v>686</v>
      </c>
      <c r="E3141" t="s">
        <v>316</v>
      </c>
      <c r="F3141">
        <v>2019</v>
      </c>
      <c r="G3141">
        <v>298317</v>
      </c>
      <c r="H3141" t="s">
        <v>16</v>
      </c>
    </row>
    <row r="3142" spans="1:8">
      <c r="A3142" t="s">
        <v>197</v>
      </c>
      <c r="B3142" s="1">
        <v>44072</v>
      </c>
      <c r="C3142">
        <v>381819</v>
      </c>
      <c r="D3142" t="s">
        <v>686</v>
      </c>
      <c r="E3142" t="s">
        <v>342</v>
      </c>
      <c r="F3142">
        <v>2020</v>
      </c>
      <c r="G3142">
        <v>381819</v>
      </c>
      <c r="H3142" t="s">
        <v>16</v>
      </c>
    </row>
    <row r="3143" spans="1:8">
      <c r="A3143" t="s">
        <v>169</v>
      </c>
      <c r="B3143" s="1">
        <v>44285</v>
      </c>
      <c r="C3143">
        <v>147571</v>
      </c>
      <c r="D3143" t="s">
        <v>687</v>
      </c>
      <c r="E3143" t="s">
        <v>357</v>
      </c>
      <c r="F3143">
        <v>2021</v>
      </c>
      <c r="G3143">
        <v>-147571</v>
      </c>
      <c r="H3143" t="s">
        <v>16</v>
      </c>
    </row>
    <row r="3144" spans="1:8">
      <c r="A3144" t="s">
        <v>71</v>
      </c>
      <c r="B3144" s="1">
        <v>43997</v>
      </c>
      <c r="C3144">
        <v>157761</v>
      </c>
      <c r="D3144" t="s">
        <v>686</v>
      </c>
      <c r="E3144" t="s">
        <v>316</v>
      </c>
      <c r="F3144">
        <v>2020</v>
      </c>
      <c r="G3144">
        <v>157761</v>
      </c>
      <c r="H3144" t="s">
        <v>16</v>
      </c>
    </row>
    <row r="3145" spans="1:8">
      <c r="A3145" t="s">
        <v>180</v>
      </c>
      <c r="B3145" s="1">
        <v>43521</v>
      </c>
      <c r="C3145">
        <v>366980</v>
      </c>
      <c r="D3145" t="s">
        <v>686</v>
      </c>
      <c r="E3145" t="s">
        <v>360</v>
      </c>
      <c r="F3145">
        <v>2019</v>
      </c>
      <c r="G3145">
        <v>366980</v>
      </c>
      <c r="H3145" t="s">
        <v>377</v>
      </c>
    </row>
    <row r="3146" spans="1:8">
      <c r="A3146" t="s">
        <v>133</v>
      </c>
      <c r="B3146" s="1">
        <v>44129</v>
      </c>
      <c r="C3146">
        <v>303294</v>
      </c>
      <c r="D3146" t="s">
        <v>687</v>
      </c>
      <c r="E3146" t="s">
        <v>324</v>
      </c>
      <c r="F3146">
        <v>2020</v>
      </c>
      <c r="G3146">
        <v>-303294</v>
      </c>
      <c r="H3146" t="s">
        <v>377</v>
      </c>
    </row>
    <row r="3147" spans="1:8">
      <c r="A3147" t="s">
        <v>181</v>
      </c>
      <c r="B3147" s="1">
        <v>43518</v>
      </c>
      <c r="C3147">
        <v>54739</v>
      </c>
      <c r="D3147" t="s">
        <v>687</v>
      </c>
      <c r="E3147" t="s">
        <v>360</v>
      </c>
      <c r="F3147">
        <v>2019</v>
      </c>
      <c r="G3147">
        <v>-54739</v>
      </c>
      <c r="H3147" t="s">
        <v>16</v>
      </c>
    </row>
    <row r="3148" spans="1:8">
      <c r="A3148" t="s">
        <v>261</v>
      </c>
      <c r="B3148" s="1">
        <v>43949</v>
      </c>
      <c r="C3148">
        <v>250577</v>
      </c>
      <c r="D3148" t="s">
        <v>686</v>
      </c>
      <c r="E3148" t="s">
        <v>351</v>
      </c>
      <c r="F3148">
        <v>2020</v>
      </c>
      <c r="G3148">
        <v>250577</v>
      </c>
      <c r="H3148" t="s">
        <v>380</v>
      </c>
    </row>
    <row r="3149" spans="1:8">
      <c r="A3149" t="s">
        <v>279</v>
      </c>
      <c r="B3149" s="1">
        <v>43845</v>
      </c>
      <c r="C3149">
        <v>354215</v>
      </c>
      <c r="D3149" t="s">
        <v>687</v>
      </c>
      <c r="E3149" t="s">
        <v>320</v>
      </c>
      <c r="F3149">
        <v>2020</v>
      </c>
      <c r="G3149">
        <v>-354215</v>
      </c>
      <c r="H3149" t="s">
        <v>377</v>
      </c>
    </row>
    <row r="3150" spans="1:8">
      <c r="A3150" t="s">
        <v>141</v>
      </c>
      <c r="B3150" s="1">
        <v>43485</v>
      </c>
      <c r="C3150">
        <v>223218</v>
      </c>
      <c r="D3150" t="s">
        <v>687</v>
      </c>
      <c r="E3150" t="s">
        <v>320</v>
      </c>
      <c r="F3150">
        <v>2019</v>
      </c>
      <c r="G3150">
        <v>-223218</v>
      </c>
      <c r="H3150" t="s">
        <v>16</v>
      </c>
    </row>
    <row r="3151" spans="1:8">
      <c r="A3151" t="s">
        <v>119</v>
      </c>
      <c r="B3151" s="1">
        <v>44087</v>
      </c>
      <c r="C3151">
        <v>103637</v>
      </c>
      <c r="D3151" t="s">
        <v>687</v>
      </c>
      <c r="E3151" t="s">
        <v>329</v>
      </c>
      <c r="F3151">
        <v>2020</v>
      </c>
      <c r="G3151">
        <v>-103637</v>
      </c>
      <c r="H3151" t="s">
        <v>378</v>
      </c>
    </row>
    <row r="3152" spans="1:8">
      <c r="A3152" t="s">
        <v>223</v>
      </c>
      <c r="B3152" s="1">
        <v>44147</v>
      </c>
      <c r="C3152">
        <v>132880</v>
      </c>
      <c r="D3152" t="s">
        <v>687</v>
      </c>
      <c r="E3152" t="s">
        <v>362</v>
      </c>
      <c r="F3152">
        <v>2020</v>
      </c>
      <c r="G3152">
        <v>-132880</v>
      </c>
      <c r="H3152" t="s">
        <v>380</v>
      </c>
    </row>
    <row r="3153" spans="1:8">
      <c r="A3153" t="s">
        <v>294</v>
      </c>
      <c r="B3153" s="1">
        <v>43981</v>
      </c>
      <c r="C3153">
        <v>200641</v>
      </c>
      <c r="D3153" t="s">
        <v>686</v>
      </c>
      <c r="E3153" t="s">
        <v>366</v>
      </c>
      <c r="F3153">
        <v>2020</v>
      </c>
      <c r="G3153">
        <v>200641</v>
      </c>
      <c r="H3153" t="s">
        <v>16</v>
      </c>
    </row>
    <row r="3154" spans="1:8">
      <c r="A3154" t="s">
        <v>198</v>
      </c>
      <c r="B3154" s="1">
        <v>44196</v>
      </c>
      <c r="C3154">
        <v>316803</v>
      </c>
      <c r="D3154" t="s">
        <v>687</v>
      </c>
      <c r="E3154" t="s">
        <v>333</v>
      </c>
      <c r="F3154">
        <v>2020</v>
      </c>
      <c r="G3154">
        <v>-316803</v>
      </c>
      <c r="H3154" t="s">
        <v>16</v>
      </c>
    </row>
    <row r="3155" spans="1:8">
      <c r="A3155" t="s">
        <v>83</v>
      </c>
      <c r="B3155" s="1">
        <v>44246</v>
      </c>
      <c r="C3155">
        <v>183612</v>
      </c>
      <c r="D3155" t="s">
        <v>686</v>
      </c>
      <c r="E3155" t="s">
        <v>360</v>
      </c>
      <c r="F3155">
        <v>2021</v>
      </c>
      <c r="G3155">
        <v>183612</v>
      </c>
      <c r="H3155" t="s">
        <v>16</v>
      </c>
    </row>
    <row r="3156" spans="1:8">
      <c r="A3156" t="s">
        <v>201</v>
      </c>
      <c r="B3156" s="1">
        <v>44035</v>
      </c>
      <c r="C3156">
        <v>146109</v>
      </c>
      <c r="D3156" t="s">
        <v>686</v>
      </c>
      <c r="E3156" t="s">
        <v>337</v>
      </c>
      <c r="F3156">
        <v>2020</v>
      </c>
      <c r="G3156">
        <v>146109</v>
      </c>
      <c r="H3156" t="s">
        <v>377</v>
      </c>
    </row>
    <row r="3157" spans="1:8">
      <c r="A3157" t="s">
        <v>34</v>
      </c>
      <c r="B3157" s="1">
        <v>43512</v>
      </c>
      <c r="C3157">
        <v>256283</v>
      </c>
      <c r="D3157" t="s">
        <v>687</v>
      </c>
      <c r="E3157" t="s">
        <v>360</v>
      </c>
      <c r="F3157">
        <v>2019</v>
      </c>
      <c r="G3157">
        <v>-256283</v>
      </c>
      <c r="H3157" t="s">
        <v>16</v>
      </c>
    </row>
    <row r="3158" spans="1:8">
      <c r="A3158" t="s">
        <v>76</v>
      </c>
      <c r="B3158" s="1">
        <v>44344</v>
      </c>
      <c r="C3158">
        <v>114460</v>
      </c>
      <c r="D3158" t="s">
        <v>687</v>
      </c>
      <c r="E3158" t="s">
        <v>366</v>
      </c>
      <c r="F3158">
        <v>2021</v>
      </c>
      <c r="G3158">
        <v>-114460</v>
      </c>
      <c r="H3158" t="s">
        <v>16</v>
      </c>
    </row>
    <row r="3159" spans="1:8">
      <c r="A3159" t="s">
        <v>276</v>
      </c>
      <c r="B3159" s="1">
        <v>43866</v>
      </c>
      <c r="C3159">
        <v>103184</v>
      </c>
      <c r="D3159" t="s">
        <v>687</v>
      </c>
      <c r="E3159" t="s">
        <v>360</v>
      </c>
      <c r="F3159">
        <v>2020</v>
      </c>
      <c r="G3159">
        <v>-103184</v>
      </c>
      <c r="H3159" t="s">
        <v>377</v>
      </c>
    </row>
    <row r="3160" spans="1:8">
      <c r="A3160" t="s">
        <v>71</v>
      </c>
      <c r="B3160" s="1">
        <v>43721</v>
      </c>
      <c r="C3160">
        <v>179725</v>
      </c>
      <c r="D3160" t="s">
        <v>686</v>
      </c>
      <c r="E3160" t="s">
        <v>329</v>
      </c>
      <c r="F3160">
        <v>2019</v>
      </c>
      <c r="G3160">
        <v>179725</v>
      </c>
      <c r="H3160" t="s">
        <v>16</v>
      </c>
    </row>
    <row r="3161" spans="1:8">
      <c r="A3161" t="s">
        <v>234</v>
      </c>
      <c r="B3161" s="1">
        <v>43844</v>
      </c>
      <c r="C3161">
        <v>204925</v>
      </c>
      <c r="D3161" t="s">
        <v>686</v>
      </c>
      <c r="E3161" t="s">
        <v>320</v>
      </c>
      <c r="F3161">
        <v>2020</v>
      </c>
      <c r="G3161">
        <v>204925</v>
      </c>
      <c r="H3161" t="s">
        <v>380</v>
      </c>
    </row>
    <row r="3162" spans="1:8">
      <c r="A3162" t="s">
        <v>20</v>
      </c>
      <c r="B3162" s="1">
        <v>44011</v>
      </c>
      <c r="C3162">
        <v>199741</v>
      </c>
      <c r="D3162" t="s">
        <v>686</v>
      </c>
      <c r="E3162" t="s">
        <v>316</v>
      </c>
      <c r="F3162">
        <v>2020</v>
      </c>
      <c r="G3162">
        <v>199741</v>
      </c>
      <c r="H3162" t="s">
        <v>378</v>
      </c>
    </row>
    <row r="3163" spans="1:8">
      <c r="A3163" t="s">
        <v>204</v>
      </c>
      <c r="B3163" s="1">
        <v>44229</v>
      </c>
      <c r="C3163">
        <v>144801</v>
      </c>
      <c r="D3163" t="s">
        <v>687</v>
      </c>
      <c r="E3163" t="s">
        <v>360</v>
      </c>
      <c r="F3163">
        <v>2021</v>
      </c>
      <c r="G3163">
        <v>-144801</v>
      </c>
      <c r="H3163" t="s">
        <v>16</v>
      </c>
    </row>
    <row r="3164" spans="1:8">
      <c r="A3164" t="s">
        <v>154</v>
      </c>
      <c r="B3164" s="1">
        <v>43816</v>
      </c>
      <c r="C3164">
        <v>111491</v>
      </c>
      <c r="D3164" t="s">
        <v>687</v>
      </c>
      <c r="E3164" t="s">
        <v>333</v>
      </c>
      <c r="F3164">
        <v>2019</v>
      </c>
      <c r="G3164">
        <v>-111491</v>
      </c>
      <c r="H3164" t="s">
        <v>378</v>
      </c>
    </row>
    <row r="3165" spans="1:8">
      <c r="A3165" t="s">
        <v>122</v>
      </c>
      <c r="B3165" s="1">
        <v>44046</v>
      </c>
      <c r="C3165">
        <v>341761</v>
      </c>
      <c r="D3165" t="s">
        <v>687</v>
      </c>
      <c r="E3165" t="s">
        <v>342</v>
      </c>
      <c r="F3165">
        <v>2020</v>
      </c>
      <c r="G3165">
        <v>-341761</v>
      </c>
      <c r="H3165" t="s">
        <v>16</v>
      </c>
    </row>
    <row r="3166" spans="1:8">
      <c r="A3166" t="s">
        <v>310</v>
      </c>
      <c r="B3166" s="1">
        <v>43714</v>
      </c>
      <c r="C3166">
        <v>286284</v>
      </c>
      <c r="D3166" t="s">
        <v>686</v>
      </c>
      <c r="E3166" t="s">
        <v>329</v>
      </c>
      <c r="F3166">
        <v>2019</v>
      </c>
      <c r="G3166">
        <v>286284</v>
      </c>
      <c r="H3166" t="s">
        <v>16</v>
      </c>
    </row>
    <row r="3167" spans="1:8">
      <c r="A3167" t="s">
        <v>78</v>
      </c>
      <c r="B3167" s="1">
        <v>44181</v>
      </c>
      <c r="C3167">
        <v>300020</v>
      </c>
      <c r="D3167" t="s">
        <v>687</v>
      </c>
      <c r="E3167" t="s">
        <v>333</v>
      </c>
      <c r="F3167">
        <v>2020</v>
      </c>
      <c r="G3167">
        <v>-300020</v>
      </c>
      <c r="H3167" t="s">
        <v>16</v>
      </c>
    </row>
    <row r="3168" spans="1:8">
      <c r="A3168" t="s">
        <v>201</v>
      </c>
      <c r="B3168" s="1">
        <v>44343</v>
      </c>
      <c r="C3168">
        <v>382897</v>
      </c>
      <c r="D3168" t="s">
        <v>687</v>
      </c>
      <c r="E3168" t="s">
        <v>366</v>
      </c>
      <c r="F3168">
        <v>2021</v>
      </c>
      <c r="G3168">
        <v>-382897</v>
      </c>
      <c r="H3168" t="s">
        <v>377</v>
      </c>
    </row>
    <row r="3169" spans="1:8">
      <c r="A3169" t="s">
        <v>124</v>
      </c>
      <c r="B3169" s="1">
        <v>43763</v>
      </c>
      <c r="C3169">
        <v>349097</v>
      </c>
      <c r="D3169" t="s">
        <v>686</v>
      </c>
      <c r="E3169" t="s">
        <v>324</v>
      </c>
      <c r="F3169">
        <v>2019</v>
      </c>
      <c r="G3169">
        <v>349097</v>
      </c>
      <c r="H3169" t="s">
        <v>16</v>
      </c>
    </row>
    <row r="3170" spans="1:8">
      <c r="A3170" t="s">
        <v>159</v>
      </c>
      <c r="B3170" s="1">
        <v>43765</v>
      </c>
      <c r="C3170">
        <v>399572</v>
      </c>
      <c r="D3170" t="s">
        <v>686</v>
      </c>
      <c r="E3170" t="s">
        <v>324</v>
      </c>
      <c r="F3170">
        <v>2019</v>
      </c>
      <c r="G3170">
        <v>399572</v>
      </c>
      <c r="H3170" t="s">
        <v>380</v>
      </c>
    </row>
    <row r="3171" spans="1:8">
      <c r="A3171" t="s">
        <v>251</v>
      </c>
      <c r="B3171" s="1">
        <v>44172</v>
      </c>
      <c r="C3171">
        <v>224804</v>
      </c>
      <c r="D3171" t="s">
        <v>686</v>
      </c>
      <c r="E3171" t="s">
        <v>333</v>
      </c>
      <c r="F3171">
        <v>2020</v>
      </c>
      <c r="G3171">
        <v>224804</v>
      </c>
      <c r="H3171" t="s">
        <v>378</v>
      </c>
    </row>
    <row r="3172" spans="1:8">
      <c r="A3172" t="s">
        <v>56</v>
      </c>
      <c r="B3172" s="1">
        <v>43321</v>
      </c>
      <c r="C3172">
        <v>60607</v>
      </c>
      <c r="D3172" t="s">
        <v>687</v>
      </c>
      <c r="E3172" t="s">
        <v>342</v>
      </c>
      <c r="F3172">
        <v>2018</v>
      </c>
      <c r="G3172">
        <v>-60607</v>
      </c>
      <c r="H3172" t="s">
        <v>16</v>
      </c>
    </row>
    <row r="3173" spans="1:8">
      <c r="A3173" t="s">
        <v>210</v>
      </c>
      <c r="B3173" s="1">
        <v>44195</v>
      </c>
      <c r="C3173">
        <v>91559</v>
      </c>
      <c r="D3173" t="s">
        <v>686</v>
      </c>
      <c r="E3173" t="s">
        <v>333</v>
      </c>
      <c r="F3173">
        <v>2020</v>
      </c>
      <c r="G3173">
        <v>91559</v>
      </c>
      <c r="H3173" t="s">
        <v>377</v>
      </c>
    </row>
    <row r="3174" spans="1:8">
      <c r="A3174" t="s">
        <v>219</v>
      </c>
      <c r="B3174" s="1">
        <v>43593</v>
      </c>
      <c r="C3174">
        <v>138265</v>
      </c>
      <c r="D3174" t="s">
        <v>687</v>
      </c>
      <c r="E3174" t="s">
        <v>366</v>
      </c>
      <c r="F3174">
        <v>2019</v>
      </c>
      <c r="G3174">
        <v>-138265</v>
      </c>
      <c r="H3174" t="s">
        <v>16</v>
      </c>
    </row>
    <row r="3175" spans="1:8">
      <c r="A3175" t="s">
        <v>305</v>
      </c>
      <c r="B3175" s="1">
        <v>43434</v>
      </c>
      <c r="C3175">
        <v>302083</v>
      </c>
      <c r="D3175" t="s">
        <v>687</v>
      </c>
      <c r="E3175" t="s">
        <v>362</v>
      </c>
      <c r="F3175">
        <v>2018</v>
      </c>
      <c r="G3175">
        <v>-302083</v>
      </c>
      <c r="H3175" t="s">
        <v>16</v>
      </c>
    </row>
    <row r="3176" spans="1:8">
      <c r="A3176" t="s">
        <v>265</v>
      </c>
      <c r="B3176" s="1">
        <v>43480</v>
      </c>
      <c r="C3176">
        <v>230185</v>
      </c>
      <c r="D3176" t="s">
        <v>687</v>
      </c>
      <c r="E3176" t="s">
        <v>320</v>
      </c>
      <c r="F3176">
        <v>2019</v>
      </c>
      <c r="G3176">
        <v>-230185</v>
      </c>
      <c r="H3176" t="s">
        <v>16</v>
      </c>
    </row>
    <row r="3177" spans="1:8">
      <c r="A3177" t="s">
        <v>210</v>
      </c>
      <c r="B3177" s="1">
        <v>43687</v>
      </c>
      <c r="C3177">
        <v>347223</v>
      </c>
      <c r="D3177" t="s">
        <v>686</v>
      </c>
      <c r="E3177" t="s">
        <v>342</v>
      </c>
      <c r="F3177">
        <v>2019</v>
      </c>
      <c r="G3177">
        <v>347223</v>
      </c>
      <c r="H3177" t="s">
        <v>377</v>
      </c>
    </row>
    <row r="3178" spans="1:8">
      <c r="A3178" t="s">
        <v>114</v>
      </c>
      <c r="B3178" s="1">
        <v>43642</v>
      </c>
      <c r="C3178">
        <v>146758</v>
      </c>
      <c r="D3178" t="s">
        <v>687</v>
      </c>
      <c r="E3178" t="s">
        <v>316</v>
      </c>
      <c r="F3178">
        <v>2019</v>
      </c>
      <c r="G3178">
        <v>-146758</v>
      </c>
      <c r="H3178" t="s">
        <v>377</v>
      </c>
    </row>
    <row r="3179" spans="1:8">
      <c r="A3179" t="s">
        <v>17</v>
      </c>
      <c r="B3179" s="1">
        <v>44353</v>
      </c>
      <c r="C3179">
        <v>294973</v>
      </c>
      <c r="D3179" t="s">
        <v>687</v>
      </c>
      <c r="E3179" t="s">
        <v>316</v>
      </c>
      <c r="F3179">
        <v>2021</v>
      </c>
      <c r="G3179">
        <v>-294973</v>
      </c>
      <c r="H3179" t="s">
        <v>16</v>
      </c>
    </row>
    <row r="3180" spans="1:8">
      <c r="A3180" t="s">
        <v>140</v>
      </c>
      <c r="B3180" s="1">
        <v>43293</v>
      </c>
      <c r="C3180">
        <v>381134</v>
      </c>
      <c r="D3180" t="s">
        <v>687</v>
      </c>
      <c r="E3180" t="s">
        <v>337</v>
      </c>
      <c r="F3180">
        <v>2018</v>
      </c>
      <c r="G3180">
        <v>-381134</v>
      </c>
      <c r="H3180" t="s">
        <v>16</v>
      </c>
    </row>
    <row r="3181" spans="1:8">
      <c r="A3181" t="s">
        <v>144</v>
      </c>
      <c r="B3181" s="1">
        <v>43997</v>
      </c>
      <c r="C3181">
        <v>109065</v>
      </c>
      <c r="D3181" t="s">
        <v>687</v>
      </c>
      <c r="E3181" t="s">
        <v>316</v>
      </c>
      <c r="F3181">
        <v>2020</v>
      </c>
      <c r="G3181">
        <v>-109065</v>
      </c>
      <c r="H3181" t="s">
        <v>16</v>
      </c>
    </row>
    <row r="3182" spans="1:8">
      <c r="A3182" t="s">
        <v>37</v>
      </c>
      <c r="B3182" s="1">
        <v>44363</v>
      </c>
      <c r="C3182">
        <v>96587</v>
      </c>
      <c r="D3182" t="s">
        <v>687</v>
      </c>
      <c r="E3182" t="s">
        <v>316</v>
      </c>
      <c r="F3182">
        <v>2021</v>
      </c>
      <c r="G3182">
        <v>-96587</v>
      </c>
      <c r="H3182" t="s">
        <v>16</v>
      </c>
    </row>
    <row r="3183" spans="1:8">
      <c r="A3183" t="s">
        <v>98</v>
      </c>
      <c r="B3183" s="1">
        <v>43340</v>
      </c>
      <c r="C3183">
        <v>212057</v>
      </c>
      <c r="D3183" t="s">
        <v>687</v>
      </c>
      <c r="E3183" t="s">
        <v>342</v>
      </c>
      <c r="F3183">
        <v>2018</v>
      </c>
      <c r="G3183">
        <v>-212057</v>
      </c>
      <c r="H3183" t="s">
        <v>16</v>
      </c>
    </row>
    <row r="3184" spans="1:8">
      <c r="A3184" t="s">
        <v>170</v>
      </c>
      <c r="B3184" s="1">
        <v>43884</v>
      </c>
      <c r="C3184">
        <v>372537</v>
      </c>
      <c r="D3184" t="s">
        <v>687</v>
      </c>
      <c r="E3184" t="s">
        <v>360</v>
      </c>
      <c r="F3184">
        <v>2020</v>
      </c>
      <c r="G3184">
        <v>-372537</v>
      </c>
      <c r="H3184" t="s">
        <v>380</v>
      </c>
    </row>
    <row r="3185" spans="1:8">
      <c r="A3185" t="s">
        <v>305</v>
      </c>
      <c r="B3185" s="1">
        <v>43798</v>
      </c>
      <c r="C3185">
        <v>67703</v>
      </c>
      <c r="D3185" t="s">
        <v>687</v>
      </c>
      <c r="E3185" t="s">
        <v>362</v>
      </c>
      <c r="F3185">
        <v>2019</v>
      </c>
      <c r="G3185">
        <v>-67703</v>
      </c>
      <c r="H3185" t="s">
        <v>16</v>
      </c>
    </row>
    <row r="3186" spans="1:8">
      <c r="A3186" t="s">
        <v>58</v>
      </c>
      <c r="B3186" s="1">
        <v>44128</v>
      </c>
      <c r="C3186">
        <v>145009</v>
      </c>
      <c r="D3186" t="s">
        <v>686</v>
      </c>
      <c r="E3186" t="s">
        <v>324</v>
      </c>
      <c r="F3186">
        <v>2020</v>
      </c>
      <c r="G3186">
        <v>145009</v>
      </c>
      <c r="H3186" t="s">
        <v>380</v>
      </c>
    </row>
    <row r="3187" spans="1:8">
      <c r="A3187" t="s">
        <v>68</v>
      </c>
      <c r="B3187" s="1">
        <v>43635</v>
      </c>
      <c r="C3187">
        <v>269400</v>
      </c>
      <c r="D3187" t="s">
        <v>687</v>
      </c>
      <c r="E3187" t="s">
        <v>316</v>
      </c>
      <c r="F3187">
        <v>2019</v>
      </c>
      <c r="G3187">
        <v>-269400</v>
      </c>
      <c r="H3187" t="s">
        <v>16</v>
      </c>
    </row>
    <row r="3188" spans="1:8">
      <c r="A3188" t="s">
        <v>214</v>
      </c>
      <c r="B3188" s="1">
        <v>44071</v>
      </c>
      <c r="C3188">
        <v>175623</v>
      </c>
      <c r="D3188" t="s">
        <v>687</v>
      </c>
      <c r="E3188" t="s">
        <v>342</v>
      </c>
      <c r="F3188">
        <v>2020</v>
      </c>
      <c r="G3188">
        <v>-175623</v>
      </c>
      <c r="H3188" t="s">
        <v>377</v>
      </c>
    </row>
    <row r="3189" spans="1:8">
      <c r="A3189" t="s">
        <v>276</v>
      </c>
      <c r="B3189" s="1">
        <v>44370</v>
      </c>
      <c r="C3189">
        <v>221530</v>
      </c>
      <c r="D3189" t="s">
        <v>687</v>
      </c>
      <c r="E3189" t="s">
        <v>316</v>
      </c>
      <c r="F3189">
        <v>2021</v>
      </c>
      <c r="G3189">
        <v>-221530</v>
      </c>
      <c r="H3189" t="s">
        <v>377</v>
      </c>
    </row>
    <row r="3190" spans="1:8">
      <c r="A3190" t="s">
        <v>101</v>
      </c>
      <c r="B3190" s="1">
        <v>44091</v>
      </c>
      <c r="C3190">
        <v>224257</v>
      </c>
      <c r="D3190" t="s">
        <v>687</v>
      </c>
      <c r="E3190" t="s">
        <v>329</v>
      </c>
      <c r="F3190">
        <v>2020</v>
      </c>
      <c r="G3190">
        <v>-224257</v>
      </c>
      <c r="H3190" t="s">
        <v>16</v>
      </c>
    </row>
    <row r="3191" spans="1:8">
      <c r="A3191" t="s">
        <v>101</v>
      </c>
      <c r="B3191" s="1">
        <v>44087</v>
      </c>
      <c r="C3191">
        <v>183959</v>
      </c>
      <c r="D3191" t="s">
        <v>686</v>
      </c>
      <c r="E3191" t="s">
        <v>329</v>
      </c>
      <c r="F3191">
        <v>2020</v>
      </c>
      <c r="G3191">
        <v>183959</v>
      </c>
      <c r="H3191" t="s">
        <v>16</v>
      </c>
    </row>
    <row r="3192" spans="1:8">
      <c r="A3192" t="s">
        <v>185</v>
      </c>
      <c r="B3192" s="1">
        <v>44142</v>
      </c>
      <c r="C3192">
        <v>196060</v>
      </c>
      <c r="D3192" t="s">
        <v>686</v>
      </c>
      <c r="E3192" t="s">
        <v>362</v>
      </c>
      <c r="F3192">
        <v>2020</v>
      </c>
      <c r="G3192">
        <v>196060</v>
      </c>
      <c r="H3192" t="s">
        <v>16</v>
      </c>
    </row>
    <row r="3193" spans="1:8">
      <c r="A3193" t="s">
        <v>84</v>
      </c>
      <c r="B3193" s="1">
        <v>43486</v>
      </c>
      <c r="C3193">
        <v>223685</v>
      </c>
      <c r="D3193" t="s">
        <v>687</v>
      </c>
      <c r="E3193" t="s">
        <v>320</v>
      </c>
      <c r="F3193">
        <v>2019</v>
      </c>
      <c r="G3193">
        <v>-223685</v>
      </c>
      <c r="H3193" t="s">
        <v>16</v>
      </c>
    </row>
    <row r="3194" spans="1:8">
      <c r="A3194" t="s">
        <v>297</v>
      </c>
      <c r="B3194" s="1">
        <v>43396</v>
      </c>
      <c r="C3194">
        <v>54443</v>
      </c>
      <c r="D3194" t="s">
        <v>687</v>
      </c>
      <c r="E3194" t="s">
        <v>324</v>
      </c>
      <c r="F3194">
        <v>2018</v>
      </c>
      <c r="G3194">
        <v>-54443</v>
      </c>
      <c r="H3194" t="s">
        <v>16</v>
      </c>
    </row>
    <row r="3195" spans="1:8">
      <c r="A3195" t="s">
        <v>261</v>
      </c>
      <c r="B3195" s="1">
        <v>44270</v>
      </c>
      <c r="C3195">
        <v>393901</v>
      </c>
      <c r="D3195" t="s">
        <v>687</v>
      </c>
      <c r="E3195" t="s">
        <v>357</v>
      </c>
      <c r="F3195">
        <v>2021</v>
      </c>
      <c r="G3195">
        <v>-393901</v>
      </c>
      <c r="H3195" t="s">
        <v>380</v>
      </c>
    </row>
    <row r="3196" spans="1:8">
      <c r="A3196" t="s">
        <v>91</v>
      </c>
      <c r="B3196" s="1">
        <v>44271</v>
      </c>
      <c r="C3196">
        <v>232013</v>
      </c>
      <c r="D3196" t="s">
        <v>686</v>
      </c>
      <c r="E3196" t="s">
        <v>357</v>
      </c>
      <c r="F3196">
        <v>2021</v>
      </c>
      <c r="G3196">
        <v>232013</v>
      </c>
      <c r="H3196" t="s">
        <v>16</v>
      </c>
    </row>
    <row r="3197" spans="1:8">
      <c r="A3197" t="s">
        <v>58</v>
      </c>
      <c r="B3197" s="1">
        <v>44214</v>
      </c>
      <c r="C3197">
        <v>336172</v>
      </c>
      <c r="D3197" t="s">
        <v>686</v>
      </c>
      <c r="E3197" t="s">
        <v>320</v>
      </c>
      <c r="F3197">
        <v>2021</v>
      </c>
      <c r="G3197">
        <v>336172</v>
      </c>
      <c r="H3197" t="s">
        <v>380</v>
      </c>
    </row>
    <row r="3198" spans="1:8">
      <c r="A3198" t="s">
        <v>54</v>
      </c>
      <c r="B3198" s="1">
        <v>43849</v>
      </c>
      <c r="C3198">
        <v>263084</v>
      </c>
      <c r="D3198" t="s">
        <v>686</v>
      </c>
      <c r="E3198" t="s">
        <v>320</v>
      </c>
      <c r="F3198">
        <v>2020</v>
      </c>
      <c r="G3198">
        <v>263084</v>
      </c>
      <c r="H3198" t="s">
        <v>16</v>
      </c>
    </row>
    <row r="3199" spans="1:8">
      <c r="A3199" t="s">
        <v>178</v>
      </c>
      <c r="B3199" s="1">
        <v>43924</v>
      </c>
      <c r="C3199">
        <v>367289</v>
      </c>
      <c r="D3199" t="s">
        <v>686</v>
      </c>
      <c r="E3199" t="s">
        <v>351</v>
      </c>
      <c r="F3199">
        <v>2020</v>
      </c>
      <c r="G3199">
        <v>367289</v>
      </c>
      <c r="H3199" t="s">
        <v>377</v>
      </c>
    </row>
    <row r="3200" spans="1:8">
      <c r="A3200" t="s">
        <v>175</v>
      </c>
      <c r="B3200" s="1">
        <v>44354</v>
      </c>
      <c r="C3200">
        <v>315729</v>
      </c>
      <c r="D3200" t="s">
        <v>686</v>
      </c>
      <c r="E3200" t="s">
        <v>316</v>
      </c>
      <c r="F3200">
        <v>2021</v>
      </c>
      <c r="G3200">
        <v>315729</v>
      </c>
      <c r="H3200" t="s">
        <v>16</v>
      </c>
    </row>
    <row r="3201" spans="1:8">
      <c r="A3201" t="s">
        <v>36</v>
      </c>
      <c r="B3201" s="1">
        <v>44083</v>
      </c>
      <c r="C3201">
        <v>254603</v>
      </c>
      <c r="D3201" t="s">
        <v>686</v>
      </c>
      <c r="E3201" t="s">
        <v>329</v>
      </c>
      <c r="F3201">
        <v>2020</v>
      </c>
      <c r="G3201">
        <v>254603</v>
      </c>
      <c r="H3201" t="s">
        <v>378</v>
      </c>
    </row>
    <row r="3202" spans="1:8">
      <c r="A3202" t="s">
        <v>150</v>
      </c>
      <c r="B3202" s="1">
        <v>43996</v>
      </c>
      <c r="C3202">
        <v>205240</v>
      </c>
      <c r="D3202" t="s">
        <v>687</v>
      </c>
      <c r="E3202" t="s">
        <v>316</v>
      </c>
      <c r="F3202">
        <v>2020</v>
      </c>
      <c r="G3202">
        <v>-205240</v>
      </c>
      <c r="H3202" t="s">
        <v>378</v>
      </c>
    </row>
    <row r="3203" spans="1:8">
      <c r="A3203" t="s">
        <v>92</v>
      </c>
      <c r="B3203" s="1">
        <v>43711</v>
      </c>
      <c r="C3203">
        <v>354021</v>
      </c>
      <c r="D3203" t="s">
        <v>687</v>
      </c>
      <c r="E3203" t="s">
        <v>329</v>
      </c>
      <c r="F3203">
        <v>2019</v>
      </c>
      <c r="G3203">
        <v>-354021</v>
      </c>
      <c r="H3203" t="s">
        <v>378</v>
      </c>
    </row>
    <row r="3204" spans="1:8">
      <c r="A3204" t="s">
        <v>95</v>
      </c>
      <c r="B3204" s="1">
        <v>43746</v>
      </c>
      <c r="C3204">
        <v>278727</v>
      </c>
      <c r="D3204" t="s">
        <v>686</v>
      </c>
      <c r="E3204" t="s">
        <v>324</v>
      </c>
      <c r="F3204">
        <v>2019</v>
      </c>
      <c r="G3204">
        <v>278727</v>
      </c>
      <c r="H3204" t="s">
        <v>16</v>
      </c>
    </row>
    <row r="3205" spans="1:8">
      <c r="A3205" t="s">
        <v>105</v>
      </c>
      <c r="B3205" s="1">
        <v>43354</v>
      </c>
      <c r="C3205">
        <v>214711</v>
      </c>
      <c r="D3205" t="s">
        <v>687</v>
      </c>
      <c r="E3205" t="s">
        <v>329</v>
      </c>
      <c r="F3205">
        <v>2018</v>
      </c>
      <c r="G3205">
        <v>-214711</v>
      </c>
      <c r="H3205" t="s">
        <v>380</v>
      </c>
    </row>
    <row r="3206" spans="1:8">
      <c r="A3206" t="s">
        <v>114</v>
      </c>
      <c r="B3206" s="1">
        <v>44254</v>
      </c>
      <c r="C3206">
        <v>286620</v>
      </c>
      <c r="D3206" t="s">
        <v>687</v>
      </c>
      <c r="E3206" t="s">
        <v>360</v>
      </c>
      <c r="F3206">
        <v>2021</v>
      </c>
      <c r="G3206">
        <v>-286620</v>
      </c>
      <c r="H3206" t="s">
        <v>377</v>
      </c>
    </row>
    <row r="3207" spans="1:8">
      <c r="A3207" t="s">
        <v>146</v>
      </c>
      <c r="B3207" s="1">
        <v>43938</v>
      </c>
      <c r="C3207">
        <v>377823</v>
      </c>
      <c r="D3207" t="s">
        <v>687</v>
      </c>
      <c r="E3207" t="s">
        <v>351</v>
      </c>
      <c r="F3207">
        <v>2020</v>
      </c>
      <c r="G3207">
        <v>-377823</v>
      </c>
      <c r="H3207" t="s">
        <v>16</v>
      </c>
    </row>
    <row r="3208" spans="1:8">
      <c r="A3208" t="s">
        <v>197</v>
      </c>
      <c r="B3208" s="1">
        <v>44154</v>
      </c>
      <c r="C3208">
        <v>163234</v>
      </c>
      <c r="D3208" t="s">
        <v>686</v>
      </c>
      <c r="E3208" t="s">
        <v>362</v>
      </c>
      <c r="F3208">
        <v>2020</v>
      </c>
      <c r="G3208">
        <v>163234</v>
      </c>
      <c r="H3208" t="s">
        <v>16</v>
      </c>
    </row>
    <row r="3209" spans="1:8">
      <c r="A3209" t="s">
        <v>190</v>
      </c>
      <c r="B3209" s="1">
        <v>43748</v>
      </c>
      <c r="C3209">
        <v>251175</v>
      </c>
      <c r="D3209" t="s">
        <v>686</v>
      </c>
      <c r="E3209" t="s">
        <v>324</v>
      </c>
      <c r="F3209">
        <v>2019</v>
      </c>
      <c r="G3209">
        <v>251175</v>
      </c>
      <c r="H3209" t="s">
        <v>378</v>
      </c>
    </row>
    <row r="3210" spans="1:8">
      <c r="A3210" t="s">
        <v>225</v>
      </c>
      <c r="B3210" s="1">
        <v>43408</v>
      </c>
      <c r="C3210">
        <v>203300</v>
      </c>
      <c r="D3210" t="s">
        <v>687</v>
      </c>
      <c r="E3210" t="s">
        <v>362</v>
      </c>
      <c r="F3210">
        <v>2018</v>
      </c>
      <c r="G3210">
        <v>-203300</v>
      </c>
      <c r="H3210" t="s">
        <v>378</v>
      </c>
    </row>
    <row r="3211" spans="1:8">
      <c r="A3211" t="s">
        <v>230</v>
      </c>
      <c r="B3211" s="1">
        <v>43591</v>
      </c>
      <c r="C3211">
        <v>291611</v>
      </c>
      <c r="D3211" t="s">
        <v>686</v>
      </c>
      <c r="E3211" t="s">
        <v>366</v>
      </c>
      <c r="F3211">
        <v>2019</v>
      </c>
      <c r="G3211">
        <v>291611</v>
      </c>
      <c r="H3211" t="s">
        <v>16</v>
      </c>
    </row>
    <row r="3212" spans="1:8">
      <c r="A3212" t="s">
        <v>163</v>
      </c>
      <c r="B3212" s="1">
        <v>43657</v>
      </c>
      <c r="C3212">
        <v>276269</v>
      </c>
      <c r="D3212" t="s">
        <v>686</v>
      </c>
      <c r="E3212" t="s">
        <v>337</v>
      </c>
      <c r="F3212">
        <v>2019</v>
      </c>
      <c r="G3212">
        <v>276269</v>
      </c>
      <c r="H3212" t="s">
        <v>377</v>
      </c>
    </row>
    <row r="3213" spans="1:8">
      <c r="A3213" t="s">
        <v>218</v>
      </c>
      <c r="B3213" s="1">
        <v>43446</v>
      </c>
      <c r="C3213">
        <v>274659</v>
      </c>
      <c r="D3213" t="s">
        <v>687</v>
      </c>
      <c r="E3213" t="s">
        <v>333</v>
      </c>
      <c r="F3213">
        <v>2018</v>
      </c>
      <c r="G3213">
        <v>-274659</v>
      </c>
      <c r="H3213" t="s">
        <v>16</v>
      </c>
    </row>
    <row r="3214" spans="1:8">
      <c r="A3214" t="s">
        <v>195</v>
      </c>
      <c r="B3214" s="1">
        <v>44368</v>
      </c>
      <c r="C3214">
        <v>209884</v>
      </c>
      <c r="D3214" t="s">
        <v>686</v>
      </c>
      <c r="E3214" t="s">
        <v>316</v>
      </c>
      <c r="F3214">
        <v>2021</v>
      </c>
      <c r="G3214">
        <v>209884</v>
      </c>
      <c r="H3214" t="s">
        <v>16</v>
      </c>
    </row>
    <row r="3215" spans="1:8">
      <c r="A3215" t="s">
        <v>266</v>
      </c>
      <c r="B3215" s="1">
        <v>43447</v>
      </c>
      <c r="C3215">
        <v>115259</v>
      </c>
      <c r="D3215" t="s">
        <v>686</v>
      </c>
      <c r="E3215" t="s">
        <v>333</v>
      </c>
      <c r="F3215">
        <v>2018</v>
      </c>
      <c r="G3215">
        <v>115259</v>
      </c>
      <c r="H3215" t="s">
        <v>378</v>
      </c>
    </row>
    <row r="3216" spans="1:8">
      <c r="A3216" t="s">
        <v>312</v>
      </c>
      <c r="B3216" s="1">
        <v>44333</v>
      </c>
      <c r="C3216">
        <v>91216</v>
      </c>
      <c r="D3216" t="s">
        <v>687</v>
      </c>
      <c r="E3216" t="s">
        <v>366</v>
      </c>
      <c r="F3216">
        <v>2021</v>
      </c>
      <c r="G3216">
        <v>-91216</v>
      </c>
      <c r="H3216" t="s">
        <v>16</v>
      </c>
    </row>
    <row r="3217" spans="1:8">
      <c r="A3217" t="s">
        <v>268</v>
      </c>
      <c r="B3217" s="1">
        <v>43602</v>
      </c>
      <c r="C3217">
        <v>126900</v>
      </c>
      <c r="D3217" t="s">
        <v>686</v>
      </c>
      <c r="E3217" t="s">
        <v>366</v>
      </c>
      <c r="F3217">
        <v>2019</v>
      </c>
      <c r="G3217">
        <v>126900</v>
      </c>
      <c r="H3217" t="s">
        <v>380</v>
      </c>
    </row>
    <row r="3218" spans="1:8">
      <c r="A3218" t="s">
        <v>55</v>
      </c>
      <c r="B3218" s="1">
        <v>43553</v>
      </c>
      <c r="C3218">
        <v>387250</v>
      </c>
      <c r="D3218" t="s">
        <v>687</v>
      </c>
      <c r="E3218" t="s">
        <v>357</v>
      </c>
      <c r="F3218">
        <v>2019</v>
      </c>
      <c r="G3218">
        <v>-387250</v>
      </c>
      <c r="H3218" t="s">
        <v>378</v>
      </c>
    </row>
    <row r="3219" spans="1:8">
      <c r="A3219" t="s">
        <v>90</v>
      </c>
      <c r="B3219" s="1">
        <v>44059</v>
      </c>
      <c r="C3219">
        <v>177500</v>
      </c>
      <c r="D3219" t="s">
        <v>687</v>
      </c>
      <c r="E3219" t="s">
        <v>342</v>
      </c>
      <c r="F3219">
        <v>2020</v>
      </c>
      <c r="G3219">
        <v>-177500</v>
      </c>
      <c r="H3219" t="s">
        <v>380</v>
      </c>
    </row>
    <row r="3220" spans="1:8">
      <c r="A3220" t="s">
        <v>22</v>
      </c>
      <c r="B3220" s="1">
        <v>44276</v>
      </c>
      <c r="C3220">
        <v>294351</v>
      </c>
      <c r="D3220" t="s">
        <v>686</v>
      </c>
      <c r="E3220" t="s">
        <v>357</v>
      </c>
      <c r="F3220">
        <v>2021</v>
      </c>
      <c r="G3220">
        <v>294351</v>
      </c>
      <c r="H3220" t="s">
        <v>16</v>
      </c>
    </row>
    <row r="3221" spans="1:8">
      <c r="A3221" t="s">
        <v>119</v>
      </c>
      <c r="B3221" s="1">
        <v>43904</v>
      </c>
      <c r="C3221">
        <v>210303</v>
      </c>
      <c r="D3221" t="s">
        <v>686</v>
      </c>
      <c r="E3221" t="s">
        <v>357</v>
      </c>
      <c r="F3221">
        <v>2020</v>
      </c>
      <c r="G3221">
        <v>210303</v>
      </c>
      <c r="H3221" t="s">
        <v>378</v>
      </c>
    </row>
    <row r="3222" spans="1:8">
      <c r="A3222" t="s">
        <v>246</v>
      </c>
      <c r="B3222" s="1">
        <v>43499</v>
      </c>
      <c r="C3222">
        <v>124179</v>
      </c>
      <c r="D3222" t="s">
        <v>686</v>
      </c>
      <c r="E3222" t="s">
        <v>360</v>
      </c>
      <c r="F3222">
        <v>2019</v>
      </c>
      <c r="G3222">
        <v>124179</v>
      </c>
      <c r="H3222" t="s">
        <v>16</v>
      </c>
    </row>
    <row r="3223" spans="1:8">
      <c r="A3223" t="s">
        <v>305</v>
      </c>
      <c r="B3223" s="1">
        <v>43311</v>
      </c>
      <c r="C3223">
        <v>316538</v>
      </c>
      <c r="D3223" t="s">
        <v>687</v>
      </c>
      <c r="E3223" t="s">
        <v>337</v>
      </c>
      <c r="F3223">
        <v>2018</v>
      </c>
      <c r="G3223">
        <v>-316538</v>
      </c>
      <c r="H3223" t="s">
        <v>16</v>
      </c>
    </row>
    <row r="3224" spans="1:8">
      <c r="A3224" t="s">
        <v>202</v>
      </c>
      <c r="B3224" s="1">
        <v>44074</v>
      </c>
      <c r="C3224">
        <v>211041</v>
      </c>
      <c r="D3224" t="s">
        <v>687</v>
      </c>
      <c r="E3224" t="s">
        <v>342</v>
      </c>
      <c r="F3224">
        <v>2020</v>
      </c>
      <c r="G3224">
        <v>-211041</v>
      </c>
      <c r="H3224" t="s">
        <v>378</v>
      </c>
    </row>
    <row r="3225" spans="1:8">
      <c r="A3225" t="s">
        <v>257</v>
      </c>
      <c r="B3225" s="1">
        <v>43354</v>
      </c>
      <c r="C3225">
        <v>395921</v>
      </c>
      <c r="D3225" t="s">
        <v>686</v>
      </c>
      <c r="E3225" t="s">
        <v>329</v>
      </c>
      <c r="F3225">
        <v>2018</v>
      </c>
      <c r="G3225">
        <v>395921</v>
      </c>
      <c r="H3225" t="s">
        <v>16</v>
      </c>
    </row>
    <row r="3226" spans="1:8">
      <c r="A3226" t="s">
        <v>26</v>
      </c>
      <c r="B3226" s="1">
        <v>43531</v>
      </c>
      <c r="C3226">
        <v>162765</v>
      </c>
      <c r="D3226" t="s">
        <v>686</v>
      </c>
      <c r="E3226" t="s">
        <v>357</v>
      </c>
      <c r="F3226">
        <v>2019</v>
      </c>
      <c r="G3226">
        <v>162765</v>
      </c>
      <c r="H3226" t="s">
        <v>380</v>
      </c>
    </row>
    <row r="3227" spans="1:8">
      <c r="A3227" t="s">
        <v>197</v>
      </c>
      <c r="B3227" s="1">
        <v>43526</v>
      </c>
      <c r="C3227">
        <v>72328</v>
      </c>
      <c r="D3227" t="s">
        <v>686</v>
      </c>
      <c r="E3227" t="s">
        <v>357</v>
      </c>
      <c r="F3227">
        <v>2019</v>
      </c>
      <c r="G3227">
        <v>72328</v>
      </c>
      <c r="H3227" t="s">
        <v>16</v>
      </c>
    </row>
    <row r="3228" spans="1:8">
      <c r="A3228" t="s">
        <v>191</v>
      </c>
      <c r="B3228" s="1">
        <v>43591</v>
      </c>
      <c r="C3228">
        <v>142074</v>
      </c>
      <c r="D3228" t="s">
        <v>686</v>
      </c>
      <c r="E3228" t="s">
        <v>366</v>
      </c>
      <c r="F3228">
        <v>2019</v>
      </c>
      <c r="G3228">
        <v>142074</v>
      </c>
      <c r="H3228" t="s">
        <v>378</v>
      </c>
    </row>
    <row r="3229" spans="1:8">
      <c r="A3229" t="s">
        <v>256</v>
      </c>
      <c r="B3229" s="1">
        <v>43813</v>
      </c>
      <c r="C3229">
        <v>285221</v>
      </c>
      <c r="D3229" t="s">
        <v>687</v>
      </c>
      <c r="E3229" t="s">
        <v>333</v>
      </c>
      <c r="F3229">
        <v>2019</v>
      </c>
      <c r="G3229">
        <v>-285221</v>
      </c>
      <c r="H3229" t="s">
        <v>16</v>
      </c>
    </row>
    <row r="3230" spans="1:8">
      <c r="A3230" t="s">
        <v>257</v>
      </c>
      <c r="B3230" s="1">
        <v>44272</v>
      </c>
      <c r="C3230">
        <v>206423</v>
      </c>
      <c r="D3230" t="s">
        <v>686</v>
      </c>
      <c r="E3230" t="s">
        <v>357</v>
      </c>
      <c r="F3230">
        <v>2021</v>
      </c>
      <c r="G3230">
        <v>206423</v>
      </c>
      <c r="H3230" t="s">
        <v>16</v>
      </c>
    </row>
    <row r="3231" spans="1:8">
      <c r="A3231" t="s">
        <v>52</v>
      </c>
      <c r="B3231" s="1">
        <v>43870</v>
      </c>
      <c r="C3231">
        <v>311322</v>
      </c>
      <c r="D3231" t="s">
        <v>687</v>
      </c>
      <c r="E3231" t="s">
        <v>360</v>
      </c>
      <c r="F3231">
        <v>2020</v>
      </c>
      <c r="G3231">
        <v>-311322</v>
      </c>
      <c r="H3231" t="s">
        <v>377</v>
      </c>
    </row>
    <row r="3232" spans="1:8">
      <c r="A3232" t="s">
        <v>89</v>
      </c>
      <c r="B3232" s="1">
        <v>43310</v>
      </c>
      <c r="C3232">
        <v>178914</v>
      </c>
      <c r="D3232" t="s">
        <v>686</v>
      </c>
      <c r="E3232" t="s">
        <v>337</v>
      </c>
      <c r="F3232">
        <v>2018</v>
      </c>
      <c r="G3232">
        <v>178914</v>
      </c>
      <c r="H3232" t="s">
        <v>377</v>
      </c>
    </row>
    <row r="3233" spans="1:8">
      <c r="A3233" t="s">
        <v>18</v>
      </c>
      <c r="B3233" s="1">
        <v>44210</v>
      </c>
      <c r="C3233">
        <v>330697</v>
      </c>
      <c r="D3233" t="s">
        <v>687</v>
      </c>
      <c r="E3233" t="s">
        <v>320</v>
      </c>
      <c r="F3233">
        <v>2021</v>
      </c>
      <c r="G3233">
        <v>-330697</v>
      </c>
      <c r="H3233" t="s">
        <v>16</v>
      </c>
    </row>
    <row r="3234" spans="1:8">
      <c r="A3234" t="s">
        <v>217</v>
      </c>
      <c r="B3234" s="1">
        <v>43355</v>
      </c>
      <c r="C3234">
        <v>341510</v>
      </c>
      <c r="D3234" t="s">
        <v>686</v>
      </c>
      <c r="E3234" t="s">
        <v>329</v>
      </c>
      <c r="F3234">
        <v>2018</v>
      </c>
      <c r="G3234">
        <v>341510</v>
      </c>
      <c r="H3234" t="s">
        <v>378</v>
      </c>
    </row>
    <row r="3235" spans="1:8">
      <c r="A3235" t="s">
        <v>292</v>
      </c>
      <c r="B3235" s="1">
        <v>44185</v>
      </c>
      <c r="C3235">
        <v>331692</v>
      </c>
      <c r="D3235" t="s">
        <v>687</v>
      </c>
      <c r="E3235" t="s">
        <v>333</v>
      </c>
      <c r="F3235">
        <v>2020</v>
      </c>
      <c r="G3235">
        <v>-331692</v>
      </c>
      <c r="H3235" t="s">
        <v>380</v>
      </c>
    </row>
    <row r="3236" spans="1:8">
      <c r="A3236" t="s">
        <v>232</v>
      </c>
      <c r="B3236" s="1">
        <v>43764</v>
      </c>
      <c r="C3236">
        <v>202877</v>
      </c>
      <c r="D3236" t="s">
        <v>687</v>
      </c>
      <c r="E3236" t="s">
        <v>324</v>
      </c>
      <c r="F3236">
        <v>2019</v>
      </c>
      <c r="G3236">
        <v>-202877</v>
      </c>
      <c r="H3236" t="s">
        <v>16</v>
      </c>
    </row>
    <row r="3237" spans="1:8">
      <c r="A3237" t="s">
        <v>181</v>
      </c>
      <c r="B3237" s="1">
        <v>44042</v>
      </c>
      <c r="C3237">
        <v>63869</v>
      </c>
      <c r="D3237" t="s">
        <v>687</v>
      </c>
      <c r="E3237" t="s">
        <v>337</v>
      </c>
      <c r="F3237">
        <v>2020</v>
      </c>
      <c r="G3237">
        <v>-63869</v>
      </c>
      <c r="H3237" t="s">
        <v>16</v>
      </c>
    </row>
    <row r="3238" spans="1:8">
      <c r="A3238" t="s">
        <v>58</v>
      </c>
      <c r="B3238" s="1">
        <v>43368</v>
      </c>
      <c r="C3238">
        <v>262080</v>
      </c>
      <c r="D3238" t="s">
        <v>686</v>
      </c>
      <c r="E3238" t="s">
        <v>329</v>
      </c>
      <c r="F3238">
        <v>2018</v>
      </c>
      <c r="G3238">
        <v>262080</v>
      </c>
      <c r="H3238" t="s">
        <v>380</v>
      </c>
    </row>
    <row r="3239" spans="1:8">
      <c r="A3239" t="s">
        <v>88</v>
      </c>
      <c r="B3239" s="1">
        <v>43270</v>
      </c>
      <c r="C3239">
        <v>144048</v>
      </c>
      <c r="D3239" t="s">
        <v>687</v>
      </c>
      <c r="E3239" t="s">
        <v>316</v>
      </c>
      <c r="F3239">
        <v>2018</v>
      </c>
      <c r="G3239">
        <v>-144048</v>
      </c>
      <c r="H3239" t="s">
        <v>16</v>
      </c>
    </row>
    <row r="3240" spans="1:8">
      <c r="A3240" t="s">
        <v>66</v>
      </c>
      <c r="B3240" s="1">
        <v>43368</v>
      </c>
      <c r="C3240">
        <v>107584</v>
      </c>
      <c r="D3240" t="s">
        <v>686</v>
      </c>
      <c r="E3240" t="s">
        <v>329</v>
      </c>
      <c r="F3240">
        <v>2018</v>
      </c>
      <c r="G3240">
        <v>107584</v>
      </c>
      <c r="H3240" t="s">
        <v>378</v>
      </c>
    </row>
    <row r="3241" spans="1:8">
      <c r="A3241" t="s">
        <v>118</v>
      </c>
      <c r="B3241" s="1">
        <v>43894</v>
      </c>
      <c r="C3241">
        <v>100729</v>
      </c>
      <c r="D3241" t="s">
        <v>687</v>
      </c>
      <c r="E3241" t="s">
        <v>357</v>
      </c>
      <c r="F3241">
        <v>2020</v>
      </c>
      <c r="G3241">
        <v>-100729</v>
      </c>
      <c r="H3241" t="s">
        <v>16</v>
      </c>
    </row>
    <row r="3242" spans="1:8">
      <c r="A3242" t="s">
        <v>295</v>
      </c>
      <c r="B3242" s="1">
        <v>43338</v>
      </c>
      <c r="C3242">
        <v>183873</v>
      </c>
      <c r="D3242" t="s">
        <v>687</v>
      </c>
      <c r="E3242" t="s">
        <v>342</v>
      </c>
      <c r="F3242">
        <v>2018</v>
      </c>
      <c r="G3242">
        <v>-183873</v>
      </c>
      <c r="H3242" t="s">
        <v>16</v>
      </c>
    </row>
    <row r="3243" spans="1:8">
      <c r="A3243" t="s">
        <v>208</v>
      </c>
      <c r="B3243" s="1">
        <v>43954</v>
      </c>
      <c r="C3243">
        <v>379883</v>
      </c>
      <c r="D3243" t="s">
        <v>687</v>
      </c>
      <c r="E3243" t="s">
        <v>366</v>
      </c>
      <c r="F3243">
        <v>2020</v>
      </c>
      <c r="G3243">
        <v>-379883</v>
      </c>
      <c r="H3243" t="s">
        <v>16</v>
      </c>
    </row>
    <row r="3244" spans="1:8">
      <c r="A3244" t="s">
        <v>270</v>
      </c>
      <c r="B3244" s="1">
        <v>44005</v>
      </c>
      <c r="C3244">
        <v>79731</v>
      </c>
      <c r="D3244" t="s">
        <v>686</v>
      </c>
      <c r="E3244" t="s">
        <v>316</v>
      </c>
      <c r="F3244">
        <v>2020</v>
      </c>
      <c r="G3244">
        <v>79731</v>
      </c>
      <c r="H3244" t="s">
        <v>377</v>
      </c>
    </row>
    <row r="3245" spans="1:8">
      <c r="A3245" t="s">
        <v>38</v>
      </c>
      <c r="B3245" s="1">
        <v>43379</v>
      </c>
      <c r="C3245">
        <v>80600</v>
      </c>
      <c r="D3245" t="s">
        <v>687</v>
      </c>
      <c r="E3245" t="s">
        <v>324</v>
      </c>
      <c r="F3245">
        <v>2018</v>
      </c>
      <c r="G3245">
        <v>-80600</v>
      </c>
      <c r="H3245" t="s">
        <v>16</v>
      </c>
    </row>
    <row r="3246" spans="1:8">
      <c r="A3246" t="s">
        <v>86</v>
      </c>
      <c r="B3246" s="1">
        <v>43916</v>
      </c>
      <c r="C3246">
        <v>256696</v>
      </c>
      <c r="D3246" t="s">
        <v>686</v>
      </c>
      <c r="E3246" t="s">
        <v>357</v>
      </c>
      <c r="F3246">
        <v>2020</v>
      </c>
      <c r="G3246">
        <v>256696</v>
      </c>
      <c r="H3246" t="s">
        <v>380</v>
      </c>
    </row>
    <row r="3247" spans="1:8">
      <c r="A3247" t="s">
        <v>169</v>
      </c>
      <c r="B3247" s="1">
        <v>44123</v>
      </c>
      <c r="C3247">
        <v>217246</v>
      </c>
      <c r="D3247" t="s">
        <v>687</v>
      </c>
      <c r="E3247" t="s">
        <v>324</v>
      </c>
      <c r="F3247">
        <v>2020</v>
      </c>
      <c r="G3247">
        <v>-217246</v>
      </c>
      <c r="H3247" t="s">
        <v>16</v>
      </c>
    </row>
    <row r="3248" spans="1:8">
      <c r="A3248" t="s">
        <v>137</v>
      </c>
      <c r="B3248" s="1">
        <v>44097</v>
      </c>
      <c r="C3248">
        <v>383182</v>
      </c>
      <c r="D3248" t="s">
        <v>687</v>
      </c>
      <c r="E3248" t="s">
        <v>329</v>
      </c>
      <c r="F3248">
        <v>2020</v>
      </c>
      <c r="G3248">
        <v>-383182</v>
      </c>
      <c r="H3248" t="s">
        <v>16</v>
      </c>
    </row>
    <row r="3249" spans="1:8">
      <c r="A3249" t="s">
        <v>253</v>
      </c>
      <c r="B3249" s="1">
        <v>43483</v>
      </c>
      <c r="C3249">
        <v>70933</v>
      </c>
      <c r="D3249" t="s">
        <v>686</v>
      </c>
      <c r="E3249" t="s">
        <v>320</v>
      </c>
      <c r="F3249">
        <v>2019</v>
      </c>
      <c r="G3249">
        <v>70933</v>
      </c>
      <c r="H3249" t="s">
        <v>378</v>
      </c>
    </row>
    <row r="3250" spans="1:8">
      <c r="A3250" t="s">
        <v>65</v>
      </c>
      <c r="B3250" s="1">
        <v>43398</v>
      </c>
      <c r="C3250">
        <v>212916</v>
      </c>
      <c r="D3250" t="s">
        <v>687</v>
      </c>
      <c r="E3250" t="s">
        <v>324</v>
      </c>
      <c r="F3250">
        <v>2018</v>
      </c>
      <c r="G3250">
        <v>-212916</v>
      </c>
      <c r="H3250" t="s">
        <v>16</v>
      </c>
    </row>
    <row r="3251" spans="1:8">
      <c r="A3251" t="s">
        <v>165</v>
      </c>
      <c r="B3251" s="1">
        <v>44135</v>
      </c>
      <c r="C3251">
        <v>75346</v>
      </c>
      <c r="D3251" t="s">
        <v>687</v>
      </c>
      <c r="E3251" t="s">
        <v>324</v>
      </c>
      <c r="F3251">
        <v>2020</v>
      </c>
      <c r="G3251">
        <v>-75346</v>
      </c>
      <c r="H3251" t="s">
        <v>16</v>
      </c>
    </row>
    <row r="3252" spans="1:8">
      <c r="A3252" t="s">
        <v>19</v>
      </c>
      <c r="B3252" s="1">
        <v>43476</v>
      </c>
      <c r="C3252">
        <v>80512</v>
      </c>
      <c r="D3252" t="s">
        <v>687</v>
      </c>
      <c r="E3252" t="s">
        <v>320</v>
      </c>
      <c r="F3252">
        <v>2019</v>
      </c>
      <c r="G3252">
        <v>-80512</v>
      </c>
      <c r="H3252" t="s">
        <v>377</v>
      </c>
    </row>
    <row r="3253" spans="1:8">
      <c r="A3253" t="s">
        <v>48</v>
      </c>
      <c r="B3253" s="1">
        <v>43804</v>
      </c>
      <c r="C3253">
        <v>240764</v>
      </c>
      <c r="D3253" t="s">
        <v>687</v>
      </c>
      <c r="E3253" t="s">
        <v>333</v>
      </c>
      <c r="F3253">
        <v>2019</v>
      </c>
      <c r="G3253">
        <v>-240764</v>
      </c>
      <c r="H3253" t="s">
        <v>16</v>
      </c>
    </row>
    <row r="3254" spans="1:8">
      <c r="A3254" t="s">
        <v>276</v>
      </c>
      <c r="B3254" s="1">
        <v>43745</v>
      </c>
      <c r="C3254">
        <v>338011</v>
      </c>
      <c r="D3254" t="s">
        <v>686</v>
      </c>
      <c r="E3254" t="s">
        <v>324</v>
      </c>
      <c r="F3254">
        <v>2019</v>
      </c>
      <c r="G3254">
        <v>338011</v>
      </c>
      <c r="H3254" t="s">
        <v>377</v>
      </c>
    </row>
    <row r="3255" spans="1:8">
      <c r="A3255" t="s">
        <v>271</v>
      </c>
      <c r="B3255" s="1">
        <v>44299</v>
      </c>
      <c r="C3255">
        <v>346000</v>
      </c>
      <c r="D3255" t="s">
        <v>687</v>
      </c>
      <c r="E3255" t="s">
        <v>351</v>
      </c>
      <c r="F3255">
        <v>2021</v>
      </c>
      <c r="G3255">
        <v>-346000</v>
      </c>
      <c r="H3255" t="s">
        <v>377</v>
      </c>
    </row>
    <row r="3256" spans="1:8">
      <c r="A3256" t="s">
        <v>71</v>
      </c>
      <c r="B3256" s="1">
        <v>43820</v>
      </c>
      <c r="C3256">
        <v>373475</v>
      </c>
      <c r="D3256" t="s">
        <v>687</v>
      </c>
      <c r="E3256" t="s">
        <v>333</v>
      </c>
      <c r="F3256">
        <v>2019</v>
      </c>
      <c r="G3256">
        <v>-373475</v>
      </c>
      <c r="H3256" t="s">
        <v>16</v>
      </c>
    </row>
    <row r="3257" spans="1:8">
      <c r="A3257" t="s">
        <v>26</v>
      </c>
      <c r="B3257" s="1">
        <v>43749</v>
      </c>
      <c r="C3257">
        <v>282038</v>
      </c>
      <c r="D3257" t="s">
        <v>686</v>
      </c>
      <c r="E3257" t="s">
        <v>324</v>
      </c>
      <c r="F3257">
        <v>2019</v>
      </c>
      <c r="G3257">
        <v>282038</v>
      </c>
      <c r="H3257" t="s">
        <v>380</v>
      </c>
    </row>
    <row r="3258" spans="1:8">
      <c r="A3258" t="s">
        <v>44</v>
      </c>
      <c r="B3258" s="1">
        <v>43327</v>
      </c>
      <c r="C3258">
        <v>157522</v>
      </c>
      <c r="D3258" t="s">
        <v>686</v>
      </c>
      <c r="E3258" t="s">
        <v>342</v>
      </c>
      <c r="F3258">
        <v>2018</v>
      </c>
      <c r="G3258">
        <v>157522</v>
      </c>
      <c r="H3258" t="s">
        <v>378</v>
      </c>
    </row>
    <row r="3259" spans="1:8">
      <c r="A3259" t="s">
        <v>214</v>
      </c>
      <c r="B3259" s="1">
        <v>43830</v>
      </c>
      <c r="C3259">
        <v>218270</v>
      </c>
      <c r="D3259" t="s">
        <v>687</v>
      </c>
      <c r="E3259" t="s">
        <v>333</v>
      </c>
      <c r="F3259">
        <v>2019</v>
      </c>
      <c r="G3259">
        <v>-218270</v>
      </c>
      <c r="H3259" t="s">
        <v>377</v>
      </c>
    </row>
    <row r="3260" spans="1:8">
      <c r="A3260" t="s">
        <v>288</v>
      </c>
      <c r="B3260" s="1">
        <v>44198</v>
      </c>
      <c r="C3260">
        <v>118676</v>
      </c>
      <c r="D3260" t="s">
        <v>687</v>
      </c>
      <c r="E3260" t="s">
        <v>320</v>
      </c>
      <c r="F3260">
        <v>2021</v>
      </c>
      <c r="G3260">
        <v>-118676</v>
      </c>
      <c r="H3260" t="s">
        <v>377</v>
      </c>
    </row>
    <row r="3261" spans="1:8">
      <c r="A3261" t="s">
        <v>216</v>
      </c>
      <c r="B3261" s="1">
        <v>44096</v>
      </c>
      <c r="C3261">
        <v>100563</v>
      </c>
      <c r="D3261" t="s">
        <v>686</v>
      </c>
      <c r="E3261" t="s">
        <v>329</v>
      </c>
      <c r="F3261">
        <v>2020</v>
      </c>
      <c r="G3261">
        <v>100563</v>
      </c>
      <c r="H3261" t="s">
        <v>16</v>
      </c>
    </row>
    <row r="3262" spans="1:8">
      <c r="A3262" t="s">
        <v>310</v>
      </c>
      <c r="B3262" s="1">
        <v>44245</v>
      </c>
      <c r="C3262">
        <v>288019</v>
      </c>
      <c r="D3262" t="s">
        <v>686</v>
      </c>
      <c r="E3262" t="s">
        <v>360</v>
      </c>
      <c r="F3262">
        <v>2021</v>
      </c>
      <c r="G3262">
        <v>288019</v>
      </c>
      <c r="H3262" t="s">
        <v>16</v>
      </c>
    </row>
    <row r="3263" spans="1:8">
      <c r="A3263" t="s">
        <v>162</v>
      </c>
      <c r="B3263" s="1">
        <v>43605</v>
      </c>
      <c r="C3263">
        <v>218359</v>
      </c>
      <c r="D3263" t="s">
        <v>686</v>
      </c>
      <c r="E3263" t="s">
        <v>366</v>
      </c>
      <c r="F3263">
        <v>2019</v>
      </c>
      <c r="G3263">
        <v>218359</v>
      </c>
      <c r="H3263" t="s">
        <v>377</v>
      </c>
    </row>
    <row r="3264" spans="1:8">
      <c r="A3264" t="s">
        <v>115</v>
      </c>
      <c r="B3264" s="1">
        <v>43419</v>
      </c>
      <c r="C3264">
        <v>112128</v>
      </c>
      <c r="D3264" t="s">
        <v>687</v>
      </c>
      <c r="E3264" t="s">
        <v>362</v>
      </c>
      <c r="F3264">
        <v>2018</v>
      </c>
      <c r="G3264">
        <v>-112128</v>
      </c>
      <c r="H3264" t="s">
        <v>16</v>
      </c>
    </row>
    <row r="3265" spans="1:8">
      <c r="A3265" t="s">
        <v>128</v>
      </c>
      <c r="B3265" s="1">
        <v>43554</v>
      </c>
      <c r="C3265">
        <v>165011</v>
      </c>
      <c r="D3265" t="s">
        <v>686</v>
      </c>
      <c r="E3265" t="s">
        <v>357</v>
      </c>
      <c r="F3265">
        <v>2019</v>
      </c>
      <c r="G3265">
        <v>165011</v>
      </c>
      <c r="H3265" t="s">
        <v>16</v>
      </c>
    </row>
    <row r="3266" spans="1:8">
      <c r="A3266" t="s">
        <v>245</v>
      </c>
      <c r="B3266" s="1">
        <v>43293</v>
      </c>
      <c r="C3266">
        <v>175086</v>
      </c>
      <c r="D3266" t="s">
        <v>686</v>
      </c>
      <c r="E3266" t="s">
        <v>337</v>
      </c>
      <c r="F3266">
        <v>2018</v>
      </c>
      <c r="G3266">
        <v>175086</v>
      </c>
      <c r="H3266" t="s">
        <v>16</v>
      </c>
    </row>
    <row r="3267" spans="1:8">
      <c r="A3267" t="s">
        <v>42</v>
      </c>
      <c r="B3267" s="1">
        <v>44351</v>
      </c>
      <c r="C3267">
        <v>62051</v>
      </c>
      <c r="D3267" t="s">
        <v>687</v>
      </c>
      <c r="E3267" t="s">
        <v>316</v>
      </c>
      <c r="F3267">
        <v>2021</v>
      </c>
      <c r="G3267">
        <v>-62051</v>
      </c>
      <c r="H3267" t="s">
        <v>16</v>
      </c>
    </row>
    <row r="3268" spans="1:8">
      <c r="A3268" t="s">
        <v>230</v>
      </c>
      <c r="B3268" s="1">
        <v>43301</v>
      </c>
      <c r="C3268">
        <v>152118</v>
      </c>
      <c r="D3268" t="s">
        <v>687</v>
      </c>
      <c r="E3268" t="s">
        <v>337</v>
      </c>
      <c r="F3268">
        <v>2018</v>
      </c>
      <c r="G3268">
        <v>-152118</v>
      </c>
      <c r="H3268" t="s">
        <v>16</v>
      </c>
    </row>
    <row r="3269" spans="1:8">
      <c r="A3269" t="s">
        <v>86</v>
      </c>
      <c r="B3269" s="1">
        <v>44001</v>
      </c>
      <c r="C3269">
        <v>344810</v>
      </c>
      <c r="D3269" t="s">
        <v>686</v>
      </c>
      <c r="E3269" t="s">
        <v>316</v>
      </c>
      <c r="F3269">
        <v>2020</v>
      </c>
      <c r="G3269">
        <v>344810</v>
      </c>
      <c r="H3269" t="s">
        <v>380</v>
      </c>
    </row>
    <row r="3270" spans="1:8">
      <c r="A3270" t="s">
        <v>135</v>
      </c>
      <c r="B3270" s="1">
        <v>44359</v>
      </c>
      <c r="C3270">
        <v>261517</v>
      </c>
      <c r="D3270" t="s">
        <v>686</v>
      </c>
      <c r="E3270" t="s">
        <v>316</v>
      </c>
      <c r="F3270">
        <v>2021</v>
      </c>
      <c r="G3270">
        <v>261517</v>
      </c>
      <c r="H3270" t="s">
        <v>16</v>
      </c>
    </row>
    <row r="3271" spans="1:8">
      <c r="A3271" t="s">
        <v>154</v>
      </c>
      <c r="B3271" s="1">
        <v>44162</v>
      </c>
      <c r="C3271">
        <v>246013</v>
      </c>
      <c r="D3271" t="s">
        <v>687</v>
      </c>
      <c r="E3271" t="s">
        <v>362</v>
      </c>
      <c r="F3271">
        <v>2020</v>
      </c>
      <c r="G3271">
        <v>-246013</v>
      </c>
      <c r="H3271" t="s">
        <v>378</v>
      </c>
    </row>
    <row r="3272" spans="1:8">
      <c r="A3272" t="s">
        <v>87</v>
      </c>
      <c r="B3272" s="1">
        <v>44322</v>
      </c>
      <c r="C3272">
        <v>75088</v>
      </c>
      <c r="D3272" t="s">
        <v>686</v>
      </c>
      <c r="E3272" t="s">
        <v>366</v>
      </c>
      <c r="F3272">
        <v>2021</v>
      </c>
      <c r="G3272">
        <v>75088</v>
      </c>
      <c r="H3272" t="s">
        <v>16</v>
      </c>
    </row>
    <row r="3273" spans="1:8">
      <c r="A3273" t="s">
        <v>299</v>
      </c>
      <c r="B3273" s="1">
        <v>43425</v>
      </c>
      <c r="C3273">
        <v>201981</v>
      </c>
      <c r="D3273" t="s">
        <v>686</v>
      </c>
      <c r="E3273" t="s">
        <v>362</v>
      </c>
      <c r="F3273">
        <v>2018</v>
      </c>
      <c r="G3273">
        <v>201981</v>
      </c>
      <c r="H3273" t="s">
        <v>16</v>
      </c>
    </row>
    <row r="3274" spans="1:8">
      <c r="A3274" t="s">
        <v>192</v>
      </c>
      <c r="B3274" s="1">
        <v>43665</v>
      </c>
      <c r="C3274">
        <v>135521</v>
      </c>
      <c r="D3274" t="s">
        <v>687</v>
      </c>
      <c r="E3274" t="s">
        <v>337</v>
      </c>
      <c r="F3274">
        <v>2019</v>
      </c>
      <c r="G3274">
        <v>-135521</v>
      </c>
      <c r="H3274" t="s">
        <v>16</v>
      </c>
    </row>
    <row r="3275" spans="1:8">
      <c r="A3275" t="s">
        <v>196</v>
      </c>
      <c r="B3275" s="1">
        <v>44246</v>
      </c>
      <c r="C3275">
        <v>378074</v>
      </c>
      <c r="D3275" t="s">
        <v>687</v>
      </c>
      <c r="E3275" t="s">
        <v>360</v>
      </c>
      <c r="F3275">
        <v>2021</v>
      </c>
      <c r="G3275">
        <v>-378074</v>
      </c>
      <c r="H3275" t="s">
        <v>377</v>
      </c>
    </row>
    <row r="3276" spans="1:8">
      <c r="A3276" t="s">
        <v>303</v>
      </c>
      <c r="B3276" s="1">
        <v>43602</v>
      </c>
      <c r="C3276">
        <v>347984</v>
      </c>
      <c r="D3276" t="s">
        <v>687</v>
      </c>
      <c r="E3276" t="s">
        <v>366</v>
      </c>
      <c r="F3276">
        <v>2019</v>
      </c>
      <c r="G3276">
        <v>-347984</v>
      </c>
      <c r="H3276" t="s">
        <v>16</v>
      </c>
    </row>
    <row r="3277" spans="1:8">
      <c r="A3277" t="s">
        <v>207</v>
      </c>
      <c r="B3277" s="1">
        <v>44038</v>
      </c>
      <c r="C3277">
        <v>347512</v>
      </c>
      <c r="D3277" t="s">
        <v>687</v>
      </c>
      <c r="E3277" t="s">
        <v>337</v>
      </c>
      <c r="F3277">
        <v>2020</v>
      </c>
      <c r="G3277">
        <v>-347512</v>
      </c>
      <c r="H3277" t="s">
        <v>16</v>
      </c>
    </row>
    <row r="3278" spans="1:8">
      <c r="A3278" t="s">
        <v>258</v>
      </c>
      <c r="B3278" s="1">
        <v>43836</v>
      </c>
      <c r="C3278">
        <v>225912</v>
      </c>
      <c r="D3278" t="s">
        <v>686</v>
      </c>
      <c r="E3278" t="s">
        <v>320</v>
      </c>
      <c r="F3278">
        <v>2020</v>
      </c>
      <c r="G3278">
        <v>225912</v>
      </c>
      <c r="H3278" t="s">
        <v>16</v>
      </c>
    </row>
    <row r="3279" spans="1:8">
      <c r="A3279" t="s">
        <v>79</v>
      </c>
      <c r="B3279" s="1">
        <v>43727</v>
      </c>
      <c r="C3279">
        <v>237817</v>
      </c>
      <c r="D3279" t="s">
        <v>687</v>
      </c>
      <c r="E3279" t="s">
        <v>329</v>
      </c>
      <c r="F3279">
        <v>2019</v>
      </c>
      <c r="G3279">
        <v>-237817</v>
      </c>
      <c r="H3279" t="s">
        <v>378</v>
      </c>
    </row>
    <row r="3280" spans="1:8">
      <c r="A3280" t="s">
        <v>24</v>
      </c>
      <c r="B3280" s="1">
        <v>44056</v>
      </c>
      <c r="C3280">
        <v>111400</v>
      </c>
      <c r="D3280" t="s">
        <v>687</v>
      </c>
      <c r="E3280" t="s">
        <v>342</v>
      </c>
      <c r="F3280">
        <v>2020</v>
      </c>
      <c r="G3280">
        <v>-111400</v>
      </c>
      <c r="H3280" t="s">
        <v>16</v>
      </c>
    </row>
    <row r="3281" spans="1:8">
      <c r="A3281" t="s">
        <v>208</v>
      </c>
      <c r="B3281" s="1">
        <v>43687</v>
      </c>
      <c r="C3281">
        <v>175458</v>
      </c>
      <c r="D3281" t="s">
        <v>686</v>
      </c>
      <c r="E3281" t="s">
        <v>342</v>
      </c>
      <c r="F3281">
        <v>2019</v>
      </c>
      <c r="G3281">
        <v>175458</v>
      </c>
      <c r="H3281" t="s">
        <v>16</v>
      </c>
    </row>
    <row r="3282" spans="1:8">
      <c r="A3282" t="s">
        <v>107</v>
      </c>
      <c r="B3282" s="1">
        <v>43879</v>
      </c>
      <c r="C3282">
        <v>78817</v>
      </c>
      <c r="D3282" t="s">
        <v>686</v>
      </c>
      <c r="E3282" t="s">
        <v>360</v>
      </c>
      <c r="F3282">
        <v>2020</v>
      </c>
      <c r="G3282">
        <v>78817</v>
      </c>
      <c r="H3282" t="s">
        <v>16</v>
      </c>
    </row>
    <row r="3283" spans="1:8">
      <c r="A3283" t="s">
        <v>65</v>
      </c>
      <c r="B3283" s="1">
        <v>44229</v>
      </c>
      <c r="C3283">
        <v>377117</v>
      </c>
      <c r="D3283" t="s">
        <v>687</v>
      </c>
      <c r="E3283" t="s">
        <v>360</v>
      </c>
      <c r="F3283">
        <v>2021</v>
      </c>
      <c r="G3283">
        <v>-377117</v>
      </c>
      <c r="H3283" t="s">
        <v>16</v>
      </c>
    </row>
    <row r="3284" spans="1:8">
      <c r="A3284" t="s">
        <v>67</v>
      </c>
      <c r="B3284" s="1">
        <v>43750</v>
      </c>
      <c r="C3284">
        <v>318632</v>
      </c>
      <c r="D3284" t="s">
        <v>686</v>
      </c>
      <c r="E3284" t="s">
        <v>324</v>
      </c>
      <c r="F3284">
        <v>2019</v>
      </c>
      <c r="G3284">
        <v>318632</v>
      </c>
      <c r="H3284" t="s">
        <v>377</v>
      </c>
    </row>
    <row r="3285" spans="1:8">
      <c r="A3285" t="s">
        <v>197</v>
      </c>
      <c r="B3285" s="1">
        <v>43378</v>
      </c>
      <c r="C3285">
        <v>192501</v>
      </c>
      <c r="D3285" t="s">
        <v>687</v>
      </c>
      <c r="E3285" t="s">
        <v>324</v>
      </c>
      <c r="F3285">
        <v>2018</v>
      </c>
      <c r="G3285">
        <v>-192501</v>
      </c>
      <c r="H3285" t="s">
        <v>16</v>
      </c>
    </row>
    <row r="3286" spans="1:8">
      <c r="A3286" t="s">
        <v>97</v>
      </c>
      <c r="B3286" s="1">
        <v>44289</v>
      </c>
      <c r="C3286">
        <v>257338</v>
      </c>
      <c r="D3286" t="s">
        <v>686</v>
      </c>
      <c r="E3286" t="s">
        <v>351</v>
      </c>
      <c r="F3286">
        <v>2021</v>
      </c>
      <c r="G3286">
        <v>257338</v>
      </c>
      <c r="H3286" t="s">
        <v>16</v>
      </c>
    </row>
    <row r="3287" spans="1:8">
      <c r="A3287" t="s">
        <v>83</v>
      </c>
      <c r="B3287" s="1">
        <v>44309</v>
      </c>
      <c r="C3287">
        <v>212565</v>
      </c>
      <c r="D3287" t="s">
        <v>687</v>
      </c>
      <c r="E3287" t="s">
        <v>351</v>
      </c>
      <c r="F3287">
        <v>2021</v>
      </c>
      <c r="G3287">
        <v>-212565</v>
      </c>
      <c r="H3287" t="s">
        <v>16</v>
      </c>
    </row>
    <row r="3288" spans="1:8">
      <c r="A3288" t="s">
        <v>91</v>
      </c>
      <c r="B3288" s="1">
        <v>43998</v>
      </c>
      <c r="C3288">
        <v>319009</v>
      </c>
      <c r="D3288" t="s">
        <v>686</v>
      </c>
      <c r="E3288" t="s">
        <v>316</v>
      </c>
      <c r="F3288">
        <v>2020</v>
      </c>
      <c r="G3288">
        <v>319009</v>
      </c>
      <c r="H3288" t="s">
        <v>16</v>
      </c>
    </row>
    <row r="3289" spans="1:8">
      <c r="A3289" t="s">
        <v>24</v>
      </c>
      <c r="B3289" s="1">
        <v>43812</v>
      </c>
      <c r="C3289">
        <v>166016</v>
      </c>
      <c r="D3289" t="s">
        <v>686</v>
      </c>
      <c r="E3289" t="s">
        <v>333</v>
      </c>
      <c r="F3289">
        <v>2019</v>
      </c>
      <c r="G3289">
        <v>166016</v>
      </c>
      <c r="H3289" t="s">
        <v>16</v>
      </c>
    </row>
    <row r="3290" spans="1:8">
      <c r="A3290" t="s">
        <v>132</v>
      </c>
      <c r="B3290" s="1">
        <v>44364</v>
      </c>
      <c r="C3290">
        <v>69102</v>
      </c>
      <c r="D3290" t="s">
        <v>687</v>
      </c>
      <c r="E3290" t="s">
        <v>316</v>
      </c>
      <c r="F3290">
        <v>2021</v>
      </c>
      <c r="G3290">
        <v>-69102</v>
      </c>
      <c r="H3290" t="s">
        <v>380</v>
      </c>
    </row>
    <row r="3291" spans="1:8">
      <c r="A3291" t="s">
        <v>218</v>
      </c>
      <c r="B3291" s="1">
        <v>44359</v>
      </c>
      <c r="C3291">
        <v>100894</v>
      </c>
      <c r="D3291" t="s">
        <v>687</v>
      </c>
      <c r="E3291" t="s">
        <v>316</v>
      </c>
      <c r="F3291">
        <v>2021</v>
      </c>
      <c r="G3291">
        <v>-100894</v>
      </c>
      <c r="H3291" t="s">
        <v>16</v>
      </c>
    </row>
    <row r="3292" spans="1:8">
      <c r="A3292" t="s">
        <v>86</v>
      </c>
      <c r="B3292" s="1">
        <v>44357</v>
      </c>
      <c r="C3292">
        <v>341376</v>
      </c>
      <c r="D3292" t="s">
        <v>687</v>
      </c>
      <c r="E3292" t="s">
        <v>316</v>
      </c>
      <c r="F3292">
        <v>2021</v>
      </c>
      <c r="G3292">
        <v>-341376</v>
      </c>
      <c r="H3292" t="s">
        <v>380</v>
      </c>
    </row>
    <row r="3293" spans="1:8">
      <c r="A3293" t="s">
        <v>20</v>
      </c>
      <c r="B3293" s="1">
        <v>43734</v>
      </c>
      <c r="C3293">
        <v>267880</v>
      </c>
      <c r="D3293" t="s">
        <v>687</v>
      </c>
      <c r="E3293" t="s">
        <v>329</v>
      </c>
      <c r="F3293">
        <v>2019</v>
      </c>
      <c r="G3293">
        <v>-267880</v>
      </c>
      <c r="H3293" t="s">
        <v>378</v>
      </c>
    </row>
    <row r="3294" spans="1:8">
      <c r="A3294" t="s">
        <v>86</v>
      </c>
      <c r="B3294" s="1">
        <v>44069</v>
      </c>
      <c r="C3294">
        <v>268399</v>
      </c>
      <c r="D3294" t="s">
        <v>687</v>
      </c>
      <c r="E3294" t="s">
        <v>342</v>
      </c>
      <c r="F3294">
        <v>2020</v>
      </c>
      <c r="G3294">
        <v>-268399</v>
      </c>
      <c r="H3294" t="s">
        <v>380</v>
      </c>
    </row>
    <row r="3295" spans="1:8">
      <c r="A3295" t="s">
        <v>309</v>
      </c>
      <c r="B3295" s="1">
        <v>43473</v>
      </c>
      <c r="C3295">
        <v>289520</v>
      </c>
      <c r="D3295" t="s">
        <v>687</v>
      </c>
      <c r="E3295" t="s">
        <v>320</v>
      </c>
      <c r="F3295">
        <v>2019</v>
      </c>
      <c r="G3295">
        <v>-289520</v>
      </c>
      <c r="H3295" t="s">
        <v>378</v>
      </c>
    </row>
    <row r="3296" spans="1:8">
      <c r="A3296" t="s">
        <v>218</v>
      </c>
      <c r="B3296" s="1">
        <v>44036</v>
      </c>
      <c r="C3296">
        <v>250728</v>
      </c>
      <c r="D3296" t="s">
        <v>687</v>
      </c>
      <c r="E3296" t="s">
        <v>337</v>
      </c>
      <c r="F3296">
        <v>2020</v>
      </c>
      <c r="G3296">
        <v>-250728</v>
      </c>
      <c r="H3296" t="s">
        <v>16</v>
      </c>
    </row>
    <row r="3297" spans="1:8">
      <c r="A3297" t="s">
        <v>273</v>
      </c>
      <c r="B3297" s="1">
        <v>44230</v>
      </c>
      <c r="C3297">
        <v>168865</v>
      </c>
      <c r="D3297" t="s">
        <v>687</v>
      </c>
      <c r="E3297" t="s">
        <v>360</v>
      </c>
      <c r="F3297">
        <v>2021</v>
      </c>
      <c r="G3297">
        <v>-168865</v>
      </c>
      <c r="H3297" t="s">
        <v>16</v>
      </c>
    </row>
    <row r="3298" spans="1:8">
      <c r="A3298" t="s">
        <v>191</v>
      </c>
      <c r="B3298" s="1">
        <v>43923</v>
      </c>
      <c r="C3298">
        <v>224308</v>
      </c>
      <c r="D3298" t="s">
        <v>686</v>
      </c>
      <c r="E3298" t="s">
        <v>351</v>
      </c>
      <c r="F3298">
        <v>2020</v>
      </c>
      <c r="G3298">
        <v>224308</v>
      </c>
      <c r="H3298" t="s">
        <v>378</v>
      </c>
    </row>
    <row r="3299" spans="1:8">
      <c r="A3299" t="s">
        <v>314</v>
      </c>
      <c r="B3299" s="1">
        <v>44330</v>
      </c>
      <c r="C3299">
        <v>186740</v>
      </c>
      <c r="D3299" t="s">
        <v>687</v>
      </c>
      <c r="E3299" t="s">
        <v>366</v>
      </c>
      <c r="F3299">
        <v>2021</v>
      </c>
      <c r="G3299">
        <v>-186740</v>
      </c>
      <c r="H3299" t="s">
        <v>16</v>
      </c>
    </row>
    <row r="3300" spans="1:8">
      <c r="A3300" t="s">
        <v>263</v>
      </c>
      <c r="B3300" s="1">
        <v>43517</v>
      </c>
      <c r="C3300">
        <v>345228</v>
      </c>
      <c r="D3300" t="s">
        <v>687</v>
      </c>
      <c r="E3300" t="s">
        <v>360</v>
      </c>
      <c r="F3300">
        <v>2019</v>
      </c>
      <c r="G3300">
        <v>-345228</v>
      </c>
      <c r="H3300" t="s">
        <v>377</v>
      </c>
    </row>
    <row r="3301" spans="1:8">
      <c r="A3301" t="s">
        <v>59</v>
      </c>
      <c r="B3301" s="1">
        <v>43717</v>
      </c>
      <c r="C3301">
        <v>94195</v>
      </c>
      <c r="D3301" t="s">
        <v>687</v>
      </c>
      <c r="E3301" t="s">
        <v>329</v>
      </c>
      <c r="F3301">
        <v>2019</v>
      </c>
      <c r="G3301">
        <v>-94195</v>
      </c>
      <c r="H3301" t="s">
        <v>378</v>
      </c>
    </row>
    <row r="3302" spans="1:8">
      <c r="A3302" t="s">
        <v>80</v>
      </c>
      <c r="B3302" s="1">
        <v>44269</v>
      </c>
      <c r="C3302">
        <v>313899</v>
      </c>
      <c r="D3302" t="s">
        <v>687</v>
      </c>
      <c r="E3302" t="s">
        <v>357</v>
      </c>
      <c r="F3302">
        <v>2021</v>
      </c>
      <c r="G3302">
        <v>-313899</v>
      </c>
      <c r="H3302" t="s">
        <v>16</v>
      </c>
    </row>
    <row r="3303" spans="1:8">
      <c r="A3303" t="s">
        <v>300</v>
      </c>
      <c r="B3303" s="1">
        <v>44108</v>
      </c>
      <c r="C3303">
        <v>190957</v>
      </c>
      <c r="D3303" t="s">
        <v>686</v>
      </c>
      <c r="E3303" t="s">
        <v>324</v>
      </c>
      <c r="F3303">
        <v>2020</v>
      </c>
      <c r="G3303">
        <v>190957</v>
      </c>
      <c r="H3303" t="s">
        <v>380</v>
      </c>
    </row>
    <row r="3304" spans="1:8">
      <c r="A3304" t="s">
        <v>81</v>
      </c>
      <c r="B3304" s="1">
        <v>44157</v>
      </c>
      <c r="C3304">
        <v>373848</v>
      </c>
      <c r="D3304" t="s">
        <v>687</v>
      </c>
      <c r="E3304" t="s">
        <v>362</v>
      </c>
      <c r="F3304">
        <v>2020</v>
      </c>
      <c r="G3304">
        <v>-373848</v>
      </c>
      <c r="H3304" t="s">
        <v>378</v>
      </c>
    </row>
    <row r="3305" spans="1:8">
      <c r="A3305" t="s">
        <v>45</v>
      </c>
      <c r="B3305" s="1">
        <v>44045</v>
      </c>
      <c r="C3305">
        <v>215203</v>
      </c>
      <c r="D3305" t="s">
        <v>687</v>
      </c>
      <c r="E3305" t="s">
        <v>342</v>
      </c>
      <c r="F3305">
        <v>2020</v>
      </c>
      <c r="G3305">
        <v>-215203</v>
      </c>
      <c r="H3305" t="s">
        <v>378</v>
      </c>
    </row>
    <row r="3306" spans="1:8">
      <c r="A3306" t="s">
        <v>133</v>
      </c>
      <c r="B3306" s="1">
        <v>44130</v>
      </c>
      <c r="C3306">
        <v>398818</v>
      </c>
      <c r="D3306" t="s">
        <v>687</v>
      </c>
      <c r="E3306" t="s">
        <v>324</v>
      </c>
      <c r="F3306">
        <v>2020</v>
      </c>
      <c r="G3306">
        <v>-398818</v>
      </c>
      <c r="H3306" t="s">
        <v>377</v>
      </c>
    </row>
    <row r="3307" spans="1:8">
      <c r="A3307" t="s">
        <v>279</v>
      </c>
      <c r="B3307" s="1">
        <v>43514</v>
      </c>
      <c r="C3307">
        <v>239661</v>
      </c>
      <c r="D3307" t="s">
        <v>686</v>
      </c>
      <c r="E3307" t="s">
        <v>360</v>
      </c>
      <c r="F3307">
        <v>2019</v>
      </c>
      <c r="G3307">
        <v>239661</v>
      </c>
      <c r="H3307" t="s">
        <v>377</v>
      </c>
    </row>
    <row r="3308" spans="1:8">
      <c r="A3308" t="s">
        <v>64</v>
      </c>
      <c r="B3308" s="1">
        <v>43276</v>
      </c>
      <c r="C3308">
        <v>64254</v>
      </c>
      <c r="D3308" t="s">
        <v>687</v>
      </c>
      <c r="E3308" t="s">
        <v>316</v>
      </c>
      <c r="F3308">
        <v>2018</v>
      </c>
      <c r="G3308">
        <v>-64254</v>
      </c>
      <c r="H3308" t="s">
        <v>378</v>
      </c>
    </row>
    <row r="3309" spans="1:8">
      <c r="A3309" t="s">
        <v>300</v>
      </c>
      <c r="B3309" s="1">
        <v>44320</v>
      </c>
      <c r="C3309">
        <v>197252</v>
      </c>
      <c r="D3309" t="s">
        <v>687</v>
      </c>
      <c r="E3309" t="s">
        <v>366</v>
      </c>
      <c r="F3309">
        <v>2021</v>
      </c>
      <c r="G3309">
        <v>-197252</v>
      </c>
      <c r="H3309" t="s">
        <v>380</v>
      </c>
    </row>
    <row r="3310" spans="1:8">
      <c r="A3310" t="s">
        <v>282</v>
      </c>
      <c r="B3310" s="1">
        <v>44288</v>
      </c>
      <c r="C3310">
        <v>218291</v>
      </c>
      <c r="D3310" t="s">
        <v>686</v>
      </c>
      <c r="E3310" t="s">
        <v>351</v>
      </c>
      <c r="F3310">
        <v>2021</v>
      </c>
      <c r="G3310">
        <v>218291</v>
      </c>
      <c r="H3310" t="s">
        <v>16</v>
      </c>
    </row>
    <row r="3311" spans="1:8">
      <c r="A3311" t="s">
        <v>73</v>
      </c>
      <c r="B3311" s="1">
        <v>44216</v>
      </c>
      <c r="C3311">
        <v>311342</v>
      </c>
      <c r="D3311" t="s">
        <v>686</v>
      </c>
      <c r="E3311" t="s">
        <v>320</v>
      </c>
      <c r="F3311">
        <v>2021</v>
      </c>
      <c r="G3311">
        <v>311342</v>
      </c>
      <c r="H3311" t="s">
        <v>16</v>
      </c>
    </row>
    <row r="3312" spans="1:8">
      <c r="A3312" t="s">
        <v>241</v>
      </c>
      <c r="B3312" s="1">
        <v>43855</v>
      </c>
      <c r="C3312">
        <v>268240</v>
      </c>
      <c r="D3312" t="s">
        <v>687</v>
      </c>
      <c r="E3312" t="s">
        <v>320</v>
      </c>
      <c r="F3312">
        <v>2020</v>
      </c>
      <c r="G3312">
        <v>-268240</v>
      </c>
      <c r="H3312" t="s">
        <v>16</v>
      </c>
    </row>
    <row r="3313" spans="1:8">
      <c r="A3313" t="s">
        <v>42</v>
      </c>
      <c r="B3313" s="1">
        <v>43760</v>
      </c>
      <c r="C3313">
        <v>261305</v>
      </c>
      <c r="D3313" t="s">
        <v>686</v>
      </c>
      <c r="E3313" t="s">
        <v>324</v>
      </c>
      <c r="F3313">
        <v>2019</v>
      </c>
      <c r="G3313">
        <v>261305</v>
      </c>
      <c r="H3313" t="s">
        <v>16</v>
      </c>
    </row>
    <row r="3314" spans="1:8">
      <c r="A3314" t="s">
        <v>123</v>
      </c>
      <c r="B3314" s="1">
        <v>43690</v>
      </c>
      <c r="C3314">
        <v>199427</v>
      </c>
      <c r="D3314" t="s">
        <v>686</v>
      </c>
      <c r="E3314" t="s">
        <v>342</v>
      </c>
      <c r="F3314">
        <v>2019</v>
      </c>
      <c r="G3314">
        <v>199427</v>
      </c>
      <c r="H3314" t="s">
        <v>380</v>
      </c>
    </row>
    <row r="3315" spans="1:8">
      <c r="A3315" t="s">
        <v>135</v>
      </c>
      <c r="B3315" s="1">
        <v>44359</v>
      </c>
      <c r="C3315">
        <v>66770</v>
      </c>
      <c r="D3315" t="s">
        <v>686</v>
      </c>
      <c r="E3315" t="s">
        <v>316</v>
      </c>
      <c r="F3315">
        <v>2021</v>
      </c>
      <c r="G3315">
        <v>66770</v>
      </c>
      <c r="H3315" t="s">
        <v>16</v>
      </c>
    </row>
    <row r="3316" spans="1:8">
      <c r="A3316" t="s">
        <v>211</v>
      </c>
      <c r="B3316" s="1">
        <v>44129</v>
      </c>
      <c r="C3316">
        <v>321329</v>
      </c>
      <c r="D3316" t="s">
        <v>687</v>
      </c>
      <c r="E3316" t="s">
        <v>324</v>
      </c>
      <c r="F3316">
        <v>2020</v>
      </c>
      <c r="G3316">
        <v>-321329</v>
      </c>
      <c r="H3316" t="s">
        <v>16</v>
      </c>
    </row>
    <row r="3317" spans="1:8">
      <c r="A3317" t="s">
        <v>269</v>
      </c>
      <c r="B3317" s="1">
        <v>43275</v>
      </c>
      <c r="C3317">
        <v>208727</v>
      </c>
      <c r="D3317" t="s">
        <v>687</v>
      </c>
      <c r="E3317" t="s">
        <v>316</v>
      </c>
      <c r="F3317">
        <v>2018</v>
      </c>
      <c r="G3317">
        <v>-208727</v>
      </c>
      <c r="H3317" t="s">
        <v>377</v>
      </c>
    </row>
    <row r="3318" spans="1:8">
      <c r="A3318" t="s">
        <v>42</v>
      </c>
      <c r="B3318" s="1">
        <v>43490</v>
      </c>
      <c r="C3318">
        <v>368558</v>
      </c>
      <c r="D3318" t="s">
        <v>686</v>
      </c>
      <c r="E3318" t="s">
        <v>320</v>
      </c>
      <c r="F3318">
        <v>2019</v>
      </c>
      <c r="G3318">
        <v>368558</v>
      </c>
      <c r="H3318" t="s">
        <v>16</v>
      </c>
    </row>
    <row r="3319" spans="1:8">
      <c r="A3319" t="s">
        <v>17</v>
      </c>
      <c r="B3319" s="1">
        <v>44050</v>
      </c>
      <c r="C3319">
        <v>155119</v>
      </c>
      <c r="D3319" t="s">
        <v>687</v>
      </c>
      <c r="E3319" t="s">
        <v>342</v>
      </c>
      <c r="F3319">
        <v>2020</v>
      </c>
      <c r="G3319">
        <v>-155119</v>
      </c>
      <c r="H3319" t="s">
        <v>16</v>
      </c>
    </row>
    <row r="3320" spans="1:8">
      <c r="A3320" t="s">
        <v>305</v>
      </c>
      <c r="B3320" s="1">
        <v>43383</v>
      </c>
      <c r="C3320">
        <v>357467</v>
      </c>
      <c r="D3320" t="s">
        <v>686</v>
      </c>
      <c r="E3320" t="s">
        <v>324</v>
      </c>
      <c r="F3320">
        <v>2018</v>
      </c>
      <c r="G3320">
        <v>357467</v>
      </c>
      <c r="H3320" t="s">
        <v>16</v>
      </c>
    </row>
    <row r="3321" spans="1:8">
      <c r="A3321" t="s">
        <v>136</v>
      </c>
      <c r="B3321" s="1">
        <v>43976</v>
      </c>
      <c r="C3321">
        <v>224654</v>
      </c>
      <c r="D3321" t="s">
        <v>687</v>
      </c>
      <c r="E3321" t="s">
        <v>366</v>
      </c>
      <c r="F3321">
        <v>2020</v>
      </c>
      <c r="G3321">
        <v>-224654</v>
      </c>
      <c r="H3321" t="s">
        <v>380</v>
      </c>
    </row>
    <row r="3322" spans="1:8">
      <c r="A3322" t="s">
        <v>199</v>
      </c>
      <c r="B3322" s="1">
        <v>44344</v>
      </c>
      <c r="C3322">
        <v>383172</v>
      </c>
      <c r="D3322" t="s">
        <v>686</v>
      </c>
      <c r="E3322" t="s">
        <v>366</v>
      </c>
      <c r="F3322">
        <v>2021</v>
      </c>
      <c r="G3322">
        <v>383172</v>
      </c>
      <c r="H3322" t="s">
        <v>16</v>
      </c>
    </row>
    <row r="3323" spans="1:8">
      <c r="A3323" t="s">
        <v>204</v>
      </c>
      <c r="B3323" s="1">
        <v>43387</v>
      </c>
      <c r="C3323">
        <v>60863</v>
      </c>
      <c r="D3323" t="s">
        <v>687</v>
      </c>
      <c r="E3323" t="s">
        <v>324</v>
      </c>
      <c r="F3323">
        <v>2018</v>
      </c>
      <c r="G3323">
        <v>-60863</v>
      </c>
      <c r="H3323" t="s">
        <v>16</v>
      </c>
    </row>
    <row r="3324" spans="1:8">
      <c r="A3324" t="s">
        <v>87</v>
      </c>
      <c r="B3324" s="1">
        <v>43606</v>
      </c>
      <c r="C3324">
        <v>268299</v>
      </c>
      <c r="D3324" t="s">
        <v>686</v>
      </c>
      <c r="E3324" t="s">
        <v>366</v>
      </c>
      <c r="F3324">
        <v>2019</v>
      </c>
      <c r="G3324">
        <v>268299</v>
      </c>
      <c r="H3324" t="s">
        <v>16</v>
      </c>
    </row>
    <row r="3325" spans="1:8">
      <c r="A3325" t="s">
        <v>21</v>
      </c>
      <c r="B3325" s="1">
        <v>44095</v>
      </c>
      <c r="C3325">
        <v>290219</v>
      </c>
      <c r="D3325" t="s">
        <v>687</v>
      </c>
      <c r="E3325" t="s">
        <v>329</v>
      </c>
      <c r="F3325">
        <v>2020</v>
      </c>
      <c r="G3325">
        <v>-290219</v>
      </c>
      <c r="H3325" t="s">
        <v>380</v>
      </c>
    </row>
    <row r="3326" spans="1:8">
      <c r="A3326" t="s">
        <v>112</v>
      </c>
      <c r="B3326" s="1">
        <v>43706</v>
      </c>
      <c r="C3326">
        <v>99089</v>
      </c>
      <c r="D3326" t="s">
        <v>686</v>
      </c>
      <c r="E3326" t="s">
        <v>342</v>
      </c>
      <c r="F3326">
        <v>2019</v>
      </c>
      <c r="G3326">
        <v>99089</v>
      </c>
      <c r="H3326" t="s">
        <v>380</v>
      </c>
    </row>
    <row r="3327" spans="1:8">
      <c r="A3327" t="s">
        <v>296</v>
      </c>
      <c r="B3327" s="1">
        <v>43481</v>
      </c>
      <c r="C3327">
        <v>61159</v>
      </c>
      <c r="D3327" t="s">
        <v>686</v>
      </c>
      <c r="E3327" t="s">
        <v>320</v>
      </c>
      <c r="F3327">
        <v>2019</v>
      </c>
      <c r="G3327">
        <v>61159</v>
      </c>
      <c r="H3327" t="s">
        <v>16</v>
      </c>
    </row>
    <row r="3328" spans="1:8">
      <c r="A3328" t="s">
        <v>57</v>
      </c>
      <c r="B3328" s="1">
        <v>43341</v>
      </c>
      <c r="C3328">
        <v>208150</v>
      </c>
      <c r="D3328" t="s">
        <v>687</v>
      </c>
      <c r="E3328" t="s">
        <v>342</v>
      </c>
      <c r="F3328">
        <v>2018</v>
      </c>
      <c r="G3328">
        <v>-208150</v>
      </c>
      <c r="H3328" t="s">
        <v>380</v>
      </c>
    </row>
    <row r="3329" spans="1:8">
      <c r="A3329" t="s">
        <v>38</v>
      </c>
      <c r="B3329" s="1">
        <v>43575</v>
      </c>
      <c r="C3329">
        <v>268359</v>
      </c>
      <c r="D3329" t="s">
        <v>686</v>
      </c>
      <c r="E3329" t="s">
        <v>351</v>
      </c>
      <c r="F3329">
        <v>2019</v>
      </c>
      <c r="G3329">
        <v>268359</v>
      </c>
      <c r="H3329" t="s">
        <v>16</v>
      </c>
    </row>
    <row r="3330" spans="1:8">
      <c r="A3330" t="s">
        <v>152</v>
      </c>
      <c r="B3330" s="1">
        <v>44189</v>
      </c>
      <c r="C3330">
        <v>148228</v>
      </c>
      <c r="D3330" t="s">
        <v>687</v>
      </c>
      <c r="E3330" t="s">
        <v>333</v>
      </c>
      <c r="F3330">
        <v>2020</v>
      </c>
      <c r="G3330">
        <v>-148228</v>
      </c>
      <c r="H3330" t="s">
        <v>377</v>
      </c>
    </row>
    <row r="3331" spans="1:8">
      <c r="A3331" t="s">
        <v>75</v>
      </c>
      <c r="B3331" s="1">
        <v>43807</v>
      </c>
      <c r="C3331">
        <v>192096</v>
      </c>
      <c r="D3331" t="s">
        <v>687</v>
      </c>
      <c r="E3331" t="s">
        <v>333</v>
      </c>
      <c r="F3331">
        <v>2019</v>
      </c>
      <c r="G3331">
        <v>-192096</v>
      </c>
      <c r="H3331" t="s">
        <v>16</v>
      </c>
    </row>
    <row r="3332" spans="1:8">
      <c r="A3332" t="s">
        <v>255</v>
      </c>
      <c r="B3332" s="1">
        <v>43564</v>
      </c>
      <c r="C3332">
        <v>125052</v>
      </c>
      <c r="D3332" t="s">
        <v>686</v>
      </c>
      <c r="E3332" t="s">
        <v>351</v>
      </c>
      <c r="F3332">
        <v>2019</v>
      </c>
      <c r="G3332">
        <v>125052</v>
      </c>
      <c r="H3332" t="s">
        <v>16</v>
      </c>
    </row>
    <row r="3333" spans="1:8">
      <c r="A3333" t="s">
        <v>31</v>
      </c>
      <c r="B3333" s="1">
        <v>44329</v>
      </c>
      <c r="C3333">
        <v>348967</v>
      </c>
      <c r="D3333" t="s">
        <v>686</v>
      </c>
      <c r="E3333" t="s">
        <v>366</v>
      </c>
      <c r="F3333">
        <v>2021</v>
      </c>
      <c r="G3333">
        <v>348967</v>
      </c>
      <c r="H3333" t="s">
        <v>16</v>
      </c>
    </row>
    <row r="3334" spans="1:8">
      <c r="A3334" t="s">
        <v>297</v>
      </c>
      <c r="B3334" s="1">
        <v>43744</v>
      </c>
      <c r="C3334">
        <v>313189</v>
      </c>
      <c r="D3334" t="s">
        <v>686</v>
      </c>
      <c r="E3334" t="s">
        <v>324</v>
      </c>
      <c r="F3334">
        <v>2019</v>
      </c>
      <c r="G3334">
        <v>313189</v>
      </c>
      <c r="H3334" t="s">
        <v>16</v>
      </c>
    </row>
    <row r="3335" spans="1:8">
      <c r="A3335" t="s">
        <v>306</v>
      </c>
      <c r="B3335" s="1">
        <v>44070</v>
      </c>
      <c r="C3335">
        <v>357533</v>
      </c>
      <c r="D3335" t="s">
        <v>687</v>
      </c>
      <c r="E3335" t="s">
        <v>342</v>
      </c>
      <c r="F3335">
        <v>2020</v>
      </c>
      <c r="G3335">
        <v>-357533</v>
      </c>
      <c r="H3335" t="s">
        <v>377</v>
      </c>
    </row>
    <row r="3336" spans="1:8">
      <c r="A3336" t="s">
        <v>126</v>
      </c>
      <c r="B3336" s="1">
        <v>43992</v>
      </c>
      <c r="C3336">
        <v>344051</v>
      </c>
      <c r="D3336" t="s">
        <v>686</v>
      </c>
      <c r="E3336" t="s">
        <v>316</v>
      </c>
      <c r="F3336">
        <v>2020</v>
      </c>
      <c r="G3336">
        <v>344051</v>
      </c>
      <c r="H3336" t="s">
        <v>380</v>
      </c>
    </row>
    <row r="3337" spans="1:8">
      <c r="A3337" t="s">
        <v>162</v>
      </c>
      <c r="B3337" s="1">
        <v>44134</v>
      </c>
      <c r="C3337">
        <v>172426</v>
      </c>
      <c r="D3337" t="s">
        <v>686</v>
      </c>
      <c r="E3337" t="s">
        <v>324</v>
      </c>
      <c r="F3337">
        <v>2020</v>
      </c>
      <c r="G3337">
        <v>172426</v>
      </c>
      <c r="H3337" t="s">
        <v>377</v>
      </c>
    </row>
    <row r="3338" spans="1:8">
      <c r="A3338" t="s">
        <v>82</v>
      </c>
      <c r="B3338" s="1">
        <v>44092</v>
      </c>
      <c r="C3338">
        <v>100699</v>
      </c>
      <c r="D3338" t="s">
        <v>687</v>
      </c>
      <c r="E3338" t="s">
        <v>329</v>
      </c>
      <c r="F3338">
        <v>2020</v>
      </c>
      <c r="G3338">
        <v>-100699</v>
      </c>
      <c r="H3338" t="s">
        <v>16</v>
      </c>
    </row>
    <row r="3339" spans="1:8">
      <c r="A3339" t="s">
        <v>78</v>
      </c>
      <c r="B3339" s="1">
        <v>44258</v>
      </c>
      <c r="C3339">
        <v>378721</v>
      </c>
      <c r="D3339" t="s">
        <v>687</v>
      </c>
      <c r="E3339" t="s">
        <v>357</v>
      </c>
      <c r="F3339">
        <v>2021</v>
      </c>
      <c r="G3339">
        <v>-378721</v>
      </c>
      <c r="H3339" t="s">
        <v>16</v>
      </c>
    </row>
    <row r="3340" spans="1:8">
      <c r="A3340" t="s">
        <v>272</v>
      </c>
      <c r="B3340" s="1">
        <v>43656</v>
      </c>
      <c r="C3340">
        <v>139345</v>
      </c>
      <c r="D3340" t="s">
        <v>687</v>
      </c>
      <c r="E3340" t="s">
        <v>337</v>
      </c>
      <c r="F3340">
        <v>2019</v>
      </c>
      <c r="G3340">
        <v>-139345</v>
      </c>
      <c r="H3340" t="s">
        <v>377</v>
      </c>
    </row>
    <row r="3341" spans="1:8">
      <c r="A3341" t="s">
        <v>134</v>
      </c>
      <c r="B3341" s="1">
        <v>43813</v>
      </c>
      <c r="C3341">
        <v>64754</v>
      </c>
      <c r="D3341" t="s">
        <v>687</v>
      </c>
      <c r="E3341" t="s">
        <v>333</v>
      </c>
      <c r="F3341">
        <v>2019</v>
      </c>
      <c r="G3341">
        <v>-64754</v>
      </c>
      <c r="H3341" t="s">
        <v>16</v>
      </c>
    </row>
    <row r="3342" spans="1:8">
      <c r="A3342" t="s">
        <v>221</v>
      </c>
      <c r="B3342" s="1">
        <v>43866</v>
      </c>
      <c r="C3342">
        <v>116366</v>
      </c>
      <c r="D3342" t="s">
        <v>686</v>
      </c>
      <c r="E3342" t="s">
        <v>360</v>
      </c>
      <c r="F3342">
        <v>2020</v>
      </c>
      <c r="G3342">
        <v>116366</v>
      </c>
      <c r="H3342" t="s">
        <v>378</v>
      </c>
    </row>
    <row r="3343" spans="1:8">
      <c r="A3343" t="s">
        <v>69</v>
      </c>
      <c r="B3343" s="1">
        <v>43866</v>
      </c>
      <c r="C3343">
        <v>372044</v>
      </c>
      <c r="D3343" t="s">
        <v>687</v>
      </c>
      <c r="E3343" t="s">
        <v>360</v>
      </c>
      <c r="F3343">
        <v>2020</v>
      </c>
      <c r="G3343">
        <v>-372044</v>
      </c>
      <c r="H3343" t="s">
        <v>378</v>
      </c>
    </row>
    <row r="3344" spans="1:8">
      <c r="A3344" t="s">
        <v>221</v>
      </c>
      <c r="B3344" s="1">
        <v>44213</v>
      </c>
      <c r="C3344">
        <v>165007</v>
      </c>
      <c r="D3344" t="s">
        <v>687</v>
      </c>
      <c r="E3344" t="s">
        <v>320</v>
      </c>
      <c r="F3344">
        <v>2021</v>
      </c>
      <c r="G3344">
        <v>-165007</v>
      </c>
      <c r="H3344" t="s">
        <v>378</v>
      </c>
    </row>
    <row r="3345" spans="1:8">
      <c r="A3345" t="s">
        <v>137</v>
      </c>
      <c r="B3345" s="1">
        <v>43764</v>
      </c>
      <c r="C3345">
        <v>254383</v>
      </c>
      <c r="D3345" t="s">
        <v>686</v>
      </c>
      <c r="E3345" t="s">
        <v>324</v>
      </c>
      <c r="F3345">
        <v>2019</v>
      </c>
      <c r="G3345">
        <v>254383</v>
      </c>
      <c r="H3345" t="s">
        <v>16</v>
      </c>
    </row>
    <row r="3346" spans="1:8">
      <c r="A3346" t="s">
        <v>160</v>
      </c>
      <c r="B3346" s="1">
        <v>44126</v>
      </c>
      <c r="C3346">
        <v>239724</v>
      </c>
      <c r="D3346" t="s">
        <v>686</v>
      </c>
      <c r="E3346" t="s">
        <v>324</v>
      </c>
      <c r="F3346">
        <v>2020</v>
      </c>
      <c r="G3346">
        <v>239724</v>
      </c>
      <c r="H3346" t="s">
        <v>377</v>
      </c>
    </row>
    <row r="3347" spans="1:8">
      <c r="A3347" t="s">
        <v>47</v>
      </c>
      <c r="B3347" s="1">
        <v>43860</v>
      </c>
      <c r="C3347">
        <v>345369</v>
      </c>
      <c r="D3347" t="s">
        <v>687</v>
      </c>
      <c r="E3347" t="s">
        <v>320</v>
      </c>
      <c r="F3347">
        <v>2020</v>
      </c>
      <c r="G3347">
        <v>-345369</v>
      </c>
      <c r="H3347" t="s">
        <v>16</v>
      </c>
    </row>
    <row r="3348" spans="1:8">
      <c r="A3348" t="s">
        <v>215</v>
      </c>
      <c r="B3348" s="1">
        <v>43498</v>
      </c>
      <c r="C3348">
        <v>106117</v>
      </c>
      <c r="D3348" t="s">
        <v>686</v>
      </c>
      <c r="E3348" t="s">
        <v>360</v>
      </c>
      <c r="F3348">
        <v>2019</v>
      </c>
      <c r="G3348">
        <v>106117</v>
      </c>
      <c r="H3348" t="s">
        <v>16</v>
      </c>
    </row>
    <row r="3349" spans="1:8">
      <c r="A3349" t="s">
        <v>58</v>
      </c>
      <c r="B3349" s="1">
        <v>43962</v>
      </c>
      <c r="C3349">
        <v>100562</v>
      </c>
      <c r="D3349" t="s">
        <v>686</v>
      </c>
      <c r="E3349" t="s">
        <v>366</v>
      </c>
      <c r="F3349">
        <v>2020</v>
      </c>
      <c r="G3349">
        <v>100562</v>
      </c>
      <c r="H3349" t="s">
        <v>380</v>
      </c>
    </row>
    <row r="3350" spans="1:8">
      <c r="A3350" t="s">
        <v>314</v>
      </c>
      <c r="B3350" s="1">
        <v>43515</v>
      </c>
      <c r="C3350">
        <v>301256</v>
      </c>
      <c r="D3350" t="s">
        <v>687</v>
      </c>
      <c r="E3350" t="s">
        <v>360</v>
      </c>
      <c r="F3350">
        <v>2019</v>
      </c>
      <c r="G3350">
        <v>-301256</v>
      </c>
      <c r="H3350" t="s">
        <v>16</v>
      </c>
    </row>
    <row r="3351" spans="1:8">
      <c r="A3351" t="s">
        <v>288</v>
      </c>
      <c r="B3351" s="1">
        <v>43948</v>
      </c>
      <c r="C3351">
        <v>320660</v>
      </c>
      <c r="D3351" t="s">
        <v>687</v>
      </c>
      <c r="E3351" t="s">
        <v>351</v>
      </c>
      <c r="F3351">
        <v>2020</v>
      </c>
      <c r="G3351">
        <v>-320660</v>
      </c>
      <c r="H3351" t="s">
        <v>377</v>
      </c>
    </row>
    <row r="3352" spans="1:8">
      <c r="A3352" t="s">
        <v>302</v>
      </c>
      <c r="B3352" s="1">
        <v>43293</v>
      </c>
      <c r="C3352">
        <v>105888</v>
      </c>
      <c r="D3352" t="s">
        <v>687</v>
      </c>
      <c r="E3352" t="s">
        <v>337</v>
      </c>
      <c r="F3352">
        <v>2018</v>
      </c>
      <c r="G3352">
        <v>-105888</v>
      </c>
      <c r="H3352" t="s">
        <v>16</v>
      </c>
    </row>
    <row r="3353" spans="1:8">
      <c r="A3353" t="s">
        <v>99</v>
      </c>
      <c r="B3353" s="1">
        <v>43332</v>
      </c>
      <c r="C3353">
        <v>254767</v>
      </c>
      <c r="D3353" t="s">
        <v>686</v>
      </c>
      <c r="E3353" t="s">
        <v>342</v>
      </c>
      <c r="F3353">
        <v>2018</v>
      </c>
      <c r="G3353">
        <v>254767</v>
      </c>
      <c r="H3353" t="s">
        <v>16</v>
      </c>
    </row>
    <row r="3354" spans="1:8">
      <c r="A3354" t="s">
        <v>136</v>
      </c>
      <c r="B3354" s="1">
        <v>43850</v>
      </c>
      <c r="C3354">
        <v>257142</v>
      </c>
      <c r="D3354" t="s">
        <v>687</v>
      </c>
      <c r="E3354" t="s">
        <v>320</v>
      </c>
      <c r="F3354">
        <v>2020</v>
      </c>
      <c r="G3354">
        <v>-257142</v>
      </c>
      <c r="H3354" t="s">
        <v>380</v>
      </c>
    </row>
    <row r="3355" spans="1:8">
      <c r="A3355" t="s">
        <v>237</v>
      </c>
      <c r="B3355" s="1">
        <v>44286</v>
      </c>
      <c r="C3355">
        <v>214409</v>
      </c>
      <c r="D3355" t="s">
        <v>687</v>
      </c>
      <c r="E3355" t="s">
        <v>357</v>
      </c>
      <c r="F3355">
        <v>2021</v>
      </c>
      <c r="G3355">
        <v>-214409</v>
      </c>
      <c r="H3355" t="s">
        <v>380</v>
      </c>
    </row>
    <row r="3356" spans="1:8">
      <c r="A3356" t="s">
        <v>103</v>
      </c>
      <c r="B3356" s="1">
        <v>44227</v>
      </c>
      <c r="C3356">
        <v>349284</v>
      </c>
      <c r="D3356" t="s">
        <v>686</v>
      </c>
      <c r="E3356" t="s">
        <v>320</v>
      </c>
      <c r="F3356">
        <v>2021</v>
      </c>
      <c r="G3356">
        <v>349284</v>
      </c>
      <c r="H3356" t="s">
        <v>378</v>
      </c>
    </row>
    <row r="3357" spans="1:8">
      <c r="A3357" t="s">
        <v>57</v>
      </c>
      <c r="B3357" s="1">
        <v>43426</v>
      </c>
      <c r="C3357">
        <v>390796</v>
      </c>
      <c r="D3357" t="s">
        <v>686</v>
      </c>
      <c r="E3357" t="s">
        <v>362</v>
      </c>
      <c r="F3357">
        <v>2018</v>
      </c>
      <c r="G3357">
        <v>390796</v>
      </c>
      <c r="H3357" t="s">
        <v>380</v>
      </c>
    </row>
    <row r="3358" spans="1:8">
      <c r="A3358" t="s">
        <v>275</v>
      </c>
      <c r="B3358" s="1">
        <v>43766</v>
      </c>
      <c r="C3358">
        <v>73192</v>
      </c>
      <c r="D3358" t="s">
        <v>686</v>
      </c>
      <c r="E3358" t="s">
        <v>324</v>
      </c>
      <c r="F3358">
        <v>2019</v>
      </c>
      <c r="G3358">
        <v>73192</v>
      </c>
      <c r="H3358" t="s">
        <v>16</v>
      </c>
    </row>
    <row r="3359" spans="1:8">
      <c r="A3359" t="s">
        <v>199</v>
      </c>
      <c r="B3359" s="1">
        <v>43409</v>
      </c>
      <c r="C3359">
        <v>362182</v>
      </c>
      <c r="D3359" t="s">
        <v>686</v>
      </c>
      <c r="E3359" t="s">
        <v>362</v>
      </c>
      <c r="F3359">
        <v>2018</v>
      </c>
      <c r="G3359">
        <v>362182</v>
      </c>
      <c r="H3359" t="s">
        <v>16</v>
      </c>
    </row>
    <row r="3360" spans="1:8">
      <c r="A3360" t="s">
        <v>314</v>
      </c>
      <c r="B3360" s="1">
        <v>43285</v>
      </c>
      <c r="C3360">
        <v>260137</v>
      </c>
      <c r="D3360" t="s">
        <v>686</v>
      </c>
      <c r="E3360" t="s">
        <v>337</v>
      </c>
      <c r="F3360">
        <v>2018</v>
      </c>
      <c r="G3360">
        <v>260137</v>
      </c>
      <c r="H3360" t="s">
        <v>16</v>
      </c>
    </row>
    <row r="3361" spans="1:8">
      <c r="A3361" t="s">
        <v>227</v>
      </c>
      <c r="B3361" s="1">
        <v>43691</v>
      </c>
      <c r="C3361">
        <v>180621</v>
      </c>
      <c r="D3361" t="s">
        <v>686</v>
      </c>
      <c r="E3361" t="s">
        <v>342</v>
      </c>
      <c r="F3361">
        <v>2019</v>
      </c>
      <c r="G3361">
        <v>180621</v>
      </c>
      <c r="H3361" t="s">
        <v>16</v>
      </c>
    </row>
    <row r="3362" spans="1:8">
      <c r="A3362" t="s">
        <v>54</v>
      </c>
      <c r="B3362" s="1">
        <v>43558</v>
      </c>
      <c r="C3362">
        <v>361985</v>
      </c>
      <c r="D3362" t="s">
        <v>687</v>
      </c>
      <c r="E3362" t="s">
        <v>351</v>
      </c>
      <c r="F3362">
        <v>2019</v>
      </c>
      <c r="G3362">
        <v>-361985</v>
      </c>
      <c r="H3362" t="s">
        <v>16</v>
      </c>
    </row>
    <row r="3363" spans="1:8">
      <c r="A3363" t="s">
        <v>266</v>
      </c>
      <c r="B3363" s="1">
        <v>43510</v>
      </c>
      <c r="C3363">
        <v>77921</v>
      </c>
      <c r="D3363" t="s">
        <v>686</v>
      </c>
      <c r="E3363" t="s">
        <v>360</v>
      </c>
      <c r="F3363">
        <v>2019</v>
      </c>
      <c r="G3363">
        <v>77921</v>
      </c>
      <c r="H3363" t="s">
        <v>378</v>
      </c>
    </row>
    <row r="3364" spans="1:8">
      <c r="A3364" t="s">
        <v>91</v>
      </c>
      <c r="B3364" s="1">
        <v>43293</v>
      </c>
      <c r="C3364">
        <v>71737</v>
      </c>
      <c r="D3364" t="s">
        <v>686</v>
      </c>
      <c r="E3364" t="s">
        <v>337</v>
      </c>
      <c r="F3364">
        <v>2018</v>
      </c>
      <c r="G3364">
        <v>71737</v>
      </c>
      <c r="H3364" t="s">
        <v>16</v>
      </c>
    </row>
    <row r="3365" spans="1:8">
      <c r="A3365" t="s">
        <v>47</v>
      </c>
      <c r="B3365" s="1">
        <v>43553</v>
      </c>
      <c r="C3365">
        <v>370811</v>
      </c>
      <c r="D3365" t="s">
        <v>686</v>
      </c>
      <c r="E3365" t="s">
        <v>357</v>
      </c>
      <c r="F3365">
        <v>2019</v>
      </c>
      <c r="G3365">
        <v>370811</v>
      </c>
      <c r="H3365" t="s">
        <v>16</v>
      </c>
    </row>
    <row r="3366" spans="1:8">
      <c r="A3366" t="s">
        <v>80</v>
      </c>
      <c r="B3366" s="1">
        <v>43686</v>
      </c>
      <c r="C3366">
        <v>220652</v>
      </c>
      <c r="D3366" t="s">
        <v>686</v>
      </c>
      <c r="E3366" t="s">
        <v>342</v>
      </c>
      <c r="F3366">
        <v>2019</v>
      </c>
      <c r="G3366">
        <v>220652</v>
      </c>
      <c r="H3366" t="s">
        <v>16</v>
      </c>
    </row>
    <row r="3367" spans="1:8">
      <c r="A3367" t="s">
        <v>142</v>
      </c>
      <c r="B3367" s="1">
        <v>43331</v>
      </c>
      <c r="C3367">
        <v>178984</v>
      </c>
      <c r="D3367" t="s">
        <v>686</v>
      </c>
      <c r="E3367" t="s">
        <v>342</v>
      </c>
      <c r="F3367">
        <v>2018</v>
      </c>
      <c r="G3367">
        <v>178984</v>
      </c>
      <c r="H3367" t="s">
        <v>16</v>
      </c>
    </row>
    <row r="3368" spans="1:8">
      <c r="A3368" t="s">
        <v>128</v>
      </c>
      <c r="B3368" s="1">
        <v>43872</v>
      </c>
      <c r="C3368">
        <v>173156</v>
      </c>
      <c r="D3368" t="s">
        <v>686</v>
      </c>
      <c r="E3368" t="s">
        <v>360</v>
      </c>
      <c r="F3368">
        <v>2020</v>
      </c>
      <c r="G3368">
        <v>173156</v>
      </c>
      <c r="H3368" t="s">
        <v>16</v>
      </c>
    </row>
    <row r="3369" spans="1:8">
      <c r="A3369" t="s">
        <v>109</v>
      </c>
      <c r="B3369" s="1">
        <v>43647</v>
      </c>
      <c r="C3369">
        <v>178717</v>
      </c>
      <c r="D3369" t="s">
        <v>687</v>
      </c>
      <c r="E3369" t="s">
        <v>337</v>
      </c>
      <c r="F3369">
        <v>2019</v>
      </c>
      <c r="G3369">
        <v>-178717</v>
      </c>
      <c r="H3369" t="s">
        <v>378</v>
      </c>
    </row>
    <row r="3370" spans="1:8">
      <c r="A3370" t="s">
        <v>242</v>
      </c>
      <c r="B3370" s="1">
        <v>43697</v>
      </c>
      <c r="C3370">
        <v>197627</v>
      </c>
      <c r="D3370" t="s">
        <v>686</v>
      </c>
      <c r="E3370" t="s">
        <v>342</v>
      </c>
      <c r="F3370">
        <v>2019</v>
      </c>
      <c r="G3370">
        <v>197627</v>
      </c>
      <c r="H3370" t="s">
        <v>377</v>
      </c>
    </row>
    <row r="3371" spans="1:8">
      <c r="A3371" t="s">
        <v>298</v>
      </c>
      <c r="B3371" s="1">
        <v>43326</v>
      </c>
      <c r="C3371">
        <v>339626</v>
      </c>
      <c r="D3371" t="s">
        <v>687</v>
      </c>
      <c r="E3371" t="s">
        <v>342</v>
      </c>
      <c r="F3371">
        <v>2018</v>
      </c>
      <c r="G3371">
        <v>-339626</v>
      </c>
      <c r="H3371" t="s">
        <v>378</v>
      </c>
    </row>
    <row r="3372" spans="1:8">
      <c r="A3372" t="s">
        <v>230</v>
      </c>
      <c r="B3372" s="1">
        <v>43435</v>
      </c>
      <c r="C3372">
        <v>287963</v>
      </c>
      <c r="D3372" t="s">
        <v>687</v>
      </c>
      <c r="E3372" t="s">
        <v>333</v>
      </c>
      <c r="F3372">
        <v>2018</v>
      </c>
      <c r="G3372">
        <v>-287963</v>
      </c>
      <c r="H3372" t="s">
        <v>16</v>
      </c>
    </row>
    <row r="3373" spans="1:8">
      <c r="A3373" t="s">
        <v>47</v>
      </c>
      <c r="B3373" s="1">
        <v>44061</v>
      </c>
      <c r="C3373">
        <v>353286</v>
      </c>
      <c r="D3373" t="s">
        <v>687</v>
      </c>
      <c r="E3373" t="s">
        <v>342</v>
      </c>
      <c r="F3373">
        <v>2020</v>
      </c>
      <c r="G3373">
        <v>-353286</v>
      </c>
      <c r="H3373" t="s">
        <v>16</v>
      </c>
    </row>
    <row r="3374" spans="1:8">
      <c r="A3374" t="s">
        <v>88</v>
      </c>
      <c r="B3374" s="1">
        <v>43483</v>
      </c>
      <c r="C3374">
        <v>70229</v>
      </c>
      <c r="D3374" t="s">
        <v>686</v>
      </c>
      <c r="E3374" t="s">
        <v>320</v>
      </c>
      <c r="F3374">
        <v>2019</v>
      </c>
      <c r="G3374">
        <v>70229</v>
      </c>
      <c r="H3374" t="s">
        <v>16</v>
      </c>
    </row>
    <row r="3375" spans="1:8">
      <c r="A3375" t="s">
        <v>163</v>
      </c>
      <c r="B3375" s="1">
        <v>44190</v>
      </c>
      <c r="C3375">
        <v>223296</v>
      </c>
      <c r="D3375" t="s">
        <v>687</v>
      </c>
      <c r="E3375" t="s">
        <v>333</v>
      </c>
      <c r="F3375">
        <v>2020</v>
      </c>
      <c r="G3375">
        <v>-223296</v>
      </c>
      <c r="H3375" t="s">
        <v>377</v>
      </c>
    </row>
    <row r="3376" spans="1:8">
      <c r="A3376" t="s">
        <v>122</v>
      </c>
      <c r="B3376" s="1">
        <v>43481</v>
      </c>
      <c r="C3376">
        <v>192053</v>
      </c>
      <c r="D3376" t="s">
        <v>687</v>
      </c>
      <c r="E3376" t="s">
        <v>320</v>
      </c>
      <c r="F3376">
        <v>2019</v>
      </c>
      <c r="G3376">
        <v>-192053</v>
      </c>
      <c r="H3376" t="s">
        <v>16</v>
      </c>
    </row>
    <row r="3377" spans="1:8">
      <c r="A3377" t="s">
        <v>270</v>
      </c>
      <c r="B3377" s="1">
        <v>43259</v>
      </c>
      <c r="C3377">
        <v>214960</v>
      </c>
      <c r="D3377" t="s">
        <v>686</v>
      </c>
      <c r="E3377" t="s">
        <v>316</v>
      </c>
      <c r="F3377">
        <v>2018</v>
      </c>
      <c r="G3377">
        <v>214960</v>
      </c>
      <c r="H3377" t="s">
        <v>377</v>
      </c>
    </row>
    <row r="3378" spans="1:8">
      <c r="A3378" t="s">
        <v>230</v>
      </c>
      <c r="B3378" s="1">
        <v>43581</v>
      </c>
      <c r="C3378">
        <v>210308</v>
      </c>
      <c r="D3378" t="s">
        <v>687</v>
      </c>
      <c r="E3378" t="s">
        <v>351</v>
      </c>
      <c r="F3378">
        <v>2019</v>
      </c>
      <c r="G3378">
        <v>-210308</v>
      </c>
      <c r="H3378" t="s">
        <v>16</v>
      </c>
    </row>
    <row r="3379" spans="1:8">
      <c r="A3379" t="s">
        <v>58</v>
      </c>
      <c r="B3379" s="1">
        <v>43814</v>
      </c>
      <c r="C3379">
        <v>143652</v>
      </c>
      <c r="D3379" t="s">
        <v>687</v>
      </c>
      <c r="E3379" t="s">
        <v>333</v>
      </c>
      <c r="F3379">
        <v>2019</v>
      </c>
      <c r="G3379">
        <v>-143652</v>
      </c>
      <c r="H3379" t="s">
        <v>380</v>
      </c>
    </row>
    <row r="3380" spans="1:8">
      <c r="A3380" t="s">
        <v>29</v>
      </c>
      <c r="B3380" s="1">
        <v>43575</v>
      </c>
      <c r="C3380">
        <v>192117</v>
      </c>
      <c r="D3380" t="s">
        <v>686</v>
      </c>
      <c r="E3380" t="s">
        <v>351</v>
      </c>
      <c r="F3380">
        <v>2019</v>
      </c>
      <c r="G3380">
        <v>192117</v>
      </c>
      <c r="H3380" t="s">
        <v>380</v>
      </c>
    </row>
    <row r="3381" spans="1:8">
      <c r="A3381" t="s">
        <v>288</v>
      </c>
      <c r="B3381" s="1">
        <v>43765</v>
      </c>
      <c r="C3381">
        <v>362084</v>
      </c>
      <c r="D3381" t="s">
        <v>687</v>
      </c>
      <c r="E3381" t="s">
        <v>324</v>
      </c>
      <c r="F3381">
        <v>2019</v>
      </c>
      <c r="G3381">
        <v>-362084</v>
      </c>
      <c r="H3381" t="s">
        <v>377</v>
      </c>
    </row>
    <row r="3382" spans="1:8">
      <c r="A3382" t="s">
        <v>305</v>
      </c>
      <c r="B3382" s="1">
        <v>43677</v>
      </c>
      <c r="C3382">
        <v>132609</v>
      </c>
      <c r="D3382" t="s">
        <v>687</v>
      </c>
      <c r="E3382" t="s">
        <v>337</v>
      </c>
      <c r="F3382">
        <v>2019</v>
      </c>
      <c r="G3382">
        <v>-132609</v>
      </c>
      <c r="H3382" t="s">
        <v>16</v>
      </c>
    </row>
    <row r="3383" spans="1:8">
      <c r="A3383" t="s">
        <v>201</v>
      </c>
      <c r="B3383" s="1">
        <v>43887</v>
      </c>
      <c r="C3383">
        <v>210413</v>
      </c>
      <c r="D3383" t="s">
        <v>686</v>
      </c>
      <c r="E3383" t="s">
        <v>360</v>
      </c>
      <c r="F3383">
        <v>2020</v>
      </c>
      <c r="G3383">
        <v>210413</v>
      </c>
      <c r="H3383" t="s">
        <v>377</v>
      </c>
    </row>
    <row r="3384" spans="1:8">
      <c r="A3384" t="s">
        <v>181</v>
      </c>
      <c r="B3384" s="1">
        <v>43703</v>
      </c>
      <c r="C3384">
        <v>207352</v>
      </c>
      <c r="D3384" t="s">
        <v>686</v>
      </c>
      <c r="E3384" t="s">
        <v>342</v>
      </c>
      <c r="F3384">
        <v>2019</v>
      </c>
      <c r="G3384">
        <v>207352</v>
      </c>
      <c r="H3384" t="s">
        <v>16</v>
      </c>
    </row>
    <row r="3385" spans="1:8">
      <c r="A3385" t="s">
        <v>60</v>
      </c>
      <c r="B3385" s="1">
        <v>43950</v>
      </c>
      <c r="C3385">
        <v>345159</v>
      </c>
      <c r="D3385" t="s">
        <v>687</v>
      </c>
      <c r="E3385" t="s">
        <v>351</v>
      </c>
      <c r="F3385">
        <v>2020</v>
      </c>
      <c r="G3385">
        <v>-345159</v>
      </c>
      <c r="H3385" t="s">
        <v>378</v>
      </c>
    </row>
    <row r="3386" spans="1:8">
      <c r="A3386" t="s">
        <v>130</v>
      </c>
      <c r="B3386" s="1">
        <v>43358</v>
      </c>
      <c r="C3386">
        <v>170949</v>
      </c>
      <c r="D3386" t="s">
        <v>686</v>
      </c>
      <c r="E3386" t="s">
        <v>329</v>
      </c>
      <c r="F3386">
        <v>2018</v>
      </c>
      <c r="G3386">
        <v>170949</v>
      </c>
      <c r="H3386" t="s">
        <v>16</v>
      </c>
    </row>
    <row r="3387" spans="1:8">
      <c r="A3387" t="s">
        <v>206</v>
      </c>
      <c r="B3387" s="1">
        <v>44069</v>
      </c>
      <c r="C3387">
        <v>249438</v>
      </c>
      <c r="D3387" t="s">
        <v>686</v>
      </c>
      <c r="E3387" t="s">
        <v>342</v>
      </c>
      <c r="F3387">
        <v>2020</v>
      </c>
      <c r="G3387">
        <v>249438</v>
      </c>
      <c r="H3387" t="s">
        <v>16</v>
      </c>
    </row>
    <row r="3388" spans="1:8">
      <c r="A3388" t="s">
        <v>135</v>
      </c>
      <c r="B3388" s="1">
        <v>43637</v>
      </c>
      <c r="C3388">
        <v>179871</v>
      </c>
      <c r="D3388" t="s">
        <v>687</v>
      </c>
      <c r="E3388" t="s">
        <v>316</v>
      </c>
      <c r="F3388">
        <v>2019</v>
      </c>
      <c r="G3388">
        <v>-179871</v>
      </c>
      <c r="H3388" t="s">
        <v>16</v>
      </c>
    </row>
    <row r="3389" spans="1:8">
      <c r="A3389" t="s">
        <v>69</v>
      </c>
      <c r="B3389" s="1">
        <v>43938</v>
      </c>
      <c r="C3389">
        <v>337509</v>
      </c>
      <c r="D3389" t="s">
        <v>687</v>
      </c>
      <c r="E3389" t="s">
        <v>351</v>
      </c>
      <c r="F3389">
        <v>2020</v>
      </c>
      <c r="G3389">
        <v>-337509</v>
      </c>
      <c r="H3389" t="s">
        <v>378</v>
      </c>
    </row>
    <row r="3390" spans="1:8">
      <c r="A3390" t="s">
        <v>284</v>
      </c>
      <c r="B3390" s="1">
        <v>43473</v>
      </c>
      <c r="C3390">
        <v>394852</v>
      </c>
      <c r="D3390" t="s">
        <v>687</v>
      </c>
      <c r="E3390" t="s">
        <v>320</v>
      </c>
      <c r="F3390">
        <v>2019</v>
      </c>
      <c r="G3390">
        <v>-394852</v>
      </c>
      <c r="H3390" t="s">
        <v>16</v>
      </c>
    </row>
    <row r="3391" spans="1:8">
      <c r="A3391" t="s">
        <v>95</v>
      </c>
      <c r="B3391" s="1">
        <v>43834</v>
      </c>
      <c r="C3391">
        <v>210670</v>
      </c>
      <c r="D3391" t="s">
        <v>686</v>
      </c>
      <c r="E3391" t="s">
        <v>320</v>
      </c>
      <c r="F3391">
        <v>2020</v>
      </c>
      <c r="G3391">
        <v>210670</v>
      </c>
      <c r="H3391" t="s">
        <v>16</v>
      </c>
    </row>
    <row r="3392" spans="1:8">
      <c r="A3392" t="s">
        <v>74</v>
      </c>
      <c r="B3392" s="1">
        <v>44152</v>
      </c>
      <c r="C3392">
        <v>282557</v>
      </c>
      <c r="D3392" t="s">
        <v>687</v>
      </c>
      <c r="E3392" t="s">
        <v>362</v>
      </c>
      <c r="F3392">
        <v>2020</v>
      </c>
      <c r="G3392">
        <v>-282557</v>
      </c>
      <c r="H3392" t="s">
        <v>16</v>
      </c>
    </row>
    <row r="3393" spans="1:8">
      <c r="A3393" t="s">
        <v>264</v>
      </c>
      <c r="B3393" s="1">
        <v>44052</v>
      </c>
      <c r="C3393">
        <v>387888</v>
      </c>
      <c r="D3393" t="s">
        <v>687</v>
      </c>
      <c r="E3393" t="s">
        <v>342</v>
      </c>
      <c r="F3393">
        <v>2020</v>
      </c>
      <c r="G3393">
        <v>-387888</v>
      </c>
      <c r="H3393" t="s">
        <v>16</v>
      </c>
    </row>
    <row r="3394" spans="1:8">
      <c r="A3394" t="s">
        <v>227</v>
      </c>
      <c r="B3394" s="1">
        <v>44157</v>
      </c>
      <c r="C3394">
        <v>335123</v>
      </c>
      <c r="D3394" t="s">
        <v>686</v>
      </c>
      <c r="E3394" t="s">
        <v>362</v>
      </c>
      <c r="F3394">
        <v>2020</v>
      </c>
      <c r="G3394">
        <v>335123</v>
      </c>
      <c r="H3394" t="s">
        <v>16</v>
      </c>
    </row>
    <row r="3395" spans="1:8">
      <c r="A3395" t="s">
        <v>38</v>
      </c>
      <c r="B3395" s="1">
        <v>43847</v>
      </c>
      <c r="C3395">
        <v>349408</v>
      </c>
      <c r="D3395" t="s">
        <v>686</v>
      </c>
      <c r="E3395" t="s">
        <v>320</v>
      </c>
      <c r="F3395">
        <v>2020</v>
      </c>
      <c r="G3395">
        <v>349408</v>
      </c>
      <c r="H3395" t="s">
        <v>16</v>
      </c>
    </row>
    <row r="3396" spans="1:8">
      <c r="A3396" t="s">
        <v>37</v>
      </c>
      <c r="B3396" s="1">
        <v>43780</v>
      </c>
      <c r="C3396">
        <v>91868</v>
      </c>
      <c r="D3396" t="s">
        <v>687</v>
      </c>
      <c r="E3396" t="s">
        <v>362</v>
      </c>
      <c r="F3396">
        <v>2019</v>
      </c>
      <c r="G3396">
        <v>-91868</v>
      </c>
      <c r="H3396" t="s">
        <v>16</v>
      </c>
    </row>
    <row r="3397" spans="1:8">
      <c r="A3397" t="s">
        <v>212</v>
      </c>
      <c r="B3397" s="1">
        <v>43827</v>
      </c>
      <c r="C3397">
        <v>184259</v>
      </c>
      <c r="D3397" t="s">
        <v>686</v>
      </c>
      <c r="E3397" t="s">
        <v>333</v>
      </c>
      <c r="F3397">
        <v>2019</v>
      </c>
      <c r="G3397">
        <v>184259</v>
      </c>
      <c r="H3397" t="s">
        <v>16</v>
      </c>
    </row>
    <row r="3398" spans="1:8">
      <c r="A3398" t="s">
        <v>236</v>
      </c>
      <c r="B3398" s="1">
        <v>43975</v>
      </c>
      <c r="C3398">
        <v>75807</v>
      </c>
      <c r="D3398" t="s">
        <v>686</v>
      </c>
      <c r="E3398" t="s">
        <v>366</v>
      </c>
      <c r="F3398">
        <v>2020</v>
      </c>
      <c r="G3398">
        <v>75807</v>
      </c>
      <c r="H3398" t="s">
        <v>380</v>
      </c>
    </row>
    <row r="3399" spans="1:8">
      <c r="A3399" t="s">
        <v>113</v>
      </c>
      <c r="B3399" s="1">
        <v>43254</v>
      </c>
      <c r="C3399">
        <v>333242</v>
      </c>
      <c r="D3399" t="s">
        <v>686</v>
      </c>
      <c r="E3399" t="s">
        <v>316</v>
      </c>
      <c r="F3399">
        <v>2018</v>
      </c>
      <c r="G3399">
        <v>333242</v>
      </c>
      <c r="H3399" t="s">
        <v>377</v>
      </c>
    </row>
    <row r="3400" spans="1:8">
      <c r="A3400" t="s">
        <v>91</v>
      </c>
      <c r="B3400" s="1">
        <v>44112</v>
      </c>
      <c r="C3400">
        <v>233390</v>
      </c>
      <c r="D3400" t="s">
        <v>686</v>
      </c>
      <c r="E3400" t="s">
        <v>324</v>
      </c>
      <c r="F3400">
        <v>2020</v>
      </c>
      <c r="G3400">
        <v>233390</v>
      </c>
      <c r="H3400" t="s">
        <v>16</v>
      </c>
    </row>
    <row r="3401" spans="1:8">
      <c r="A3401" t="s">
        <v>214</v>
      </c>
      <c r="B3401" s="1">
        <v>43868</v>
      </c>
      <c r="C3401">
        <v>61410</v>
      </c>
      <c r="D3401" t="s">
        <v>686</v>
      </c>
      <c r="E3401" t="s">
        <v>360</v>
      </c>
      <c r="F3401">
        <v>2020</v>
      </c>
      <c r="G3401">
        <v>61410</v>
      </c>
      <c r="H3401" t="s">
        <v>377</v>
      </c>
    </row>
    <row r="3402" spans="1:8">
      <c r="A3402" t="s">
        <v>212</v>
      </c>
      <c r="B3402" s="1">
        <v>43618</v>
      </c>
      <c r="C3402">
        <v>284084</v>
      </c>
      <c r="D3402" t="s">
        <v>687</v>
      </c>
      <c r="E3402" t="s">
        <v>316</v>
      </c>
      <c r="F3402">
        <v>2019</v>
      </c>
      <c r="G3402">
        <v>-284084</v>
      </c>
      <c r="H3402" t="s">
        <v>16</v>
      </c>
    </row>
    <row r="3403" spans="1:8">
      <c r="A3403" t="s">
        <v>254</v>
      </c>
      <c r="B3403" s="1">
        <v>44324</v>
      </c>
      <c r="C3403">
        <v>160237</v>
      </c>
      <c r="D3403" t="s">
        <v>687</v>
      </c>
      <c r="E3403" t="s">
        <v>366</v>
      </c>
      <c r="F3403">
        <v>2021</v>
      </c>
      <c r="G3403">
        <v>-160237</v>
      </c>
      <c r="H3403" t="s">
        <v>16</v>
      </c>
    </row>
    <row r="3404" spans="1:8">
      <c r="A3404" t="s">
        <v>178</v>
      </c>
      <c r="B3404" s="1">
        <v>44371</v>
      </c>
      <c r="C3404">
        <v>394239</v>
      </c>
      <c r="D3404" t="s">
        <v>686</v>
      </c>
      <c r="E3404" t="s">
        <v>316</v>
      </c>
      <c r="F3404">
        <v>2021</v>
      </c>
      <c r="G3404">
        <v>394239</v>
      </c>
      <c r="H3404" t="s">
        <v>377</v>
      </c>
    </row>
    <row r="3405" spans="1:8">
      <c r="A3405" t="s">
        <v>134</v>
      </c>
      <c r="B3405" s="1">
        <v>43346</v>
      </c>
      <c r="C3405">
        <v>54877</v>
      </c>
      <c r="D3405" t="s">
        <v>687</v>
      </c>
      <c r="E3405" t="s">
        <v>329</v>
      </c>
      <c r="F3405">
        <v>2018</v>
      </c>
      <c r="G3405">
        <v>-54877</v>
      </c>
      <c r="H3405" t="s">
        <v>16</v>
      </c>
    </row>
    <row r="3406" spans="1:8">
      <c r="A3406" t="s">
        <v>156</v>
      </c>
      <c r="B3406" s="1">
        <v>44101</v>
      </c>
      <c r="C3406">
        <v>184680</v>
      </c>
      <c r="D3406" t="s">
        <v>687</v>
      </c>
      <c r="E3406" t="s">
        <v>329</v>
      </c>
      <c r="F3406">
        <v>2020</v>
      </c>
      <c r="G3406">
        <v>-184680</v>
      </c>
      <c r="H3406" t="s">
        <v>380</v>
      </c>
    </row>
    <row r="3407" spans="1:8">
      <c r="A3407" t="s">
        <v>20</v>
      </c>
      <c r="B3407" s="1">
        <v>43408</v>
      </c>
      <c r="C3407">
        <v>395592</v>
      </c>
      <c r="D3407" t="s">
        <v>687</v>
      </c>
      <c r="E3407" t="s">
        <v>362</v>
      </c>
      <c r="F3407">
        <v>2018</v>
      </c>
      <c r="G3407">
        <v>-395592</v>
      </c>
      <c r="H3407" t="s">
        <v>378</v>
      </c>
    </row>
    <row r="3408" spans="1:8">
      <c r="A3408" t="s">
        <v>30</v>
      </c>
      <c r="B3408" s="1">
        <v>43799</v>
      </c>
      <c r="C3408">
        <v>312473</v>
      </c>
      <c r="D3408" t="s">
        <v>686</v>
      </c>
      <c r="E3408" t="s">
        <v>362</v>
      </c>
      <c r="F3408">
        <v>2019</v>
      </c>
      <c r="G3408">
        <v>312473</v>
      </c>
      <c r="H3408" t="s">
        <v>16</v>
      </c>
    </row>
    <row r="3409" spans="1:8">
      <c r="A3409" t="s">
        <v>151</v>
      </c>
      <c r="B3409" s="1">
        <v>43348</v>
      </c>
      <c r="C3409">
        <v>103794</v>
      </c>
      <c r="D3409" t="s">
        <v>686</v>
      </c>
      <c r="E3409" t="s">
        <v>329</v>
      </c>
      <c r="F3409">
        <v>2018</v>
      </c>
      <c r="G3409">
        <v>103794</v>
      </c>
      <c r="H3409" t="s">
        <v>378</v>
      </c>
    </row>
    <row r="3410" spans="1:8">
      <c r="A3410" t="s">
        <v>235</v>
      </c>
      <c r="B3410" s="1">
        <v>43995</v>
      </c>
      <c r="C3410">
        <v>189309</v>
      </c>
      <c r="D3410" t="s">
        <v>687</v>
      </c>
      <c r="E3410" t="s">
        <v>316</v>
      </c>
      <c r="F3410">
        <v>2020</v>
      </c>
      <c r="G3410">
        <v>-189309</v>
      </c>
      <c r="H3410" t="s">
        <v>16</v>
      </c>
    </row>
    <row r="3411" spans="1:8">
      <c r="A3411" t="s">
        <v>58</v>
      </c>
      <c r="B3411" s="1">
        <v>43607</v>
      </c>
      <c r="C3411">
        <v>351276</v>
      </c>
      <c r="D3411" t="s">
        <v>687</v>
      </c>
      <c r="E3411" t="s">
        <v>366</v>
      </c>
      <c r="F3411">
        <v>2019</v>
      </c>
      <c r="G3411">
        <v>-351276</v>
      </c>
      <c r="H3411" t="s">
        <v>380</v>
      </c>
    </row>
    <row r="3412" spans="1:8">
      <c r="A3412" t="s">
        <v>108</v>
      </c>
      <c r="B3412" s="1">
        <v>44093</v>
      </c>
      <c r="C3412">
        <v>243979</v>
      </c>
      <c r="D3412" t="s">
        <v>687</v>
      </c>
      <c r="E3412" t="s">
        <v>329</v>
      </c>
      <c r="F3412">
        <v>2020</v>
      </c>
      <c r="G3412">
        <v>-243979</v>
      </c>
      <c r="H3412" t="s">
        <v>16</v>
      </c>
    </row>
    <row r="3413" spans="1:8">
      <c r="A3413" t="s">
        <v>269</v>
      </c>
      <c r="B3413" s="1">
        <v>43681</v>
      </c>
      <c r="C3413">
        <v>361374</v>
      </c>
      <c r="D3413" t="s">
        <v>687</v>
      </c>
      <c r="E3413" t="s">
        <v>342</v>
      </c>
      <c r="F3413">
        <v>2019</v>
      </c>
      <c r="G3413">
        <v>-361374</v>
      </c>
      <c r="H3413" t="s">
        <v>377</v>
      </c>
    </row>
    <row r="3414" spans="1:8">
      <c r="A3414" t="s">
        <v>65</v>
      </c>
      <c r="B3414" s="1">
        <v>43454</v>
      </c>
      <c r="C3414">
        <v>241460</v>
      </c>
      <c r="D3414" t="s">
        <v>686</v>
      </c>
      <c r="E3414" t="s">
        <v>333</v>
      </c>
      <c r="F3414">
        <v>2018</v>
      </c>
      <c r="G3414">
        <v>241460</v>
      </c>
      <c r="H3414" t="s">
        <v>16</v>
      </c>
    </row>
    <row r="3415" spans="1:8">
      <c r="A3415" t="s">
        <v>89</v>
      </c>
      <c r="B3415" s="1">
        <v>43559</v>
      </c>
      <c r="C3415">
        <v>294740</v>
      </c>
      <c r="D3415" t="s">
        <v>686</v>
      </c>
      <c r="E3415" t="s">
        <v>351</v>
      </c>
      <c r="F3415">
        <v>2019</v>
      </c>
      <c r="G3415">
        <v>294740</v>
      </c>
      <c r="H3415" t="s">
        <v>377</v>
      </c>
    </row>
    <row r="3416" spans="1:8">
      <c r="A3416" t="s">
        <v>74</v>
      </c>
      <c r="B3416" s="1">
        <v>43669</v>
      </c>
      <c r="C3416">
        <v>66986</v>
      </c>
      <c r="D3416" t="s">
        <v>687</v>
      </c>
      <c r="E3416" t="s">
        <v>337</v>
      </c>
      <c r="F3416">
        <v>2019</v>
      </c>
      <c r="G3416">
        <v>-66986</v>
      </c>
      <c r="H3416" t="s">
        <v>16</v>
      </c>
    </row>
    <row r="3417" spans="1:8">
      <c r="A3417" t="s">
        <v>281</v>
      </c>
      <c r="B3417" s="1">
        <v>44314</v>
      </c>
      <c r="C3417">
        <v>93005</v>
      </c>
      <c r="D3417" t="s">
        <v>687</v>
      </c>
      <c r="E3417" t="s">
        <v>351</v>
      </c>
      <c r="F3417">
        <v>2021</v>
      </c>
      <c r="G3417">
        <v>-93005</v>
      </c>
      <c r="H3417" t="s">
        <v>380</v>
      </c>
    </row>
    <row r="3418" spans="1:8">
      <c r="A3418" t="s">
        <v>123</v>
      </c>
      <c r="B3418" s="1">
        <v>44236</v>
      </c>
      <c r="C3418">
        <v>136274</v>
      </c>
      <c r="D3418" t="s">
        <v>686</v>
      </c>
      <c r="E3418" t="s">
        <v>360</v>
      </c>
      <c r="F3418">
        <v>2021</v>
      </c>
      <c r="G3418">
        <v>136274</v>
      </c>
      <c r="H3418" t="s">
        <v>380</v>
      </c>
    </row>
    <row r="3419" spans="1:8">
      <c r="A3419" t="s">
        <v>237</v>
      </c>
      <c r="B3419" s="1">
        <v>43697</v>
      </c>
      <c r="C3419">
        <v>306724</v>
      </c>
      <c r="D3419" t="s">
        <v>687</v>
      </c>
      <c r="E3419" t="s">
        <v>342</v>
      </c>
      <c r="F3419">
        <v>2019</v>
      </c>
      <c r="G3419">
        <v>-306724</v>
      </c>
      <c r="H3419" t="s">
        <v>380</v>
      </c>
    </row>
    <row r="3420" spans="1:8">
      <c r="A3420" t="s">
        <v>76</v>
      </c>
      <c r="B3420" s="1">
        <v>43837</v>
      </c>
      <c r="C3420">
        <v>128218</v>
      </c>
      <c r="D3420" t="s">
        <v>686</v>
      </c>
      <c r="E3420" t="s">
        <v>320</v>
      </c>
      <c r="F3420">
        <v>2020</v>
      </c>
      <c r="G3420">
        <v>128218</v>
      </c>
      <c r="H3420" t="s">
        <v>16</v>
      </c>
    </row>
    <row r="3421" spans="1:8">
      <c r="A3421" t="s">
        <v>224</v>
      </c>
      <c r="B3421" s="1">
        <v>44339</v>
      </c>
      <c r="C3421">
        <v>283561</v>
      </c>
      <c r="D3421" t="s">
        <v>687</v>
      </c>
      <c r="E3421" t="s">
        <v>366</v>
      </c>
      <c r="F3421">
        <v>2021</v>
      </c>
      <c r="G3421">
        <v>-283561</v>
      </c>
      <c r="H3421" t="s">
        <v>16</v>
      </c>
    </row>
    <row r="3422" spans="1:8">
      <c r="A3422" t="s">
        <v>38</v>
      </c>
      <c r="B3422" s="1">
        <v>43956</v>
      </c>
      <c r="C3422">
        <v>357187</v>
      </c>
      <c r="D3422" t="s">
        <v>687</v>
      </c>
      <c r="E3422" t="s">
        <v>366</v>
      </c>
      <c r="F3422">
        <v>2020</v>
      </c>
      <c r="G3422">
        <v>-357187</v>
      </c>
      <c r="H3422" t="s">
        <v>16</v>
      </c>
    </row>
    <row r="3423" spans="1:8">
      <c r="A3423" t="s">
        <v>24</v>
      </c>
      <c r="B3423" s="1">
        <v>44141</v>
      </c>
      <c r="C3423">
        <v>302686</v>
      </c>
      <c r="D3423" t="s">
        <v>687</v>
      </c>
      <c r="E3423" t="s">
        <v>362</v>
      </c>
      <c r="F3423">
        <v>2020</v>
      </c>
      <c r="G3423">
        <v>-302686</v>
      </c>
      <c r="H3423" t="s">
        <v>16</v>
      </c>
    </row>
    <row r="3424" spans="1:8">
      <c r="A3424" t="s">
        <v>49</v>
      </c>
      <c r="B3424" s="1">
        <v>43756</v>
      </c>
      <c r="C3424">
        <v>136293</v>
      </c>
      <c r="D3424" t="s">
        <v>686</v>
      </c>
      <c r="E3424" t="s">
        <v>324</v>
      </c>
      <c r="F3424">
        <v>2019</v>
      </c>
      <c r="G3424">
        <v>136293</v>
      </c>
      <c r="H3424" t="s">
        <v>16</v>
      </c>
    </row>
    <row r="3425" spans="1:8">
      <c r="A3425" t="s">
        <v>282</v>
      </c>
      <c r="B3425" s="1">
        <v>43315</v>
      </c>
      <c r="C3425">
        <v>298852</v>
      </c>
      <c r="D3425" t="s">
        <v>687</v>
      </c>
      <c r="E3425" t="s">
        <v>342</v>
      </c>
      <c r="F3425">
        <v>2018</v>
      </c>
      <c r="G3425">
        <v>-298852</v>
      </c>
      <c r="H3425" t="s">
        <v>16</v>
      </c>
    </row>
    <row r="3426" spans="1:8">
      <c r="A3426" t="s">
        <v>17</v>
      </c>
      <c r="B3426" s="1">
        <v>44212</v>
      </c>
      <c r="C3426">
        <v>223122</v>
      </c>
      <c r="D3426" t="s">
        <v>687</v>
      </c>
      <c r="E3426" t="s">
        <v>320</v>
      </c>
      <c r="F3426">
        <v>2021</v>
      </c>
      <c r="G3426">
        <v>-223122</v>
      </c>
      <c r="H3426" t="s">
        <v>16</v>
      </c>
    </row>
    <row r="3427" spans="1:8">
      <c r="A3427" t="s">
        <v>123</v>
      </c>
      <c r="B3427" s="1">
        <v>44214</v>
      </c>
      <c r="C3427">
        <v>111402</v>
      </c>
      <c r="D3427" t="s">
        <v>687</v>
      </c>
      <c r="E3427" t="s">
        <v>320</v>
      </c>
      <c r="F3427">
        <v>2021</v>
      </c>
      <c r="G3427">
        <v>-111402</v>
      </c>
      <c r="H3427" t="s">
        <v>380</v>
      </c>
    </row>
    <row r="3428" spans="1:8">
      <c r="A3428" t="s">
        <v>184</v>
      </c>
      <c r="B3428" s="1">
        <v>43364</v>
      </c>
      <c r="C3428">
        <v>65168</v>
      </c>
      <c r="D3428" t="s">
        <v>686</v>
      </c>
      <c r="E3428" t="s">
        <v>329</v>
      </c>
      <c r="F3428">
        <v>2018</v>
      </c>
      <c r="G3428">
        <v>65168</v>
      </c>
      <c r="H3428" t="s">
        <v>16</v>
      </c>
    </row>
    <row r="3429" spans="1:8">
      <c r="A3429" t="s">
        <v>292</v>
      </c>
      <c r="B3429" s="1">
        <v>44044</v>
      </c>
      <c r="C3429">
        <v>383540</v>
      </c>
      <c r="D3429" t="s">
        <v>686</v>
      </c>
      <c r="E3429" t="s">
        <v>342</v>
      </c>
      <c r="F3429">
        <v>2020</v>
      </c>
      <c r="G3429">
        <v>383540</v>
      </c>
      <c r="H3429" t="s">
        <v>380</v>
      </c>
    </row>
    <row r="3430" spans="1:8">
      <c r="A3430" t="s">
        <v>183</v>
      </c>
      <c r="B3430" s="1">
        <v>43572</v>
      </c>
      <c r="C3430">
        <v>300468</v>
      </c>
      <c r="D3430" t="s">
        <v>686</v>
      </c>
      <c r="E3430" t="s">
        <v>351</v>
      </c>
      <c r="F3430">
        <v>2019</v>
      </c>
      <c r="G3430">
        <v>300468</v>
      </c>
      <c r="H3430" t="s">
        <v>378</v>
      </c>
    </row>
    <row r="3431" spans="1:8">
      <c r="A3431" t="s">
        <v>154</v>
      </c>
      <c r="B3431" s="1">
        <v>43368</v>
      </c>
      <c r="C3431">
        <v>231039</v>
      </c>
      <c r="D3431" t="s">
        <v>687</v>
      </c>
      <c r="E3431" t="s">
        <v>329</v>
      </c>
      <c r="F3431">
        <v>2018</v>
      </c>
      <c r="G3431">
        <v>-231039</v>
      </c>
      <c r="H3431" t="s">
        <v>378</v>
      </c>
    </row>
    <row r="3432" spans="1:8">
      <c r="A3432" t="s">
        <v>272</v>
      </c>
      <c r="B3432" s="1">
        <v>44075</v>
      </c>
      <c r="C3432">
        <v>169725</v>
      </c>
      <c r="D3432" t="s">
        <v>687</v>
      </c>
      <c r="E3432" t="s">
        <v>329</v>
      </c>
      <c r="F3432">
        <v>2020</v>
      </c>
      <c r="G3432">
        <v>-169725</v>
      </c>
      <c r="H3432" t="s">
        <v>377</v>
      </c>
    </row>
    <row r="3433" spans="1:8">
      <c r="A3433" t="s">
        <v>257</v>
      </c>
      <c r="B3433" s="1">
        <v>43273</v>
      </c>
      <c r="C3433">
        <v>108986</v>
      </c>
      <c r="D3433" t="s">
        <v>686</v>
      </c>
      <c r="E3433" t="s">
        <v>316</v>
      </c>
      <c r="F3433">
        <v>2018</v>
      </c>
      <c r="G3433">
        <v>108986</v>
      </c>
      <c r="H3433" t="s">
        <v>16</v>
      </c>
    </row>
    <row r="3434" spans="1:8">
      <c r="A3434" t="s">
        <v>147</v>
      </c>
      <c r="B3434" s="1">
        <v>43907</v>
      </c>
      <c r="C3434">
        <v>150131</v>
      </c>
      <c r="D3434" t="s">
        <v>687</v>
      </c>
      <c r="E3434" t="s">
        <v>357</v>
      </c>
      <c r="F3434">
        <v>2020</v>
      </c>
      <c r="G3434">
        <v>-150131</v>
      </c>
      <c r="H3434" t="s">
        <v>16</v>
      </c>
    </row>
    <row r="3435" spans="1:8">
      <c r="A3435" t="s">
        <v>97</v>
      </c>
      <c r="B3435" s="1">
        <v>43956</v>
      </c>
      <c r="C3435">
        <v>110494</v>
      </c>
      <c r="D3435" t="s">
        <v>686</v>
      </c>
      <c r="E3435" t="s">
        <v>366</v>
      </c>
      <c r="F3435">
        <v>2020</v>
      </c>
      <c r="G3435">
        <v>110494</v>
      </c>
      <c r="H3435" t="s">
        <v>16</v>
      </c>
    </row>
    <row r="3436" spans="1:8">
      <c r="A3436" t="s">
        <v>100</v>
      </c>
      <c r="B3436" s="1">
        <v>43316</v>
      </c>
      <c r="C3436">
        <v>328395</v>
      </c>
      <c r="D3436" t="s">
        <v>687</v>
      </c>
      <c r="E3436" t="s">
        <v>342</v>
      </c>
      <c r="F3436">
        <v>2018</v>
      </c>
      <c r="G3436">
        <v>-328395</v>
      </c>
      <c r="H3436" t="s">
        <v>16</v>
      </c>
    </row>
    <row r="3437" spans="1:8">
      <c r="A3437" t="s">
        <v>268</v>
      </c>
      <c r="B3437" s="1">
        <v>43779</v>
      </c>
      <c r="C3437">
        <v>86051</v>
      </c>
      <c r="D3437" t="s">
        <v>687</v>
      </c>
      <c r="E3437" t="s">
        <v>362</v>
      </c>
      <c r="F3437">
        <v>2019</v>
      </c>
      <c r="G3437">
        <v>-86051</v>
      </c>
      <c r="H3437" t="s">
        <v>380</v>
      </c>
    </row>
    <row r="3438" spans="1:8">
      <c r="A3438" t="s">
        <v>60</v>
      </c>
      <c r="B3438" s="1">
        <v>43567</v>
      </c>
      <c r="C3438">
        <v>151777</v>
      </c>
      <c r="D3438" t="s">
        <v>686</v>
      </c>
      <c r="E3438" t="s">
        <v>351</v>
      </c>
      <c r="F3438">
        <v>2019</v>
      </c>
      <c r="G3438">
        <v>151777</v>
      </c>
      <c r="H3438" t="s">
        <v>378</v>
      </c>
    </row>
    <row r="3439" spans="1:8">
      <c r="A3439" t="s">
        <v>207</v>
      </c>
      <c r="B3439" s="1">
        <v>43349</v>
      </c>
      <c r="C3439">
        <v>227946</v>
      </c>
      <c r="D3439" t="s">
        <v>686</v>
      </c>
      <c r="E3439" t="s">
        <v>329</v>
      </c>
      <c r="F3439">
        <v>2018</v>
      </c>
      <c r="G3439">
        <v>227946</v>
      </c>
      <c r="H3439" t="s">
        <v>16</v>
      </c>
    </row>
    <row r="3440" spans="1:8">
      <c r="A3440" t="s">
        <v>121</v>
      </c>
      <c r="B3440" s="1">
        <v>43994</v>
      </c>
      <c r="C3440">
        <v>335954</v>
      </c>
      <c r="D3440" t="s">
        <v>687</v>
      </c>
      <c r="E3440" t="s">
        <v>316</v>
      </c>
      <c r="F3440">
        <v>2020</v>
      </c>
      <c r="G3440">
        <v>-335954</v>
      </c>
      <c r="H3440" t="s">
        <v>377</v>
      </c>
    </row>
    <row r="3441" spans="1:8">
      <c r="A3441" t="s">
        <v>124</v>
      </c>
      <c r="B3441" s="1">
        <v>43548</v>
      </c>
      <c r="C3441">
        <v>390676</v>
      </c>
      <c r="D3441" t="s">
        <v>687</v>
      </c>
      <c r="E3441" t="s">
        <v>357</v>
      </c>
      <c r="F3441">
        <v>2019</v>
      </c>
      <c r="G3441">
        <v>-390676</v>
      </c>
      <c r="H3441" t="s">
        <v>16</v>
      </c>
    </row>
    <row r="3442" spans="1:8">
      <c r="A3442" t="s">
        <v>63</v>
      </c>
      <c r="B3442" s="1">
        <v>44220</v>
      </c>
      <c r="C3442">
        <v>162596</v>
      </c>
      <c r="D3442" t="s">
        <v>687</v>
      </c>
      <c r="E3442" t="s">
        <v>320</v>
      </c>
      <c r="F3442">
        <v>2021</v>
      </c>
      <c r="G3442">
        <v>-162596</v>
      </c>
      <c r="H3442" t="s">
        <v>16</v>
      </c>
    </row>
    <row r="3443" spans="1:8">
      <c r="A3443" t="s">
        <v>40</v>
      </c>
      <c r="B3443" s="1">
        <v>44017</v>
      </c>
      <c r="C3443">
        <v>102106</v>
      </c>
      <c r="D3443" t="s">
        <v>686</v>
      </c>
      <c r="E3443" t="s">
        <v>337</v>
      </c>
      <c r="F3443">
        <v>2020</v>
      </c>
      <c r="G3443">
        <v>102106</v>
      </c>
      <c r="H3443" t="s">
        <v>378</v>
      </c>
    </row>
    <row r="3444" spans="1:8">
      <c r="A3444" t="s">
        <v>226</v>
      </c>
      <c r="B3444" s="1">
        <v>44254</v>
      </c>
      <c r="C3444">
        <v>141263</v>
      </c>
      <c r="D3444" t="s">
        <v>687</v>
      </c>
      <c r="E3444" t="s">
        <v>360</v>
      </c>
      <c r="F3444">
        <v>2021</v>
      </c>
      <c r="G3444">
        <v>-141263</v>
      </c>
      <c r="H3444" t="s">
        <v>378</v>
      </c>
    </row>
    <row r="3445" spans="1:8">
      <c r="A3445" t="s">
        <v>214</v>
      </c>
      <c r="B3445" s="1">
        <v>43901</v>
      </c>
      <c r="C3445">
        <v>369300</v>
      </c>
      <c r="D3445" t="s">
        <v>687</v>
      </c>
      <c r="E3445" t="s">
        <v>357</v>
      </c>
      <c r="F3445">
        <v>2020</v>
      </c>
      <c r="G3445">
        <v>-369300</v>
      </c>
      <c r="H3445" t="s">
        <v>377</v>
      </c>
    </row>
    <row r="3446" spans="1:8">
      <c r="A3446" t="s">
        <v>220</v>
      </c>
      <c r="B3446" s="1">
        <v>43381</v>
      </c>
      <c r="C3446">
        <v>94590</v>
      </c>
      <c r="D3446" t="s">
        <v>687</v>
      </c>
      <c r="E3446" t="s">
        <v>324</v>
      </c>
      <c r="F3446">
        <v>2018</v>
      </c>
      <c r="G3446">
        <v>-94590</v>
      </c>
      <c r="H3446" t="s">
        <v>380</v>
      </c>
    </row>
    <row r="3447" spans="1:8">
      <c r="A3447" t="s">
        <v>248</v>
      </c>
      <c r="B3447" s="1">
        <v>44335</v>
      </c>
      <c r="C3447">
        <v>217679</v>
      </c>
      <c r="D3447" t="s">
        <v>686</v>
      </c>
      <c r="E3447" t="s">
        <v>366</v>
      </c>
      <c r="F3447">
        <v>2021</v>
      </c>
      <c r="G3447">
        <v>217679</v>
      </c>
      <c r="H3447" t="s">
        <v>380</v>
      </c>
    </row>
    <row r="3448" spans="1:8">
      <c r="A3448" t="s">
        <v>178</v>
      </c>
      <c r="B3448" s="1">
        <v>44158</v>
      </c>
      <c r="C3448">
        <v>210312</v>
      </c>
      <c r="D3448" t="s">
        <v>686</v>
      </c>
      <c r="E3448" t="s">
        <v>362</v>
      </c>
      <c r="F3448">
        <v>2020</v>
      </c>
      <c r="G3448">
        <v>210312</v>
      </c>
      <c r="H3448" t="s">
        <v>377</v>
      </c>
    </row>
    <row r="3449" spans="1:8">
      <c r="A3449" t="s">
        <v>179</v>
      </c>
      <c r="B3449" s="1">
        <v>44226</v>
      </c>
      <c r="C3449">
        <v>253065</v>
      </c>
      <c r="D3449" t="s">
        <v>686</v>
      </c>
      <c r="E3449" t="s">
        <v>320</v>
      </c>
      <c r="F3449">
        <v>2021</v>
      </c>
      <c r="G3449">
        <v>253065</v>
      </c>
      <c r="H3449" t="s">
        <v>16</v>
      </c>
    </row>
    <row r="3450" spans="1:8">
      <c r="A3450" t="s">
        <v>141</v>
      </c>
      <c r="B3450" s="1">
        <v>44167</v>
      </c>
      <c r="C3450">
        <v>257501</v>
      </c>
      <c r="D3450" t="s">
        <v>687</v>
      </c>
      <c r="E3450" t="s">
        <v>333</v>
      </c>
      <c r="F3450">
        <v>2020</v>
      </c>
      <c r="G3450">
        <v>-257501</v>
      </c>
      <c r="H3450" t="s">
        <v>16</v>
      </c>
    </row>
    <row r="3451" spans="1:8">
      <c r="A3451" t="s">
        <v>173</v>
      </c>
      <c r="B3451" s="1">
        <v>43341</v>
      </c>
      <c r="C3451">
        <v>72363</v>
      </c>
      <c r="D3451" t="s">
        <v>687</v>
      </c>
      <c r="E3451" t="s">
        <v>342</v>
      </c>
      <c r="F3451">
        <v>2018</v>
      </c>
      <c r="G3451">
        <v>-72363</v>
      </c>
      <c r="H3451" t="s">
        <v>16</v>
      </c>
    </row>
    <row r="3452" spans="1:8">
      <c r="A3452" t="s">
        <v>42</v>
      </c>
      <c r="B3452" s="1">
        <v>43827</v>
      </c>
      <c r="C3452">
        <v>144498</v>
      </c>
      <c r="D3452" t="s">
        <v>686</v>
      </c>
      <c r="E3452" t="s">
        <v>333</v>
      </c>
      <c r="F3452">
        <v>2019</v>
      </c>
      <c r="G3452">
        <v>144498</v>
      </c>
      <c r="H3452" t="s">
        <v>16</v>
      </c>
    </row>
    <row r="3453" spans="1:8">
      <c r="A3453" t="s">
        <v>311</v>
      </c>
      <c r="B3453" s="1">
        <v>43805</v>
      </c>
      <c r="C3453">
        <v>306162</v>
      </c>
      <c r="D3453" t="s">
        <v>686</v>
      </c>
      <c r="E3453" t="s">
        <v>333</v>
      </c>
      <c r="F3453">
        <v>2019</v>
      </c>
      <c r="G3453">
        <v>306162</v>
      </c>
      <c r="H3453" t="s">
        <v>16</v>
      </c>
    </row>
    <row r="3454" spans="1:8">
      <c r="A3454" t="s">
        <v>205</v>
      </c>
      <c r="B3454" s="1">
        <v>43892</v>
      </c>
      <c r="C3454">
        <v>182544</v>
      </c>
      <c r="D3454" t="s">
        <v>686</v>
      </c>
      <c r="E3454" t="s">
        <v>357</v>
      </c>
      <c r="F3454">
        <v>2020</v>
      </c>
      <c r="G3454">
        <v>182544</v>
      </c>
      <c r="H3454" t="s">
        <v>16</v>
      </c>
    </row>
    <row r="3455" spans="1:8">
      <c r="A3455" t="s">
        <v>173</v>
      </c>
      <c r="B3455" s="1">
        <v>43870</v>
      </c>
      <c r="C3455">
        <v>197741</v>
      </c>
      <c r="D3455" t="s">
        <v>687</v>
      </c>
      <c r="E3455" t="s">
        <v>360</v>
      </c>
      <c r="F3455">
        <v>2020</v>
      </c>
      <c r="G3455">
        <v>-197741</v>
      </c>
      <c r="H3455" t="s">
        <v>16</v>
      </c>
    </row>
    <row r="3456" spans="1:8">
      <c r="A3456" t="s">
        <v>261</v>
      </c>
      <c r="B3456" s="1">
        <v>44355</v>
      </c>
      <c r="C3456">
        <v>235672</v>
      </c>
      <c r="D3456" t="s">
        <v>686</v>
      </c>
      <c r="E3456" t="s">
        <v>316</v>
      </c>
      <c r="F3456">
        <v>2021</v>
      </c>
      <c r="G3456">
        <v>235672</v>
      </c>
      <c r="H3456" t="s">
        <v>380</v>
      </c>
    </row>
    <row r="3457" spans="1:8">
      <c r="A3457" t="s">
        <v>310</v>
      </c>
      <c r="B3457" s="1">
        <v>43438</v>
      </c>
      <c r="C3457">
        <v>56112</v>
      </c>
      <c r="D3457" t="s">
        <v>687</v>
      </c>
      <c r="E3457" t="s">
        <v>333</v>
      </c>
      <c r="F3457">
        <v>2018</v>
      </c>
      <c r="G3457">
        <v>-56112</v>
      </c>
      <c r="H3457" t="s">
        <v>16</v>
      </c>
    </row>
    <row r="3458" spans="1:8">
      <c r="A3458" t="s">
        <v>272</v>
      </c>
      <c r="B3458" s="1">
        <v>43976</v>
      </c>
      <c r="C3458">
        <v>324899</v>
      </c>
      <c r="D3458" t="s">
        <v>687</v>
      </c>
      <c r="E3458" t="s">
        <v>366</v>
      </c>
      <c r="F3458">
        <v>2020</v>
      </c>
      <c r="G3458">
        <v>-324899</v>
      </c>
      <c r="H3458" t="s">
        <v>377</v>
      </c>
    </row>
    <row r="3459" spans="1:8">
      <c r="A3459" t="s">
        <v>118</v>
      </c>
      <c r="B3459" s="1">
        <v>43332</v>
      </c>
      <c r="C3459">
        <v>56032</v>
      </c>
      <c r="D3459" t="s">
        <v>687</v>
      </c>
      <c r="E3459" t="s">
        <v>342</v>
      </c>
      <c r="F3459">
        <v>2018</v>
      </c>
      <c r="G3459">
        <v>-56032</v>
      </c>
      <c r="H3459" t="s">
        <v>16</v>
      </c>
    </row>
    <row r="3460" spans="1:8">
      <c r="A3460" t="s">
        <v>94</v>
      </c>
      <c r="B3460" s="1">
        <v>43815</v>
      </c>
      <c r="C3460">
        <v>140278</v>
      </c>
      <c r="D3460" t="s">
        <v>687</v>
      </c>
      <c r="E3460" t="s">
        <v>333</v>
      </c>
      <c r="F3460">
        <v>2019</v>
      </c>
      <c r="G3460">
        <v>-140278</v>
      </c>
      <c r="H3460" t="s">
        <v>16</v>
      </c>
    </row>
    <row r="3461" spans="1:8">
      <c r="A3461" t="s">
        <v>254</v>
      </c>
      <c r="B3461" s="1">
        <v>44057</v>
      </c>
      <c r="C3461">
        <v>347747</v>
      </c>
      <c r="D3461" t="s">
        <v>686</v>
      </c>
      <c r="E3461" t="s">
        <v>342</v>
      </c>
      <c r="F3461">
        <v>2020</v>
      </c>
      <c r="G3461">
        <v>347747</v>
      </c>
      <c r="H3461" t="s">
        <v>16</v>
      </c>
    </row>
    <row r="3462" spans="1:8">
      <c r="A3462" t="s">
        <v>147</v>
      </c>
      <c r="B3462" s="1">
        <v>44022</v>
      </c>
      <c r="C3462">
        <v>185323</v>
      </c>
      <c r="D3462" t="s">
        <v>687</v>
      </c>
      <c r="E3462" t="s">
        <v>337</v>
      </c>
      <c r="F3462">
        <v>2020</v>
      </c>
      <c r="G3462">
        <v>-185323</v>
      </c>
      <c r="H3462" t="s">
        <v>16</v>
      </c>
    </row>
    <row r="3463" spans="1:8">
      <c r="A3463" t="s">
        <v>150</v>
      </c>
      <c r="B3463" s="1">
        <v>43486</v>
      </c>
      <c r="C3463">
        <v>59416</v>
      </c>
      <c r="D3463" t="s">
        <v>687</v>
      </c>
      <c r="E3463" t="s">
        <v>320</v>
      </c>
      <c r="F3463">
        <v>2019</v>
      </c>
      <c r="G3463">
        <v>-59416</v>
      </c>
      <c r="H3463" t="s">
        <v>378</v>
      </c>
    </row>
    <row r="3464" spans="1:8">
      <c r="A3464" t="s">
        <v>169</v>
      </c>
      <c r="B3464" s="1">
        <v>43525</v>
      </c>
      <c r="C3464">
        <v>135612</v>
      </c>
      <c r="D3464" t="s">
        <v>687</v>
      </c>
      <c r="E3464" t="s">
        <v>357</v>
      </c>
      <c r="F3464">
        <v>2019</v>
      </c>
      <c r="G3464">
        <v>-135612</v>
      </c>
      <c r="H3464" t="s">
        <v>16</v>
      </c>
    </row>
    <row r="3465" spans="1:8">
      <c r="A3465" t="s">
        <v>30</v>
      </c>
      <c r="B3465" s="1">
        <v>44274</v>
      </c>
      <c r="C3465">
        <v>265622</v>
      </c>
      <c r="D3465" t="s">
        <v>687</v>
      </c>
      <c r="E3465" t="s">
        <v>357</v>
      </c>
      <c r="F3465">
        <v>2021</v>
      </c>
      <c r="G3465">
        <v>-265622</v>
      </c>
      <c r="H3465" t="s">
        <v>16</v>
      </c>
    </row>
    <row r="3466" spans="1:8">
      <c r="A3466" t="s">
        <v>311</v>
      </c>
      <c r="B3466" s="1">
        <v>43843</v>
      </c>
      <c r="C3466">
        <v>90682</v>
      </c>
      <c r="D3466" t="s">
        <v>687</v>
      </c>
      <c r="E3466" t="s">
        <v>320</v>
      </c>
      <c r="F3466">
        <v>2020</v>
      </c>
      <c r="G3466">
        <v>-90682</v>
      </c>
      <c r="H3466" t="s">
        <v>16</v>
      </c>
    </row>
    <row r="3467" spans="1:8">
      <c r="A3467" t="s">
        <v>208</v>
      </c>
      <c r="B3467" s="1">
        <v>43531</v>
      </c>
      <c r="C3467">
        <v>82618</v>
      </c>
      <c r="D3467" t="s">
        <v>686</v>
      </c>
      <c r="E3467" t="s">
        <v>357</v>
      </c>
      <c r="F3467">
        <v>2019</v>
      </c>
      <c r="G3467">
        <v>82618</v>
      </c>
      <c r="H3467" t="s">
        <v>16</v>
      </c>
    </row>
    <row r="3468" spans="1:8">
      <c r="A3468" t="s">
        <v>195</v>
      </c>
      <c r="B3468" s="1">
        <v>43707</v>
      </c>
      <c r="C3468">
        <v>59481</v>
      </c>
      <c r="D3468" t="s">
        <v>686</v>
      </c>
      <c r="E3468" t="s">
        <v>342</v>
      </c>
      <c r="F3468">
        <v>2019</v>
      </c>
      <c r="G3468">
        <v>59481</v>
      </c>
      <c r="H3468" t="s">
        <v>16</v>
      </c>
    </row>
    <row r="3469" spans="1:8">
      <c r="A3469" t="s">
        <v>52</v>
      </c>
      <c r="B3469" s="1">
        <v>43657</v>
      </c>
      <c r="C3469">
        <v>274585</v>
      </c>
      <c r="D3469" t="s">
        <v>686</v>
      </c>
      <c r="E3469" t="s">
        <v>337</v>
      </c>
      <c r="F3469">
        <v>2019</v>
      </c>
      <c r="G3469">
        <v>274585</v>
      </c>
      <c r="H3469" t="s">
        <v>377</v>
      </c>
    </row>
    <row r="3470" spans="1:8">
      <c r="A3470" t="s">
        <v>60</v>
      </c>
      <c r="B3470" s="1">
        <v>43657</v>
      </c>
      <c r="C3470">
        <v>118722</v>
      </c>
      <c r="D3470" t="s">
        <v>687</v>
      </c>
      <c r="E3470" t="s">
        <v>337</v>
      </c>
      <c r="F3470">
        <v>2019</v>
      </c>
      <c r="G3470">
        <v>-118722</v>
      </c>
      <c r="H3470" t="s">
        <v>378</v>
      </c>
    </row>
    <row r="3471" spans="1:8">
      <c r="A3471" t="s">
        <v>122</v>
      </c>
      <c r="B3471" s="1">
        <v>44034</v>
      </c>
      <c r="C3471">
        <v>370518</v>
      </c>
      <c r="D3471" t="s">
        <v>686</v>
      </c>
      <c r="E3471" t="s">
        <v>337</v>
      </c>
      <c r="F3471">
        <v>2020</v>
      </c>
      <c r="G3471">
        <v>370518</v>
      </c>
      <c r="H3471" t="s">
        <v>16</v>
      </c>
    </row>
    <row r="3472" spans="1:8">
      <c r="A3472" t="s">
        <v>275</v>
      </c>
      <c r="B3472" s="1">
        <v>43977</v>
      </c>
      <c r="C3472">
        <v>302526</v>
      </c>
      <c r="D3472" t="s">
        <v>686</v>
      </c>
      <c r="E3472" t="s">
        <v>366</v>
      </c>
      <c r="F3472">
        <v>2020</v>
      </c>
      <c r="G3472">
        <v>302526</v>
      </c>
      <c r="H3472" t="s">
        <v>16</v>
      </c>
    </row>
    <row r="3473" spans="1:8">
      <c r="A3473" t="s">
        <v>50</v>
      </c>
      <c r="B3473" s="1">
        <v>44103</v>
      </c>
      <c r="C3473">
        <v>116581</v>
      </c>
      <c r="D3473" t="s">
        <v>686</v>
      </c>
      <c r="E3473" t="s">
        <v>329</v>
      </c>
      <c r="F3473">
        <v>2020</v>
      </c>
      <c r="G3473">
        <v>116581</v>
      </c>
      <c r="H3473" t="s">
        <v>377</v>
      </c>
    </row>
    <row r="3474" spans="1:8">
      <c r="A3474" t="s">
        <v>159</v>
      </c>
      <c r="B3474" s="1">
        <v>43771</v>
      </c>
      <c r="C3474">
        <v>153417</v>
      </c>
      <c r="D3474" t="s">
        <v>686</v>
      </c>
      <c r="E3474" t="s">
        <v>362</v>
      </c>
      <c r="F3474">
        <v>2019</v>
      </c>
      <c r="G3474">
        <v>153417</v>
      </c>
      <c r="H3474" t="s">
        <v>380</v>
      </c>
    </row>
    <row r="3475" spans="1:8">
      <c r="A3475" t="s">
        <v>114</v>
      </c>
      <c r="B3475" s="1">
        <v>43652</v>
      </c>
      <c r="C3475">
        <v>81921</v>
      </c>
      <c r="D3475" t="s">
        <v>687</v>
      </c>
      <c r="E3475" t="s">
        <v>337</v>
      </c>
      <c r="F3475">
        <v>2019</v>
      </c>
      <c r="G3475">
        <v>-81921</v>
      </c>
      <c r="H3475" t="s">
        <v>377</v>
      </c>
    </row>
    <row r="3476" spans="1:8">
      <c r="A3476" t="s">
        <v>100</v>
      </c>
      <c r="B3476" s="1">
        <v>43979</v>
      </c>
      <c r="C3476">
        <v>394729</v>
      </c>
      <c r="D3476" t="s">
        <v>686</v>
      </c>
      <c r="E3476" t="s">
        <v>366</v>
      </c>
      <c r="F3476">
        <v>2020</v>
      </c>
      <c r="G3476">
        <v>394729</v>
      </c>
      <c r="H3476" t="s">
        <v>16</v>
      </c>
    </row>
    <row r="3477" spans="1:8">
      <c r="A3477" t="s">
        <v>148</v>
      </c>
      <c r="B3477" s="1">
        <v>43849</v>
      </c>
      <c r="C3477">
        <v>124236</v>
      </c>
      <c r="D3477" t="s">
        <v>687</v>
      </c>
      <c r="E3477" t="s">
        <v>320</v>
      </c>
      <c r="F3477">
        <v>2020</v>
      </c>
      <c r="G3477">
        <v>-124236</v>
      </c>
      <c r="H3477" t="s">
        <v>380</v>
      </c>
    </row>
    <row r="3478" spans="1:8">
      <c r="A3478" t="s">
        <v>29</v>
      </c>
      <c r="B3478" s="1">
        <v>43575</v>
      </c>
      <c r="C3478">
        <v>98684</v>
      </c>
      <c r="D3478" t="s">
        <v>687</v>
      </c>
      <c r="E3478" t="s">
        <v>351</v>
      </c>
      <c r="F3478">
        <v>2019</v>
      </c>
      <c r="G3478">
        <v>-98684</v>
      </c>
      <c r="H3478" t="s">
        <v>380</v>
      </c>
    </row>
    <row r="3479" spans="1:8">
      <c r="A3479" t="s">
        <v>169</v>
      </c>
      <c r="B3479" s="1">
        <v>43419</v>
      </c>
      <c r="C3479">
        <v>309824</v>
      </c>
      <c r="D3479" t="s">
        <v>687</v>
      </c>
      <c r="E3479" t="s">
        <v>362</v>
      </c>
      <c r="F3479">
        <v>2018</v>
      </c>
      <c r="G3479">
        <v>-309824</v>
      </c>
      <c r="H3479" t="s">
        <v>16</v>
      </c>
    </row>
    <row r="3480" spans="1:8">
      <c r="A3480" t="s">
        <v>135</v>
      </c>
      <c r="B3480" s="1">
        <v>44051</v>
      </c>
      <c r="C3480">
        <v>127715</v>
      </c>
      <c r="D3480" t="s">
        <v>686</v>
      </c>
      <c r="E3480" t="s">
        <v>342</v>
      </c>
      <c r="F3480">
        <v>2020</v>
      </c>
      <c r="G3480">
        <v>127715</v>
      </c>
      <c r="H3480" t="s">
        <v>16</v>
      </c>
    </row>
    <row r="3481" spans="1:8">
      <c r="A3481" t="s">
        <v>24</v>
      </c>
      <c r="B3481" s="1">
        <v>44220</v>
      </c>
      <c r="C3481">
        <v>393977</v>
      </c>
      <c r="D3481" t="s">
        <v>686</v>
      </c>
      <c r="E3481" t="s">
        <v>320</v>
      </c>
      <c r="F3481">
        <v>2021</v>
      </c>
      <c r="G3481">
        <v>393977</v>
      </c>
      <c r="H3481" t="s">
        <v>16</v>
      </c>
    </row>
    <row r="3482" spans="1:8">
      <c r="A3482" t="s">
        <v>17</v>
      </c>
      <c r="B3482" s="1">
        <v>44166</v>
      </c>
      <c r="C3482">
        <v>119185</v>
      </c>
      <c r="D3482" t="s">
        <v>686</v>
      </c>
      <c r="E3482" t="s">
        <v>333</v>
      </c>
      <c r="F3482">
        <v>2020</v>
      </c>
      <c r="G3482">
        <v>119185</v>
      </c>
      <c r="H3482" t="s">
        <v>16</v>
      </c>
    </row>
    <row r="3483" spans="1:8">
      <c r="A3483" t="s">
        <v>110</v>
      </c>
      <c r="B3483" s="1">
        <v>43748</v>
      </c>
      <c r="C3483">
        <v>131039</v>
      </c>
      <c r="D3483" t="s">
        <v>686</v>
      </c>
      <c r="E3483" t="s">
        <v>324</v>
      </c>
      <c r="F3483">
        <v>2019</v>
      </c>
      <c r="G3483">
        <v>131039</v>
      </c>
      <c r="H3483" t="s">
        <v>16</v>
      </c>
    </row>
    <row r="3484" spans="1:8">
      <c r="A3484" t="s">
        <v>251</v>
      </c>
      <c r="B3484" s="1">
        <v>44051</v>
      </c>
      <c r="C3484">
        <v>116566</v>
      </c>
      <c r="D3484" t="s">
        <v>687</v>
      </c>
      <c r="E3484" t="s">
        <v>342</v>
      </c>
      <c r="F3484">
        <v>2020</v>
      </c>
      <c r="G3484">
        <v>-116566</v>
      </c>
      <c r="H3484" t="s">
        <v>378</v>
      </c>
    </row>
    <row r="3485" spans="1:8">
      <c r="A3485" t="s">
        <v>119</v>
      </c>
      <c r="B3485" s="1">
        <v>44332</v>
      </c>
      <c r="C3485">
        <v>389171</v>
      </c>
      <c r="D3485" t="s">
        <v>686</v>
      </c>
      <c r="E3485" t="s">
        <v>366</v>
      </c>
      <c r="F3485">
        <v>2021</v>
      </c>
      <c r="G3485">
        <v>389171</v>
      </c>
      <c r="H3485" t="s">
        <v>378</v>
      </c>
    </row>
    <row r="3486" spans="1:8">
      <c r="A3486" t="s">
        <v>28</v>
      </c>
      <c r="B3486" s="1">
        <v>43518</v>
      </c>
      <c r="C3486">
        <v>82064</v>
      </c>
      <c r="D3486" t="s">
        <v>687</v>
      </c>
      <c r="E3486" t="s">
        <v>360</v>
      </c>
      <c r="F3486">
        <v>2019</v>
      </c>
      <c r="G3486">
        <v>-82064</v>
      </c>
      <c r="H3486" t="s">
        <v>16</v>
      </c>
    </row>
    <row r="3487" spans="1:8">
      <c r="A3487" t="s">
        <v>257</v>
      </c>
      <c r="B3487" s="1">
        <v>43611</v>
      </c>
      <c r="C3487">
        <v>350949</v>
      </c>
      <c r="D3487" t="s">
        <v>687</v>
      </c>
      <c r="E3487" t="s">
        <v>366</v>
      </c>
      <c r="F3487">
        <v>2019</v>
      </c>
      <c r="G3487">
        <v>-350949</v>
      </c>
      <c r="H3487" t="s">
        <v>16</v>
      </c>
    </row>
    <row r="3488" spans="1:8">
      <c r="A3488" t="s">
        <v>103</v>
      </c>
      <c r="B3488" s="1">
        <v>44202</v>
      </c>
      <c r="C3488">
        <v>149307</v>
      </c>
      <c r="D3488" t="s">
        <v>687</v>
      </c>
      <c r="E3488" t="s">
        <v>320</v>
      </c>
      <c r="F3488">
        <v>2021</v>
      </c>
      <c r="G3488">
        <v>-149307</v>
      </c>
      <c r="H3488" t="s">
        <v>378</v>
      </c>
    </row>
    <row r="3489" spans="1:8">
      <c r="A3489" t="s">
        <v>120</v>
      </c>
      <c r="B3489" s="1">
        <v>43705</v>
      </c>
      <c r="C3489">
        <v>165459</v>
      </c>
      <c r="D3489" t="s">
        <v>686</v>
      </c>
      <c r="E3489" t="s">
        <v>342</v>
      </c>
      <c r="F3489">
        <v>2019</v>
      </c>
      <c r="G3489">
        <v>165459</v>
      </c>
      <c r="H3489" t="s">
        <v>380</v>
      </c>
    </row>
    <row r="3490" spans="1:8">
      <c r="A3490" t="s">
        <v>155</v>
      </c>
      <c r="B3490" s="1">
        <v>43537</v>
      </c>
      <c r="C3490">
        <v>95602</v>
      </c>
      <c r="D3490" t="s">
        <v>686</v>
      </c>
      <c r="E3490" t="s">
        <v>357</v>
      </c>
      <c r="F3490">
        <v>2019</v>
      </c>
      <c r="G3490">
        <v>95602</v>
      </c>
      <c r="H3490" t="s">
        <v>16</v>
      </c>
    </row>
    <row r="3491" spans="1:8">
      <c r="A3491" t="s">
        <v>164</v>
      </c>
      <c r="B3491" s="1">
        <v>43993</v>
      </c>
      <c r="C3491">
        <v>336947</v>
      </c>
      <c r="D3491" t="s">
        <v>686</v>
      </c>
      <c r="E3491" t="s">
        <v>316</v>
      </c>
      <c r="F3491">
        <v>2020</v>
      </c>
      <c r="G3491">
        <v>336947</v>
      </c>
      <c r="H3491" t="s">
        <v>378</v>
      </c>
    </row>
    <row r="3492" spans="1:8">
      <c r="A3492" t="s">
        <v>13</v>
      </c>
      <c r="B3492" s="1">
        <v>43314</v>
      </c>
      <c r="C3492">
        <v>52451</v>
      </c>
      <c r="D3492" t="s">
        <v>687</v>
      </c>
      <c r="E3492" t="s">
        <v>342</v>
      </c>
      <c r="F3492">
        <v>2018</v>
      </c>
      <c r="G3492">
        <v>-52451</v>
      </c>
      <c r="H3492" t="s">
        <v>378</v>
      </c>
    </row>
    <row r="3493" spans="1:8">
      <c r="A3493" t="s">
        <v>232</v>
      </c>
      <c r="B3493" s="1">
        <v>44205</v>
      </c>
      <c r="C3493">
        <v>225007</v>
      </c>
      <c r="D3493" t="s">
        <v>686</v>
      </c>
      <c r="E3493" t="s">
        <v>320</v>
      </c>
      <c r="F3493">
        <v>2021</v>
      </c>
      <c r="G3493">
        <v>225007</v>
      </c>
      <c r="H3493" t="s">
        <v>16</v>
      </c>
    </row>
    <row r="3494" spans="1:8">
      <c r="A3494" t="s">
        <v>105</v>
      </c>
      <c r="B3494" s="1">
        <v>44060</v>
      </c>
      <c r="C3494">
        <v>308052</v>
      </c>
      <c r="D3494" t="s">
        <v>686</v>
      </c>
      <c r="E3494" t="s">
        <v>342</v>
      </c>
      <c r="F3494">
        <v>2020</v>
      </c>
      <c r="G3494">
        <v>308052</v>
      </c>
      <c r="H3494" t="s">
        <v>380</v>
      </c>
    </row>
    <row r="3495" spans="1:8">
      <c r="A3495" t="s">
        <v>57</v>
      </c>
      <c r="B3495" s="1">
        <v>43736</v>
      </c>
      <c r="C3495">
        <v>287216</v>
      </c>
      <c r="D3495" t="s">
        <v>686</v>
      </c>
      <c r="E3495" t="s">
        <v>329</v>
      </c>
      <c r="F3495">
        <v>2019</v>
      </c>
      <c r="G3495">
        <v>287216</v>
      </c>
      <c r="H3495" t="s">
        <v>380</v>
      </c>
    </row>
    <row r="3496" spans="1:8">
      <c r="A3496" t="s">
        <v>86</v>
      </c>
      <c r="B3496" s="1">
        <v>44154</v>
      </c>
      <c r="C3496">
        <v>103717</v>
      </c>
      <c r="D3496" t="s">
        <v>687</v>
      </c>
      <c r="E3496" t="s">
        <v>362</v>
      </c>
      <c r="F3496">
        <v>2020</v>
      </c>
      <c r="G3496">
        <v>-103717</v>
      </c>
      <c r="H3496" t="s">
        <v>380</v>
      </c>
    </row>
    <row r="3497" spans="1:8">
      <c r="A3497" t="s">
        <v>82</v>
      </c>
      <c r="B3497" s="1">
        <v>43500</v>
      </c>
      <c r="C3497">
        <v>256573</v>
      </c>
      <c r="D3497" t="s">
        <v>687</v>
      </c>
      <c r="E3497" t="s">
        <v>360</v>
      </c>
      <c r="F3497">
        <v>2019</v>
      </c>
      <c r="G3497">
        <v>-256573</v>
      </c>
      <c r="H3497" t="s">
        <v>16</v>
      </c>
    </row>
    <row r="3498" spans="1:8">
      <c r="A3498" t="s">
        <v>107</v>
      </c>
      <c r="B3498" s="1">
        <v>44165</v>
      </c>
      <c r="C3498">
        <v>106572</v>
      </c>
      <c r="D3498" t="s">
        <v>686</v>
      </c>
      <c r="E3498" t="s">
        <v>362</v>
      </c>
      <c r="F3498">
        <v>2020</v>
      </c>
      <c r="G3498">
        <v>106572</v>
      </c>
      <c r="H3498" t="s">
        <v>16</v>
      </c>
    </row>
    <row r="3499" spans="1:8">
      <c r="A3499" t="s">
        <v>47</v>
      </c>
      <c r="B3499" s="1">
        <v>44142</v>
      </c>
      <c r="C3499">
        <v>255356</v>
      </c>
      <c r="D3499" t="s">
        <v>686</v>
      </c>
      <c r="E3499" t="s">
        <v>362</v>
      </c>
      <c r="F3499">
        <v>2020</v>
      </c>
      <c r="G3499">
        <v>255356</v>
      </c>
      <c r="H3499" t="s">
        <v>16</v>
      </c>
    </row>
    <row r="3500" spans="1:8">
      <c r="A3500" t="s">
        <v>211</v>
      </c>
      <c r="B3500" s="1">
        <v>44108</v>
      </c>
      <c r="C3500">
        <v>245638</v>
      </c>
      <c r="D3500" t="s">
        <v>686</v>
      </c>
      <c r="E3500" t="s">
        <v>324</v>
      </c>
      <c r="F3500">
        <v>2020</v>
      </c>
      <c r="G3500">
        <v>245638</v>
      </c>
      <c r="H3500" t="s">
        <v>16</v>
      </c>
    </row>
    <row r="3501" spans="1:8">
      <c r="A3501" t="s">
        <v>93</v>
      </c>
      <c r="B3501" s="1">
        <v>44090</v>
      </c>
      <c r="C3501">
        <v>285126</v>
      </c>
      <c r="D3501" t="s">
        <v>686</v>
      </c>
      <c r="E3501" t="s">
        <v>329</v>
      </c>
      <c r="F3501">
        <v>2020</v>
      </c>
      <c r="G3501">
        <v>285126</v>
      </c>
      <c r="H3501" t="s">
        <v>378</v>
      </c>
    </row>
    <row r="3502" spans="1:8">
      <c r="A3502" t="s">
        <v>248</v>
      </c>
      <c r="B3502" s="1">
        <v>43369</v>
      </c>
      <c r="C3502">
        <v>327796</v>
      </c>
      <c r="D3502" t="s">
        <v>686</v>
      </c>
      <c r="E3502" t="s">
        <v>329</v>
      </c>
      <c r="F3502">
        <v>2018</v>
      </c>
      <c r="G3502">
        <v>327796</v>
      </c>
      <c r="H3502" t="s">
        <v>380</v>
      </c>
    </row>
    <row r="3503" spans="1:8">
      <c r="A3503" t="s">
        <v>222</v>
      </c>
      <c r="B3503" s="1">
        <v>44008</v>
      </c>
      <c r="C3503">
        <v>184206</v>
      </c>
      <c r="D3503" t="s">
        <v>686</v>
      </c>
      <c r="E3503" t="s">
        <v>316</v>
      </c>
      <c r="F3503">
        <v>2020</v>
      </c>
      <c r="G3503">
        <v>184206</v>
      </c>
      <c r="H3503" t="s">
        <v>377</v>
      </c>
    </row>
    <row r="3504" spans="1:8">
      <c r="A3504" t="s">
        <v>250</v>
      </c>
      <c r="B3504" s="1">
        <v>43292</v>
      </c>
      <c r="C3504">
        <v>144744</v>
      </c>
      <c r="D3504" t="s">
        <v>687</v>
      </c>
      <c r="E3504" t="s">
        <v>337</v>
      </c>
      <c r="F3504">
        <v>2018</v>
      </c>
      <c r="G3504">
        <v>-144744</v>
      </c>
      <c r="H3504" t="s">
        <v>380</v>
      </c>
    </row>
    <row r="3505" spans="1:8">
      <c r="A3505" t="s">
        <v>222</v>
      </c>
      <c r="B3505" s="1">
        <v>43677</v>
      </c>
      <c r="C3505">
        <v>222284</v>
      </c>
      <c r="D3505" t="s">
        <v>686</v>
      </c>
      <c r="E3505" t="s">
        <v>337</v>
      </c>
      <c r="F3505">
        <v>2019</v>
      </c>
      <c r="G3505">
        <v>222284</v>
      </c>
      <c r="H3505" t="s">
        <v>377</v>
      </c>
    </row>
    <row r="3506" spans="1:8">
      <c r="A3506" t="s">
        <v>266</v>
      </c>
      <c r="B3506" s="1">
        <v>43397</v>
      </c>
      <c r="C3506">
        <v>149144</v>
      </c>
      <c r="D3506" t="s">
        <v>686</v>
      </c>
      <c r="E3506" t="s">
        <v>324</v>
      </c>
      <c r="F3506">
        <v>2018</v>
      </c>
      <c r="G3506">
        <v>149144</v>
      </c>
      <c r="H3506" t="s">
        <v>378</v>
      </c>
    </row>
    <row r="3507" spans="1:8">
      <c r="A3507" t="s">
        <v>285</v>
      </c>
      <c r="B3507" s="1">
        <v>44230</v>
      </c>
      <c r="C3507">
        <v>372788</v>
      </c>
      <c r="D3507" t="s">
        <v>687</v>
      </c>
      <c r="E3507" t="s">
        <v>360</v>
      </c>
      <c r="F3507">
        <v>2021</v>
      </c>
      <c r="G3507">
        <v>-372788</v>
      </c>
      <c r="H3507" t="s">
        <v>378</v>
      </c>
    </row>
    <row r="3508" spans="1:8">
      <c r="A3508" t="s">
        <v>201</v>
      </c>
      <c r="B3508" s="1">
        <v>44072</v>
      </c>
      <c r="C3508">
        <v>167898</v>
      </c>
      <c r="D3508" t="s">
        <v>686</v>
      </c>
      <c r="E3508" t="s">
        <v>342</v>
      </c>
      <c r="F3508">
        <v>2020</v>
      </c>
      <c r="G3508">
        <v>167898</v>
      </c>
      <c r="H3508" t="s">
        <v>377</v>
      </c>
    </row>
    <row r="3509" spans="1:8">
      <c r="A3509" t="s">
        <v>151</v>
      </c>
      <c r="B3509" s="1">
        <v>43698</v>
      </c>
      <c r="C3509">
        <v>186027</v>
      </c>
      <c r="D3509" t="s">
        <v>686</v>
      </c>
      <c r="E3509" t="s">
        <v>342</v>
      </c>
      <c r="F3509">
        <v>2019</v>
      </c>
      <c r="G3509">
        <v>186027</v>
      </c>
      <c r="H3509" t="s">
        <v>378</v>
      </c>
    </row>
    <row r="3510" spans="1:8">
      <c r="A3510" t="s">
        <v>210</v>
      </c>
      <c r="B3510" s="1">
        <v>43512</v>
      </c>
      <c r="C3510">
        <v>164578</v>
      </c>
      <c r="D3510" t="s">
        <v>687</v>
      </c>
      <c r="E3510" t="s">
        <v>360</v>
      </c>
      <c r="F3510">
        <v>2019</v>
      </c>
      <c r="G3510">
        <v>-164578</v>
      </c>
      <c r="H3510" t="s">
        <v>377</v>
      </c>
    </row>
    <row r="3511" spans="1:8">
      <c r="A3511" t="s">
        <v>119</v>
      </c>
      <c r="B3511" s="1">
        <v>43604</v>
      </c>
      <c r="C3511">
        <v>64206</v>
      </c>
      <c r="D3511" t="s">
        <v>687</v>
      </c>
      <c r="E3511" t="s">
        <v>366</v>
      </c>
      <c r="F3511">
        <v>2019</v>
      </c>
      <c r="G3511">
        <v>-64206</v>
      </c>
      <c r="H3511" t="s">
        <v>378</v>
      </c>
    </row>
    <row r="3512" spans="1:8">
      <c r="A3512" t="s">
        <v>174</v>
      </c>
      <c r="B3512" s="1">
        <v>44176</v>
      </c>
      <c r="C3512">
        <v>216302</v>
      </c>
      <c r="D3512" t="s">
        <v>687</v>
      </c>
      <c r="E3512" t="s">
        <v>333</v>
      </c>
      <c r="F3512">
        <v>2020</v>
      </c>
      <c r="G3512">
        <v>-216302</v>
      </c>
      <c r="H3512" t="s">
        <v>378</v>
      </c>
    </row>
    <row r="3513" spans="1:8">
      <c r="A3513" t="s">
        <v>77</v>
      </c>
      <c r="B3513" s="1">
        <v>43662</v>
      </c>
      <c r="C3513">
        <v>115757</v>
      </c>
      <c r="D3513" t="s">
        <v>687</v>
      </c>
      <c r="E3513" t="s">
        <v>337</v>
      </c>
      <c r="F3513">
        <v>2019</v>
      </c>
      <c r="G3513">
        <v>-115757</v>
      </c>
      <c r="H3513" t="s">
        <v>16</v>
      </c>
    </row>
    <row r="3514" spans="1:8">
      <c r="A3514" t="s">
        <v>289</v>
      </c>
      <c r="B3514" s="1">
        <v>44209</v>
      </c>
      <c r="C3514">
        <v>345436</v>
      </c>
      <c r="D3514" t="s">
        <v>686</v>
      </c>
      <c r="E3514" t="s">
        <v>320</v>
      </c>
      <c r="F3514">
        <v>2021</v>
      </c>
      <c r="G3514">
        <v>345436</v>
      </c>
      <c r="H3514" t="s">
        <v>377</v>
      </c>
    </row>
    <row r="3515" spans="1:8">
      <c r="A3515" t="s">
        <v>156</v>
      </c>
      <c r="B3515" s="1">
        <v>43758</v>
      </c>
      <c r="C3515">
        <v>327438</v>
      </c>
      <c r="D3515" t="s">
        <v>687</v>
      </c>
      <c r="E3515" t="s">
        <v>324</v>
      </c>
      <c r="F3515">
        <v>2019</v>
      </c>
      <c r="G3515">
        <v>-327438</v>
      </c>
      <c r="H3515" t="s">
        <v>380</v>
      </c>
    </row>
    <row r="3516" spans="1:8">
      <c r="A3516" t="s">
        <v>39</v>
      </c>
      <c r="B3516" s="1">
        <v>43390</v>
      </c>
      <c r="C3516">
        <v>306142</v>
      </c>
      <c r="D3516" t="s">
        <v>687</v>
      </c>
      <c r="E3516" t="s">
        <v>324</v>
      </c>
      <c r="F3516">
        <v>2018</v>
      </c>
      <c r="G3516">
        <v>-306142</v>
      </c>
      <c r="H3516" t="s">
        <v>377</v>
      </c>
    </row>
    <row r="3517" spans="1:8">
      <c r="A3517" t="s">
        <v>260</v>
      </c>
      <c r="B3517" s="1">
        <v>43405</v>
      </c>
      <c r="C3517">
        <v>238281</v>
      </c>
      <c r="D3517" t="s">
        <v>687</v>
      </c>
      <c r="E3517" t="s">
        <v>362</v>
      </c>
      <c r="F3517">
        <v>2018</v>
      </c>
      <c r="G3517">
        <v>-238281</v>
      </c>
      <c r="H3517" t="s">
        <v>380</v>
      </c>
    </row>
    <row r="3518" spans="1:8">
      <c r="A3518" t="s">
        <v>289</v>
      </c>
      <c r="B3518" s="1">
        <v>43416</v>
      </c>
      <c r="C3518">
        <v>229478</v>
      </c>
      <c r="D3518" t="s">
        <v>687</v>
      </c>
      <c r="E3518" t="s">
        <v>362</v>
      </c>
      <c r="F3518">
        <v>2018</v>
      </c>
      <c r="G3518">
        <v>-229478</v>
      </c>
      <c r="H3518" t="s">
        <v>377</v>
      </c>
    </row>
    <row r="3519" spans="1:8">
      <c r="A3519" t="s">
        <v>168</v>
      </c>
      <c r="B3519" s="1">
        <v>43454</v>
      </c>
      <c r="C3519">
        <v>148444</v>
      </c>
      <c r="D3519" t="s">
        <v>687</v>
      </c>
      <c r="E3519" t="s">
        <v>333</v>
      </c>
      <c r="F3519">
        <v>2018</v>
      </c>
      <c r="G3519">
        <v>-148444</v>
      </c>
      <c r="H3519" t="s">
        <v>16</v>
      </c>
    </row>
    <row r="3520" spans="1:8">
      <c r="A3520" t="s">
        <v>269</v>
      </c>
      <c r="B3520" s="1">
        <v>44005</v>
      </c>
      <c r="C3520">
        <v>346409</v>
      </c>
      <c r="D3520" t="s">
        <v>686</v>
      </c>
      <c r="E3520" t="s">
        <v>316</v>
      </c>
      <c r="F3520">
        <v>2020</v>
      </c>
      <c r="G3520">
        <v>346409</v>
      </c>
      <c r="H3520" t="s">
        <v>377</v>
      </c>
    </row>
    <row r="3521" spans="1:8">
      <c r="A3521" t="s">
        <v>288</v>
      </c>
      <c r="B3521" s="1">
        <v>44263</v>
      </c>
      <c r="C3521">
        <v>384771</v>
      </c>
      <c r="D3521" t="s">
        <v>687</v>
      </c>
      <c r="E3521" t="s">
        <v>357</v>
      </c>
      <c r="F3521">
        <v>2021</v>
      </c>
      <c r="G3521">
        <v>-384771</v>
      </c>
      <c r="H3521" t="s">
        <v>377</v>
      </c>
    </row>
    <row r="3522" spans="1:8">
      <c r="A3522" t="s">
        <v>163</v>
      </c>
      <c r="B3522" s="1">
        <v>44119</v>
      </c>
      <c r="C3522">
        <v>240110</v>
      </c>
      <c r="D3522" t="s">
        <v>687</v>
      </c>
      <c r="E3522" t="s">
        <v>324</v>
      </c>
      <c r="F3522">
        <v>2020</v>
      </c>
      <c r="G3522">
        <v>-240110</v>
      </c>
      <c r="H3522" t="s">
        <v>377</v>
      </c>
    </row>
    <row r="3523" spans="1:8">
      <c r="A3523" t="s">
        <v>89</v>
      </c>
      <c r="B3523" s="1">
        <v>44059</v>
      </c>
      <c r="C3523">
        <v>96887</v>
      </c>
      <c r="D3523" t="s">
        <v>686</v>
      </c>
      <c r="E3523" t="s">
        <v>342</v>
      </c>
      <c r="F3523">
        <v>2020</v>
      </c>
      <c r="G3523">
        <v>96887</v>
      </c>
      <c r="H3523" t="s">
        <v>377</v>
      </c>
    </row>
    <row r="3524" spans="1:8">
      <c r="A3524" t="s">
        <v>224</v>
      </c>
      <c r="B3524" s="1">
        <v>44021</v>
      </c>
      <c r="C3524">
        <v>53426</v>
      </c>
      <c r="D3524" t="s">
        <v>687</v>
      </c>
      <c r="E3524" t="s">
        <v>337</v>
      </c>
      <c r="F3524">
        <v>2020</v>
      </c>
      <c r="G3524">
        <v>-53426</v>
      </c>
      <c r="H3524" t="s">
        <v>16</v>
      </c>
    </row>
    <row r="3525" spans="1:8">
      <c r="A3525" t="s">
        <v>95</v>
      </c>
      <c r="B3525" s="1">
        <v>43914</v>
      </c>
      <c r="C3525">
        <v>374709</v>
      </c>
      <c r="D3525" t="s">
        <v>686</v>
      </c>
      <c r="E3525" t="s">
        <v>357</v>
      </c>
      <c r="F3525">
        <v>2020</v>
      </c>
      <c r="G3525">
        <v>374709</v>
      </c>
      <c r="H3525" t="s">
        <v>16</v>
      </c>
    </row>
    <row r="3526" spans="1:8">
      <c r="A3526" t="s">
        <v>156</v>
      </c>
      <c r="B3526" s="1">
        <v>44335</v>
      </c>
      <c r="C3526">
        <v>70884</v>
      </c>
      <c r="D3526" t="s">
        <v>686</v>
      </c>
      <c r="E3526" t="s">
        <v>366</v>
      </c>
      <c r="F3526">
        <v>2021</v>
      </c>
      <c r="G3526">
        <v>70884</v>
      </c>
      <c r="H3526" t="s">
        <v>380</v>
      </c>
    </row>
    <row r="3527" spans="1:8">
      <c r="A3527" t="s">
        <v>136</v>
      </c>
      <c r="B3527" s="1">
        <v>43824</v>
      </c>
      <c r="C3527">
        <v>183002</v>
      </c>
      <c r="D3527" t="s">
        <v>686</v>
      </c>
      <c r="E3527" t="s">
        <v>333</v>
      </c>
      <c r="F3527">
        <v>2019</v>
      </c>
      <c r="G3527">
        <v>183002</v>
      </c>
      <c r="H3527" t="s">
        <v>380</v>
      </c>
    </row>
    <row r="3528" spans="1:8">
      <c r="A3528" t="s">
        <v>44</v>
      </c>
      <c r="B3528" s="1">
        <v>43872</v>
      </c>
      <c r="C3528">
        <v>357772</v>
      </c>
      <c r="D3528" t="s">
        <v>687</v>
      </c>
      <c r="E3528" t="s">
        <v>360</v>
      </c>
      <c r="F3528">
        <v>2020</v>
      </c>
      <c r="G3528">
        <v>-357772</v>
      </c>
      <c r="H3528" t="s">
        <v>378</v>
      </c>
    </row>
    <row r="3529" spans="1:8">
      <c r="A3529" t="s">
        <v>265</v>
      </c>
      <c r="B3529" s="1">
        <v>43799</v>
      </c>
      <c r="C3529">
        <v>113897</v>
      </c>
      <c r="D3529" t="s">
        <v>686</v>
      </c>
      <c r="E3529" t="s">
        <v>362</v>
      </c>
      <c r="F3529">
        <v>2019</v>
      </c>
      <c r="G3529">
        <v>113897</v>
      </c>
      <c r="H3529" t="s">
        <v>16</v>
      </c>
    </row>
    <row r="3530" spans="1:8">
      <c r="A3530" t="s">
        <v>294</v>
      </c>
      <c r="B3530" s="1">
        <v>43740</v>
      </c>
      <c r="C3530">
        <v>351128</v>
      </c>
      <c r="D3530" t="s">
        <v>687</v>
      </c>
      <c r="E3530" t="s">
        <v>324</v>
      </c>
      <c r="F3530">
        <v>2019</v>
      </c>
      <c r="G3530">
        <v>-351128</v>
      </c>
      <c r="H3530" t="s">
        <v>16</v>
      </c>
    </row>
    <row r="3531" spans="1:8">
      <c r="A3531" t="s">
        <v>70</v>
      </c>
      <c r="B3531" s="1">
        <v>44043</v>
      </c>
      <c r="C3531">
        <v>99822</v>
      </c>
      <c r="D3531" t="s">
        <v>686</v>
      </c>
      <c r="E3531" t="s">
        <v>337</v>
      </c>
      <c r="F3531">
        <v>2020</v>
      </c>
      <c r="G3531">
        <v>99822</v>
      </c>
      <c r="H3531" t="s">
        <v>378</v>
      </c>
    </row>
    <row r="3532" spans="1:8">
      <c r="A3532" t="s">
        <v>263</v>
      </c>
      <c r="B3532" s="1">
        <v>43274</v>
      </c>
      <c r="C3532">
        <v>209361</v>
      </c>
      <c r="D3532" t="s">
        <v>687</v>
      </c>
      <c r="E3532" t="s">
        <v>316</v>
      </c>
      <c r="F3532">
        <v>2018</v>
      </c>
      <c r="G3532">
        <v>-209361</v>
      </c>
      <c r="H3532" t="s">
        <v>377</v>
      </c>
    </row>
    <row r="3533" spans="1:8">
      <c r="A3533" t="s">
        <v>179</v>
      </c>
      <c r="B3533" s="1">
        <v>43965</v>
      </c>
      <c r="C3533">
        <v>332584</v>
      </c>
      <c r="D3533" t="s">
        <v>687</v>
      </c>
      <c r="E3533" t="s">
        <v>366</v>
      </c>
      <c r="F3533">
        <v>2020</v>
      </c>
      <c r="G3533">
        <v>-332584</v>
      </c>
      <c r="H3533" t="s">
        <v>16</v>
      </c>
    </row>
    <row r="3534" spans="1:8">
      <c r="A3534" t="s">
        <v>162</v>
      </c>
      <c r="B3534" s="1">
        <v>43657</v>
      </c>
      <c r="C3534">
        <v>381039</v>
      </c>
      <c r="D3534" t="s">
        <v>686</v>
      </c>
      <c r="E3534" t="s">
        <v>337</v>
      </c>
      <c r="F3534">
        <v>2019</v>
      </c>
      <c r="G3534">
        <v>381039</v>
      </c>
      <c r="H3534" t="s">
        <v>377</v>
      </c>
    </row>
    <row r="3535" spans="1:8">
      <c r="A3535" t="s">
        <v>233</v>
      </c>
      <c r="B3535" s="1">
        <v>44345</v>
      </c>
      <c r="C3535">
        <v>113477</v>
      </c>
      <c r="D3535" t="s">
        <v>687</v>
      </c>
      <c r="E3535" t="s">
        <v>366</v>
      </c>
      <c r="F3535">
        <v>2021</v>
      </c>
      <c r="G3535">
        <v>-113477</v>
      </c>
      <c r="H3535" t="s">
        <v>16</v>
      </c>
    </row>
    <row r="3536" spans="1:8">
      <c r="A3536" t="s">
        <v>179</v>
      </c>
      <c r="B3536" s="1">
        <v>43307</v>
      </c>
      <c r="C3536">
        <v>287027</v>
      </c>
      <c r="D3536" t="s">
        <v>687</v>
      </c>
      <c r="E3536" t="s">
        <v>337</v>
      </c>
      <c r="F3536">
        <v>2018</v>
      </c>
      <c r="G3536">
        <v>-287027</v>
      </c>
      <c r="H3536" t="s">
        <v>16</v>
      </c>
    </row>
    <row r="3537" spans="1:8">
      <c r="A3537" t="s">
        <v>163</v>
      </c>
      <c r="B3537" s="1">
        <v>43956</v>
      </c>
      <c r="C3537">
        <v>187696</v>
      </c>
      <c r="D3537" t="s">
        <v>687</v>
      </c>
      <c r="E3537" t="s">
        <v>366</v>
      </c>
      <c r="F3537">
        <v>2020</v>
      </c>
      <c r="G3537">
        <v>-187696</v>
      </c>
      <c r="H3537" t="s">
        <v>377</v>
      </c>
    </row>
    <row r="3538" spans="1:8">
      <c r="A3538" t="s">
        <v>198</v>
      </c>
      <c r="B3538" s="1">
        <v>43278</v>
      </c>
      <c r="C3538">
        <v>220329</v>
      </c>
      <c r="D3538" t="s">
        <v>687</v>
      </c>
      <c r="E3538" t="s">
        <v>316</v>
      </c>
      <c r="F3538">
        <v>2018</v>
      </c>
      <c r="G3538">
        <v>-220329</v>
      </c>
      <c r="H3538" t="s">
        <v>16</v>
      </c>
    </row>
    <row r="3539" spans="1:8">
      <c r="A3539" t="s">
        <v>171</v>
      </c>
      <c r="B3539" s="1">
        <v>44092</v>
      </c>
      <c r="C3539">
        <v>241758</v>
      </c>
      <c r="D3539" t="s">
        <v>687</v>
      </c>
      <c r="E3539" t="s">
        <v>329</v>
      </c>
      <c r="F3539">
        <v>2020</v>
      </c>
      <c r="G3539">
        <v>-241758</v>
      </c>
      <c r="H3539" t="s">
        <v>380</v>
      </c>
    </row>
    <row r="3540" spans="1:8">
      <c r="A3540" t="s">
        <v>119</v>
      </c>
      <c r="B3540" s="1">
        <v>43948</v>
      </c>
      <c r="C3540">
        <v>91439</v>
      </c>
      <c r="D3540" t="s">
        <v>686</v>
      </c>
      <c r="E3540" t="s">
        <v>351</v>
      </c>
      <c r="F3540">
        <v>2020</v>
      </c>
      <c r="G3540">
        <v>91439</v>
      </c>
      <c r="H3540" t="s">
        <v>378</v>
      </c>
    </row>
    <row r="3541" spans="1:8">
      <c r="A3541" t="s">
        <v>230</v>
      </c>
      <c r="B3541" s="1">
        <v>43402</v>
      </c>
      <c r="C3541">
        <v>86861</v>
      </c>
      <c r="D3541" t="s">
        <v>686</v>
      </c>
      <c r="E3541" t="s">
        <v>324</v>
      </c>
      <c r="F3541">
        <v>2018</v>
      </c>
      <c r="G3541">
        <v>86861</v>
      </c>
      <c r="H3541" t="s">
        <v>16</v>
      </c>
    </row>
    <row r="3542" spans="1:8">
      <c r="A3542" t="s">
        <v>289</v>
      </c>
      <c r="B3542" s="1">
        <v>44126</v>
      </c>
      <c r="C3542">
        <v>114643</v>
      </c>
      <c r="D3542" t="s">
        <v>686</v>
      </c>
      <c r="E3542" t="s">
        <v>324</v>
      </c>
      <c r="F3542">
        <v>2020</v>
      </c>
      <c r="G3542">
        <v>114643</v>
      </c>
      <c r="H3542" t="s">
        <v>377</v>
      </c>
    </row>
    <row r="3543" spans="1:8">
      <c r="A3543" t="s">
        <v>261</v>
      </c>
      <c r="B3543" s="1">
        <v>44205</v>
      </c>
      <c r="C3543">
        <v>84708</v>
      </c>
      <c r="D3543" t="s">
        <v>687</v>
      </c>
      <c r="E3543" t="s">
        <v>320</v>
      </c>
      <c r="F3543">
        <v>2021</v>
      </c>
      <c r="G3543">
        <v>-84708</v>
      </c>
      <c r="H3543" t="s">
        <v>380</v>
      </c>
    </row>
    <row r="3544" spans="1:8">
      <c r="A3544" t="s">
        <v>241</v>
      </c>
      <c r="B3544" s="1">
        <v>43982</v>
      </c>
      <c r="C3544">
        <v>377946</v>
      </c>
      <c r="D3544" t="s">
        <v>686</v>
      </c>
      <c r="E3544" t="s">
        <v>366</v>
      </c>
      <c r="F3544">
        <v>2020</v>
      </c>
      <c r="G3544">
        <v>377946</v>
      </c>
      <c r="H3544" t="s">
        <v>16</v>
      </c>
    </row>
    <row r="3545" spans="1:8">
      <c r="A3545" t="s">
        <v>173</v>
      </c>
      <c r="B3545" s="1">
        <v>44260</v>
      </c>
      <c r="C3545">
        <v>231286</v>
      </c>
      <c r="D3545" t="s">
        <v>687</v>
      </c>
      <c r="E3545" t="s">
        <v>357</v>
      </c>
      <c r="F3545">
        <v>2021</v>
      </c>
      <c r="G3545">
        <v>-231286</v>
      </c>
      <c r="H3545" t="s">
        <v>16</v>
      </c>
    </row>
    <row r="3546" spans="1:8">
      <c r="A3546" t="s">
        <v>186</v>
      </c>
      <c r="B3546" s="1">
        <v>44366</v>
      </c>
      <c r="C3546">
        <v>145892</v>
      </c>
      <c r="D3546" t="s">
        <v>686</v>
      </c>
      <c r="E3546" t="s">
        <v>316</v>
      </c>
      <c r="F3546">
        <v>2021</v>
      </c>
      <c r="G3546">
        <v>145892</v>
      </c>
      <c r="H3546" t="s">
        <v>378</v>
      </c>
    </row>
    <row r="3547" spans="1:8">
      <c r="A3547" t="s">
        <v>304</v>
      </c>
      <c r="B3547" s="1">
        <v>44320</v>
      </c>
      <c r="C3547">
        <v>161408</v>
      </c>
      <c r="D3547" t="s">
        <v>687</v>
      </c>
      <c r="E3547" t="s">
        <v>366</v>
      </c>
      <c r="F3547">
        <v>2021</v>
      </c>
      <c r="G3547">
        <v>-161408</v>
      </c>
      <c r="H3547" t="s">
        <v>16</v>
      </c>
    </row>
    <row r="3548" spans="1:8">
      <c r="A3548" t="s">
        <v>270</v>
      </c>
      <c r="B3548" s="1">
        <v>43332</v>
      </c>
      <c r="C3548">
        <v>195574</v>
      </c>
      <c r="D3548" t="s">
        <v>686</v>
      </c>
      <c r="E3548" t="s">
        <v>342</v>
      </c>
      <c r="F3548">
        <v>2018</v>
      </c>
      <c r="G3548">
        <v>195574</v>
      </c>
      <c r="H3548" t="s">
        <v>377</v>
      </c>
    </row>
    <row r="3549" spans="1:8">
      <c r="A3549" t="s">
        <v>221</v>
      </c>
      <c r="B3549" s="1">
        <v>44374</v>
      </c>
      <c r="C3549">
        <v>253278</v>
      </c>
      <c r="D3549" t="s">
        <v>686</v>
      </c>
      <c r="E3549" t="s">
        <v>316</v>
      </c>
      <c r="F3549">
        <v>2021</v>
      </c>
      <c r="G3549">
        <v>253278</v>
      </c>
      <c r="H3549" t="s">
        <v>378</v>
      </c>
    </row>
    <row r="3550" spans="1:8">
      <c r="A3550" t="s">
        <v>183</v>
      </c>
      <c r="B3550" s="1">
        <v>43698</v>
      </c>
      <c r="C3550">
        <v>234592</v>
      </c>
      <c r="D3550" t="s">
        <v>686</v>
      </c>
      <c r="E3550" t="s">
        <v>342</v>
      </c>
      <c r="F3550">
        <v>2019</v>
      </c>
      <c r="G3550">
        <v>234592</v>
      </c>
      <c r="H3550" t="s">
        <v>378</v>
      </c>
    </row>
    <row r="3551" spans="1:8">
      <c r="A3551" t="s">
        <v>262</v>
      </c>
      <c r="B3551" s="1">
        <v>43273</v>
      </c>
      <c r="C3551">
        <v>271272</v>
      </c>
      <c r="D3551" t="s">
        <v>686</v>
      </c>
      <c r="E3551" t="s">
        <v>316</v>
      </c>
      <c r="F3551">
        <v>2018</v>
      </c>
      <c r="G3551">
        <v>271272</v>
      </c>
      <c r="H3551" t="s">
        <v>378</v>
      </c>
    </row>
    <row r="3552" spans="1:8">
      <c r="A3552" t="s">
        <v>33</v>
      </c>
      <c r="B3552" s="1">
        <v>43992</v>
      </c>
      <c r="C3552">
        <v>385242</v>
      </c>
      <c r="D3552" t="s">
        <v>687</v>
      </c>
      <c r="E3552" t="s">
        <v>316</v>
      </c>
      <c r="F3552">
        <v>2020</v>
      </c>
      <c r="G3552">
        <v>-385242</v>
      </c>
      <c r="H3552" t="s">
        <v>377</v>
      </c>
    </row>
    <row r="3553" spans="1:8">
      <c r="A3553" t="s">
        <v>188</v>
      </c>
      <c r="B3553" s="1">
        <v>43451</v>
      </c>
      <c r="C3553">
        <v>399957</v>
      </c>
      <c r="D3553" t="s">
        <v>686</v>
      </c>
      <c r="E3553" t="s">
        <v>333</v>
      </c>
      <c r="F3553">
        <v>2018</v>
      </c>
      <c r="G3553">
        <v>399957</v>
      </c>
      <c r="H3553" t="s">
        <v>16</v>
      </c>
    </row>
    <row r="3554" spans="1:8">
      <c r="A3554" t="s">
        <v>302</v>
      </c>
      <c r="B3554" s="1">
        <v>43586</v>
      </c>
      <c r="C3554">
        <v>176498</v>
      </c>
      <c r="D3554" t="s">
        <v>686</v>
      </c>
      <c r="E3554" t="s">
        <v>366</v>
      </c>
      <c r="F3554">
        <v>2019</v>
      </c>
      <c r="G3554">
        <v>176498</v>
      </c>
      <c r="H3554" t="s">
        <v>16</v>
      </c>
    </row>
    <row r="3555" spans="1:8">
      <c r="A3555" t="s">
        <v>207</v>
      </c>
      <c r="B3555" s="1">
        <v>44003</v>
      </c>
      <c r="C3555">
        <v>364415</v>
      </c>
      <c r="D3555" t="s">
        <v>686</v>
      </c>
      <c r="E3555" t="s">
        <v>316</v>
      </c>
      <c r="F3555">
        <v>2020</v>
      </c>
      <c r="G3555">
        <v>364415</v>
      </c>
      <c r="H3555" t="s">
        <v>16</v>
      </c>
    </row>
    <row r="3556" spans="1:8">
      <c r="A3556" t="s">
        <v>118</v>
      </c>
      <c r="B3556" s="1">
        <v>44009</v>
      </c>
      <c r="C3556">
        <v>336994</v>
      </c>
      <c r="D3556" t="s">
        <v>687</v>
      </c>
      <c r="E3556" t="s">
        <v>316</v>
      </c>
      <c r="F3556">
        <v>2020</v>
      </c>
      <c r="G3556">
        <v>-336994</v>
      </c>
      <c r="H3556" t="s">
        <v>16</v>
      </c>
    </row>
    <row r="3557" spans="1:8">
      <c r="A3557" t="s">
        <v>59</v>
      </c>
      <c r="B3557" s="1">
        <v>44046</v>
      </c>
      <c r="C3557">
        <v>93301</v>
      </c>
      <c r="D3557" t="s">
        <v>687</v>
      </c>
      <c r="E3557" t="s">
        <v>342</v>
      </c>
      <c r="F3557">
        <v>2020</v>
      </c>
      <c r="G3557">
        <v>-93301</v>
      </c>
      <c r="H3557" t="s">
        <v>378</v>
      </c>
    </row>
    <row r="3558" spans="1:8">
      <c r="A3558" t="s">
        <v>39</v>
      </c>
      <c r="B3558" s="1">
        <v>43807</v>
      </c>
      <c r="C3558">
        <v>83479</v>
      </c>
      <c r="D3558" t="s">
        <v>687</v>
      </c>
      <c r="E3558" t="s">
        <v>333</v>
      </c>
      <c r="F3558">
        <v>2019</v>
      </c>
      <c r="G3558">
        <v>-83479</v>
      </c>
      <c r="H3558" t="s">
        <v>377</v>
      </c>
    </row>
    <row r="3559" spans="1:8">
      <c r="A3559" t="s">
        <v>128</v>
      </c>
      <c r="B3559" s="1">
        <v>43797</v>
      </c>
      <c r="C3559">
        <v>194133</v>
      </c>
      <c r="D3559" t="s">
        <v>687</v>
      </c>
      <c r="E3559" t="s">
        <v>362</v>
      </c>
      <c r="F3559">
        <v>2019</v>
      </c>
      <c r="G3559">
        <v>-194133</v>
      </c>
      <c r="H3559" t="s">
        <v>16</v>
      </c>
    </row>
    <row r="3560" spans="1:8">
      <c r="A3560" t="s">
        <v>199</v>
      </c>
      <c r="B3560" s="1">
        <v>43620</v>
      </c>
      <c r="C3560">
        <v>229676</v>
      </c>
      <c r="D3560" t="s">
        <v>686</v>
      </c>
      <c r="E3560" t="s">
        <v>316</v>
      </c>
      <c r="F3560">
        <v>2019</v>
      </c>
      <c r="G3560">
        <v>229676</v>
      </c>
      <c r="H3560" t="s">
        <v>16</v>
      </c>
    </row>
    <row r="3561" spans="1:8">
      <c r="A3561" t="s">
        <v>45</v>
      </c>
      <c r="B3561" s="1">
        <v>44357</v>
      </c>
      <c r="C3561">
        <v>74808</v>
      </c>
      <c r="D3561" t="s">
        <v>686</v>
      </c>
      <c r="E3561" t="s">
        <v>316</v>
      </c>
      <c r="F3561">
        <v>2021</v>
      </c>
      <c r="G3561">
        <v>74808</v>
      </c>
      <c r="H3561" t="s">
        <v>378</v>
      </c>
    </row>
    <row r="3562" spans="1:8">
      <c r="A3562" t="s">
        <v>313</v>
      </c>
      <c r="B3562" s="1">
        <v>44191</v>
      </c>
      <c r="C3562">
        <v>102370</v>
      </c>
      <c r="D3562" t="s">
        <v>686</v>
      </c>
      <c r="E3562" t="s">
        <v>333</v>
      </c>
      <c r="F3562">
        <v>2020</v>
      </c>
      <c r="G3562">
        <v>102370</v>
      </c>
      <c r="H3562" t="s">
        <v>16</v>
      </c>
    </row>
    <row r="3563" spans="1:8">
      <c r="A3563" t="s">
        <v>105</v>
      </c>
      <c r="B3563" s="1">
        <v>44065</v>
      </c>
      <c r="C3563">
        <v>243845</v>
      </c>
      <c r="D3563" t="s">
        <v>686</v>
      </c>
      <c r="E3563" t="s">
        <v>342</v>
      </c>
      <c r="F3563">
        <v>2020</v>
      </c>
      <c r="G3563">
        <v>243845</v>
      </c>
      <c r="H3563" t="s">
        <v>380</v>
      </c>
    </row>
    <row r="3564" spans="1:8">
      <c r="A3564" t="s">
        <v>43</v>
      </c>
      <c r="B3564" s="1">
        <v>43442</v>
      </c>
      <c r="C3564">
        <v>56533</v>
      </c>
      <c r="D3564" t="s">
        <v>686</v>
      </c>
      <c r="E3564" t="s">
        <v>333</v>
      </c>
      <c r="F3564">
        <v>2018</v>
      </c>
      <c r="G3564">
        <v>56533</v>
      </c>
      <c r="H3564" t="s">
        <v>16</v>
      </c>
    </row>
    <row r="3565" spans="1:8">
      <c r="A3565" t="s">
        <v>20</v>
      </c>
      <c r="B3565" s="1">
        <v>44101</v>
      </c>
      <c r="C3565">
        <v>220327</v>
      </c>
      <c r="D3565" t="s">
        <v>686</v>
      </c>
      <c r="E3565" t="s">
        <v>329</v>
      </c>
      <c r="F3565">
        <v>2020</v>
      </c>
      <c r="G3565">
        <v>220327</v>
      </c>
      <c r="H3565" t="s">
        <v>378</v>
      </c>
    </row>
    <row r="3566" spans="1:8">
      <c r="A3566" t="s">
        <v>129</v>
      </c>
      <c r="B3566" s="1">
        <v>43936</v>
      </c>
      <c r="C3566">
        <v>254139</v>
      </c>
      <c r="D3566" t="s">
        <v>687</v>
      </c>
      <c r="E3566" t="s">
        <v>351</v>
      </c>
      <c r="F3566">
        <v>2020</v>
      </c>
      <c r="G3566">
        <v>-254139</v>
      </c>
      <c r="H3566" t="s">
        <v>378</v>
      </c>
    </row>
    <row r="3567" spans="1:8">
      <c r="A3567" t="s">
        <v>118</v>
      </c>
      <c r="B3567" s="1">
        <v>44079</v>
      </c>
      <c r="C3567">
        <v>378057</v>
      </c>
      <c r="D3567" t="s">
        <v>686</v>
      </c>
      <c r="E3567" t="s">
        <v>329</v>
      </c>
      <c r="F3567">
        <v>2020</v>
      </c>
      <c r="G3567">
        <v>378057</v>
      </c>
      <c r="H3567" t="s">
        <v>16</v>
      </c>
    </row>
    <row r="3568" spans="1:8">
      <c r="A3568" t="s">
        <v>25</v>
      </c>
      <c r="B3568" s="1">
        <v>43375</v>
      </c>
      <c r="C3568">
        <v>212119</v>
      </c>
      <c r="D3568" t="s">
        <v>687</v>
      </c>
      <c r="E3568" t="s">
        <v>324</v>
      </c>
      <c r="F3568">
        <v>2018</v>
      </c>
      <c r="G3568">
        <v>-212119</v>
      </c>
      <c r="H3568" t="s">
        <v>16</v>
      </c>
    </row>
    <row r="3569" spans="1:8">
      <c r="A3569" t="s">
        <v>174</v>
      </c>
      <c r="B3569" s="1">
        <v>43708</v>
      </c>
      <c r="C3569">
        <v>55635</v>
      </c>
      <c r="D3569" t="s">
        <v>686</v>
      </c>
      <c r="E3569" t="s">
        <v>342</v>
      </c>
      <c r="F3569">
        <v>2019</v>
      </c>
      <c r="G3569">
        <v>55635</v>
      </c>
      <c r="H3569" t="s">
        <v>378</v>
      </c>
    </row>
    <row r="3570" spans="1:8">
      <c r="A3570" t="s">
        <v>60</v>
      </c>
      <c r="B3570" s="1">
        <v>43756</v>
      </c>
      <c r="C3570">
        <v>143016</v>
      </c>
      <c r="D3570" t="s">
        <v>686</v>
      </c>
      <c r="E3570" t="s">
        <v>324</v>
      </c>
      <c r="F3570">
        <v>2019</v>
      </c>
      <c r="G3570">
        <v>143016</v>
      </c>
      <c r="H3570" t="s">
        <v>378</v>
      </c>
    </row>
    <row r="3571" spans="1:8">
      <c r="A3571" t="s">
        <v>274</v>
      </c>
      <c r="B3571" s="1">
        <v>43577</v>
      </c>
      <c r="C3571">
        <v>80166</v>
      </c>
      <c r="D3571" t="s">
        <v>686</v>
      </c>
      <c r="E3571" t="s">
        <v>351</v>
      </c>
      <c r="F3571">
        <v>2019</v>
      </c>
      <c r="G3571">
        <v>80166</v>
      </c>
      <c r="H3571" t="s">
        <v>16</v>
      </c>
    </row>
    <row r="3572" spans="1:8">
      <c r="A3572" t="s">
        <v>189</v>
      </c>
      <c r="B3572" s="1">
        <v>43525</v>
      </c>
      <c r="C3572">
        <v>213677</v>
      </c>
      <c r="D3572" t="s">
        <v>687</v>
      </c>
      <c r="E3572" t="s">
        <v>357</v>
      </c>
      <c r="F3572">
        <v>2019</v>
      </c>
      <c r="G3572">
        <v>-213677</v>
      </c>
      <c r="H3572" t="s">
        <v>16</v>
      </c>
    </row>
    <row r="3573" spans="1:8">
      <c r="A3573" t="s">
        <v>311</v>
      </c>
      <c r="B3573" s="1">
        <v>43598</v>
      </c>
      <c r="C3573">
        <v>309268</v>
      </c>
      <c r="D3573" t="s">
        <v>686</v>
      </c>
      <c r="E3573" t="s">
        <v>366</v>
      </c>
      <c r="F3573">
        <v>2019</v>
      </c>
      <c r="G3573">
        <v>309268</v>
      </c>
      <c r="H3573" t="s">
        <v>16</v>
      </c>
    </row>
    <row r="3574" spans="1:8">
      <c r="A3574" t="s">
        <v>301</v>
      </c>
      <c r="B3574" s="1">
        <v>43962</v>
      </c>
      <c r="C3574">
        <v>122505</v>
      </c>
      <c r="D3574" t="s">
        <v>686</v>
      </c>
      <c r="E3574" t="s">
        <v>366</v>
      </c>
      <c r="F3574">
        <v>2020</v>
      </c>
      <c r="G3574">
        <v>122505</v>
      </c>
      <c r="H3574" t="s">
        <v>16</v>
      </c>
    </row>
    <row r="3575" spans="1:8">
      <c r="A3575" t="s">
        <v>210</v>
      </c>
      <c r="B3575" s="1">
        <v>43991</v>
      </c>
      <c r="C3575">
        <v>70380</v>
      </c>
      <c r="D3575" t="s">
        <v>687</v>
      </c>
      <c r="E3575" t="s">
        <v>316</v>
      </c>
      <c r="F3575">
        <v>2020</v>
      </c>
      <c r="G3575">
        <v>-70380</v>
      </c>
      <c r="H3575" t="s">
        <v>377</v>
      </c>
    </row>
    <row r="3576" spans="1:8">
      <c r="A3576" t="s">
        <v>118</v>
      </c>
      <c r="B3576" s="1">
        <v>43963</v>
      </c>
      <c r="C3576">
        <v>170036</v>
      </c>
      <c r="D3576" t="s">
        <v>687</v>
      </c>
      <c r="E3576" t="s">
        <v>366</v>
      </c>
      <c r="F3576">
        <v>2020</v>
      </c>
      <c r="G3576">
        <v>-170036</v>
      </c>
      <c r="H3576" t="s">
        <v>16</v>
      </c>
    </row>
    <row r="3577" spans="1:8">
      <c r="A3577" t="s">
        <v>61</v>
      </c>
      <c r="B3577" s="1">
        <v>44362</v>
      </c>
      <c r="C3577">
        <v>176276</v>
      </c>
      <c r="D3577" t="s">
        <v>686</v>
      </c>
      <c r="E3577" t="s">
        <v>316</v>
      </c>
      <c r="F3577">
        <v>2021</v>
      </c>
      <c r="G3577">
        <v>176276</v>
      </c>
      <c r="H3577" t="s">
        <v>377</v>
      </c>
    </row>
    <row r="3578" spans="1:8">
      <c r="A3578" t="s">
        <v>149</v>
      </c>
      <c r="B3578" s="1">
        <v>43756</v>
      </c>
      <c r="C3578">
        <v>109565</v>
      </c>
      <c r="D3578" t="s">
        <v>686</v>
      </c>
      <c r="E3578" t="s">
        <v>324</v>
      </c>
      <c r="F3578">
        <v>2019</v>
      </c>
      <c r="G3578">
        <v>109565</v>
      </c>
      <c r="H3578" t="s">
        <v>380</v>
      </c>
    </row>
    <row r="3579" spans="1:8">
      <c r="A3579" t="s">
        <v>303</v>
      </c>
      <c r="B3579" s="1">
        <v>43816</v>
      </c>
      <c r="C3579">
        <v>264487</v>
      </c>
      <c r="D3579" t="s">
        <v>686</v>
      </c>
      <c r="E3579" t="s">
        <v>333</v>
      </c>
      <c r="F3579">
        <v>2019</v>
      </c>
      <c r="G3579">
        <v>264487</v>
      </c>
      <c r="H3579" t="s">
        <v>16</v>
      </c>
    </row>
    <row r="3580" spans="1:8">
      <c r="A3580" t="s">
        <v>205</v>
      </c>
      <c r="B3580" s="1">
        <v>43328</v>
      </c>
      <c r="C3580">
        <v>74416</v>
      </c>
      <c r="D3580" t="s">
        <v>686</v>
      </c>
      <c r="E3580" t="s">
        <v>342</v>
      </c>
      <c r="F3580">
        <v>2018</v>
      </c>
      <c r="G3580">
        <v>74416</v>
      </c>
      <c r="H3580" t="s">
        <v>16</v>
      </c>
    </row>
    <row r="3581" spans="1:8">
      <c r="A3581" t="s">
        <v>66</v>
      </c>
      <c r="B3581" s="1">
        <v>44003</v>
      </c>
      <c r="C3581">
        <v>57287</v>
      </c>
      <c r="D3581" t="s">
        <v>687</v>
      </c>
      <c r="E3581" t="s">
        <v>316</v>
      </c>
      <c r="F3581">
        <v>2020</v>
      </c>
      <c r="G3581">
        <v>-57287</v>
      </c>
      <c r="H3581" t="s">
        <v>378</v>
      </c>
    </row>
    <row r="3582" spans="1:8">
      <c r="A3582" t="s">
        <v>193</v>
      </c>
      <c r="B3582" s="1">
        <v>43376</v>
      </c>
      <c r="C3582">
        <v>104984</v>
      </c>
      <c r="D3582" t="s">
        <v>686</v>
      </c>
      <c r="E3582" t="s">
        <v>324</v>
      </c>
      <c r="F3582">
        <v>2018</v>
      </c>
      <c r="G3582">
        <v>104984</v>
      </c>
      <c r="H3582" t="s">
        <v>16</v>
      </c>
    </row>
    <row r="3583" spans="1:8">
      <c r="A3583" t="s">
        <v>296</v>
      </c>
      <c r="B3583" s="1">
        <v>43583</v>
      </c>
      <c r="C3583">
        <v>190988</v>
      </c>
      <c r="D3583" t="s">
        <v>686</v>
      </c>
      <c r="E3583" t="s">
        <v>351</v>
      </c>
      <c r="F3583">
        <v>2019</v>
      </c>
      <c r="G3583">
        <v>190988</v>
      </c>
      <c r="H3583" t="s">
        <v>16</v>
      </c>
    </row>
    <row r="3584" spans="1:8">
      <c r="A3584" t="s">
        <v>68</v>
      </c>
      <c r="B3584" s="1">
        <v>44100</v>
      </c>
      <c r="C3584">
        <v>268633</v>
      </c>
      <c r="D3584" t="s">
        <v>687</v>
      </c>
      <c r="E3584" t="s">
        <v>329</v>
      </c>
      <c r="F3584">
        <v>2020</v>
      </c>
      <c r="G3584">
        <v>-268633</v>
      </c>
      <c r="H3584" t="s">
        <v>16</v>
      </c>
    </row>
    <row r="3585" spans="1:8">
      <c r="A3585" t="s">
        <v>101</v>
      </c>
      <c r="B3585" s="1">
        <v>43656</v>
      </c>
      <c r="C3585">
        <v>353011</v>
      </c>
      <c r="D3585" t="s">
        <v>686</v>
      </c>
      <c r="E3585" t="s">
        <v>337</v>
      </c>
      <c r="F3585">
        <v>2019</v>
      </c>
      <c r="G3585">
        <v>353011</v>
      </c>
      <c r="H3585" t="s">
        <v>16</v>
      </c>
    </row>
    <row r="3586" spans="1:8">
      <c r="A3586" t="s">
        <v>59</v>
      </c>
      <c r="B3586" s="1">
        <v>43619</v>
      </c>
      <c r="C3586">
        <v>218882</v>
      </c>
      <c r="D3586" t="s">
        <v>686</v>
      </c>
      <c r="E3586" t="s">
        <v>316</v>
      </c>
      <c r="F3586">
        <v>2019</v>
      </c>
      <c r="G3586">
        <v>218882</v>
      </c>
      <c r="H3586" t="s">
        <v>378</v>
      </c>
    </row>
    <row r="3587" spans="1:8">
      <c r="A3587" t="s">
        <v>94</v>
      </c>
      <c r="B3587" s="1">
        <v>43714</v>
      </c>
      <c r="C3587">
        <v>165185</v>
      </c>
      <c r="D3587" t="s">
        <v>687</v>
      </c>
      <c r="E3587" t="s">
        <v>329</v>
      </c>
      <c r="F3587">
        <v>2019</v>
      </c>
      <c r="G3587">
        <v>-165185</v>
      </c>
      <c r="H3587" t="s">
        <v>16</v>
      </c>
    </row>
    <row r="3588" spans="1:8">
      <c r="A3588" t="s">
        <v>25</v>
      </c>
      <c r="B3588" s="1">
        <v>43961</v>
      </c>
      <c r="C3588">
        <v>106913</v>
      </c>
      <c r="D3588" t="s">
        <v>686</v>
      </c>
      <c r="E3588" t="s">
        <v>366</v>
      </c>
      <c r="F3588">
        <v>2020</v>
      </c>
      <c r="G3588">
        <v>106913</v>
      </c>
      <c r="H3588" t="s">
        <v>16</v>
      </c>
    </row>
    <row r="3589" spans="1:8">
      <c r="A3589" t="s">
        <v>168</v>
      </c>
      <c r="B3589" s="1">
        <v>43899</v>
      </c>
      <c r="C3589">
        <v>241823</v>
      </c>
      <c r="D3589" t="s">
        <v>687</v>
      </c>
      <c r="E3589" t="s">
        <v>357</v>
      </c>
      <c r="F3589">
        <v>2020</v>
      </c>
      <c r="G3589">
        <v>-241823</v>
      </c>
      <c r="H3589" t="s">
        <v>16</v>
      </c>
    </row>
    <row r="3590" spans="1:8">
      <c r="A3590" t="s">
        <v>103</v>
      </c>
      <c r="B3590" s="1">
        <v>43347</v>
      </c>
      <c r="C3590">
        <v>117131</v>
      </c>
      <c r="D3590" t="s">
        <v>687</v>
      </c>
      <c r="E3590" t="s">
        <v>329</v>
      </c>
      <c r="F3590">
        <v>2018</v>
      </c>
      <c r="G3590">
        <v>-117131</v>
      </c>
      <c r="H3590" t="s">
        <v>378</v>
      </c>
    </row>
    <row r="3591" spans="1:8">
      <c r="A3591" t="s">
        <v>167</v>
      </c>
      <c r="B3591" s="1">
        <v>43396</v>
      </c>
      <c r="C3591">
        <v>97897</v>
      </c>
      <c r="D3591" t="s">
        <v>687</v>
      </c>
      <c r="E3591" t="s">
        <v>324</v>
      </c>
      <c r="F3591">
        <v>2018</v>
      </c>
      <c r="G3591">
        <v>-97897</v>
      </c>
      <c r="H3591" t="s">
        <v>16</v>
      </c>
    </row>
    <row r="3592" spans="1:8">
      <c r="A3592" t="s">
        <v>304</v>
      </c>
      <c r="B3592" s="1">
        <v>44298</v>
      </c>
      <c r="C3592">
        <v>224832</v>
      </c>
      <c r="D3592" t="s">
        <v>687</v>
      </c>
      <c r="E3592" t="s">
        <v>351</v>
      </c>
      <c r="F3592">
        <v>2021</v>
      </c>
      <c r="G3592">
        <v>-224832</v>
      </c>
      <c r="H3592" t="s">
        <v>16</v>
      </c>
    </row>
    <row r="3593" spans="1:8">
      <c r="A3593" t="s">
        <v>160</v>
      </c>
      <c r="B3593" s="1">
        <v>43532</v>
      </c>
      <c r="C3593">
        <v>388038</v>
      </c>
      <c r="D3593" t="s">
        <v>686</v>
      </c>
      <c r="E3593" t="s">
        <v>357</v>
      </c>
      <c r="F3593">
        <v>2019</v>
      </c>
      <c r="G3593">
        <v>388038</v>
      </c>
      <c r="H3593" t="s">
        <v>377</v>
      </c>
    </row>
    <row r="3594" spans="1:8">
      <c r="A3594" t="s">
        <v>90</v>
      </c>
      <c r="B3594" s="1">
        <v>43976</v>
      </c>
      <c r="C3594">
        <v>252311</v>
      </c>
      <c r="D3594" t="s">
        <v>687</v>
      </c>
      <c r="E3594" t="s">
        <v>366</v>
      </c>
      <c r="F3594">
        <v>2020</v>
      </c>
      <c r="G3594">
        <v>-252311</v>
      </c>
      <c r="H3594" t="s">
        <v>380</v>
      </c>
    </row>
    <row r="3595" spans="1:8">
      <c r="A3595" t="s">
        <v>198</v>
      </c>
      <c r="B3595" s="1">
        <v>44166</v>
      </c>
      <c r="C3595">
        <v>125403</v>
      </c>
      <c r="D3595" t="s">
        <v>687</v>
      </c>
      <c r="E3595" t="s">
        <v>333</v>
      </c>
      <c r="F3595">
        <v>2020</v>
      </c>
      <c r="G3595">
        <v>-125403</v>
      </c>
      <c r="H3595" t="s">
        <v>16</v>
      </c>
    </row>
    <row r="3596" spans="1:8">
      <c r="A3596" t="s">
        <v>167</v>
      </c>
      <c r="B3596" s="1">
        <v>43501</v>
      </c>
      <c r="C3596">
        <v>144213</v>
      </c>
      <c r="D3596" t="s">
        <v>687</v>
      </c>
      <c r="E3596" t="s">
        <v>360</v>
      </c>
      <c r="F3596">
        <v>2019</v>
      </c>
      <c r="G3596">
        <v>-144213</v>
      </c>
      <c r="H3596" t="s">
        <v>16</v>
      </c>
    </row>
    <row r="3597" spans="1:8">
      <c r="A3597" t="s">
        <v>103</v>
      </c>
      <c r="B3597" s="1">
        <v>43569</v>
      </c>
      <c r="C3597">
        <v>164389</v>
      </c>
      <c r="D3597" t="s">
        <v>687</v>
      </c>
      <c r="E3597" t="s">
        <v>351</v>
      </c>
      <c r="F3597">
        <v>2019</v>
      </c>
      <c r="G3597">
        <v>-164389</v>
      </c>
      <c r="H3597" t="s">
        <v>378</v>
      </c>
    </row>
    <row r="3598" spans="1:8">
      <c r="A3598" t="s">
        <v>143</v>
      </c>
      <c r="B3598" s="1">
        <v>43632</v>
      </c>
      <c r="C3598">
        <v>131695</v>
      </c>
      <c r="D3598" t="s">
        <v>687</v>
      </c>
      <c r="E3598" t="s">
        <v>316</v>
      </c>
      <c r="F3598">
        <v>2019</v>
      </c>
      <c r="G3598">
        <v>-131695</v>
      </c>
      <c r="H3598" t="s">
        <v>380</v>
      </c>
    </row>
    <row r="3599" spans="1:8">
      <c r="A3599" t="s">
        <v>143</v>
      </c>
      <c r="B3599" s="1">
        <v>44018</v>
      </c>
      <c r="C3599">
        <v>84719</v>
      </c>
      <c r="D3599" t="s">
        <v>687</v>
      </c>
      <c r="E3599" t="s">
        <v>337</v>
      </c>
      <c r="F3599">
        <v>2020</v>
      </c>
      <c r="G3599">
        <v>-84719</v>
      </c>
      <c r="H3599" t="s">
        <v>380</v>
      </c>
    </row>
    <row r="3600" spans="1:8">
      <c r="A3600" t="s">
        <v>35</v>
      </c>
      <c r="B3600" s="1">
        <v>43334</v>
      </c>
      <c r="C3600">
        <v>78067</v>
      </c>
      <c r="D3600" t="s">
        <v>686</v>
      </c>
      <c r="E3600" t="s">
        <v>342</v>
      </c>
      <c r="F3600">
        <v>2018</v>
      </c>
      <c r="G3600">
        <v>78067</v>
      </c>
      <c r="H3600" t="s">
        <v>16</v>
      </c>
    </row>
    <row r="3601" spans="1:8">
      <c r="A3601" t="s">
        <v>166</v>
      </c>
      <c r="B3601" s="1">
        <v>43803</v>
      </c>
      <c r="C3601">
        <v>241436</v>
      </c>
      <c r="D3601" t="s">
        <v>687</v>
      </c>
      <c r="E3601" t="s">
        <v>333</v>
      </c>
      <c r="F3601">
        <v>2019</v>
      </c>
      <c r="G3601">
        <v>-241436</v>
      </c>
      <c r="H3601" t="s">
        <v>377</v>
      </c>
    </row>
    <row r="3602" spans="1:8">
      <c r="A3602" t="s">
        <v>269</v>
      </c>
      <c r="B3602" s="1">
        <v>43803</v>
      </c>
      <c r="C3602">
        <v>173250</v>
      </c>
      <c r="D3602" t="s">
        <v>686</v>
      </c>
      <c r="E3602" t="s">
        <v>333</v>
      </c>
      <c r="F3602">
        <v>2019</v>
      </c>
      <c r="G3602">
        <v>173250</v>
      </c>
      <c r="H3602" t="s">
        <v>377</v>
      </c>
    </row>
    <row r="3603" spans="1:8">
      <c r="A3603" t="s">
        <v>173</v>
      </c>
      <c r="B3603" s="1">
        <v>43852</v>
      </c>
      <c r="C3603">
        <v>261946</v>
      </c>
      <c r="D3603" t="s">
        <v>686</v>
      </c>
      <c r="E3603" t="s">
        <v>320</v>
      </c>
      <c r="F3603">
        <v>2020</v>
      </c>
      <c r="G3603">
        <v>261946</v>
      </c>
      <c r="H3603" t="s">
        <v>16</v>
      </c>
    </row>
    <row r="3604" spans="1:8">
      <c r="A3604" t="s">
        <v>121</v>
      </c>
      <c r="B3604" s="1">
        <v>44102</v>
      </c>
      <c r="C3604">
        <v>280355</v>
      </c>
      <c r="D3604" t="s">
        <v>686</v>
      </c>
      <c r="E3604" t="s">
        <v>329</v>
      </c>
      <c r="F3604">
        <v>2020</v>
      </c>
      <c r="G3604">
        <v>280355</v>
      </c>
      <c r="H3604" t="s">
        <v>377</v>
      </c>
    </row>
    <row r="3605" spans="1:8">
      <c r="A3605" t="s">
        <v>278</v>
      </c>
      <c r="B3605" s="1">
        <v>43629</v>
      </c>
      <c r="C3605">
        <v>74835</v>
      </c>
      <c r="D3605" t="s">
        <v>687</v>
      </c>
      <c r="E3605" t="s">
        <v>316</v>
      </c>
      <c r="F3605">
        <v>2019</v>
      </c>
      <c r="G3605">
        <v>-74835</v>
      </c>
      <c r="H3605" t="s">
        <v>378</v>
      </c>
    </row>
    <row r="3606" spans="1:8">
      <c r="A3606" t="s">
        <v>70</v>
      </c>
      <c r="B3606" s="1">
        <v>44333</v>
      </c>
      <c r="C3606">
        <v>105311</v>
      </c>
      <c r="D3606" t="s">
        <v>687</v>
      </c>
      <c r="E3606" t="s">
        <v>366</v>
      </c>
      <c r="F3606">
        <v>2021</v>
      </c>
      <c r="G3606">
        <v>-105311</v>
      </c>
      <c r="H3606" t="s">
        <v>378</v>
      </c>
    </row>
    <row r="3607" spans="1:8">
      <c r="A3607" t="s">
        <v>97</v>
      </c>
      <c r="B3607" s="1">
        <v>43984</v>
      </c>
      <c r="C3607">
        <v>297077</v>
      </c>
      <c r="D3607" t="s">
        <v>687</v>
      </c>
      <c r="E3607" t="s">
        <v>316</v>
      </c>
      <c r="F3607">
        <v>2020</v>
      </c>
      <c r="G3607">
        <v>-297077</v>
      </c>
      <c r="H3607" t="s">
        <v>16</v>
      </c>
    </row>
    <row r="3608" spans="1:8">
      <c r="A3608" t="s">
        <v>47</v>
      </c>
      <c r="B3608" s="1">
        <v>43450</v>
      </c>
      <c r="C3608">
        <v>345583</v>
      </c>
      <c r="D3608" t="s">
        <v>687</v>
      </c>
      <c r="E3608" t="s">
        <v>333</v>
      </c>
      <c r="F3608">
        <v>2018</v>
      </c>
      <c r="G3608">
        <v>-345583</v>
      </c>
      <c r="H3608" t="s">
        <v>16</v>
      </c>
    </row>
    <row r="3609" spans="1:8">
      <c r="A3609" t="s">
        <v>122</v>
      </c>
      <c r="B3609" s="1">
        <v>44297</v>
      </c>
      <c r="C3609">
        <v>112839</v>
      </c>
      <c r="D3609" t="s">
        <v>687</v>
      </c>
      <c r="E3609" t="s">
        <v>351</v>
      </c>
      <c r="F3609">
        <v>2021</v>
      </c>
      <c r="G3609">
        <v>-112839</v>
      </c>
      <c r="H3609" t="s">
        <v>16</v>
      </c>
    </row>
    <row r="3610" spans="1:8">
      <c r="A3610" t="s">
        <v>274</v>
      </c>
      <c r="B3610" s="1">
        <v>43897</v>
      </c>
      <c r="C3610">
        <v>307891</v>
      </c>
      <c r="D3610" t="s">
        <v>686</v>
      </c>
      <c r="E3610" t="s">
        <v>357</v>
      </c>
      <c r="F3610">
        <v>2020</v>
      </c>
      <c r="G3610">
        <v>307891</v>
      </c>
      <c r="H3610" t="s">
        <v>16</v>
      </c>
    </row>
    <row r="3611" spans="1:8">
      <c r="A3611" t="s">
        <v>284</v>
      </c>
      <c r="B3611" s="1">
        <v>44310</v>
      </c>
      <c r="C3611">
        <v>71754</v>
      </c>
      <c r="D3611" t="s">
        <v>686</v>
      </c>
      <c r="E3611" t="s">
        <v>351</v>
      </c>
      <c r="F3611">
        <v>2021</v>
      </c>
      <c r="G3611">
        <v>71754</v>
      </c>
      <c r="H3611" t="s">
        <v>16</v>
      </c>
    </row>
    <row r="3612" spans="1:8">
      <c r="A3612" t="s">
        <v>19</v>
      </c>
      <c r="B3612" s="1">
        <v>43578</v>
      </c>
      <c r="C3612">
        <v>380815</v>
      </c>
      <c r="D3612" t="s">
        <v>687</v>
      </c>
      <c r="E3612" t="s">
        <v>351</v>
      </c>
      <c r="F3612">
        <v>2019</v>
      </c>
      <c r="G3612">
        <v>-380815</v>
      </c>
      <c r="H3612" t="s">
        <v>377</v>
      </c>
    </row>
    <row r="3613" spans="1:8">
      <c r="A3613" t="s">
        <v>28</v>
      </c>
      <c r="B3613" s="1">
        <v>43298</v>
      </c>
      <c r="C3613">
        <v>152769</v>
      </c>
      <c r="D3613" t="s">
        <v>686</v>
      </c>
      <c r="E3613" t="s">
        <v>337</v>
      </c>
      <c r="F3613">
        <v>2018</v>
      </c>
      <c r="G3613">
        <v>152769</v>
      </c>
      <c r="H3613" t="s">
        <v>16</v>
      </c>
    </row>
    <row r="3614" spans="1:8">
      <c r="A3614" t="s">
        <v>267</v>
      </c>
      <c r="B3614" s="1">
        <v>43706</v>
      </c>
      <c r="C3614">
        <v>343467</v>
      </c>
      <c r="D3614" t="s">
        <v>687</v>
      </c>
      <c r="E3614" t="s">
        <v>342</v>
      </c>
      <c r="F3614">
        <v>2019</v>
      </c>
      <c r="G3614">
        <v>-343467</v>
      </c>
      <c r="H3614" t="s">
        <v>16</v>
      </c>
    </row>
    <row r="3615" spans="1:8">
      <c r="A3615" t="s">
        <v>72</v>
      </c>
      <c r="B3615" s="1">
        <v>44095</v>
      </c>
      <c r="C3615">
        <v>222987</v>
      </c>
      <c r="D3615" t="s">
        <v>686</v>
      </c>
      <c r="E3615" t="s">
        <v>329</v>
      </c>
      <c r="F3615">
        <v>2020</v>
      </c>
      <c r="G3615">
        <v>222987</v>
      </c>
      <c r="H3615" t="s">
        <v>378</v>
      </c>
    </row>
    <row r="3616" spans="1:8">
      <c r="A3616" t="s">
        <v>119</v>
      </c>
      <c r="B3616" s="1">
        <v>44268</v>
      </c>
      <c r="C3616">
        <v>79578</v>
      </c>
      <c r="D3616" t="s">
        <v>686</v>
      </c>
      <c r="E3616" t="s">
        <v>357</v>
      </c>
      <c r="F3616">
        <v>2021</v>
      </c>
      <c r="G3616">
        <v>79578</v>
      </c>
      <c r="H3616" t="s">
        <v>378</v>
      </c>
    </row>
    <row r="3617" spans="1:8">
      <c r="A3617" t="s">
        <v>44</v>
      </c>
      <c r="B3617" s="1">
        <v>43700</v>
      </c>
      <c r="C3617">
        <v>272987</v>
      </c>
      <c r="D3617" t="s">
        <v>686</v>
      </c>
      <c r="E3617" t="s">
        <v>342</v>
      </c>
      <c r="F3617">
        <v>2019</v>
      </c>
      <c r="G3617">
        <v>272987</v>
      </c>
      <c r="H3617" t="s">
        <v>378</v>
      </c>
    </row>
    <row r="3618" spans="1:8">
      <c r="A3618" t="s">
        <v>188</v>
      </c>
      <c r="B3618" s="1">
        <v>43407</v>
      </c>
      <c r="C3618">
        <v>197695</v>
      </c>
      <c r="D3618" t="s">
        <v>687</v>
      </c>
      <c r="E3618" t="s">
        <v>362</v>
      </c>
      <c r="F3618">
        <v>2018</v>
      </c>
      <c r="G3618">
        <v>-197695</v>
      </c>
      <c r="H3618" t="s">
        <v>16</v>
      </c>
    </row>
    <row r="3619" spans="1:8">
      <c r="A3619" t="s">
        <v>53</v>
      </c>
      <c r="B3619" s="1">
        <v>43969</v>
      </c>
      <c r="C3619">
        <v>309194</v>
      </c>
      <c r="D3619" t="s">
        <v>686</v>
      </c>
      <c r="E3619" t="s">
        <v>366</v>
      </c>
      <c r="F3619">
        <v>2020</v>
      </c>
      <c r="G3619">
        <v>309194</v>
      </c>
      <c r="H3619" t="s">
        <v>16</v>
      </c>
    </row>
    <row r="3620" spans="1:8">
      <c r="A3620" t="s">
        <v>228</v>
      </c>
      <c r="B3620" s="1">
        <v>44301</v>
      </c>
      <c r="C3620">
        <v>225636</v>
      </c>
      <c r="D3620" t="s">
        <v>686</v>
      </c>
      <c r="E3620" t="s">
        <v>351</v>
      </c>
      <c r="F3620">
        <v>2021</v>
      </c>
      <c r="G3620">
        <v>225636</v>
      </c>
      <c r="H3620" t="s">
        <v>378</v>
      </c>
    </row>
    <row r="3621" spans="1:8">
      <c r="A3621" t="s">
        <v>46</v>
      </c>
      <c r="B3621" s="1">
        <v>43725</v>
      </c>
      <c r="C3621">
        <v>357197</v>
      </c>
      <c r="D3621" t="s">
        <v>686</v>
      </c>
      <c r="E3621" t="s">
        <v>329</v>
      </c>
      <c r="F3621">
        <v>2019</v>
      </c>
      <c r="G3621">
        <v>357197</v>
      </c>
      <c r="H3621" t="s">
        <v>378</v>
      </c>
    </row>
    <row r="3622" spans="1:8">
      <c r="A3622" t="s">
        <v>293</v>
      </c>
      <c r="B3622" s="1">
        <v>43574</v>
      </c>
      <c r="C3622">
        <v>76502</v>
      </c>
      <c r="D3622" t="s">
        <v>687</v>
      </c>
      <c r="E3622" t="s">
        <v>351</v>
      </c>
      <c r="F3622">
        <v>2019</v>
      </c>
      <c r="G3622">
        <v>-76502</v>
      </c>
      <c r="H3622" t="s">
        <v>16</v>
      </c>
    </row>
    <row r="3623" spans="1:8">
      <c r="A3623" t="s">
        <v>60</v>
      </c>
      <c r="B3623" s="1">
        <v>44350</v>
      </c>
      <c r="C3623">
        <v>130803</v>
      </c>
      <c r="D3623" t="s">
        <v>686</v>
      </c>
      <c r="E3623" t="s">
        <v>316</v>
      </c>
      <c r="F3623">
        <v>2021</v>
      </c>
      <c r="G3623">
        <v>130803</v>
      </c>
      <c r="H3623" t="s">
        <v>378</v>
      </c>
    </row>
    <row r="3624" spans="1:8">
      <c r="A3624" t="s">
        <v>230</v>
      </c>
      <c r="B3624" s="1">
        <v>44244</v>
      </c>
      <c r="C3624">
        <v>89961</v>
      </c>
      <c r="D3624" t="s">
        <v>687</v>
      </c>
      <c r="E3624" t="s">
        <v>360</v>
      </c>
      <c r="F3624">
        <v>2021</v>
      </c>
      <c r="G3624">
        <v>-89961</v>
      </c>
      <c r="H3624" t="s">
        <v>16</v>
      </c>
    </row>
    <row r="3625" spans="1:8">
      <c r="A3625" t="s">
        <v>117</v>
      </c>
      <c r="B3625" s="1">
        <v>43557</v>
      </c>
      <c r="C3625">
        <v>133985</v>
      </c>
      <c r="D3625" t="s">
        <v>686</v>
      </c>
      <c r="E3625" t="s">
        <v>351</v>
      </c>
      <c r="F3625">
        <v>2019</v>
      </c>
      <c r="G3625">
        <v>133985</v>
      </c>
      <c r="H3625" t="s">
        <v>16</v>
      </c>
    </row>
    <row r="3626" spans="1:8">
      <c r="A3626" t="s">
        <v>258</v>
      </c>
      <c r="B3626" s="1">
        <v>44204</v>
      </c>
      <c r="C3626">
        <v>363457</v>
      </c>
      <c r="D3626" t="s">
        <v>686</v>
      </c>
      <c r="E3626" t="s">
        <v>320</v>
      </c>
      <c r="F3626">
        <v>2021</v>
      </c>
      <c r="G3626">
        <v>363457</v>
      </c>
      <c r="H3626" t="s">
        <v>16</v>
      </c>
    </row>
    <row r="3627" spans="1:8">
      <c r="A3627" t="s">
        <v>187</v>
      </c>
      <c r="B3627" s="1">
        <v>43657</v>
      </c>
      <c r="C3627">
        <v>66344</v>
      </c>
      <c r="D3627" t="s">
        <v>686</v>
      </c>
      <c r="E3627" t="s">
        <v>337</v>
      </c>
      <c r="F3627">
        <v>2019</v>
      </c>
      <c r="G3627">
        <v>66344</v>
      </c>
      <c r="H3627" t="s">
        <v>377</v>
      </c>
    </row>
    <row r="3628" spans="1:8">
      <c r="A3628" t="s">
        <v>30</v>
      </c>
      <c r="B3628" s="1">
        <v>44018</v>
      </c>
      <c r="C3628">
        <v>298667</v>
      </c>
      <c r="D3628" t="s">
        <v>686</v>
      </c>
      <c r="E3628" t="s">
        <v>337</v>
      </c>
      <c r="F3628">
        <v>2020</v>
      </c>
      <c r="G3628">
        <v>298667</v>
      </c>
      <c r="H3628" t="s">
        <v>16</v>
      </c>
    </row>
    <row r="3629" spans="1:8">
      <c r="A3629" t="s">
        <v>229</v>
      </c>
      <c r="B3629" s="1">
        <v>43299</v>
      </c>
      <c r="C3629">
        <v>288776</v>
      </c>
      <c r="D3629" t="s">
        <v>687</v>
      </c>
      <c r="E3629" t="s">
        <v>337</v>
      </c>
      <c r="F3629">
        <v>2018</v>
      </c>
      <c r="G3629">
        <v>-288776</v>
      </c>
      <c r="H3629" t="s">
        <v>16</v>
      </c>
    </row>
    <row r="3630" spans="1:8">
      <c r="A3630" t="s">
        <v>287</v>
      </c>
      <c r="B3630" s="1">
        <v>44134</v>
      </c>
      <c r="C3630">
        <v>318133</v>
      </c>
      <c r="D3630" t="s">
        <v>686</v>
      </c>
      <c r="E3630" t="s">
        <v>324</v>
      </c>
      <c r="F3630">
        <v>2020</v>
      </c>
      <c r="G3630">
        <v>318133</v>
      </c>
      <c r="H3630" t="s">
        <v>16</v>
      </c>
    </row>
    <row r="3631" spans="1:8">
      <c r="A3631" t="s">
        <v>83</v>
      </c>
      <c r="B3631" s="1">
        <v>44222</v>
      </c>
      <c r="C3631">
        <v>157437</v>
      </c>
      <c r="D3631" t="s">
        <v>687</v>
      </c>
      <c r="E3631" t="s">
        <v>320</v>
      </c>
      <c r="F3631">
        <v>2021</v>
      </c>
      <c r="G3631">
        <v>-157437</v>
      </c>
      <c r="H3631" t="s">
        <v>16</v>
      </c>
    </row>
    <row r="3632" spans="1:8">
      <c r="A3632" t="s">
        <v>203</v>
      </c>
      <c r="B3632" s="1">
        <v>43423</v>
      </c>
      <c r="C3632">
        <v>344801</v>
      </c>
      <c r="D3632" t="s">
        <v>686</v>
      </c>
      <c r="E3632" t="s">
        <v>362</v>
      </c>
      <c r="F3632">
        <v>2018</v>
      </c>
      <c r="G3632">
        <v>344801</v>
      </c>
      <c r="H3632" t="s">
        <v>380</v>
      </c>
    </row>
    <row r="3633" spans="1:8">
      <c r="A3633" t="s">
        <v>167</v>
      </c>
      <c r="B3633" s="1">
        <v>44325</v>
      </c>
      <c r="C3633">
        <v>225017</v>
      </c>
      <c r="D3633" t="s">
        <v>686</v>
      </c>
      <c r="E3633" t="s">
        <v>366</v>
      </c>
      <c r="F3633">
        <v>2021</v>
      </c>
      <c r="G3633">
        <v>225017</v>
      </c>
      <c r="H3633" t="s">
        <v>16</v>
      </c>
    </row>
    <row r="3634" spans="1:8">
      <c r="A3634" t="s">
        <v>138</v>
      </c>
      <c r="B3634" s="1">
        <v>43906</v>
      </c>
      <c r="C3634">
        <v>294031</v>
      </c>
      <c r="D3634" t="s">
        <v>687</v>
      </c>
      <c r="E3634" t="s">
        <v>357</v>
      </c>
      <c r="F3634">
        <v>2020</v>
      </c>
      <c r="G3634">
        <v>-294031</v>
      </c>
      <c r="H3634" t="s">
        <v>16</v>
      </c>
    </row>
    <row r="3635" spans="1:8">
      <c r="A3635" t="s">
        <v>59</v>
      </c>
      <c r="B3635" s="1">
        <v>43265</v>
      </c>
      <c r="C3635">
        <v>209834</v>
      </c>
      <c r="D3635" t="s">
        <v>686</v>
      </c>
      <c r="E3635" t="s">
        <v>316</v>
      </c>
      <c r="F3635">
        <v>2018</v>
      </c>
      <c r="G3635">
        <v>209834</v>
      </c>
      <c r="H3635" t="s">
        <v>378</v>
      </c>
    </row>
    <row r="3636" spans="1:8">
      <c r="A3636" t="s">
        <v>205</v>
      </c>
      <c r="B3636" s="1">
        <v>44140</v>
      </c>
      <c r="C3636">
        <v>260825</v>
      </c>
      <c r="D3636" t="s">
        <v>686</v>
      </c>
      <c r="E3636" t="s">
        <v>362</v>
      </c>
      <c r="F3636">
        <v>2020</v>
      </c>
      <c r="G3636">
        <v>260825</v>
      </c>
      <c r="H3636" t="s">
        <v>16</v>
      </c>
    </row>
    <row r="3637" spans="1:8">
      <c r="A3637" t="s">
        <v>115</v>
      </c>
      <c r="B3637" s="1">
        <v>43876</v>
      </c>
      <c r="C3637">
        <v>370201</v>
      </c>
      <c r="D3637" t="s">
        <v>687</v>
      </c>
      <c r="E3637" t="s">
        <v>360</v>
      </c>
      <c r="F3637">
        <v>2020</v>
      </c>
      <c r="G3637">
        <v>-370201</v>
      </c>
      <c r="H3637" t="s">
        <v>16</v>
      </c>
    </row>
    <row r="3638" spans="1:8">
      <c r="A3638" t="s">
        <v>188</v>
      </c>
      <c r="B3638" s="1">
        <v>43287</v>
      </c>
      <c r="C3638">
        <v>317083</v>
      </c>
      <c r="D3638" t="s">
        <v>686</v>
      </c>
      <c r="E3638" t="s">
        <v>337</v>
      </c>
      <c r="F3638">
        <v>2018</v>
      </c>
      <c r="G3638">
        <v>317083</v>
      </c>
      <c r="H3638" t="s">
        <v>16</v>
      </c>
    </row>
    <row r="3639" spans="1:8">
      <c r="A3639" t="s">
        <v>129</v>
      </c>
      <c r="B3639" s="1">
        <v>43560</v>
      </c>
      <c r="C3639">
        <v>234636</v>
      </c>
      <c r="D3639" t="s">
        <v>687</v>
      </c>
      <c r="E3639" t="s">
        <v>351</v>
      </c>
      <c r="F3639">
        <v>2019</v>
      </c>
      <c r="G3639">
        <v>-234636</v>
      </c>
      <c r="H3639" t="s">
        <v>378</v>
      </c>
    </row>
    <row r="3640" spans="1:8">
      <c r="A3640" t="s">
        <v>313</v>
      </c>
      <c r="B3640" s="1">
        <v>43913</v>
      </c>
      <c r="C3640">
        <v>395871</v>
      </c>
      <c r="D3640" t="s">
        <v>686</v>
      </c>
      <c r="E3640" t="s">
        <v>357</v>
      </c>
      <c r="F3640">
        <v>2020</v>
      </c>
      <c r="G3640">
        <v>395871</v>
      </c>
      <c r="H3640" t="s">
        <v>16</v>
      </c>
    </row>
    <row r="3641" spans="1:8">
      <c r="A3641" t="s">
        <v>30</v>
      </c>
      <c r="B3641" s="1">
        <v>43580</v>
      </c>
      <c r="C3641">
        <v>106557</v>
      </c>
      <c r="D3641" t="s">
        <v>687</v>
      </c>
      <c r="E3641" t="s">
        <v>351</v>
      </c>
      <c r="F3641">
        <v>2019</v>
      </c>
      <c r="G3641">
        <v>-106557</v>
      </c>
      <c r="H3641" t="s">
        <v>16</v>
      </c>
    </row>
    <row r="3642" spans="1:8">
      <c r="A3642" t="s">
        <v>138</v>
      </c>
      <c r="B3642" s="1">
        <v>44313</v>
      </c>
      <c r="C3642">
        <v>138828</v>
      </c>
      <c r="D3642" t="s">
        <v>687</v>
      </c>
      <c r="E3642" t="s">
        <v>351</v>
      </c>
      <c r="F3642">
        <v>2021</v>
      </c>
      <c r="G3642">
        <v>-138828</v>
      </c>
      <c r="H3642" t="s">
        <v>16</v>
      </c>
    </row>
    <row r="3643" spans="1:8">
      <c r="A3643" t="s">
        <v>51</v>
      </c>
      <c r="B3643" s="1">
        <v>44264</v>
      </c>
      <c r="C3643">
        <v>134244</v>
      </c>
      <c r="D3643" t="s">
        <v>686</v>
      </c>
      <c r="E3643" t="s">
        <v>357</v>
      </c>
      <c r="F3643">
        <v>2021</v>
      </c>
      <c r="G3643">
        <v>134244</v>
      </c>
      <c r="H3643" t="s">
        <v>16</v>
      </c>
    </row>
    <row r="3644" spans="1:8">
      <c r="A3644" t="s">
        <v>278</v>
      </c>
      <c r="B3644" s="1">
        <v>43603</v>
      </c>
      <c r="C3644">
        <v>330948</v>
      </c>
      <c r="D3644" t="s">
        <v>686</v>
      </c>
      <c r="E3644" t="s">
        <v>366</v>
      </c>
      <c r="F3644">
        <v>2019</v>
      </c>
      <c r="G3644">
        <v>330948</v>
      </c>
      <c r="H3644" t="s">
        <v>378</v>
      </c>
    </row>
    <row r="3645" spans="1:8">
      <c r="A3645" t="s">
        <v>180</v>
      </c>
      <c r="B3645" s="1">
        <v>43782</v>
      </c>
      <c r="C3645">
        <v>136549</v>
      </c>
      <c r="D3645" t="s">
        <v>686</v>
      </c>
      <c r="E3645" t="s">
        <v>362</v>
      </c>
      <c r="F3645">
        <v>2019</v>
      </c>
      <c r="G3645">
        <v>136549</v>
      </c>
      <c r="H3645" t="s">
        <v>377</v>
      </c>
    </row>
    <row r="3646" spans="1:8">
      <c r="A3646" t="s">
        <v>311</v>
      </c>
      <c r="B3646" s="1">
        <v>44328</v>
      </c>
      <c r="C3646">
        <v>333654</v>
      </c>
      <c r="D3646" t="s">
        <v>686</v>
      </c>
      <c r="E3646" t="s">
        <v>366</v>
      </c>
      <c r="F3646">
        <v>2021</v>
      </c>
      <c r="G3646">
        <v>333654</v>
      </c>
      <c r="H3646" t="s">
        <v>16</v>
      </c>
    </row>
    <row r="3647" spans="1:8">
      <c r="A3647" t="s">
        <v>82</v>
      </c>
      <c r="B3647" s="1">
        <v>43861</v>
      </c>
      <c r="C3647">
        <v>226641</v>
      </c>
      <c r="D3647" t="s">
        <v>686</v>
      </c>
      <c r="E3647" t="s">
        <v>320</v>
      </c>
      <c r="F3647">
        <v>2020</v>
      </c>
      <c r="G3647">
        <v>226641</v>
      </c>
      <c r="H3647" t="s">
        <v>16</v>
      </c>
    </row>
    <row r="3648" spans="1:8">
      <c r="A3648" t="s">
        <v>186</v>
      </c>
      <c r="B3648" s="1">
        <v>44073</v>
      </c>
      <c r="C3648">
        <v>214390</v>
      </c>
      <c r="D3648" t="s">
        <v>686</v>
      </c>
      <c r="E3648" t="s">
        <v>342</v>
      </c>
      <c r="F3648">
        <v>2020</v>
      </c>
      <c r="G3648">
        <v>214390</v>
      </c>
      <c r="H3648" t="s">
        <v>378</v>
      </c>
    </row>
    <row r="3649" spans="1:8">
      <c r="A3649" t="s">
        <v>186</v>
      </c>
      <c r="B3649" s="1">
        <v>43952</v>
      </c>
      <c r="C3649">
        <v>162973</v>
      </c>
      <c r="D3649" t="s">
        <v>686</v>
      </c>
      <c r="E3649" t="s">
        <v>366</v>
      </c>
      <c r="F3649">
        <v>2020</v>
      </c>
      <c r="G3649">
        <v>162973</v>
      </c>
      <c r="H3649" t="s">
        <v>378</v>
      </c>
    </row>
    <row r="3650" spans="1:8">
      <c r="A3650" t="s">
        <v>195</v>
      </c>
      <c r="B3650" s="1">
        <v>44301</v>
      </c>
      <c r="C3650">
        <v>241035</v>
      </c>
      <c r="D3650" t="s">
        <v>686</v>
      </c>
      <c r="E3650" t="s">
        <v>351</v>
      </c>
      <c r="F3650">
        <v>2021</v>
      </c>
      <c r="G3650">
        <v>241035</v>
      </c>
      <c r="H3650" t="s">
        <v>16</v>
      </c>
    </row>
    <row r="3651" spans="1:8">
      <c r="A3651" t="s">
        <v>230</v>
      </c>
      <c r="B3651" s="1">
        <v>43337</v>
      </c>
      <c r="C3651">
        <v>256661</v>
      </c>
      <c r="D3651" t="s">
        <v>687</v>
      </c>
      <c r="E3651" t="s">
        <v>342</v>
      </c>
      <c r="F3651">
        <v>2018</v>
      </c>
      <c r="G3651">
        <v>-256661</v>
      </c>
      <c r="H3651" t="s">
        <v>16</v>
      </c>
    </row>
    <row r="3652" spans="1:8">
      <c r="A3652" t="s">
        <v>285</v>
      </c>
      <c r="B3652" s="1">
        <v>43299</v>
      </c>
      <c r="C3652">
        <v>115368</v>
      </c>
      <c r="D3652" t="s">
        <v>687</v>
      </c>
      <c r="E3652" t="s">
        <v>337</v>
      </c>
      <c r="F3652">
        <v>2018</v>
      </c>
      <c r="G3652">
        <v>-115368</v>
      </c>
      <c r="H3652" t="s">
        <v>378</v>
      </c>
    </row>
    <row r="3653" spans="1:8">
      <c r="A3653" t="s">
        <v>302</v>
      </c>
      <c r="B3653" s="1">
        <v>44303</v>
      </c>
      <c r="C3653">
        <v>344810</v>
      </c>
      <c r="D3653" t="s">
        <v>686</v>
      </c>
      <c r="E3653" t="s">
        <v>351</v>
      </c>
      <c r="F3653">
        <v>2021</v>
      </c>
      <c r="G3653">
        <v>344810</v>
      </c>
      <c r="H3653" t="s">
        <v>16</v>
      </c>
    </row>
    <row r="3654" spans="1:8">
      <c r="A3654" t="s">
        <v>159</v>
      </c>
      <c r="B3654" s="1">
        <v>43898</v>
      </c>
      <c r="C3654">
        <v>96644</v>
      </c>
      <c r="D3654" t="s">
        <v>687</v>
      </c>
      <c r="E3654" t="s">
        <v>357</v>
      </c>
      <c r="F3654">
        <v>2020</v>
      </c>
      <c r="G3654">
        <v>-96644</v>
      </c>
      <c r="H3654" t="s">
        <v>380</v>
      </c>
    </row>
    <row r="3655" spans="1:8">
      <c r="A3655" t="s">
        <v>151</v>
      </c>
      <c r="B3655" s="1">
        <v>43274</v>
      </c>
      <c r="C3655">
        <v>67624</v>
      </c>
      <c r="D3655" t="s">
        <v>687</v>
      </c>
      <c r="E3655" t="s">
        <v>316</v>
      </c>
      <c r="F3655">
        <v>2018</v>
      </c>
      <c r="G3655">
        <v>-67624</v>
      </c>
      <c r="H3655" t="s">
        <v>378</v>
      </c>
    </row>
    <row r="3656" spans="1:8">
      <c r="A3656" t="s">
        <v>298</v>
      </c>
      <c r="B3656" s="1">
        <v>43835</v>
      </c>
      <c r="C3656">
        <v>364108</v>
      </c>
      <c r="D3656" t="s">
        <v>686</v>
      </c>
      <c r="E3656" t="s">
        <v>320</v>
      </c>
      <c r="F3656">
        <v>2020</v>
      </c>
      <c r="G3656">
        <v>364108</v>
      </c>
      <c r="H3656" t="s">
        <v>378</v>
      </c>
    </row>
    <row r="3657" spans="1:8">
      <c r="A3657" t="s">
        <v>255</v>
      </c>
      <c r="B3657" s="1">
        <v>43727</v>
      </c>
      <c r="C3657">
        <v>344265</v>
      </c>
      <c r="D3657" t="s">
        <v>687</v>
      </c>
      <c r="E3657" t="s">
        <v>329</v>
      </c>
      <c r="F3657">
        <v>2019</v>
      </c>
      <c r="G3657">
        <v>-344265</v>
      </c>
      <c r="H3657" t="s">
        <v>16</v>
      </c>
    </row>
    <row r="3658" spans="1:8">
      <c r="A3658" t="s">
        <v>41</v>
      </c>
      <c r="B3658" s="1">
        <v>43424</v>
      </c>
      <c r="C3658">
        <v>248849</v>
      </c>
      <c r="D3658" t="s">
        <v>686</v>
      </c>
      <c r="E3658" t="s">
        <v>362</v>
      </c>
      <c r="F3658">
        <v>2018</v>
      </c>
      <c r="G3658">
        <v>248849</v>
      </c>
      <c r="H3658" t="s">
        <v>16</v>
      </c>
    </row>
    <row r="3659" spans="1:8">
      <c r="A3659" t="s">
        <v>75</v>
      </c>
      <c r="B3659" s="1">
        <v>43616</v>
      </c>
      <c r="C3659">
        <v>198190</v>
      </c>
      <c r="D3659" t="s">
        <v>687</v>
      </c>
      <c r="E3659" t="s">
        <v>366</v>
      </c>
      <c r="F3659">
        <v>2019</v>
      </c>
      <c r="G3659">
        <v>-198190</v>
      </c>
      <c r="H3659" t="s">
        <v>16</v>
      </c>
    </row>
    <row r="3660" spans="1:8">
      <c r="A3660" t="s">
        <v>24</v>
      </c>
      <c r="B3660" s="1">
        <v>43650</v>
      </c>
      <c r="C3660">
        <v>385861</v>
      </c>
      <c r="D3660" t="s">
        <v>687</v>
      </c>
      <c r="E3660" t="s">
        <v>337</v>
      </c>
      <c r="F3660">
        <v>2019</v>
      </c>
      <c r="G3660">
        <v>-385861</v>
      </c>
      <c r="H3660" t="s">
        <v>16</v>
      </c>
    </row>
    <row r="3661" spans="1:8">
      <c r="A3661" t="s">
        <v>194</v>
      </c>
      <c r="B3661" s="1">
        <v>44204</v>
      </c>
      <c r="C3661">
        <v>197228</v>
      </c>
      <c r="D3661" t="s">
        <v>687</v>
      </c>
      <c r="E3661" t="s">
        <v>320</v>
      </c>
      <c r="F3661">
        <v>2021</v>
      </c>
      <c r="G3661">
        <v>-197228</v>
      </c>
      <c r="H3661" t="s">
        <v>16</v>
      </c>
    </row>
    <row r="3662" spans="1:8">
      <c r="A3662" t="s">
        <v>309</v>
      </c>
      <c r="B3662" s="1">
        <v>44118</v>
      </c>
      <c r="C3662">
        <v>160024</v>
      </c>
      <c r="D3662" t="s">
        <v>687</v>
      </c>
      <c r="E3662" t="s">
        <v>324</v>
      </c>
      <c r="F3662">
        <v>2020</v>
      </c>
      <c r="G3662">
        <v>-160024</v>
      </c>
      <c r="H3662" t="s">
        <v>378</v>
      </c>
    </row>
    <row r="3663" spans="1:8">
      <c r="A3663" t="s">
        <v>144</v>
      </c>
      <c r="B3663" s="1">
        <v>43254</v>
      </c>
      <c r="C3663">
        <v>254637</v>
      </c>
      <c r="D3663" t="s">
        <v>687</v>
      </c>
      <c r="E3663" t="s">
        <v>316</v>
      </c>
      <c r="F3663">
        <v>2018</v>
      </c>
      <c r="G3663">
        <v>-254637</v>
      </c>
      <c r="H3663" t="s">
        <v>16</v>
      </c>
    </row>
    <row r="3664" spans="1:8">
      <c r="A3664" t="s">
        <v>181</v>
      </c>
      <c r="B3664" s="1">
        <v>43760</v>
      </c>
      <c r="C3664">
        <v>141481</v>
      </c>
      <c r="D3664" t="s">
        <v>686</v>
      </c>
      <c r="E3664" t="s">
        <v>324</v>
      </c>
      <c r="F3664">
        <v>2019</v>
      </c>
      <c r="G3664">
        <v>141481</v>
      </c>
      <c r="H3664" t="s">
        <v>16</v>
      </c>
    </row>
    <row r="3665" spans="1:8">
      <c r="A3665" t="s">
        <v>219</v>
      </c>
      <c r="B3665" s="1">
        <v>44321</v>
      </c>
      <c r="C3665">
        <v>277999</v>
      </c>
      <c r="D3665" t="s">
        <v>686</v>
      </c>
      <c r="E3665" t="s">
        <v>366</v>
      </c>
      <c r="F3665">
        <v>2021</v>
      </c>
      <c r="G3665">
        <v>277999</v>
      </c>
      <c r="H3665" t="s">
        <v>16</v>
      </c>
    </row>
    <row r="3666" spans="1:8">
      <c r="A3666" t="s">
        <v>18</v>
      </c>
      <c r="B3666" s="1">
        <v>44173</v>
      </c>
      <c r="C3666">
        <v>116925</v>
      </c>
      <c r="D3666" t="s">
        <v>687</v>
      </c>
      <c r="E3666" t="s">
        <v>333</v>
      </c>
      <c r="F3666">
        <v>2020</v>
      </c>
      <c r="G3666">
        <v>-116925</v>
      </c>
      <c r="H3666" t="s">
        <v>16</v>
      </c>
    </row>
    <row r="3667" spans="1:8">
      <c r="A3667" t="s">
        <v>286</v>
      </c>
      <c r="B3667" s="1">
        <v>43419</v>
      </c>
      <c r="C3667">
        <v>152964</v>
      </c>
      <c r="D3667" t="s">
        <v>687</v>
      </c>
      <c r="E3667" t="s">
        <v>362</v>
      </c>
      <c r="F3667">
        <v>2018</v>
      </c>
      <c r="G3667">
        <v>-152964</v>
      </c>
      <c r="H3667" t="s">
        <v>16</v>
      </c>
    </row>
    <row r="3668" spans="1:8">
      <c r="A3668" t="s">
        <v>40</v>
      </c>
      <c r="B3668" s="1">
        <v>43428</v>
      </c>
      <c r="C3668">
        <v>317783</v>
      </c>
      <c r="D3668" t="s">
        <v>687</v>
      </c>
      <c r="E3668" t="s">
        <v>362</v>
      </c>
      <c r="F3668">
        <v>2018</v>
      </c>
      <c r="G3668">
        <v>-317783</v>
      </c>
      <c r="H3668" t="s">
        <v>378</v>
      </c>
    </row>
    <row r="3669" spans="1:8">
      <c r="A3669" t="s">
        <v>103</v>
      </c>
      <c r="B3669" s="1">
        <v>43584</v>
      </c>
      <c r="C3669">
        <v>124093</v>
      </c>
      <c r="D3669" t="s">
        <v>686</v>
      </c>
      <c r="E3669" t="s">
        <v>351</v>
      </c>
      <c r="F3669">
        <v>2019</v>
      </c>
      <c r="G3669">
        <v>124093</v>
      </c>
      <c r="H3669" t="s">
        <v>378</v>
      </c>
    </row>
    <row r="3670" spans="1:8">
      <c r="A3670" t="s">
        <v>44</v>
      </c>
      <c r="B3670" s="1">
        <v>43943</v>
      </c>
      <c r="C3670">
        <v>149598</v>
      </c>
      <c r="D3670" t="s">
        <v>686</v>
      </c>
      <c r="E3670" t="s">
        <v>351</v>
      </c>
      <c r="F3670">
        <v>2020</v>
      </c>
      <c r="G3670">
        <v>149598</v>
      </c>
      <c r="H3670" t="s">
        <v>378</v>
      </c>
    </row>
    <row r="3671" spans="1:8">
      <c r="A3671" t="s">
        <v>244</v>
      </c>
      <c r="B3671" s="1">
        <v>43509</v>
      </c>
      <c r="C3671">
        <v>189967</v>
      </c>
      <c r="D3671" t="s">
        <v>687</v>
      </c>
      <c r="E3671" t="s">
        <v>360</v>
      </c>
      <c r="F3671">
        <v>2019</v>
      </c>
      <c r="G3671">
        <v>-189967</v>
      </c>
      <c r="H3671" t="s">
        <v>16</v>
      </c>
    </row>
    <row r="3672" spans="1:8">
      <c r="A3672" t="s">
        <v>130</v>
      </c>
      <c r="B3672" s="1">
        <v>44157</v>
      </c>
      <c r="C3672">
        <v>172325</v>
      </c>
      <c r="D3672" t="s">
        <v>686</v>
      </c>
      <c r="E3672" t="s">
        <v>362</v>
      </c>
      <c r="F3672">
        <v>2020</v>
      </c>
      <c r="G3672">
        <v>172325</v>
      </c>
      <c r="H3672" t="s">
        <v>16</v>
      </c>
    </row>
    <row r="3673" spans="1:8">
      <c r="A3673" t="s">
        <v>65</v>
      </c>
      <c r="B3673" s="1">
        <v>43885</v>
      </c>
      <c r="C3673">
        <v>326412</v>
      </c>
      <c r="D3673" t="s">
        <v>687</v>
      </c>
      <c r="E3673" t="s">
        <v>360</v>
      </c>
      <c r="F3673">
        <v>2020</v>
      </c>
      <c r="G3673">
        <v>-326412</v>
      </c>
      <c r="H3673" t="s">
        <v>16</v>
      </c>
    </row>
    <row r="3674" spans="1:8">
      <c r="A3674" t="s">
        <v>97</v>
      </c>
      <c r="B3674" s="1">
        <v>44307</v>
      </c>
      <c r="C3674">
        <v>71378</v>
      </c>
      <c r="D3674" t="s">
        <v>687</v>
      </c>
      <c r="E3674" t="s">
        <v>351</v>
      </c>
      <c r="F3674">
        <v>2021</v>
      </c>
      <c r="G3674">
        <v>-71378</v>
      </c>
      <c r="H3674" t="s">
        <v>16</v>
      </c>
    </row>
    <row r="3675" spans="1:8">
      <c r="A3675" t="s">
        <v>127</v>
      </c>
      <c r="B3675" s="1">
        <v>43876</v>
      </c>
      <c r="C3675">
        <v>289907</v>
      </c>
      <c r="D3675" t="s">
        <v>687</v>
      </c>
      <c r="E3675" t="s">
        <v>360</v>
      </c>
      <c r="F3675">
        <v>2020</v>
      </c>
      <c r="G3675">
        <v>-289907</v>
      </c>
      <c r="H3675" t="s">
        <v>378</v>
      </c>
    </row>
    <row r="3676" spans="1:8">
      <c r="A3676" t="s">
        <v>242</v>
      </c>
      <c r="B3676" s="1">
        <v>43998</v>
      </c>
      <c r="C3676">
        <v>273025</v>
      </c>
      <c r="D3676" t="s">
        <v>687</v>
      </c>
      <c r="E3676" t="s">
        <v>316</v>
      </c>
      <c r="F3676">
        <v>2020</v>
      </c>
      <c r="G3676">
        <v>-273025</v>
      </c>
      <c r="H3676" t="s">
        <v>377</v>
      </c>
    </row>
    <row r="3677" spans="1:8">
      <c r="A3677" t="s">
        <v>311</v>
      </c>
      <c r="B3677" s="1">
        <v>44053</v>
      </c>
      <c r="C3677">
        <v>260518</v>
      </c>
      <c r="D3677" t="s">
        <v>687</v>
      </c>
      <c r="E3677" t="s">
        <v>342</v>
      </c>
      <c r="F3677">
        <v>2020</v>
      </c>
      <c r="G3677">
        <v>-260518</v>
      </c>
      <c r="H3677" t="s">
        <v>16</v>
      </c>
    </row>
    <row r="3678" spans="1:8">
      <c r="A3678" t="s">
        <v>155</v>
      </c>
      <c r="B3678" s="1">
        <v>43371</v>
      </c>
      <c r="C3678">
        <v>224021</v>
      </c>
      <c r="D3678" t="s">
        <v>687</v>
      </c>
      <c r="E3678" t="s">
        <v>329</v>
      </c>
      <c r="F3678">
        <v>2018</v>
      </c>
      <c r="G3678">
        <v>-224021</v>
      </c>
      <c r="H3678" t="s">
        <v>16</v>
      </c>
    </row>
    <row r="3679" spans="1:8">
      <c r="A3679" t="s">
        <v>224</v>
      </c>
      <c r="B3679" s="1">
        <v>43383</v>
      </c>
      <c r="C3679">
        <v>101730</v>
      </c>
      <c r="D3679" t="s">
        <v>687</v>
      </c>
      <c r="E3679" t="s">
        <v>324</v>
      </c>
      <c r="F3679">
        <v>2018</v>
      </c>
      <c r="G3679">
        <v>-101730</v>
      </c>
      <c r="H3679" t="s">
        <v>16</v>
      </c>
    </row>
    <row r="3680" spans="1:8">
      <c r="A3680" t="s">
        <v>119</v>
      </c>
      <c r="B3680" s="1">
        <v>43544</v>
      </c>
      <c r="C3680">
        <v>183760</v>
      </c>
      <c r="D3680" t="s">
        <v>686</v>
      </c>
      <c r="E3680" t="s">
        <v>357</v>
      </c>
      <c r="F3680">
        <v>2019</v>
      </c>
      <c r="G3680">
        <v>183760</v>
      </c>
      <c r="H3680" t="s">
        <v>378</v>
      </c>
    </row>
    <row r="3681" spans="1:8">
      <c r="A3681" t="s">
        <v>92</v>
      </c>
      <c r="B3681" s="1">
        <v>43830</v>
      </c>
      <c r="C3681">
        <v>226512</v>
      </c>
      <c r="D3681" t="s">
        <v>687</v>
      </c>
      <c r="E3681" t="s">
        <v>333</v>
      </c>
      <c r="F3681">
        <v>2019</v>
      </c>
      <c r="G3681">
        <v>-226512</v>
      </c>
      <c r="H3681" t="s">
        <v>378</v>
      </c>
    </row>
    <row r="3682" spans="1:8">
      <c r="A3682" t="s">
        <v>284</v>
      </c>
      <c r="B3682" s="1">
        <v>43632</v>
      </c>
      <c r="C3682">
        <v>245842</v>
      </c>
      <c r="D3682" t="s">
        <v>687</v>
      </c>
      <c r="E3682" t="s">
        <v>316</v>
      </c>
      <c r="F3682">
        <v>2019</v>
      </c>
      <c r="G3682">
        <v>-245842</v>
      </c>
      <c r="H3682" t="s">
        <v>16</v>
      </c>
    </row>
    <row r="3683" spans="1:8">
      <c r="A3683" t="s">
        <v>74</v>
      </c>
      <c r="B3683" s="1">
        <v>44248</v>
      </c>
      <c r="C3683">
        <v>74976</v>
      </c>
      <c r="D3683" t="s">
        <v>686</v>
      </c>
      <c r="E3683" t="s">
        <v>360</v>
      </c>
      <c r="F3683">
        <v>2021</v>
      </c>
      <c r="G3683">
        <v>74976</v>
      </c>
      <c r="H3683" t="s">
        <v>16</v>
      </c>
    </row>
    <row r="3684" spans="1:8">
      <c r="A3684" t="s">
        <v>259</v>
      </c>
      <c r="B3684" s="1">
        <v>43921</v>
      </c>
      <c r="C3684">
        <v>268697</v>
      </c>
      <c r="D3684" t="s">
        <v>686</v>
      </c>
      <c r="E3684" t="s">
        <v>357</v>
      </c>
      <c r="F3684">
        <v>2020</v>
      </c>
      <c r="G3684">
        <v>268697</v>
      </c>
      <c r="H3684" t="s">
        <v>378</v>
      </c>
    </row>
    <row r="3685" spans="1:8">
      <c r="A3685" t="s">
        <v>188</v>
      </c>
      <c r="B3685" s="1">
        <v>44220</v>
      </c>
      <c r="C3685">
        <v>51341</v>
      </c>
      <c r="D3685" t="s">
        <v>687</v>
      </c>
      <c r="E3685" t="s">
        <v>320</v>
      </c>
      <c r="F3685">
        <v>2021</v>
      </c>
      <c r="G3685">
        <v>-51341</v>
      </c>
      <c r="H3685" t="s">
        <v>16</v>
      </c>
    </row>
    <row r="3686" spans="1:8">
      <c r="A3686" t="s">
        <v>165</v>
      </c>
      <c r="B3686" s="1">
        <v>43762</v>
      </c>
      <c r="C3686">
        <v>226418</v>
      </c>
      <c r="D3686" t="s">
        <v>686</v>
      </c>
      <c r="E3686" t="s">
        <v>324</v>
      </c>
      <c r="F3686">
        <v>2019</v>
      </c>
      <c r="G3686">
        <v>226418</v>
      </c>
      <c r="H3686" t="s">
        <v>16</v>
      </c>
    </row>
    <row r="3687" spans="1:8">
      <c r="A3687" t="s">
        <v>146</v>
      </c>
      <c r="B3687" s="1">
        <v>43268</v>
      </c>
      <c r="C3687">
        <v>117562</v>
      </c>
      <c r="D3687" t="s">
        <v>686</v>
      </c>
      <c r="E3687" t="s">
        <v>316</v>
      </c>
      <c r="F3687">
        <v>2018</v>
      </c>
      <c r="G3687">
        <v>117562</v>
      </c>
      <c r="H3687" t="s">
        <v>16</v>
      </c>
    </row>
    <row r="3688" spans="1:8">
      <c r="A3688" t="s">
        <v>98</v>
      </c>
      <c r="B3688" s="1">
        <v>43951</v>
      </c>
      <c r="C3688">
        <v>130516</v>
      </c>
      <c r="D3688" t="s">
        <v>687</v>
      </c>
      <c r="E3688" t="s">
        <v>351</v>
      </c>
      <c r="F3688">
        <v>2020</v>
      </c>
      <c r="G3688">
        <v>-130516</v>
      </c>
      <c r="H3688" t="s">
        <v>16</v>
      </c>
    </row>
    <row r="3689" spans="1:8">
      <c r="A3689" t="s">
        <v>37</v>
      </c>
      <c r="B3689" s="1">
        <v>43452</v>
      </c>
      <c r="C3689">
        <v>172115</v>
      </c>
      <c r="D3689" t="s">
        <v>687</v>
      </c>
      <c r="E3689" t="s">
        <v>333</v>
      </c>
      <c r="F3689">
        <v>2018</v>
      </c>
      <c r="G3689">
        <v>-172115</v>
      </c>
      <c r="H3689" t="s">
        <v>16</v>
      </c>
    </row>
    <row r="3690" spans="1:8">
      <c r="A3690" t="s">
        <v>217</v>
      </c>
      <c r="B3690" s="1">
        <v>44327</v>
      </c>
      <c r="C3690">
        <v>344128</v>
      </c>
      <c r="D3690" t="s">
        <v>687</v>
      </c>
      <c r="E3690" t="s">
        <v>366</v>
      </c>
      <c r="F3690">
        <v>2021</v>
      </c>
      <c r="G3690">
        <v>-344128</v>
      </c>
      <c r="H3690" t="s">
        <v>378</v>
      </c>
    </row>
    <row r="3691" spans="1:8">
      <c r="A3691" t="s">
        <v>57</v>
      </c>
      <c r="B3691" s="1">
        <v>43265</v>
      </c>
      <c r="C3691">
        <v>259153</v>
      </c>
      <c r="D3691" t="s">
        <v>687</v>
      </c>
      <c r="E3691" t="s">
        <v>316</v>
      </c>
      <c r="F3691">
        <v>2018</v>
      </c>
      <c r="G3691">
        <v>-259153</v>
      </c>
      <c r="H3691" t="s">
        <v>380</v>
      </c>
    </row>
    <row r="3692" spans="1:8">
      <c r="A3692" t="s">
        <v>254</v>
      </c>
      <c r="B3692" s="1">
        <v>43386</v>
      </c>
      <c r="C3692">
        <v>236211</v>
      </c>
      <c r="D3692" t="s">
        <v>687</v>
      </c>
      <c r="E3692" t="s">
        <v>324</v>
      </c>
      <c r="F3692">
        <v>2018</v>
      </c>
      <c r="G3692">
        <v>-236211</v>
      </c>
      <c r="H3692" t="s">
        <v>16</v>
      </c>
    </row>
    <row r="3693" spans="1:8">
      <c r="A3693" t="s">
        <v>87</v>
      </c>
      <c r="B3693" s="1">
        <v>44262</v>
      </c>
      <c r="C3693">
        <v>300368</v>
      </c>
      <c r="D3693" t="s">
        <v>687</v>
      </c>
      <c r="E3693" t="s">
        <v>357</v>
      </c>
      <c r="F3693">
        <v>2021</v>
      </c>
      <c r="G3693">
        <v>-300368</v>
      </c>
      <c r="H3693" t="s">
        <v>16</v>
      </c>
    </row>
    <row r="3694" spans="1:8">
      <c r="A3694" t="s">
        <v>268</v>
      </c>
      <c r="B3694" s="1">
        <v>43801</v>
      </c>
      <c r="C3694">
        <v>187418</v>
      </c>
      <c r="D3694" t="s">
        <v>686</v>
      </c>
      <c r="E3694" t="s">
        <v>333</v>
      </c>
      <c r="F3694">
        <v>2019</v>
      </c>
      <c r="G3694">
        <v>187418</v>
      </c>
      <c r="H3694" t="s">
        <v>380</v>
      </c>
    </row>
    <row r="3695" spans="1:8">
      <c r="A3695" t="s">
        <v>262</v>
      </c>
      <c r="B3695" s="1">
        <v>43344</v>
      </c>
      <c r="C3695">
        <v>210105</v>
      </c>
      <c r="D3695" t="s">
        <v>686</v>
      </c>
      <c r="E3695" t="s">
        <v>329</v>
      </c>
      <c r="F3695">
        <v>2018</v>
      </c>
      <c r="G3695">
        <v>210105</v>
      </c>
      <c r="H3695" t="s">
        <v>378</v>
      </c>
    </row>
    <row r="3696" spans="1:8">
      <c r="A3696" t="s">
        <v>179</v>
      </c>
      <c r="B3696" s="1">
        <v>43254</v>
      </c>
      <c r="C3696">
        <v>385583</v>
      </c>
      <c r="D3696" t="s">
        <v>687</v>
      </c>
      <c r="E3696" t="s">
        <v>316</v>
      </c>
      <c r="F3696">
        <v>2018</v>
      </c>
      <c r="G3696">
        <v>-385583</v>
      </c>
      <c r="H3696" t="s">
        <v>16</v>
      </c>
    </row>
    <row r="3697" spans="1:8">
      <c r="A3697" t="s">
        <v>231</v>
      </c>
      <c r="B3697" s="1">
        <v>43346</v>
      </c>
      <c r="C3697">
        <v>376675</v>
      </c>
      <c r="D3697" t="s">
        <v>687</v>
      </c>
      <c r="E3697" t="s">
        <v>329</v>
      </c>
      <c r="F3697">
        <v>2018</v>
      </c>
      <c r="G3697">
        <v>-376675</v>
      </c>
      <c r="H3697" t="s">
        <v>380</v>
      </c>
    </row>
    <row r="3698" spans="1:8">
      <c r="A3698" t="s">
        <v>228</v>
      </c>
      <c r="B3698" s="1">
        <v>43511</v>
      </c>
      <c r="C3698">
        <v>368342</v>
      </c>
      <c r="D3698" t="s">
        <v>686</v>
      </c>
      <c r="E3698" t="s">
        <v>360</v>
      </c>
      <c r="F3698">
        <v>2019</v>
      </c>
      <c r="G3698">
        <v>368342</v>
      </c>
      <c r="H3698" t="s">
        <v>378</v>
      </c>
    </row>
    <row r="3699" spans="1:8">
      <c r="A3699" t="s">
        <v>168</v>
      </c>
      <c r="B3699" s="1">
        <v>43807</v>
      </c>
      <c r="C3699">
        <v>104296</v>
      </c>
      <c r="D3699" t="s">
        <v>686</v>
      </c>
      <c r="E3699" t="s">
        <v>333</v>
      </c>
      <c r="F3699">
        <v>2019</v>
      </c>
      <c r="G3699">
        <v>104296</v>
      </c>
      <c r="H3699" t="s">
        <v>16</v>
      </c>
    </row>
    <row r="3700" spans="1:8">
      <c r="A3700" t="s">
        <v>62</v>
      </c>
      <c r="B3700" s="1">
        <v>43854</v>
      </c>
      <c r="C3700">
        <v>204075</v>
      </c>
      <c r="D3700" t="s">
        <v>686</v>
      </c>
      <c r="E3700" t="s">
        <v>320</v>
      </c>
      <c r="F3700">
        <v>2020</v>
      </c>
      <c r="G3700">
        <v>204075</v>
      </c>
      <c r="H3700" t="s">
        <v>16</v>
      </c>
    </row>
    <row r="3701" spans="1:8">
      <c r="A3701" t="s">
        <v>141</v>
      </c>
      <c r="B3701" s="1">
        <v>44176</v>
      </c>
      <c r="C3701">
        <v>160716</v>
      </c>
      <c r="D3701" t="s">
        <v>686</v>
      </c>
      <c r="E3701" t="s">
        <v>333</v>
      </c>
      <c r="F3701">
        <v>2020</v>
      </c>
      <c r="G3701">
        <v>160716</v>
      </c>
      <c r="H3701" t="s">
        <v>16</v>
      </c>
    </row>
    <row r="3702" spans="1:8">
      <c r="A3702" t="s">
        <v>312</v>
      </c>
      <c r="B3702" s="1">
        <v>44294</v>
      </c>
      <c r="C3702">
        <v>154008</v>
      </c>
      <c r="D3702" t="s">
        <v>686</v>
      </c>
      <c r="E3702" t="s">
        <v>351</v>
      </c>
      <c r="F3702">
        <v>2021</v>
      </c>
      <c r="G3702">
        <v>154008</v>
      </c>
      <c r="H3702" t="s">
        <v>16</v>
      </c>
    </row>
    <row r="3703" spans="1:8">
      <c r="A3703" t="s">
        <v>207</v>
      </c>
      <c r="B3703" s="1">
        <v>43268</v>
      </c>
      <c r="C3703">
        <v>255926</v>
      </c>
      <c r="D3703" t="s">
        <v>687</v>
      </c>
      <c r="E3703" t="s">
        <v>316</v>
      </c>
      <c r="F3703">
        <v>2018</v>
      </c>
      <c r="G3703">
        <v>-255926</v>
      </c>
      <c r="H3703" t="s">
        <v>16</v>
      </c>
    </row>
    <row r="3704" spans="1:8">
      <c r="A3704" t="s">
        <v>35</v>
      </c>
      <c r="B3704" s="1">
        <v>43997</v>
      </c>
      <c r="C3704">
        <v>193745</v>
      </c>
      <c r="D3704" t="s">
        <v>687</v>
      </c>
      <c r="E3704" t="s">
        <v>316</v>
      </c>
      <c r="F3704">
        <v>2020</v>
      </c>
      <c r="G3704">
        <v>-193745</v>
      </c>
      <c r="H3704" t="s">
        <v>16</v>
      </c>
    </row>
    <row r="3705" spans="1:8">
      <c r="A3705" t="s">
        <v>265</v>
      </c>
      <c r="B3705" s="1">
        <v>44155</v>
      </c>
      <c r="C3705">
        <v>292092</v>
      </c>
      <c r="D3705" t="s">
        <v>686</v>
      </c>
      <c r="E3705" t="s">
        <v>362</v>
      </c>
      <c r="F3705">
        <v>2020</v>
      </c>
      <c r="G3705">
        <v>292092</v>
      </c>
      <c r="H3705" t="s">
        <v>16</v>
      </c>
    </row>
    <row r="3706" spans="1:8">
      <c r="A3706" t="s">
        <v>144</v>
      </c>
      <c r="B3706" s="1">
        <v>43759</v>
      </c>
      <c r="C3706">
        <v>149310</v>
      </c>
      <c r="D3706" t="s">
        <v>686</v>
      </c>
      <c r="E3706" t="s">
        <v>324</v>
      </c>
      <c r="F3706">
        <v>2019</v>
      </c>
      <c r="G3706">
        <v>149310</v>
      </c>
      <c r="H3706" t="s">
        <v>16</v>
      </c>
    </row>
    <row r="3707" spans="1:8">
      <c r="A3707" t="s">
        <v>66</v>
      </c>
      <c r="B3707" s="1">
        <v>43633</v>
      </c>
      <c r="C3707">
        <v>226653</v>
      </c>
      <c r="D3707" t="s">
        <v>686</v>
      </c>
      <c r="E3707" t="s">
        <v>316</v>
      </c>
      <c r="F3707">
        <v>2019</v>
      </c>
      <c r="G3707">
        <v>226653</v>
      </c>
      <c r="H3707" t="s">
        <v>378</v>
      </c>
    </row>
    <row r="3708" spans="1:8">
      <c r="A3708" t="s">
        <v>39</v>
      </c>
      <c r="B3708" s="1">
        <v>44227</v>
      </c>
      <c r="C3708">
        <v>373858</v>
      </c>
      <c r="D3708" t="s">
        <v>687</v>
      </c>
      <c r="E3708" t="s">
        <v>320</v>
      </c>
      <c r="F3708">
        <v>2021</v>
      </c>
      <c r="G3708">
        <v>-373858</v>
      </c>
      <c r="H3708" t="s">
        <v>377</v>
      </c>
    </row>
    <row r="3709" spans="1:8">
      <c r="A3709" t="s">
        <v>177</v>
      </c>
      <c r="B3709" s="1">
        <v>44368</v>
      </c>
      <c r="C3709">
        <v>169080</v>
      </c>
      <c r="D3709" t="s">
        <v>687</v>
      </c>
      <c r="E3709" t="s">
        <v>316</v>
      </c>
      <c r="F3709">
        <v>2021</v>
      </c>
      <c r="G3709">
        <v>-169080</v>
      </c>
      <c r="H3709" t="s">
        <v>16</v>
      </c>
    </row>
    <row r="3710" spans="1:8">
      <c r="A3710" t="s">
        <v>299</v>
      </c>
      <c r="B3710" s="1">
        <v>43558</v>
      </c>
      <c r="C3710">
        <v>182685</v>
      </c>
      <c r="D3710" t="s">
        <v>687</v>
      </c>
      <c r="E3710" t="s">
        <v>351</v>
      </c>
      <c r="F3710">
        <v>2019</v>
      </c>
      <c r="G3710">
        <v>-182685</v>
      </c>
      <c r="H3710" t="s">
        <v>16</v>
      </c>
    </row>
    <row r="3711" spans="1:8">
      <c r="A3711" t="s">
        <v>154</v>
      </c>
      <c r="B3711" s="1">
        <v>44252</v>
      </c>
      <c r="C3711">
        <v>283684</v>
      </c>
      <c r="D3711" t="s">
        <v>687</v>
      </c>
      <c r="E3711" t="s">
        <v>360</v>
      </c>
      <c r="F3711">
        <v>2021</v>
      </c>
      <c r="G3711">
        <v>-283684</v>
      </c>
      <c r="H3711" t="s">
        <v>378</v>
      </c>
    </row>
    <row r="3712" spans="1:8">
      <c r="A3712" t="s">
        <v>87</v>
      </c>
      <c r="B3712" s="1">
        <v>43920</v>
      </c>
      <c r="C3712">
        <v>226834</v>
      </c>
      <c r="D3712" t="s">
        <v>687</v>
      </c>
      <c r="E3712" t="s">
        <v>357</v>
      </c>
      <c r="F3712">
        <v>2020</v>
      </c>
      <c r="G3712">
        <v>-226834</v>
      </c>
      <c r="H3712" t="s">
        <v>16</v>
      </c>
    </row>
    <row r="3713" spans="1:8">
      <c r="A3713" t="s">
        <v>139</v>
      </c>
      <c r="B3713" s="1">
        <v>44027</v>
      </c>
      <c r="C3713">
        <v>164412</v>
      </c>
      <c r="D3713" t="s">
        <v>686</v>
      </c>
      <c r="E3713" t="s">
        <v>337</v>
      </c>
      <c r="F3713">
        <v>2020</v>
      </c>
      <c r="G3713">
        <v>164412</v>
      </c>
      <c r="H3713" t="s">
        <v>378</v>
      </c>
    </row>
    <row r="3714" spans="1:8">
      <c r="A3714" t="s">
        <v>118</v>
      </c>
      <c r="B3714" s="1">
        <v>44034</v>
      </c>
      <c r="C3714">
        <v>51576</v>
      </c>
      <c r="D3714" t="s">
        <v>686</v>
      </c>
      <c r="E3714" t="s">
        <v>337</v>
      </c>
      <c r="F3714">
        <v>2020</v>
      </c>
      <c r="G3714">
        <v>51576</v>
      </c>
      <c r="H3714" t="s">
        <v>16</v>
      </c>
    </row>
    <row r="3715" spans="1:8">
      <c r="A3715" t="s">
        <v>26</v>
      </c>
      <c r="B3715" s="1">
        <v>43457</v>
      </c>
      <c r="C3715">
        <v>307979</v>
      </c>
      <c r="D3715" t="s">
        <v>686</v>
      </c>
      <c r="E3715" t="s">
        <v>333</v>
      </c>
      <c r="F3715">
        <v>2018</v>
      </c>
      <c r="G3715">
        <v>307979</v>
      </c>
      <c r="H3715" t="s">
        <v>380</v>
      </c>
    </row>
    <row r="3716" spans="1:8">
      <c r="A3716" t="s">
        <v>50</v>
      </c>
      <c r="B3716" s="1">
        <v>43605</v>
      </c>
      <c r="C3716">
        <v>271895</v>
      </c>
      <c r="D3716" t="s">
        <v>686</v>
      </c>
      <c r="E3716" t="s">
        <v>366</v>
      </c>
      <c r="F3716">
        <v>2019</v>
      </c>
      <c r="G3716">
        <v>271895</v>
      </c>
      <c r="H3716" t="s">
        <v>377</v>
      </c>
    </row>
    <row r="3717" spans="1:8">
      <c r="A3717" t="s">
        <v>163</v>
      </c>
      <c r="B3717" s="1">
        <v>43999</v>
      </c>
      <c r="C3717">
        <v>105243</v>
      </c>
      <c r="D3717" t="s">
        <v>686</v>
      </c>
      <c r="E3717" t="s">
        <v>316</v>
      </c>
      <c r="F3717">
        <v>2020</v>
      </c>
      <c r="G3717">
        <v>105243</v>
      </c>
      <c r="H3717" t="s">
        <v>377</v>
      </c>
    </row>
    <row r="3718" spans="1:8">
      <c r="A3718" t="s">
        <v>174</v>
      </c>
      <c r="B3718" s="1">
        <v>44015</v>
      </c>
      <c r="C3718">
        <v>150516</v>
      </c>
      <c r="D3718" t="s">
        <v>687</v>
      </c>
      <c r="E3718" t="s">
        <v>337</v>
      </c>
      <c r="F3718">
        <v>2020</v>
      </c>
      <c r="G3718">
        <v>-150516</v>
      </c>
      <c r="H3718" t="s">
        <v>378</v>
      </c>
    </row>
    <row r="3719" spans="1:8">
      <c r="A3719" t="s">
        <v>103</v>
      </c>
      <c r="B3719" s="1">
        <v>43399</v>
      </c>
      <c r="C3719">
        <v>288991</v>
      </c>
      <c r="D3719" t="s">
        <v>686</v>
      </c>
      <c r="E3719" t="s">
        <v>324</v>
      </c>
      <c r="F3719">
        <v>2018</v>
      </c>
      <c r="G3719">
        <v>288991</v>
      </c>
      <c r="H3719" t="s">
        <v>378</v>
      </c>
    </row>
    <row r="3720" spans="1:8">
      <c r="A3720" t="s">
        <v>94</v>
      </c>
      <c r="B3720" s="1">
        <v>44159</v>
      </c>
      <c r="C3720">
        <v>291240</v>
      </c>
      <c r="D3720" t="s">
        <v>686</v>
      </c>
      <c r="E3720" t="s">
        <v>362</v>
      </c>
      <c r="F3720">
        <v>2020</v>
      </c>
      <c r="G3720">
        <v>291240</v>
      </c>
      <c r="H3720" t="s">
        <v>16</v>
      </c>
    </row>
    <row r="3721" spans="1:8">
      <c r="A3721" t="s">
        <v>284</v>
      </c>
      <c r="B3721" s="1">
        <v>44042</v>
      </c>
      <c r="C3721">
        <v>189550</v>
      </c>
      <c r="D3721" t="s">
        <v>686</v>
      </c>
      <c r="E3721" t="s">
        <v>337</v>
      </c>
      <c r="F3721">
        <v>2020</v>
      </c>
      <c r="G3721">
        <v>189550</v>
      </c>
      <c r="H3721" t="s">
        <v>16</v>
      </c>
    </row>
    <row r="3722" spans="1:8">
      <c r="A3722" t="s">
        <v>190</v>
      </c>
      <c r="B3722" s="1">
        <v>43280</v>
      </c>
      <c r="C3722">
        <v>212581</v>
      </c>
      <c r="D3722" t="s">
        <v>687</v>
      </c>
      <c r="E3722" t="s">
        <v>316</v>
      </c>
      <c r="F3722">
        <v>2018</v>
      </c>
      <c r="G3722">
        <v>-212581</v>
      </c>
      <c r="H3722" t="s">
        <v>378</v>
      </c>
    </row>
    <row r="3723" spans="1:8">
      <c r="A3723" t="s">
        <v>191</v>
      </c>
      <c r="B3723" s="1">
        <v>44240</v>
      </c>
      <c r="C3723">
        <v>376858</v>
      </c>
      <c r="D3723" t="s">
        <v>686</v>
      </c>
      <c r="E3723" t="s">
        <v>360</v>
      </c>
      <c r="F3723">
        <v>2021</v>
      </c>
      <c r="G3723">
        <v>376858</v>
      </c>
      <c r="H3723" t="s">
        <v>378</v>
      </c>
    </row>
    <row r="3724" spans="1:8">
      <c r="A3724" t="s">
        <v>287</v>
      </c>
      <c r="B3724" s="1">
        <v>43889</v>
      </c>
      <c r="C3724">
        <v>118781</v>
      </c>
      <c r="D3724" t="s">
        <v>687</v>
      </c>
      <c r="E3724" t="s">
        <v>360</v>
      </c>
      <c r="F3724">
        <v>2020</v>
      </c>
      <c r="G3724">
        <v>-118781</v>
      </c>
      <c r="H3724" t="s">
        <v>16</v>
      </c>
    </row>
    <row r="3725" spans="1:8">
      <c r="A3725" t="s">
        <v>79</v>
      </c>
      <c r="B3725" s="1">
        <v>44181</v>
      </c>
      <c r="C3725">
        <v>95849</v>
      </c>
      <c r="D3725" t="s">
        <v>686</v>
      </c>
      <c r="E3725" t="s">
        <v>333</v>
      </c>
      <c r="F3725">
        <v>2020</v>
      </c>
      <c r="G3725">
        <v>95849</v>
      </c>
      <c r="H3725" t="s">
        <v>378</v>
      </c>
    </row>
    <row r="3726" spans="1:8">
      <c r="A3726" t="s">
        <v>63</v>
      </c>
      <c r="B3726" s="1">
        <v>44172</v>
      </c>
      <c r="C3726">
        <v>321362</v>
      </c>
      <c r="D3726" t="s">
        <v>687</v>
      </c>
      <c r="E3726" t="s">
        <v>333</v>
      </c>
      <c r="F3726">
        <v>2020</v>
      </c>
      <c r="G3726">
        <v>-321362</v>
      </c>
      <c r="H3726" t="s">
        <v>16</v>
      </c>
    </row>
    <row r="3727" spans="1:8">
      <c r="A3727" t="s">
        <v>75</v>
      </c>
      <c r="B3727" s="1">
        <v>43399</v>
      </c>
      <c r="C3727">
        <v>322458</v>
      </c>
      <c r="D3727" t="s">
        <v>686</v>
      </c>
      <c r="E3727" t="s">
        <v>324</v>
      </c>
      <c r="F3727">
        <v>2018</v>
      </c>
      <c r="G3727">
        <v>322458</v>
      </c>
      <c r="H3727" t="s">
        <v>16</v>
      </c>
    </row>
    <row r="3728" spans="1:8">
      <c r="A3728" t="s">
        <v>49</v>
      </c>
      <c r="B3728" s="1">
        <v>43294</v>
      </c>
      <c r="C3728">
        <v>77315</v>
      </c>
      <c r="D3728" t="s">
        <v>687</v>
      </c>
      <c r="E3728" t="s">
        <v>337</v>
      </c>
      <c r="F3728">
        <v>2018</v>
      </c>
      <c r="G3728">
        <v>-77315</v>
      </c>
      <c r="H3728" t="s">
        <v>16</v>
      </c>
    </row>
    <row r="3729" spans="1:8">
      <c r="A3729" t="s">
        <v>119</v>
      </c>
      <c r="B3729" s="1">
        <v>43981</v>
      </c>
      <c r="C3729">
        <v>185120</v>
      </c>
      <c r="D3729" t="s">
        <v>687</v>
      </c>
      <c r="E3729" t="s">
        <v>366</v>
      </c>
      <c r="F3729">
        <v>2020</v>
      </c>
      <c r="G3729">
        <v>-185120</v>
      </c>
      <c r="H3729" t="s">
        <v>378</v>
      </c>
    </row>
    <row r="3730" spans="1:8">
      <c r="A3730" t="s">
        <v>110</v>
      </c>
      <c r="B3730" s="1">
        <v>44312</v>
      </c>
      <c r="C3730">
        <v>172007</v>
      </c>
      <c r="D3730" t="s">
        <v>687</v>
      </c>
      <c r="E3730" t="s">
        <v>351</v>
      </c>
      <c r="F3730">
        <v>2021</v>
      </c>
      <c r="G3730">
        <v>-172007</v>
      </c>
      <c r="H3730" t="s">
        <v>16</v>
      </c>
    </row>
    <row r="3731" spans="1:8">
      <c r="A3731" t="s">
        <v>280</v>
      </c>
      <c r="B3731" s="1">
        <v>44024</v>
      </c>
      <c r="C3731">
        <v>300241</v>
      </c>
      <c r="D3731" t="s">
        <v>687</v>
      </c>
      <c r="E3731" t="s">
        <v>337</v>
      </c>
      <c r="F3731">
        <v>2020</v>
      </c>
      <c r="G3731">
        <v>-300241</v>
      </c>
      <c r="H3731" t="s">
        <v>377</v>
      </c>
    </row>
    <row r="3732" spans="1:8">
      <c r="A3732" t="s">
        <v>161</v>
      </c>
      <c r="B3732" s="1">
        <v>43848</v>
      </c>
      <c r="C3732">
        <v>80611</v>
      </c>
      <c r="D3732" t="s">
        <v>686</v>
      </c>
      <c r="E3732" t="s">
        <v>320</v>
      </c>
      <c r="F3732">
        <v>2020</v>
      </c>
      <c r="G3732">
        <v>80611</v>
      </c>
      <c r="H3732" t="s">
        <v>378</v>
      </c>
    </row>
    <row r="3733" spans="1:8">
      <c r="A3733" t="s">
        <v>49</v>
      </c>
      <c r="B3733" s="1">
        <v>44238</v>
      </c>
      <c r="C3733">
        <v>316672</v>
      </c>
      <c r="D3733" t="s">
        <v>686</v>
      </c>
      <c r="E3733" t="s">
        <v>360</v>
      </c>
      <c r="F3733">
        <v>2021</v>
      </c>
      <c r="G3733">
        <v>316672</v>
      </c>
      <c r="H3733" t="s">
        <v>16</v>
      </c>
    </row>
    <row r="3734" spans="1:8">
      <c r="A3734" t="s">
        <v>187</v>
      </c>
      <c r="B3734" s="1">
        <v>44119</v>
      </c>
      <c r="C3734">
        <v>342606</v>
      </c>
      <c r="D3734" t="s">
        <v>686</v>
      </c>
      <c r="E3734" t="s">
        <v>324</v>
      </c>
      <c r="F3734">
        <v>2020</v>
      </c>
      <c r="G3734">
        <v>342606</v>
      </c>
      <c r="H3734" t="s">
        <v>377</v>
      </c>
    </row>
    <row r="3735" spans="1:8">
      <c r="A3735" t="s">
        <v>22</v>
      </c>
      <c r="B3735" s="1">
        <v>43363</v>
      </c>
      <c r="C3735">
        <v>84025</v>
      </c>
      <c r="D3735" t="s">
        <v>687</v>
      </c>
      <c r="E3735" t="s">
        <v>329</v>
      </c>
      <c r="F3735">
        <v>2018</v>
      </c>
      <c r="G3735">
        <v>-84025</v>
      </c>
      <c r="H3735" t="s">
        <v>16</v>
      </c>
    </row>
    <row r="3736" spans="1:8">
      <c r="A3736" t="s">
        <v>263</v>
      </c>
      <c r="B3736" s="1">
        <v>43670</v>
      </c>
      <c r="C3736">
        <v>269792</v>
      </c>
      <c r="D3736" t="s">
        <v>686</v>
      </c>
      <c r="E3736" t="s">
        <v>337</v>
      </c>
      <c r="F3736">
        <v>2019</v>
      </c>
      <c r="G3736">
        <v>269792</v>
      </c>
      <c r="H3736" t="s">
        <v>377</v>
      </c>
    </row>
    <row r="3737" spans="1:8">
      <c r="A3737" t="s">
        <v>147</v>
      </c>
      <c r="B3737" s="1">
        <v>43355</v>
      </c>
      <c r="C3737">
        <v>260008</v>
      </c>
      <c r="D3737" t="s">
        <v>686</v>
      </c>
      <c r="E3737" t="s">
        <v>329</v>
      </c>
      <c r="F3737">
        <v>2018</v>
      </c>
      <c r="G3737">
        <v>260008</v>
      </c>
      <c r="H3737" t="s">
        <v>16</v>
      </c>
    </row>
    <row r="3738" spans="1:8">
      <c r="A3738" t="s">
        <v>256</v>
      </c>
      <c r="B3738" s="1">
        <v>44245</v>
      </c>
      <c r="C3738">
        <v>311159</v>
      </c>
      <c r="D3738" t="s">
        <v>686</v>
      </c>
      <c r="E3738" t="s">
        <v>360</v>
      </c>
      <c r="F3738">
        <v>2021</v>
      </c>
      <c r="G3738">
        <v>311159</v>
      </c>
      <c r="H3738" t="s">
        <v>16</v>
      </c>
    </row>
    <row r="3739" spans="1:8">
      <c r="A3739" t="s">
        <v>128</v>
      </c>
      <c r="B3739" s="1">
        <v>44114</v>
      </c>
      <c r="C3739">
        <v>305590</v>
      </c>
      <c r="D3739" t="s">
        <v>686</v>
      </c>
      <c r="E3739" t="s">
        <v>324</v>
      </c>
      <c r="F3739">
        <v>2020</v>
      </c>
      <c r="G3739">
        <v>305590</v>
      </c>
      <c r="H3739" t="s">
        <v>16</v>
      </c>
    </row>
    <row r="3740" spans="1:8">
      <c r="A3740" t="s">
        <v>144</v>
      </c>
      <c r="B3740" s="1">
        <v>43903</v>
      </c>
      <c r="C3740">
        <v>176004</v>
      </c>
      <c r="D3740" t="s">
        <v>687</v>
      </c>
      <c r="E3740" t="s">
        <v>357</v>
      </c>
      <c r="F3740">
        <v>2020</v>
      </c>
      <c r="G3740">
        <v>-176004</v>
      </c>
      <c r="H3740" t="s">
        <v>16</v>
      </c>
    </row>
    <row r="3741" spans="1:8">
      <c r="A3741" t="s">
        <v>100</v>
      </c>
      <c r="B3741" s="1">
        <v>43760</v>
      </c>
      <c r="C3741">
        <v>283682</v>
      </c>
      <c r="D3741" t="s">
        <v>687</v>
      </c>
      <c r="E3741" t="s">
        <v>324</v>
      </c>
      <c r="F3741">
        <v>2019</v>
      </c>
      <c r="G3741">
        <v>-283682</v>
      </c>
      <c r="H3741" t="s">
        <v>16</v>
      </c>
    </row>
    <row r="3742" spans="1:8">
      <c r="A3742" t="s">
        <v>130</v>
      </c>
      <c r="B3742" s="1">
        <v>43816</v>
      </c>
      <c r="C3742">
        <v>81894</v>
      </c>
      <c r="D3742" t="s">
        <v>687</v>
      </c>
      <c r="E3742" t="s">
        <v>333</v>
      </c>
      <c r="F3742">
        <v>2019</v>
      </c>
      <c r="G3742">
        <v>-81894</v>
      </c>
      <c r="H3742" t="s">
        <v>16</v>
      </c>
    </row>
    <row r="3743" spans="1:8">
      <c r="A3743" t="s">
        <v>86</v>
      </c>
      <c r="B3743" s="1">
        <v>44308</v>
      </c>
      <c r="C3743">
        <v>391277</v>
      </c>
      <c r="D3743" t="s">
        <v>687</v>
      </c>
      <c r="E3743" t="s">
        <v>351</v>
      </c>
      <c r="F3743">
        <v>2021</v>
      </c>
      <c r="G3743">
        <v>-391277</v>
      </c>
      <c r="H3743" t="s">
        <v>380</v>
      </c>
    </row>
    <row r="3744" spans="1:8">
      <c r="A3744" t="s">
        <v>261</v>
      </c>
      <c r="B3744" s="1">
        <v>44340</v>
      </c>
      <c r="C3744">
        <v>56618</v>
      </c>
      <c r="D3744" t="s">
        <v>687</v>
      </c>
      <c r="E3744" t="s">
        <v>366</v>
      </c>
      <c r="F3744">
        <v>2021</v>
      </c>
      <c r="G3744">
        <v>-56618</v>
      </c>
      <c r="H3744" t="s">
        <v>380</v>
      </c>
    </row>
    <row r="3745" spans="1:8">
      <c r="A3745" t="s">
        <v>61</v>
      </c>
      <c r="B3745" s="1">
        <v>43309</v>
      </c>
      <c r="C3745">
        <v>299582</v>
      </c>
      <c r="D3745" t="s">
        <v>686</v>
      </c>
      <c r="E3745" t="s">
        <v>337</v>
      </c>
      <c r="F3745">
        <v>2018</v>
      </c>
      <c r="G3745">
        <v>299582</v>
      </c>
      <c r="H3745" t="s">
        <v>377</v>
      </c>
    </row>
    <row r="3746" spans="1:8">
      <c r="A3746" t="s">
        <v>310</v>
      </c>
      <c r="B3746" s="1">
        <v>43336</v>
      </c>
      <c r="C3746">
        <v>52701</v>
      </c>
      <c r="D3746" t="s">
        <v>687</v>
      </c>
      <c r="E3746" t="s">
        <v>342</v>
      </c>
      <c r="F3746">
        <v>2018</v>
      </c>
      <c r="G3746">
        <v>-52701</v>
      </c>
      <c r="H3746" t="s">
        <v>16</v>
      </c>
    </row>
    <row r="3747" spans="1:8">
      <c r="A3747" t="s">
        <v>187</v>
      </c>
      <c r="B3747" s="1">
        <v>43653</v>
      </c>
      <c r="C3747">
        <v>154184</v>
      </c>
      <c r="D3747" t="s">
        <v>687</v>
      </c>
      <c r="E3747" t="s">
        <v>337</v>
      </c>
      <c r="F3747">
        <v>2019</v>
      </c>
      <c r="G3747">
        <v>-154184</v>
      </c>
      <c r="H3747" t="s">
        <v>377</v>
      </c>
    </row>
    <row r="3748" spans="1:8">
      <c r="A3748" t="s">
        <v>169</v>
      </c>
      <c r="B3748" s="1">
        <v>43521</v>
      </c>
      <c r="C3748">
        <v>161899</v>
      </c>
      <c r="D3748" t="s">
        <v>686</v>
      </c>
      <c r="E3748" t="s">
        <v>360</v>
      </c>
      <c r="F3748">
        <v>2019</v>
      </c>
      <c r="G3748">
        <v>161899</v>
      </c>
      <c r="H3748" t="s">
        <v>16</v>
      </c>
    </row>
    <row r="3749" spans="1:8">
      <c r="A3749" t="s">
        <v>36</v>
      </c>
      <c r="B3749" s="1">
        <v>43754</v>
      </c>
      <c r="C3749">
        <v>78055</v>
      </c>
      <c r="D3749" t="s">
        <v>686</v>
      </c>
      <c r="E3749" t="s">
        <v>324</v>
      </c>
      <c r="F3749">
        <v>2019</v>
      </c>
      <c r="G3749">
        <v>78055</v>
      </c>
      <c r="H3749" t="s">
        <v>378</v>
      </c>
    </row>
    <row r="3750" spans="1:8">
      <c r="A3750" t="s">
        <v>65</v>
      </c>
      <c r="B3750" s="1">
        <v>43875</v>
      </c>
      <c r="C3750">
        <v>285888</v>
      </c>
      <c r="D3750" t="s">
        <v>687</v>
      </c>
      <c r="E3750" t="s">
        <v>360</v>
      </c>
      <c r="F3750">
        <v>2020</v>
      </c>
      <c r="G3750">
        <v>-285888</v>
      </c>
      <c r="H3750" t="s">
        <v>16</v>
      </c>
    </row>
    <row r="3751" spans="1:8">
      <c r="A3751" t="s">
        <v>177</v>
      </c>
      <c r="B3751" s="1">
        <v>43664</v>
      </c>
      <c r="C3751">
        <v>296087</v>
      </c>
      <c r="D3751" t="s">
        <v>686</v>
      </c>
      <c r="E3751" t="s">
        <v>337</v>
      </c>
      <c r="F3751">
        <v>2019</v>
      </c>
      <c r="G3751">
        <v>296087</v>
      </c>
      <c r="H3751" t="s">
        <v>16</v>
      </c>
    </row>
    <row r="3752" spans="1:8">
      <c r="A3752" t="s">
        <v>34</v>
      </c>
      <c r="B3752" s="1">
        <v>43536</v>
      </c>
      <c r="C3752">
        <v>364878</v>
      </c>
      <c r="D3752" t="s">
        <v>687</v>
      </c>
      <c r="E3752" t="s">
        <v>357</v>
      </c>
      <c r="F3752">
        <v>2019</v>
      </c>
      <c r="G3752">
        <v>-364878</v>
      </c>
      <c r="H3752" t="s">
        <v>16</v>
      </c>
    </row>
    <row r="3753" spans="1:8">
      <c r="A3753" t="s">
        <v>53</v>
      </c>
      <c r="B3753" s="1">
        <v>44171</v>
      </c>
      <c r="C3753">
        <v>166431</v>
      </c>
      <c r="D3753" t="s">
        <v>686</v>
      </c>
      <c r="E3753" t="s">
        <v>333</v>
      </c>
      <c r="F3753">
        <v>2020</v>
      </c>
      <c r="G3753">
        <v>166431</v>
      </c>
      <c r="H3753" t="s">
        <v>16</v>
      </c>
    </row>
    <row r="3754" spans="1:8">
      <c r="A3754" t="s">
        <v>259</v>
      </c>
      <c r="B3754" s="1">
        <v>44253</v>
      </c>
      <c r="C3754">
        <v>123965</v>
      </c>
      <c r="D3754" t="s">
        <v>687</v>
      </c>
      <c r="E3754" t="s">
        <v>360</v>
      </c>
      <c r="F3754">
        <v>2021</v>
      </c>
      <c r="G3754">
        <v>-123965</v>
      </c>
      <c r="H3754" t="s">
        <v>378</v>
      </c>
    </row>
    <row r="3755" spans="1:8">
      <c r="A3755" t="s">
        <v>305</v>
      </c>
      <c r="B3755" s="1">
        <v>44153</v>
      </c>
      <c r="C3755">
        <v>305981</v>
      </c>
      <c r="D3755" t="s">
        <v>686</v>
      </c>
      <c r="E3755" t="s">
        <v>362</v>
      </c>
      <c r="F3755">
        <v>2020</v>
      </c>
      <c r="G3755">
        <v>305981</v>
      </c>
      <c r="H3755" t="s">
        <v>16</v>
      </c>
    </row>
    <row r="3756" spans="1:8">
      <c r="A3756" t="s">
        <v>39</v>
      </c>
      <c r="B3756" s="1">
        <v>43454</v>
      </c>
      <c r="C3756">
        <v>152178</v>
      </c>
      <c r="D3756" t="s">
        <v>686</v>
      </c>
      <c r="E3756" t="s">
        <v>333</v>
      </c>
      <c r="F3756">
        <v>2018</v>
      </c>
      <c r="G3756">
        <v>152178</v>
      </c>
      <c r="H3756" t="s">
        <v>377</v>
      </c>
    </row>
    <row r="3757" spans="1:8">
      <c r="A3757" t="s">
        <v>241</v>
      </c>
      <c r="B3757" s="1">
        <v>43665</v>
      </c>
      <c r="C3757">
        <v>101123</v>
      </c>
      <c r="D3757" t="s">
        <v>686</v>
      </c>
      <c r="E3757" t="s">
        <v>337</v>
      </c>
      <c r="F3757">
        <v>2019</v>
      </c>
      <c r="G3757">
        <v>101123</v>
      </c>
      <c r="H3757" t="s">
        <v>16</v>
      </c>
    </row>
    <row r="3758" spans="1:8">
      <c r="A3758" t="s">
        <v>164</v>
      </c>
      <c r="B3758" s="1">
        <v>44152</v>
      </c>
      <c r="C3758">
        <v>262971</v>
      </c>
      <c r="D3758" t="s">
        <v>686</v>
      </c>
      <c r="E3758" t="s">
        <v>362</v>
      </c>
      <c r="F3758">
        <v>2020</v>
      </c>
      <c r="G3758">
        <v>262971</v>
      </c>
      <c r="H3758" t="s">
        <v>378</v>
      </c>
    </row>
    <row r="3759" spans="1:8">
      <c r="A3759" t="s">
        <v>55</v>
      </c>
      <c r="B3759" s="1">
        <v>44350</v>
      </c>
      <c r="C3759">
        <v>80028</v>
      </c>
      <c r="D3759" t="s">
        <v>687</v>
      </c>
      <c r="E3759" t="s">
        <v>316</v>
      </c>
      <c r="F3759">
        <v>2021</v>
      </c>
      <c r="G3759">
        <v>-80028</v>
      </c>
      <c r="H3759" t="s">
        <v>378</v>
      </c>
    </row>
    <row r="3760" spans="1:8">
      <c r="A3760" t="s">
        <v>148</v>
      </c>
      <c r="B3760" s="1">
        <v>43948</v>
      </c>
      <c r="C3760">
        <v>244229</v>
      </c>
      <c r="D3760" t="s">
        <v>686</v>
      </c>
      <c r="E3760" t="s">
        <v>351</v>
      </c>
      <c r="F3760">
        <v>2020</v>
      </c>
      <c r="G3760">
        <v>244229</v>
      </c>
      <c r="H3760" t="s">
        <v>380</v>
      </c>
    </row>
    <row r="3761" spans="1:8">
      <c r="A3761" t="s">
        <v>151</v>
      </c>
      <c r="B3761" s="1">
        <v>44301</v>
      </c>
      <c r="C3761">
        <v>174578</v>
      </c>
      <c r="D3761" t="s">
        <v>686</v>
      </c>
      <c r="E3761" t="s">
        <v>351</v>
      </c>
      <c r="F3761">
        <v>2021</v>
      </c>
      <c r="G3761">
        <v>174578</v>
      </c>
      <c r="H3761" t="s">
        <v>378</v>
      </c>
    </row>
    <row r="3762" spans="1:8">
      <c r="A3762" t="s">
        <v>81</v>
      </c>
      <c r="B3762" s="1">
        <v>43731</v>
      </c>
      <c r="C3762">
        <v>150501</v>
      </c>
      <c r="D3762" t="s">
        <v>687</v>
      </c>
      <c r="E3762" t="s">
        <v>329</v>
      </c>
      <c r="F3762">
        <v>2019</v>
      </c>
      <c r="G3762">
        <v>-150501</v>
      </c>
      <c r="H3762" t="s">
        <v>378</v>
      </c>
    </row>
    <row r="3763" spans="1:8">
      <c r="A3763" t="s">
        <v>94</v>
      </c>
      <c r="B3763" s="1">
        <v>44233</v>
      </c>
      <c r="C3763">
        <v>375055</v>
      </c>
      <c r="D3763" t="s">
        <v>686</v>
      </c>
      <c r="E3763" t="s">
        <v>360</v>
      </c>
      <c r="F3763">
        <v>2021</v>
      </c>
      <c r="G3763">
        <v>375055</v>
      </c>
      <c r="H3763" t="s">
        <v>16</v>
      </c>
    </row>
    <row r="3764" spans="1:8">
      <c r="A3764" t="s">
        <v>23</v>
      </c>
      <c r="B3764" s="1">
        <v>43912</v>
      </c>
      <c r="C3764">
        <v>126156</v>
      </c>
      <c r="D3764" t="s">
        <v>686</v>
      </c>
      <c r="E3764" t="s">
        <v>357</v>
      </c>
      <c r="F3764">
        <v>2020</v>
      </c>
      <c r="G3764">
        <v>126156</v>
      </c>
      <c r="H3764" t="s">
        <v>380</v>
      </c>
    </row>
    <row r="3765" spans="1:8">
      <c r="A3765" t="s">
        <v>138</v>
      </c>
      <c r="B3765" s="1">
        <v>44131</v>
      </c>
      <c r="C3765">
        <v>201793</v>
      </c>
      <c r="D3765" t="s">
        <v>687</v>
      </c>
      <c r="E3765" t="s">
        <v>324</v>
      </c>
      <c r="F3765">
        <v>2020</v>
      </c>
      <c r="G3765">
        <v>-201793</v>
      </c>
      <c r="H3765" t="s">
        <v>16</v>
      </c>
    </row>
    <row r="3766" spans="1:8">
      <c r="A3766" t="s">
        <v>287</v>
      </c>
      <c r="B3766" s="1">
        <v>44266</v>
      </c>
      <c r="C3766">
        <v>158724</v>
      </c>
      <c r="D3766" t="s">
        <v>686</v>
      </c>
      <c r="E3766" t="s">
        <v>357</v>
      </c>
      <c r="F3766">
        <v>2021</v>
      </c>
      <c r="G3766">
        <v>158724</v>
      </c>
      <c r="H3766" t="s">
        <v>16</v>
      </c>
    </row>
    <row r="3767" spans="1:8">
      <c r="A3767" t="s">
        <v>170</v>
      </c>
      <c r="B3767" s="1">
        <v>44252</v>
      </c>
      <c r="C3767">
        <v>179064</v>
      </c>
      <c r="D3767" t="s">
        <v>687</v>
      </c>
      <c r="E3767" t="s">
        <v>360</v>
      </c>
      <c r="F3767">
        <v>2021</v>
      </c>
      <c r="G3767">
        <v>-179064</v>
      </c>
      <c r="H3767" t="s">
        <v>380</v>
      </c>
    </row>
    <row r="3768" spans="1:8">
      <c r="A3768" t="s">
        <v>255</v>
      </c>
      <c r="B3768" s="1">
        <v>43548</v>
      </c>
      <c r="C3768">
        <v>65053</v>
      </c>
      <c r="D3768" t="s">
        <v>687</v>
      </c>
      <c r="E3768" t="s">
        <v>357</v>
      </c>
      <c r="F3768">
        <v>2019</v>
      </c>
      <c r="G3768">
        <v>-65053</v>
      </c>
      <c r="H3768" t="s">
        <v>16</v>
      </c>
    </row>
    <row r="3769" spans="1:8">
      <c r="A3769" t="s">
        <v>29</v>
      </c>
      <c r="B3769" s="1">
        <v>44327</v>
      </c>
      <c r="C3769">
        <v>116937</v>
      </c>
      <c r="D3769" t="s">
        <v>686</v>
      </c>
      <c r="E3769" t="s">
        <v>366</v>
      </c>
      <c r="F3769">
        <v>2021</v>
      </c>
      <c r="G3769">
        <v>116937</v>
      </c>
      <c r="H3769" t="s">
        <v>380</v>
      </c>
    </row>
    <row r="3770" spans="1:8">
      <c r="A3770" t="s">
        <v>158</v>
      </c>
      <c r="B3770" s="1">
        <v>43282</v>
      </c>
      <c r="C3770">
        <v>177274</v>
      </c>
      <c r="D3770" t="s">
        <v>686</v>
      </c>
      <c r="E3770" t="s">
        <v>337</v>
      </c>
      <c r="F3770">
        <v>2018</v>
      </c>
      <c r="G3770">
        <v>177274</v>
      </c>
      <c r="H3770" t="s">
        <v>377</v>
      </c>
    </row>
    <row r="3771" spans="1:8">
      <c r="A3771" t="s">
        <v>300</v>
      </c>
      <c r="B3771" s="1">
        <v>43809</v>
      </c>
      <c r="C3771">
        <v>78514</v>
      </c>
      <c r="D3771" t="s">
        <v>687</v>
      </c>
      <c r="E3771" t="s">
        <v>333</v>
      </c>
      <c r="F3771">
        <v>2019</v>
      </c>
      <c r="G3771">
        <v>-78514</v>
      </c>
      <c r="H3771" t="s">
        <v>380</v>
      </c>
    </row>
    <row r="3772" spans="1:8">
      <c r="A3772" t="s">
        <v>108</v>
      </c>
      <c r="B3772" s="1">
        <v>43296</v>
      </c>
      <c r="C3772">
        <v>115858</v>
      </c>
      <c r="D3772" t="s">
        <v>687</v>
      </c>
      <c r="E3772" t="s">
        <v>337</v>
      </c>
      <c r="F3772">
        <v>2018</v>
      </c>
      <c r="G3772">
        <v>-115858</v>
      </c>
      <c r="H3772" t="s">
        <v>16</v>
      </c>
    </row>
    <row r="3773" spans="1:8">
      <c r="A3773" t="s">
        <v>74</v>
      </c>
      <c r="B3773" s="1">
        <v>43867</v>
      </c>
      <c r="C3773">
        <v>229236</v>
      </c>
      <c r="D3773" t="s">
        <v>687</v>
      </c>
      <c r="E3773" t="s">
        <v>360</v>
      </c>
      <c r="F3773">
        <v>2020</v>
      </c>
      <c r="G3773">
        <v>-229236</v>
      </c>
      <c r="H3773" t="s">
        <v>16</v>
      </c>
    </row>
    <row r="3774" spans="1:8">
      <c r="A3774" t="s">
        <v>164</v>
      </c>
      <c r="B3774" s="1">
        <v>43631</v>
      </c>
      <c r="C3774">
        <v>192092</v>
      </c>
      <c r="D3774" t="s">
        <v>686</v>
      </c>
      <c r="E3774" t="s">
        <v>316</v>
      </c>
      <c r="F3774">
        <v>2019</v>
      </c>
      <c r="G3774">
        <v>192092</v>
      </c>
      <c r="H3774" t="s">
        <v>378</v>
      </c>
    </row>
    <row r="3775" spans="1:8">
      <c r="A3775" t="s">
        <v>35</v>
      </c>
      <c r="B3775" s="1">
        <v>43489</v>
      </c>
      <c r="C3775">
        <v>236790</v>
      </c>
      <c r="D3775" t="s">
        <v>686</v>
      </c>
      <c r="E3775" t="s">
        <v>320</v>
      </c>
      <c r="F3775">
        <v>2019</v>
      </c>
      <c r="G3775">
        <v>236790</v>
      </c>
      <c r="H3775" t="s">
        <v>16</v>
      </c>
    </row>
    <row r="3776" spans="1:8">
      <c r="A3776" t="s">
        <v>257</v>
      </c>
      <c r="B3776" s="1">
        <v>44194</v>
      </c>
      <c r="C3776">
        <v>175040</v>
      </c>
      <c r="D3776" t="s">
        <v>687</v>
      </c>
      <c r="E3776" t="s">
        <v>333</v>
      </c>
      <c r="F3776">
        <v>2020</v>
      </c>
      <c r="G3776">
        <v>-175040</v>
      </c>
      <c r="H3776" t="s">
        <v>16</v>
      </c>
    </row>
    <row r="3777" spans="1:8">
      <c r="A3777" t="s">
        <v>130</v>
      </c>
      <c r="B3777" s="1">
        <v>43585</v>
      </c>
      <c r="C3777">
        <v>216862</v>
      </c>
      <c r="D3777" t="s">
        <v>686</v>
      </c>
      <c r="E3777" t="s">
        <v>351</v>
      </c>
      <c r="F3777">
        <v>2019</v>
      </c>
      <c r="G3777">
        <v>216862</v>
      </c>
      <c r="H3777" t="s">
        <v>16</v>
      </c>
    </row>
    <row r="3778" spans="1:8">
      <c r="A3778" t="s">
        <v>166</v>
      </c>
      <c r="B3778" s="1">
        <v>44196</v>
      </c>
      <c r="C3778">
        <v>263010</v>
      </c>
      <c r="D3778" t="s">
        <v>686</v>
      </c>
      <c r="E3778" t="s">
        <v>333</v>
      </c>
      <c r="F3778">
        <v>2020</v>
      </c>
      <c r="G3778">
        <v>263010</v>
      </c>
      <c r="H3778" t="s">
        <v>377</v>
      </c>
    </row>
    <row r="3779" spans="1:8">
      <c r="A3779" t="s">
        <v>155</v>
      </c>
      <c r="B3779" s="1">
        <v>44146</v>
      </c>
      <c r="C3779">
        <v>65544</v>
      </c>
      <c r="D3779" t="s">
        <v>687</v>
      </c>
      <c r="E3779" t="s">
        <v>362</v>
      </c>
      <c r="F3779">
        <v>2020</v>
      </c>
      <c r="G3779">
        <v>-65544</v>
      </c>
      <c r="H3779" t="s">
        <v>16</v>
      </c>
    </row>
    <row r="3780" spans="1:8">
      <c r="A3780" t="s">
        <v>258</v>
      </c>
      <c r="B3780" s="1">
        <v>44093</v>
      </c>
      <c r="C3780">
        <v>247164</v>
      </c>
      <c r="D3780" t="s">
        <v>686</v>
      </c>
      <c r="E3780" t="s">
        <v>329</v>
      </c>
      <c r="F3780">
        <v>2020</v>
      </c>
      <c r="G3780">
        <v>247164</v>
      </c>
      <c r="H3780" t="s">
        <v>16</v>
      </c>
    </row>
    <row r="3781" spans="1:8">
      <c r="A3781" t="s">
        <v>274</v>
      </c>
      <c r="B3781" s="1">
        <v>44286</v>
      </c>
      <c r="C3781">
        <v>233611</v>
      </c>
      <c r="D3781" t="s">
        <v>686</v>
      </c>
      <c r="E3781" t="s">
        <v>357</v>
      </c>
      <c r="F3781">
        <v>2021</v>
      </c>
      <c r="G3781">
        <v>233611</v>
      </c>
      <c r="H3781" t="s">
        <v>16</v>
      </c>
    </row>
    <row r="3782" spans="1:8">
      <c r="A3782" t="s">
        <v>24</v>
      </c>
      <c r="B3782" s="1">
        <v>43635</v>
      </c>
      <c r="C3782">
        <v>105292</v>
      </c>
      <c r="D3782" t="s">
        <v>687</v>
      </c>
      <c r="E3782" t="s">
        <v>316</v>
      </c>
      <c r="F3782">
        <v>2019</v>
      </c>
      <c r="G3782">
        <v>-105292</v>
      </c>
      <c r="H3782" t="s">
        <v>16</v>
      </c>
    </row>
    <row r="3783" spans="1:8">
      <c r="A3783" t="s">
        <v>189</v>
      </c>
      <c r="B3783" s="1">
        <v>43859</v>
      </c>
      <c r="C3783">
        <v>131063</v>
      </c>
      <c r="D3783" t="s">
        <v>686</v>
      </c>
      <c r="E3783" t="s">
        <v>320</v>
      </c>
      <c r="F3783">
        <v>2020</v>
      </c>
      <c r="G3783">
        <v>131063</v>
      </c>
      <c r="H3783" t="s">
        <v>16</v>
      </c>
    </row>
    <row r="3784" spans="1:8">
      <c r="A3784" t="s">
        <v>60</v>
      </c>
      <c r="B3784" s="1">
        <v>43983</v>
      </c>
      <c r="C3784">
        <v>50355</v>
      </c>
      <c r="D3784" t="s">
        <v>686</v>
      </c>
      <c r="E3784" t="s">
        <v>316</v>
      </c>
      <c r="F3784">
        <v>2020</v>
      </c>
      <c r="G3784">
        <v>50355</v>
      </c>
      <c r="H3784" t="s">
        <v>378</v>
      </c>
    </row>
    <row r="3785" spans="1:8">
      <c r="A3785" t="s">
        <v>197</v>
      </c>
      <c r="B3785" s="1">
        <v>43266</v>
      </c>
      <c r="C3785">
        <v>140271</v>
      </c>
      <c r="D3785" t="s">
        <v>686</v>
      </c>
      <c r="E3785" t="s">
        <v>316</v>
      </c>
      <c r="F3785">
        <v>2018</v>
      </c>
      <c r="G3785">
        <v>140271</v>
      </c>
      <c r="H3785" t="s">
        <v>16</v>
      </c>
    </row>
    <row r="3786" spans="1:8">
      <c r="A3786" t="s">
        <v>55</v>
      </c>
      <c r="B3786" s="1">
        <v>43263</v>
      </c>
      <c r="C3786">
        <v>233453</v>
      </c>
      <c r="D3786" t="s">
        <v>686</v>
      </c>
      <c r="E3786" t="s">
        <v>316</v>
      </c>
      <c r="F3786">
        <v>2018</v>
      </c>
      <c r="G3786">
        <v>233453</v>
      </c>
      <c r="H3786" t="s">
        <v>378</v>
      </c>
    </row>
    <row r="3787" spans="1:8">
      <c r="A3787" t="s">
        <v>114</v>
      </c>
      <c r="B3787" s="1">
        <v>44247</v>
      </c>
      <c r="C3787">
        <v>361932</v>
      </c>
      <c r="D3787" t="s">
        <v>687</v>
      </c>
      <c r="E3787" t="s">
        <v>360</v>
      </c>
      <c r="F3787">
        <v>2021</v>
      </c>
      <c r="G3787">
        <v>-361932</v>
      </c>
      <c r="H3787" t="s">
        <v>377</v>
      </c>
    </row>
    <row r="3788" spans="1:8">
      <c r="A3788" t="s">
        <v>159</v>
      </c>
      <c r="B3788" s="1">
        <v>43853</v>
      </c>
      <c r="C3788">
        <v>286354</v>
      </c>
      <c r="D3788" t="s">
        <v>687</v>
      </c>
      <c r="E3788" t="s">
        <v>320</v>
      </c>
      <c r="F3788">
        <v>2020</v>
      </c>
      <c r="G3788">
        <v>-286354</v>
      </c>
      <c r="H3788" t="s">
        <v>380</v>
      </c>
    </row>
    <row r="3789" spans="1:8">
      <c r="A3789" t="s">
        <v>258</v>
      </c>
      <c r="B3789" s="1">
        <v>43326</v>
      </c>
      <c r="C3789">
        <v>235302</v>
      </c>
      <c r="D3789" t="s">
        <v>687</v>
      </c>
      <c r="E3789" t="s">
        <v>342</v>
      </c>
      <c r="F3789">
        <v>2018</v>
      </c>
      <c r="G3789">
        <v>-235302</v>
      </c>
      <c r="H3789" t="s">
        <v>16</v>
      </c>
    </row>
    <row r="3790" spans="1:8">
      <c r="A3790" t="s">
        <v>105</v>
      </c>
      <c r="B3790" s="1">
        <v>44209</v>
      </c>
      <c r="C3790">
        <v>95284</v>
      </c>
      <c r="D3790" t="s">
        <v>687</v>
      </c>
      <c r="E3790" t="s">
        <v>320</v>
      </c>
      <c r="F3790">
        <v>2021</v>
      </c>
      <c r="G3790">
        <v>-95284</v>
      </c>
      <c r="H3790" t="s">
        <v>380</v>
      </c>
    </row>
    <row r="3791" spans="1:8">
      <c r="A3791" t="s">
        <v>73</v>
      </c>
      <c r="B3791" s="1">
        <v>43538</v>
      </c>
      <c r="C3791">
        <v>399207</v>
      </c>
      <c r="D3791" t="s">
        <v>686</v>
      </c>
      <c r="E3791" t="s">
        <v>357</v>
      </c>
      <c r="F3791">
        <v>2019</v>
      </c>
      <c r="G3791">
        <v>399207</v>
      </c>
      <c r="H3791" t="s">
        <v>16</v>
      </c>
    </row>
    <row r="3792" spans="1:8">
      <c r="A3792" t="s">
        <v>301</v>
      </c>
      <c r="B3792" s="1">
        <v>43360</v>
      </c>
      <c r="C3792">
        <v>282660</v>
      </c>
      <c r="D3792" t="s">
        <v>686</v>
      </c>
      <c r="E3792" t="s">
        <v>329</v>
      </c>
      <c r="F3792">
        <v>2018</v>
      </c>
      <c r="G3792">
        <v>282660</v>
      </c>
      <c r="H3792" t="s">
        <v>16</v>
      </c>
    </row>
    <row r="3793" spans="1:8">
      <c r="A3793" t="s">
        <v>195</v>
      </c>
      <c r="B3793" s="1">
        <v>44285</v>
      </c>
      <c r="C3793">
        <v>249963</v>
      </c>
      <c r="D3793" t="s">
        <v>686</v>
      </c>
      <c r="E3793" t="s">
        <v>357</v>
      </c>
      <c r="F3793">
        <v>2021</v>
      </c>
      <c r="G3793">
        <v>249963</v>
      </c>
      <c r="H3793" t="s">
        <v>16</v>
      </c>
    </row>
    <row r="3794" spans="1:8">
      <c r="A3794" t="s">
        <v>217</v>
      </c>
      <c r="B3794" s="1">
        <v>44325</v>
      </c>
      <c r="C3794">
        <v>388104</v>
      </c>
      <c r="D3794" t="s">
        <v>687</v>
      </c>
      <c r="E3794" t="s">
        <v>366</v>
      </c>
      <c r="F3794">
        <v>2021</v>
      </c>
      <c r="G3794">
        <v>-388104</v>
      </c>
      <c r="H3794" t="s">
        <v>378</v>
      </c>
    </row>
    <row r="3795" spans="1:8">
      <c r="A3795" t="s">
        <v>36</v>
      </c>
      <c r="B3795" s="1">
        <v>43850</v>
      </c>
      <c r="C3795">
        <v>264655</v>
      </c>
      <c r="D3795" t="s">
        <v>686</v>
      </c>
      <c r="E3795" t="s">
        <v>320</v>
      </c>
      <c r="F3795">
        <v>2020</v>
      </c>
      <c r="G3795">
        <v>264655</v>
      </c>
      <c r="H3795" t="s">
        <v>378</v>
      </c>
    </row>
    <row r="3796" spans="1:8">
      <c r="A3796" t="s">
        <v>103</v>
      </c>
      <c r="B3796" s="1">
        <v>44353</v>
      </c>
      <c r="C3796">
        <v>102617</v>
      </c>
      <c r="D3796" t="s">
        <v>687</v>
      </c>
      <c r="E3796" t="s">
        <v>316</v>
      </c>
      <c r="F3796">
        <v>2021</v>
      </c>
      <c r="G3796">
        <v>-102617</v>
      </c>
      <c r="H3796" t="s">
        <v>378</v>
      </c>
    </row>
    <row r="3797" spans="1:8">
      <c r="A3797" t="s">
        <v>13</v>
      </c>
      <c r="B3797" s="1">
        <v>44062</v>
      </c>
      <c r="C3797">
        <v>260516</v>
      </c>
      <c r="D3797" t="s">
        <v>687</v>
      </c>
      <c r="E3797" t="s">
        <v>342</v>
      </c>
      <c r="F3797">
        <v>2020</v>
      </c>
      <c r="G3797">
        <v>-260516</v>
      </c>
      <c r="H3797" t="s">
        <v>378</v>
      </c>
    </row>
    <row r="3798" spans="1:8">
      <c r="A3798" t="s">
        <v>215</v>
      </c>
      <c r="B3798" s="1">
        <v>43779</v>
      </c>
      <c r="C3798">
        <v>238138</v>
      </c>
      <c r="D3798" t="s">
        <v>686</v>
      </c>
      <c r="E3798" t="s">
        <v>362</v>
      </c>
      <c r="F3798">
        <v>2019</v>
      </c>
      <c r="G3798">
        <v>238138</v>
      </c>
      <c r="H3798" t="s">
        <v>16</v>
      </c>
    </row>
    <row r="3799" spans="1:8">
      <c r="A3799" t="s">
        <v>174</v>
      </c>
      <c r="B3799" s="1">
        <v>43599</v>
      </c>
      <c r="C3799">
        <v>138569</v>
      </c>
      <c r="D3799" t="s">
        <v>687</v>
      </c>
      <c r="E3799" t="s">
        <v>366</v>
      </c>
      <c r="F3799">
        <v>2019</v>
      </c>
      <c r="G3799">
        <v>-138569</v>
      </c>
      <c r="H3799" t="s">
        <v>378</v>
      </c>
    </row>
    <row r="3800" spans="1:8">
      <c r="A3800" t="s">
        <v>25</v>
      </c>
      <c r="B3800" s="1">
        <v>43855</v>
      </c>
      <c r="C3800">
        <v>82889</v>
      </c>
      <c r="D3800" t="s">
        <v>687</v>
      </c>
      <c r="E3800" t="s">
        <v>320</v>
      </c>
      <c r="F3800">
        <v>2020</v>
      </c>
      <c r="G3800">
        <v>-82889</v>
      </c>
      <c r="H3800" t="s">
        <v>16</v>
      </c>
    </row>
    <row r="3801" spans="1:8">
      <c r="A3801" t="s">
        <v>20</v>
      </c>
      <c r="B3801" s="1">
        <v>43366</v>
      </c>
      <c r="C3801">
        <v>233598</v>
      </c>
      <c r="D3801" t="s">
        <v>686</v>
      </c>
      <c r="E3801" t="s">
        <v>329</v>
      </c>
      <c r="F3801">
        <v>2018</v>
      </c>
      <c r="G3801">
        <v>233598</v>
      </c>
      <c r="H3801" t="s">
        <v>378</v>
      </c>
    </row>
    <row r="3802" spans="1:8">
      <c r="A3802" t="s">
        <v>279</v>
      </c>
      <c r="B3802" s="1">
        <v>43446</v>
      </c>
      <c r="C3802">
        <v>213862</v>
      </c>
      <c r="D3802" t="s">
        <v>686</v>
      </c>
      <c r="E3802" t="s">
        <v>333</v>
      </c>
      <c r="F3802">
        <v>2018</v>
      </c>
      <c r="G3802">
        <v>213862</v>
      </c>
      <c r="H3802" t="s">
        <v>377</v>
      </c>
    </row>
    <row r="3803" spans="1:8">
      <c r="A3803" t="s">
        <v>210</v>
      </c>
      <c r="B3803" s="1">
        <v>43543</v>
      </c>
      <c r="C3803">
        <v>182001</v>
      </c>
      <c r="D3803" t="s">
        <v>686</v>
      </c>
      <c r="E3803" t="s">
        <v>357</v>
      </c>
      <c r="F3803">
        <v>2019</v>
      </c>
      <c r="G3803">
        <v>182001</v>
      </c>
      <c r="H3803" t="s">
        <v>377</v>
      </c>
    </row>
    <row r="3804" spans="1:8">
      <c r="A3804" t="s">
        <v>256</v>
      </c>
      <c r="B3804" s="1">
        <v>44125</v>
      </c>
      <c r="C3804">
        <v>279490</v>
      </c>
      <c r="D3804" t="s">
        <v>686</v>
      </c>
      <c r="E3804" t="s">
        <v>324</v>
      </c>
      <c r="F3804">
        <v>2020</v>
      </c>
      <c r="G3804">
        <v>279490</v>
      </c>
      <c r="H3804" t="s">
        <v>16</v>
      </c>
    </row>
    <row r="3805" spans="1:8">
      <c r="A3805" t="s">
        <v>85</v>
      </c>
      <c r="B3805" s="1">
        <v>43707</v>
      </c>
      <c r="C3805">
        <v>371077</v>
      </c>
      <c r="D3805" t="s">
        <v>686</v>
      </c>
      <c r="E3805" t="s">
        <v>342</v>
      </c>
      <c r="F3805">
        <v>2019</v>
      </c>
      <c r="G3805">
        <v>371077</v>
      </c>
      <c r="H3805" t="s">
        <v>16</v>
      </c>
    </row>
    <row r="3806" spans="1:8">
      <c r="A3806" t="s">
        <v>166</v>
      </c>
      <c r="B3806" s="1">
        <v>43950</v>
      </c>
      <c r="C3806">
        <v>390485</v>
      </c>
      <c r="D3806" t="s">
        <v>687</v>
      </c>
      <c r="E3806" t="s">
        <v>351</v>
      </c>
      <c r="F3806">
        <v>2020</v>
      </c>
      <c r="G3806">
        <v>-390485</v>
      </c>
      <c r="H3806" t="s">
        <v>377</v>
      </c>
    </row>
    <row r="3807" spans="1:8">
      <c r="A3807" t="s">
        <v>196</v>
      </c>
      <c r="B3807" s="1">
        <v>44036</v>
      </c>
      <c r="C3807">
        <v>67043</v>
      </c>
      <c r="D3807" t="s">
        <v>687</v>
      </c>
      <c r="E3807" t="s">
        <v>337</v>
      </c>
      <c r="F3807">
        <v>2020</v>
      </c>
      <c r="G3807">
        <v>-67043</v>
      </c>
      <c r="H3807" t="s">
        <v>377</v>
      </c>
    </row>
    <row r="3808" spans="1:8">
      <c r="A3808" t="s">
        <v>117</v>
      </c>
      <c r="B3808" s="1">
        <v>43611</v>
      </c>
      <c r="C3808">
        <v>344073</v>
      </c>
      <c r="D3808" t="s">
        <v>687</v>
      </c>
      <c r="E3808" t="s">
        <v>366</v>
      </c>
      <c r="F3808">
        <v>2019</v>
      </c>
      <c r="G3808">
        <v>-344073</v>
      </c>
      <c r="H3808" t="s">
        <v>16</v>
      </c>
    </row>
    <row r="3809" spans="1:8">
      <c r="A3809" t="s">
        <v>197</v>
      </c>
      <c r="B3809" s="1">
        <v>44276</v>
      </c>
      <c r="C3809">
        <v>330056</v>
      </c>
      <c r="D3809" t="s">
        <v>686</v>
      </c>
      <c r="E3809" t="s">
        <v>357</v>
      </c>
      <c r="F3809">
        <v>2021</v>
      </c>
      <c r="G3809">
        <v>330056</v>
      </c>
      <c r="H3809" t="s">
        <v>16</v>
      </c>
    </row>
    <row r="3810" spans="1:8">
      <c r="A3810" t="s">
        <v>17</v>
      </c>
      <c r="B3810" s="1">
        <v>43469</v>
      </c>
      <c r="C3810">
        <v>179025</v>
      </c>
      <c r="D3810" t="s">
        <v>687</v>
      </c>
      <c r="E3810" t="s">
        <v>320</v>
      </c>
      <c r="F3810">
        <v>2019</v>
      </c>
      <c r="G3810">
        <v>-179025</v>
      </c>
      <c r="H3810" t="s">
        <v>16</v>
      </c>
    </row>
    <row r="3811" spans="1:8">
      <c r="A3811" t="s">
        <v>64</v>
      </c>
      <c r="B3811" s="1">
        <v>43688</v>
      </c>
      <c r="C3811">
        <v>340187</v>
      </c>
      <c r="D3811" t="s">
        <v>686</v>
      </c>
      <c r="E3811" t="s">
        <v>342</v>
      </c>
      <c r="F3811">
        <v>2019</v>
      </c>
      <c r="G3811">
        <v>340187</v>
      </c>
      <c r="H3811" t="s">
        <v>378</v>
      </c>
    </row>
    <row r="3812" spans="1:8">
      <c r="A3812" t="s">
        <v>290</v>
      </c>
      <c r="B3812" s="1">
        <v>43552</v>
      </c>
      <c r="C3812">
        <v>170686</v>
      </c>
      <c r="D3812" t="s">
        <v>686</v>
      </c>
      <c r="E3812" t="s">
        <v>357</v>
      </c>
      <c r="F3812">
        <v>2019</v>
      </c>
      <c r="G3812">
        <v>170686</v>
      </c>
      <c r="H3812" t="s">
        <v>378</v>
      </c>
    </row>
    <row r="3813" spans="1:8">
      <c r="A3813" t="s">
        <v>257</v>
      </c>
      <c r="B3813" s="1">
        <v>43436</v>
      </c>
      <c r="C3813">
        <v>368178</v>
      </c>
      <c r="D3813" t="s">
        <v>687</v>
      </c>
      <c r="E3813" t="s">
        <v>333</v>
      </c>
      <c r="F3813">
        <v>2018</v>
      </c>
      <c r="G3813">
        <v>-368178</v>
      </c>
      <c r="H3813" t="s">
        <v>16</v>
      </c>
    </row>
    <row r="3814" spans="1:8">
      <c r="A3814" t="s">
        <v>311</v>
      </c>
      <c r="B3814" s="1">
        <v>43379</v>
      </c>
      <c r="C3814">
        <v>174113</v>
      </c>
      <c r="D3814" t="s">
        <v>686</v>
      </c>
      <c r="E3814" t="s">
        <v>324</v>
      </c>
      <c r="F3814">
        <v>2018</v>
      </c>
      <c r="G3814">
        <v>174113</v>
      </c>
      <c r="H3814" t="s">
        <v>16</v>
      </c>
    </row>
    <row r="3815" spans="1:8">
      <c r="A3815" t="s">
        <v>17</v>
      </c>
      <c r="B3815" s="1">
        <v>43677</v>
      </c>
      <c r="C3815">
        <v>307601</v>
      </c>
      <c r="D3815" t="s">
        <v>687</v>
      </c>
      <c r="E3815" t="s">
        <v>337</v>
      </c>
      <c r="F3815">
        <v>2019</v>
      </c>
      <c r="G3815">
        <v>-307601</v>
      </c>
      <c r="H3815" t="s">
        <v>16</v>
      </c>
    </row>
    <row r="3816" spans="1:8">
      <c r="A3816" t="s">
        <v>49</v>
      </c>
      <c r="B3816" s="1">
        <v>44370</v>
      </c>
      <c r="C3816">
        <v>355209</v>
      </c>
      <c r="D3816" t="s">
        <v>687</v>
      </c>
      <c r="E3816" t="s">
        <v>316</v>
      </c>
      <c r="F3816">
        <v>2021</v>
      </c>
      <c r="G3816">
        <v>-355209</v>
      </c>
      <c r="H3816" t="s">
        <v>16</v>
      </c>
    </row>
    <row r="3817" spans="1:8">
      <c r="A3817" t="s">
        <v>148</v>
      </c>
      <c r="B3817" s="1">
        <v>43949</v>
      </c>
      <c r="C3817">
        <v>69183</v>
      </c>
      <c r="D3817" t="s">
        <v>687</v>
      </c>
      <c r="E3817" t="s">
        <v>351</v>
      </c>
      <c r="F3817">
        <v>2020</v>
      </c>
      <c r="G3817">
        <v>-69183</v>
      </c>
      <c r="H3817" t="s">
        <v>380</v>
      </c>
    </row>
    <row r="3818" spans="1:8">
      <c r="A3818" t="s">
        <v>109</v>
      </c>
      <c r="B3818" s="1">
        <v>43744</v>
      </c>
      <c r="C3818">
        <v>343937</v>
      </c>
      <c r="D3818" t="s">
        <v>686</v>
      </c>
      <c r="E3818" t="s">
        <v>324</v>
      </c>
      <c r="F3818">
        <v>2019</v>
      </c>
      <c r="G3818">
        <v>343937</v>
      </c>
      <c r="H3818" t="s">
        <v>378</v>
      </c>
    </row>
    <row r="3819" spans="1:8">
      <c r="A3819" t="s">
        <v>197</v>
      </c>
      <c r="B3819" s="1">
        <v>43589</v>
      </c>
      <c r="C3819">
        <v>357479</v>
      </c>
      <c r="D3819" t="s">
        <v>687</v>
      </c>
      <c r="E3819" t="s">
        <v>366</v>
      </c>
      <c r="F3819">
        <v>2019</v>
      </c>
      <c r="G3819">
        <v>-357479</v>
      </c>
      <c r="H3819" t="s">
        <v>16</v>
      </c>
    </row>
    <row r="3820" spans="1:8">
      <c r="A3820" t="s">
        <v>238</v>
      </c>
      <c r="B3820" s="1">
        <v>44123</v>
      </c>
      <c r="C3820">
        <v>245118</v>
      </c>
      <c r="D3820" t="s">
        <v>686</v>
      </c>
      <c r="E3820" t="s">
        <v>324</v>
      </c>
      <c r="F3820">
        <v>2020</v>
      </c>
      <c r="G3820">
        <v>245118</v>
      </c>
      <c r="H3820" t="s">
        <v>16</v>
      </c>
    </row>
    <row r="3821" spans="1:8">
      <c r="A3821" t="s">
        <v>281</v>
      </c>
      <c r="B3821" s="1">
        <v>44324</v>
      </c>
      <c r="C3821">
        <v>384865</v>
      </c>
      <c r="D3821" t="s">
        <v>686</v>
      </c>
      <c r="E3821" t="s">
        <v>366</v>
      </c>
      <c r="F3821">
        <v>2021</v>
      </c>
      <c r="G3821">
        <v>384865</v>
      </c>
      <c r="H3821" t="s">
        <v>380</v>
      </c>
    </row>
    <row r="3822" spans="1:8">
      <c r="A3822" t="s">
        <v>49</v>
      </c>
      <c r="B3822" s="1">
        <v>44304</v>
      </c>
      <c r="C3822">
        <v>204747</v>
      </c>
      <c r="D3822" t="s">
        <v>686</v>
      </c>
      <c r="E3822" t="s">
        <v>351</v>
      </c>
      <c r="F3822">
        <v>2021</v>
      </c>
      <c r="G3822">
        <v>204747</v>
      </c>
      <c r="H3822" t="s">
        <v>16</v>
      </c>
    </row>
    <row r="3823" spans="1:8">
      <c r="A3823" t="s">
        <v>19</v>
      </c>
      <c r="B3823" s="1">
        <v>43586</v>
      </c>
      <c r="C3823">
        <v>358300</v>
      </c>
      <c r="D3823" t="s">
        <v>686</v>
      </c>
      <c r="E3823" t="s">
        <v>366</v>
      </c>
      <c r="F3823">
        <v>2019</v>
      </c>
      <c r="G3823">
        <v>358300</v>
      </c>
      <c r="H3823" t="s">
        <v>377</v>
      </c>
    </row>
    <row r="3824" spans="1:8">
      <c r="A3824" t="s">
        <v>135</v>
      </c>
      <c r="B3824" s="1">
        <v>44352</v>
      </c>
      <c r="C3824">
        <v>69286</v>
      </c>
      <c r="D3824" t="s">
        <v>687</v>
      </c>
      <c r="E3824" t="s">
        <v>316</v>
      </c>
      <c r="F3824">
        <v>2021</v>
      </c>
      <c r="G3824">
        <v>-69286</v>
      </c>
      <c r="H3824" t="s">
        <v>16</v>
      </c>
    </row>
    <row r="3825" spans="1:8">
      <c r="A3825" t="s">
        <v>235</v>
      </c>
      <c r="B3825" s="1">
        <v>43508</v>
      </c>
      <c r="C3825">
        <v>360667</v>
      </c>
      <c r="D3825" t="s">
        <v>687</v>
      </c>
      <c r="E3825" t="s">
        <v>360</v>
      </c>
      <c r="F3825">
        <v>2019</v>
      </c>
      <c r="G3825">
        <v>-360667</v>
      </c>
      <c r="H3825" t="s">
        <v>16</v>
      </c>
    </row>
    <row r="3826" spans="1:8">
      <c r="A3826" t="s">
        <v>313</v>
      </c>
      <c r="B3826" s="1">
        <v>43826</v>
      </c>
      <c r="C3826">
        <v>140662</v>
      </c>
      <c r="D3826" t="s">
        <v>686</v>
      </c>
      <c r="E3826" t="s">
        <v>333</v>
      </c>
      <c r="F3826">
        <v>2019</v>
      </c>
      <c r="G3826">
        <v>140662</v>
      </c>
      <c r="H3826" t="s">
        <v>16</v>
      </c>
    </row>
    <row r="3827" spans="1:8">
      <c r="A3827" t="s">
        <v>281</v>
      </c>
      <c r="B3827" s="1">
        <v>44180</v>
      </c>
      <c r="C3827">
        <v>258373</v>
      </c>
      <c r="D3827" t="s">
        <v>686</v>
      </c>
      <c r="E3827" t="s">
        <v>333</v>
      </c>
      <c r="F3827">
        <v>2020</v>
      </c>
      <c r="G3827">
        <v>258373</v>
      </c>
      <c r="H3827" t="s">
        <v>380</v>
      </c>
    </row>
    <row r="3828" spans="1:8">
      <c r="A3828" t="s">
        <v>128</v>
      </c>
      <c r="B3828" s="1">
        <v>43454</v>
      </c>
      <c r="C3828">
        <v>159160</v>
      </c>
      <c r="D3828" t="s">
        <v>686</v>
      </c>
      <c r="E3828" t="s">
        <v>333</v>
      </c>
      <c r="F3828">
        <v>2018</v>
      </c>
      <c r="G3828">
        <v>159160</v>
      </c>
      <c r="H3828" t="s">
        <v>16</v>
      </c>
    </row>
    <row r="3829" spans="1:8">
      <c r="A3829" t="s">
        <v>196</v>
      </c>
      <c r="B3829" s="1">
        <v>43538</v>
      </c>
      <c r="C3829">
        <v>95055</v>
      </c>
      <c r="D3829" t="s">
        <v>687</v>
      </c>
      <c r="E3829" t="s">
        <v>357</v>
      </c>
      <c r="F3829">
        <v>2019</v>
      </c>
      <c r="G3829">
        <v>-95055</v>
      </c>
      <c r="H3829" t="s">
        <v>377</v>
      </c>
    </row>
    <row r="3830" spans="1:8">
      <c r="A3830" t="s">
        <v>134</v>
      </c>
      <c r="B3830" s="1">
        <v>43871</v>
      </c>
      <c r="C3830">
        <v>299878</v>
      </c>
      <c r="D3830" t="s">
        <v>686</v>
      </c>
      <c r="E3830" t="s">
        <v>360</v>
      </c>
      <c r="F3830">
        <v>2020</v>
      </c>
      <c r="G3830">
        <v>299878</v>
      </c>
      <c r="H3830" t="s">
        <v>16</v>
      </c>
    </row>
    <row r="3831" spans="1:8">
      <c r="A3831" t="s">
        <v>141</v>
      </c>
      <c r="B3831" s="1">
        <v>43716</v>
      </c>
      <c r="C3831">
        <v>313188</v>
      </c>
      <c r="D3831" t="s">
        <v>687</v>
      </c>
      <c r="E3831" t="s">
        <v>329</v>
      </c>
      <c r="F3831">
        <v>2019</v>
      </c>
      <c r="G3831">
        <v>-313188</v>
      </c>
      <c r="H3831" t="s">
        <v>16</v>
      </c>
    </row>
    <row r="3832" spans="1:8">
      <c r="A3832" t="s">
        <v>197</v>
      </c>
      <c r="B3832" s="1">
        <v>44060</v>
      </c>
      <c r="C3832">
        <v>299167</v>
      </c>
      <c r="D3832" t="s">
        <v>687</v>
      </c>
      <c r="E3832" t="s">
        <v>342</v>
      </c>
      <c r="F3832">
        <v>2020</v>
      </c>
      <c r="G3832">
        <v>-299167</v>
      </c>
      <c r="H3832" t="s">
        <v>16</v>
      </c>
    </row>
    <row r="3833" spans="1:8">
      <c r="A3833" t="s">
        <v>167</v>
      </c>
      <c r="B3833" s="1">
        <v>43984</v>
      </c>
      <c r="C3833">
        <v>68569</v>
      </c>
      <c r="D3833" t="s">
        <v>686</v>
      </c>
      <c r="E3833" t="s">
        <v>316</v>
      </c>
      <c r="F3833">
        <v>2020</v>
      </c>
      <c r="G3833">
        <v>68569</v>
      </c>
      <c r="H3833" t="s">
        <v>16</v>
      </c>
    </row>
    <row r="3834" spans="1:8">
      <c r="A3834" t="s">
        <v>35</v>
      </c>
      <c r="B3834" s="1">
        <v>44327</v>
      </c>
      <c r="C3834">
        <v>325249</v>
      </c>
      <c r="D3834" t="s">
        <v>687</v>
      </c>
      <c r="E3834" t="s">
        <v>366</v>
      </c>
      <c r="F3834">
        <v>2021</v>
      </c>
      <c r="G3834">
        <v>-325249</v>
      </c>
      <c r="H3834" t="s">
        <v>16</v>
      </c>
    </row>
    <row r="3835" spans="1:8">
      <c r="A3835" t="s">
        <v>135</v>
      </c>
      <c r="B3835" s="1">
        <v>43654</v>
      </c>
      <c r="C3835">
        <v>253758</v>
      </c>
      <c r="D3835" t="s">
        <v>686</v>
      </c>
      <c r="E3835" t="s">
        <v>337</v>
      </c>
      <c r="F3835">
        <v>2019</v>
      </c>
      <c r="G3835">
        <v>253758</v>
      </c>
      <c r="H3835" t="s">
        <v>16</v>
      </c>
    </row>
    <row r="3836" spans="1:8">
      <c r="A3836" t="s">
        <v>54</v>
      </c>
      <c r="B3836" s="1">
        <v>44075</v>
      </c>
      <c r="C3836">
        <v>209315</v>
      </c>
      <c r="D3836" t="s">
        <v>686</v>
      </c>
      <c r="E3836" t="s">
        <v>329</v>
      </c>
      <c r="F3836">
        <v>2020</v>
      </c>
      <c r="G3836">
        <v>209315</v>
      </c>
      <c r="H3836" t="s">
        <v>16</v>
      </c>
    </row>
    <row r="3837" spans="1:8">
      <c r="A3837" t="s">
        <v>20</v>
      </c>
      <c r="B3837" s="1">
        <v>44337</v>
      </c>
      <c r="C3837">
        <v>302050</v>
      </c>
      <c r="D3837" t="s">
        <v>686</v>
      </c>
      <c r="E3837" t="s">
        <v>366</v>
      </c>
      <c r="F3837">
        <v>2021</v>
      </c>
      <c r="G3837">
        <v>302050</v>
      </c>
      <c r="H3837" t="s">
        <v>378</v>
      </c>
    </row>
    <row r="3838" spans="1:8">
      <c r="A3838" t="s">
        <v>219</v>
      </c>
      <c r="B3838" s="1">
        <v>44216</v>
      </c>
      <c r="C3838">
        <v>135328</v>
      </c>
      <c r="D3838" t="s">
        <v>687</v>
      </c>
      <c r="E3838" t="s">
        <v>320</v>
      </c>
      <c r="F3838">
        <v>2021</v>
      </c>
      <c r="G3838">
        <v>-135328</v>
      </c>
      <c r="H3838" t="s">
        <v>16</v>
      </c>
    </row>
    <row r="3839" spans="1:8">
      <c r="A3839" t="s">
        <v>81</v>
      </c>
      <c r="B3839" s="1">
        <v>43872</v>
      </c>
      <c r="C3839">
        <v>63848</v>
      </c>
      <c r="D3839" t="s">
        <v>686</v>
      </c>
      <c r="E3839" t="s">
        <v>360</v>
      </c>
      <c r="F3839">
        <v>2020</v>
      </c>
      <c r="G3839">
        <v>63848</v>
      </c>
      <c r="H3839" t="s">
        <v>378</v>
      </c>
    </row>
    <row r="3840" spans="1:8">
      <c r="A3840" t="s">
        <v>295</v>
      </c>
      <c r="B3840" s="1">
        <v>44218</v>
      </c>
      <c r="C3840">
        <v>221021</v>
      </c>
      <c r="D3840" t="s">
        <v>686</v>
      </c>
      <c r="E3840" t="s">
        <v>320</v>
      </c>
      <c r="F3840">
        <v>2021</v>
      </c>
      <c r="G3840">
        <v>221021</v>
      </c>
      <c r="H3840" t="s">
        <v>16</v>
      </c>
    </row>
    <row r="3841" spans="1:8">
      <c r="A3841" t="s">
        <v>160</v>
      </c>
      <c r="B3841" s="1">
        <v>44158</v>
      </c>
      <c r="C3841">
        <v>344222</v>
      </c>
      <c r="D3841" t="s">
        <v>686</v>
      </c>
      <c r="E3841" t="s">
        <v>362</v>
      </c>
      <c r="F3841">
        <v>2020</v>
      </c>
      <c r="G3841">
        <v>344222</v>
      </c>
      <c r="H3841" t="s">
        <v>377</v>
      </c>
    </row>
    <row r="3842" spans="1:8">
      <c r="A3842" t="s">
        <v>162</v>
      </c>
      <c r="B3842" s="1">
        <v>43477</v>
      </c>
      <c r="C3842">
        <v>125251</v>
      </c>
      <c r="D3842" t="s">
        <v>686</v>
      </c>
      <c r="E3842" t="s">
        <v>320</v>
      </c>
      <c r="F3842">
        <v>2019</v>
      </c>
      <c r="G3842">
        <v>125251</v>
      </c>
      <c r="H3842" t="s">
        <v>377</v>
      </c>
    </row>
    <row r="3843" spans="1:8">
      <c r="A3843" t="s">
        <v>268</v>
      </c>
      <c r="B3843" s="1">
        <v>43720</v>
      </c>
      <c r="C3843">
        <v>99982</v>
      </c>
      <c r="D3843" t="s">
        <v>687</v>
      </c>
      <c r="E3843" t="s">
        <v>329</v>
      </c>
      <c r="F3843">
        <v>2019</v>
      </c>
      <c r="G3843">
        <v>-99982</v>
      </c>
      <c r="H3843" t="s">
        <v>380</v>
      </c>
    </row>
    <row r="3844" spans="1:8">
      <c r="A3844" t="s">
        <v>298</v>
      </c>
      <c r="B3844" s="1">
        <v>43976</v>
      </c>
      <c r="C3844">
        <v>388258</v>
      </c>
      <c r="D3844" t="s">
        <v>686</v>
      </c>
      <c r="E3844" t="s">
        <v>366</v>
      </c>
      <c r="F3844">
        <v>2020</v>
      </c>
      <c r="G3844">
        <v>388258</v>
      </c>
      <c r="H3844" t="s">
        <v>378</v>
      </c>
    </row>
    <row r="3845" spans="1:8">
      <c r="A3845" t="s">
        <v>172</v>
      </c>
      <c r="B3845" s="1">
        <v>43413</v>
      </c>
      <c r="C3845">
        <v>152599</v>
      </c>
      <c r="D3845" t="s">
        <v>687</v>
      </c>
      <c r="E3845" t="s">
        <v>362</v>
      </c>
      <c r="F3845">
        <v>2018</v>
      </c>
      <c r="G3845">
        <v>-152599</v>
      </c>
      <c r="H3845" t="s">
        <v>16</v>
      </c>
    </row>
    <row r="3846" spans="1:8">
      <c r="A3846" t="s">
        <v>84</v>
      </c>
      <c r="B3846" s="1">
        <v>43869</v>
      </c>
      <c r="C3846">
        <v>370258</v>
      </c>
      <c r="D3846" t="s">
        <v>687</v>
      </c>
      <c r="E3846" t="s">
        <v>360</v>
      </c>
      <c r="F3846">
        <v>2020</v>
      </c>
      <c r="G3846">
        <v>-370258</v>
      </c>
      <c r="H3846" t="s">
        <v>16</v>
      </c>
    </row>
    <row r="3847" spans="1:8">
      <c r="A3847" t="s">
        <v>79</v>
      </c>
      <c r="B3847" s="1">
        <v>43435</v>
      </c>
      <c r="C3847">
        <v>228211</v>
      </c>
      <c r="D3847" t="s">
        <v>686</v>
      </c>
      <c r="E3847" t="s">
        <v>333</v>
      </c>
      <c r="F3847">
        <v>2018</v>
      </c>
      <c r="G3847">
        <v>228211</v>
      </c>
      <c r="H3847" t="s">
        <v>378</v>
      </c>
    </row>
    <row r="3848" spans="1:8">
      <c r="A3848" t="s">
        <v>141</v>
      </c>
      <c r="B3848" s="1">
        <v>43804</v>
      </c>
      <c r="C3848">
        <v>67837</v>
      </c>
      <c r="D3848" t="s">
        <v>687</v>
      </c>
      <c r="E3848" t="s">
        <v>333</v>
      </c>
      <c r="F3848">
        <v>2019</v>
      </c>
      <c r="G3848">
        <v>-67837</v>
      </c>
      <c r="H3848" t="s">
        <v>16</v>
      </c>
    </row>
    <row r="3849" spans="1:8">
      <c r="A3849" t="s">
        <v>37</v>
      </c>
      <c r="B3849" s="1">
        <v>44025</v>
      </c>
      <c r="C3849">
        <v>106987</v>
      </c>
      <c r="D3849" t="s">
        <v>687</v>
      </c>
      <c r="E3849" t="s">
        <v>337</v>
      </c>
      <c r="F3849">
        <v>2020</v>
      </c>
      <c r="G3849">
        <v>-106987</v>
      </c>
      <c r="H3849" t="s">
        <v>16</v>
      </c>
    </row>
    <row r="3850" spans="1:8">
      <c r="A3850" t="s">
        <v>165</v>
      </c>
      <c r="B3850" s="1">
        <v>43463</v>
      </c>
      <c r="C3850">
        <v>254660</v>
      </c>
      <c r="D3850" t="s">
        <v>687</v>
      </c>
      <c r="E3850" t="s">
        <v>333</v>
      </c>
      <c r="F3850">
        <v>2018</v>
      </c>
      <c r="G3850">
        <v>-254660</v>
      </c>
      <c r="H3850" t="s">
        <v>16</v>
      </c>
    </row>
    <row r="3851" spans="1:8">
      <c r="A3851" t="s">
        <v>257</v>
      </c>
      <c r="B3851" s="1">
        <v>43956</v>
      </c>
      <c r="C3851">
        <v>349290</v>
      </c>
      <c r="D3851" t="s">
        <v>687</v>
      </c>
      <c r="E3851" t="s">
        <v>366</v>
      </c>
      <c r="F3851">
        <v>2020</v>
      </c>
      <c r="G3851">
        <v>-349290</v>
      </c>
      <c r="H3851" t="s">
        <v>16</v>
      </c>
    </row>
    <row r="3852" spans="1:8">
      <c r="A3852" t="s">
        <v>95</v>
      </c>
      <c r="B3852" s="1">
        <v>43326</v>
      </c>
      <c r="C3852">
        <v>57685</v>
      </c>
      <c r="D3852" t="s">
        <v>687</v>
      </c>
      <c r="E3852" t="s">
        <v>342</v>
      </c>
      <c r="F3852">
        <v>2018</v>
      </c>
      <c r="G3852">
        <v>-57685</v>
      </c>
      <c r="H3852" t="s">
        <v>16</v>
      </c>
    </row>
    <row r="3853" spans="1:8">
      <c r="A3853" t="s">
        <v>109</v>
      </c>
      <c r="B3853" s="1">
        <v>43444</v>
      </c>
      <c r="C3853">
        <v>156863</v>
      </c>
      <c r="D3853" t="s">
        <v>687</v>
      </c>
      <c r="E3853" t="s">
        <v>333</v>
      </c>
      <c r="F3853">
        <v>2018</v>
      </c>
      <c r="G3853">
        <v>-156863</v>
      </c>
      <c r="H3853" t="s">
        <v>378</v>
      </c>
    </row>
    <row r="3854" spans="1:8">
      <c r="A3854" t="s">
        <v>214</v>
      </c>
      <c r="B3854" s="1">
        <v>43867</v>
      </c>
      <c r="C3854">
        <v>313685</v>
      </c>
      <c r="D3854" t="s">
        <v>686</v>
      </c>
      <c r="E3854" t="s">
        <v>360</v>
      </c>
      <c r="F3854">
        <v>2020</v>
      </c>
      <c r="G3854">
        <v>313685</v>
      </c>
      <c r="H3854" t="s">
        <v>377</v>
      </c>
    </row>
    <row r="3855" spans="1:8">
      <c r="A3855" t="s">
        <v>262</v>
      </c>
      <c r="B3855" s="1">
        <v>43606</v>
      </c>
      <c r="C3855">
        <v>198196</v>
      </c>
      <c r="D3855" t="s">
        <v>686</v>
      </c>
      <c r="E3855" t="s">
        <v>366</v>
      </c>
      <c r="F3855">
        <v>2019</v>
      </c>
      <c r="G3855">
        <v>198196</v>
      </c>
      <c r="H3855" t="s">
        <v>378</v>
      </c>
    </row>
    <row r="3856" spans="1:8">
      <c r="A3856" t="s">
        <v>116</v>
      </c>
      <c r="B3856" s="1">
        <v>43624</v>
      </c>
      <c r="C3856">
        <v>193510</v>
      </c>
      <c r="D3856" t="s">
        <v>686</v>
      </c>
      <c r="E3856" t="s">
        <v>316</v>
      </c>
      <c r="F3856">
        <v>2019</v>
      </c>
      <c r="G3856">
        <v>193510</v>
      </c>
      <c r="H3856" t="s">
        <v>16</v>
      </c>
    </row>
    <row r="3857" spans="1:8">
      <c r="A3857" t="s">
        <v>223</v>
      </c>
      <c r="B3857" s="1">
        <v>44277</v>
      </c>
      <c r="C3857">
        <v>368720</v>
      </c>
      <c r="D3857" t="s">
        <v>687</v>
      </c>
      <c r="E3857" t="s">
        <v>357</v>
      </c>
      <c r="F3857">
        <v>2021</v>
      </c>
      <c r="G3857">
        <v>-368720</v>
      </c>
      <c r="H3857" t="s">
        <v>380</v>
      </c>
    </row>
    <row r="3858" spans="1:8">
      <c r="A3858" t="s">
        <v>71</v>
      </c>
      <c r="B3858" s="1">
        <v>44225</v>
      </c>
      <c r="C3858">
        <v>68439</v>
      </c>
      <c r="D3858" t="s">
        <v>687</v>
      </c>
      <c r="E3858" t="s">
        <v>320</v>
      </c>
      <c r="F3858">
        <v>2021</v>
      </c>
      <c r="G3858">
        <v>-68439</v>
      </c>
      <c r="H3858" t="s">
        <v>16</v>
      </c>
    </row>
    <row r="3859" spans="1:8">
      <c r="A3859" t="s">
        <v>252</v>
      </c>
      <c r="B3859" s="1">
        <v>44224</v>
      </c>
      <c r="C3859">
        <v>211465</v>
      </c>
      <c r="D3859" t="s">
        <v>686</v>
      </c>
      <c r="E3859" t="s">
        <v>320</v>
      </c>
      <c r="F3859">
        <v>2021</v>
      </c>
      <c r="G3859">
        <v>211465</v>
      </c>
      <c r="H3859" t="s">
        <v>16</v>
      </c>
    </row>
    <row r="3860" spans="1:8">
      <c r="A3860" t="s">
        <v>297</v>
      </c>
      <c r="B3860" s="1">
        <v>43307</v>
      </c>
      <c r="C3860">
        <v>288255</v>
      </c>
      <c r="D3860" t="s">
        <v>686</v>
      </c>
      <c r="E3860" t="s">
        <v>337</v>
      </c>
      <c r="F3860">
        <v>2018</v>
      </c>
      <c r="G3860">
        <v>288255</v>
      </c>
      <c r="H3860" t="s">
        <v>16</v>
      </c>
    </row>
    <row r="3861" spans="1:8">
      <c r="A3861" t="s">
        <v>121</v>
      </c>
      <c r="B3861" s="1">
        <v>44130</v>
      </c>
      <c r="C3861">
        <v>241425</v>
      </c>
      <c r="D3861" t="s">
        <v>687</v>
      </c>
      <c r="E3861" t="s">
        <v>324</v>
      </c>
      <c r="F3861">
        <v>2020</v>
      </c>
      <c r="G3861">
        <v>-241425</v>
      </c>
      <c r="H3861" t="s">
        <v>377</v>
      </c>
    </row>
    <row r="3862" spans="1:8">
      <c r="A3862" t="s">
        <v>20</v>
      </c>
      <c r="B3862" s="1">
        <v>43569</v>
      </c>
      <c r="C3862">
        <v>151038</v>
      </c>
      <c r="D3862" t="s">
        <v>687</v>
      </c>
      <c r="E3862" t="s">
        <v>351</v>
      </c>
      <c r="F3862">
        <v>2019</v>
      </c>
      <c r="G3862">
        <v>-151038</v>
      </c>
      <c r="H3862" t="s">
        <v>378</v>
      </c>
    </row>
    <row r="3863" spans="1:8">
      <c r="A3863" t="s">
        <v>49</v>
      </c>
      <c r="B3863" s="1">
        <v>43901</v>
      </c>
      <c r="C3863">
        <v>120745</v>
      </c>
      <c r="D3863" t="s">
        <v>687</v>
      </c>
      <c r="E3863" t="s">
        <v>357</v>
      </c>
      <c r="F3863">
        <v>2020</v>
      </c>
      <c r="G3863">
        <v>-120745</v>
      </c>
      <c r="H3863" t="s">
        <v>16</v>
      </c>
    </row>
    <row r="3864" spans="1:8">
      <c r="A3864" t="s">
        <v>290</v>
      </c>
      <c r="B3864" s="1">
        <v>44258</v>
      </c>
      <c r="C3864">
        <v>259285</v>
      </c>
      <c r="D3864" t="s">
        <v>686</v>
      </c>
      <c r="E3864" t="s">
        <v>357</v>
      </c>
      <c r="F3864">
        <v>2021</v>
      </c>
      <c r="G3864">
        <v>259285</v>
      </c>
      <c r="H3864" t="s">
        <v>378</v>
      </c>
    </row>
    <row r="3865" spans="1:8">
      <c r="A3865" t="s">
        <v>175</v>
      </c>
      <c r="B3865" s="1">
        <v>43425</v>
      </c>
      <c r="C3865">
        <v>177109</v>
      </c>
      <c r="D3865" t="s">
        <v>687</v>
      </c>
      <c r="E3865" t="s">
        <v>362</v>
      </c>
      <c r="F3865">
        <v>2018</v>
      </c>
      <c r="G3865">
        <v>-177109</v>
      </c>
      <c r="H3865" t="s">
        <v>16</v>
      </c>
    </row>
    <row r="3866" spans="1:8">
      <c r="A3866" t="s">
        <v>166</v>
      </c>
      <c r="B3866" s="1">
        <v>43988</v>
      </c>
      <c r="C3866">
        <v>89022</v>
      </c>
      <c r="D3866" t="s">
        <v>687</v>
      </c>
      <c r="E3866" t="s">
        <v>316</v>
      </c>
      <c r="F3866">
        <v>2020</v>
      </c>
      <c r="G3866">
        <v>-89022</v>
      </c>
      <c r="H3866" t="s">
        <v>377</v>
      </c>
    </row>
    <row r="3867" spans="1:8">
      <c r="A3867" t="s">
        <v>287</v>
      </c>
      <c r="B3867" s="1">
        <v>44074</v>
      </c>
      <c r="C3867">
        <v>374031</v>
      </c>
      <c r="D3867" t="s">
        <v>686</v>
      </c>
      <c r="E3867" t="s">
        <v>342</v>
      </c>
      <c r="F3867">
        <v>2020</v>
      </c>
      <c r="G3867">
        <v>374031</v>
      </c>
      <c r="H3867" t="s">
        <v>16</v>
      </c>
    </row>
    <row r="3868" spans="1:8">
      <c r="A3868" t="s">
        <v>152</v>
      </c>
      <c r="B3868" s="1">
        <v>44342</v>
      </c>
      <c r="C3868">
        <v>260049</v>
      </c>
      <c r="D3868" t="s">
        <v>686</v>
      </c>
      <c r="E3868" t="s">
        <v>366</v>
      </c>
      <c r="F3868">
        <v>2021</v>
      </c>
      <c r="G3868">
        <v>260049</v>
      </c>
      <c r="H3868" t="s">
        <v>377</v>
      </c>
    </row>
    <row r="3869" spans="1:8">
      <c r="A3869" t="s">
        <v>38</v>
      </c>
      <c r="B3869" s="1">
        <v>43524</v>
      </c>
      <c r="C3869">
        <v>76236</v>
      </c>
      <c r="D3869" t="s">
        <v>686</v>
      </c>
      <c r="E3869" t="s">
        <v>360</v>
      </c>
      <c r="F3869">
        <v>2019</v>
      </c>
      <c r="G3869">
        <v>76236</v>
      </c>
      <c r="H3869" t="s">
        <v>16</v>
      </c>
    </row>
    <row r="3870" spans="1:8">
      <c r="A3870" t="s">
        <v>75</v>
      </c>
      <c r="B3870" s="1">
        <v>44258</v>
      </c>
      <c r="C3870">
        <v>122315</v>
      </c>
      <c r="D3870" t="s">
        <v>686</v>
      </c>
      <c r="E3870" t="s">
        <v>357</v>
      </c>
      <c r="F3870">
        <v>2021</v>
      </c>
      <c r="G3870">
        <v>122315</v>
      </c>
      <c r="H3870" t="s">
        <v>16</v>
      </c>
    </row>
    <row r="3871" spans="1:8">
      <c r="A3871" t="s">
        <v>212</v>
      </c>
      <c r="B3871" s="1">
        <v>43607</v>
      </c>
      <c r="C3871">
        <v>322715</v>
      </c>
      <c r="D3871" t="s">
        <v>687</v>
      </c>
      <c r="E3871" t="s">
        <v>366</v>
      </c>
      <c r="F3871">
        <v>2019</v>
      </c>
      <c r="G3871">
        <v>-322715</v>
      </c>
      <c r="H3871" t="s">
        <v>16</v>
      </c>
    </row>
    <row r="3872" spans="1:8">
      <c r="A3872" t="s">
        <v>235</v>
      </c>
      <c r="B3872" s="1">
        <v>43507</v>
      </c>
      <c r="C3872">
        <v>165342</v>
      </c>
      <c r="D3872" t="s">
        <v>687</v>
      </c>
      <c r="E3872" t="s">
        <v>360</v>
      </c>
      <c r="F3872">
        <v>2019</v>
      </c>
      <c r="G3872">
        <v>-165342</v>
      </c>
      <c r="H3872" t="s">
        <v>16</v>
      </c>
    </row>
    <row r="3873" spans="1:8">
      <c r="A3873" t="s">
        <v>157</v>
      </c>
      <c r="B3873" s="1">
        <v>43585</v>
      </c>
      <c r="C3873">
        <v>307928</v>
      </c>
      <c r="D3873" t="s">
        <v>687</v>
      </c>
      <c r="E3873" t="s">
        <v>351</v>
      </c>
      <c r="F3873">
        <v>2019</v>
      </c>
      <c r="G3873">
        <v>-307928</v>
      </c>
      <c r="H3873" t="s">
        <v>378</v>
      </c>
    </row>
    <row r="3874" spans="1:8">
      <c r="A3874" t="s">
        <v>290</v>
      </c>
      <c r="B3874" s="1">
        <v>43641</v>
      </c>
      <c r="C3874">
        <v>104257</v>
      </c>
      <c r="D3874" t="s">
        <v>686</v>
      </c>
      <c r="E3874" t="s">
        <v>316</v>
      </c>
      <c r="F3874">
        <v>2019</v>
      </c>
      <c r="G3874">
        <v>104257</v>
      </c>
      <c r="H3874" t="s">
        <v>378</v>
      </c>
    </row>
    <row r="3875" spans="1:8">
      <c r="A3875" t="s">
        <v>310</v>
      </c>
      <c r="B3875" s="1">
        <v>43354</v>
      </c>
      <c r="C3875">
        <v>297416</v>
      </c>
      <c r="D3875" t="s">
        <v>687</v>
      </c>
      <c r="E3875" t="s">
        <v>329</v>
      </c>
      <c r="F3875">
        <v>2018</v>
      </c>
      <c r="G3875">
        <v>-297416</v>
      </c>
      <c r="H3875" t="s">
        <v>16</v>
      </c>
    </row>
    <row r="3876" spans="1:8">
      <c r="A3876" t="s">
        <v>66</v>
      </c>
      <c r="B3876" s="1">
        <v>43631</v>
      </c>
      <c r="C3876">
        <v>241065</v>
      </c>
      <c r="D3876" t="s">
        <v>687</v>
      </c>
      <c r="E3876" t="s">
        <v>316</v>
      </c>
      <c r="F3876">
        <v>2019</v>
      </c>
      <c r="G3876">
        <v>-241065</v>
      </c>
      <c r="H3876" t="s">
        <v>378</v>
      </c>
    </row>
    <row r="3877" spans="1:8">
      <c r="A3877" t="s">
        <v>279</v>
      </c>
      <c r="B3877" s="1">
        <v>44075</v>
      </c>
      <c r="C3877">
        <v>367912</v>
      </c>
      <c r="D3877" t="s">
        <v>686</v>
      </c>
      <c r="E3877" t="s">
        <v>329</v>
      </c>
      <c r="F3877">
        <v>2020</v>
      </c>
      <c r="G3877">
        <v>367912</v>
      </c>
      <c r="H3877" t="s">
        <v>377</v>
      </c>
    </row>
    <row r="3878" spans="1:8">
      <c r="A3878" t="s">
        <v>118</v>
      </c>
      <c r="B3878" s="1">
        <v>43895</v>
      </c>
      <c r="C3878">
        <v>132180</v>
      </c>
      <c r="D3878" t="s">
        <v>686</v>
      </c>
      <c r="E3878" t="s">
        <v>357</v>
      </c>
      <c r="F3878">
        <v>2020</v>
      </c>
      <c r="G3878">
        <v>132180</v>
      </c>
      <c r="H3878" t="s">
        <v>16</v>
      </c>
    </row>
    <row r="3879" spans="1:8">
      <c r="A3879" t="s">
        <v>67</v>
      </c>
      <c r="B3879" s="1">
        <v>43659</v>
      </c>
      <c r="C3879">
        <v>321843</v>
      </c>
      <c r="D3879" t="s">
        <v>687</v>
      </c>
      <c r="E3879" t="s">
        <v>337</v>
      </c>
      <c r="F3879">
        <v>2019</v>
      </c>
      <c r="G3879">
        <v>-321843</v>
      </c>
      <c r="H3879" t="s">
        <v>377</v>
      </c>
    </row>
    <row r="3880" spans="1:8">
      <c r="A3880" t="s">
        <v>61</v>
      </c>
      <c r="B3880" s="1">
        <v>44018</v>
      </c>
      <c r="C3880">
        <v>110062</v>
      </c>
      <c r="D3880" t="s">
        <v>687</v>
      </c>
      <c r="E3880" t="s">
        <v>337</v>
      </c>
      <c r="F3880">
        <v>2020</v>
      </c>
      <c r="G3880">
        <v>-110062</v>
      </c>
      <c r="H3880" t="s">
        <v>377</v>
      </c>
    </row>
    <row r="3881" spans="1:8">
      <c r="A3881" t="s">
        <v>43</v>
      </c>
      <c r="B3881" s="1">
        <v>43341</v>
      </c>
      <c r="C3881">
        <v>346420</v>
      </c>
      <c r="D3881" t="s">
        <v>687</v>
      </c>
      <c r="E3881" t="s">
        <v>342</v>
      </c>
      <c r="F3881">
        <v>2018</v>
      </c>
      <c r="G3881">
        <v>-346420</v>
      </c>
      <c r="H3881" t="s">
        <v>16</v>
      </c>
    </row>
    <row r="3882" spans="1:8">
      <c r="A3882" t="s">
        <v>106</v>
      </c>
      <c r="B3882" s="1">
        <v>43821</v>
      </c>
      <c r="C3882">
        <v>176410</v>
      </c>
      <c r="D3882" t="s">
        <v>686</v>
      </c>
      <c r="E3882" t="s">
        <v>333</v>
      </c>
      <c r="F3882">
        <v>2019</v>
      </c>
      <c r="G3882">
        <v>176410</v>
      </c>
      <c r="H3882" t="s">
        <v>377</v>
      </c>
    </row>
    <row r="3883" spans="1:8">
      <c r="A3883" t="s">
        <v>125</v>
      </c>
      <c r="B3883" s="1">
        <v>44317</v>
      </c>
      <c r="C3883">
        <v>146762</v>
      </c>
      <c r="D3883" t="s">
        <v>686</v>
      </c>
      <c r="E3883" t="s">
        <v>366</v>
      </c>
      <c r="F3883">
        <v>2021</v>
      </c>
      <c r="G3883">
        <v>146762</v>
      </c>
      <c r="H3883" t="s">
        <v>378</v>
      </c>
    </row>
    <row r="3884" spans="1:8">
      <c r="A3884" t="s">
        <v>126</v>
      </c>
      <c r="B3884" s="1">
        <v>43832</v>
      </c>
      <c r="C3884">
        <v>93491</v>
      </c>
      <c r="D3884" t="s">
        <v>687</v>
      </c>
      <c r="E3884" t="s">
        <v>320</v>
      </c>
      <c r="F3884">
        <v>2020</v>
      </c>
      <c r="G3884">
        <v>-93491</v>
      </c>
      <c r="H3884" t="s">
        <v>380</v>
      </c>
    </row>
    <row r="3885" spans="1:8">
      <c r="A3885" t="s">
        <v>42</v>
      </c>
      <c r="B3885" s="1">
        <v>43604</v>
      </c>
      <c r="C3885">
        <v>258047</v>
      </c>
      <c r="D3885" t="s">
        <v>687</v>
      </c>
      <c r="E3885" t="s">
        <v>366</v>
      </c>
      <c r="F3885">
        <v>2019</v>
      </c>
      <c r="G3885">
        <v>-258047</v>
      </c>
      <c r="H3885" t="s">
        <v>16</v>
      </c>
    </row>
    <row r="3886" spans="1:8">
      <c r="A3886" t="s">
        <v>106</v>
      </c>
      <c r="B3886" s="1">
        <v>43638</v>
      </c>
      <c r="C3886">
        <v>295170</v>
      </c>
      <c r="D3886" t="s">
        <v>687</v>
      </c>
      <c r="E3886" t="s">
        <v>316</v>
      </c>
      <c r="F3886">
        <v>2019</v>
      </c>
      <c r="G3886">
        <v>-295170</v>
      </c>
      <c r="H3886" t="s">
        <v>377</v>
      </c>
    </row>
    <row r="3887" spans="1:8">
      <c r="A3887" t="s">
        <v>160</v>
      </c>
      <c r="B3887" s="1">
        <v>43274</v>
      </c>
      <c r="C3887">
        <v>70906</v>
      </c>
      <c r="D3887" t="s">
        <v>687</v>
      </c>
      <c r="E3887" t="s">
        <v>316</v>
      </c>
      <c r="F3887">
        <v>2018</v>
      </c>
      <c r="G3887">
        <v>-70906</v>
      </c>
      <c r="H3887" t="s">
        <v>377</v>
      </c>
    </row>
    <row r="3888" spans="1:8">
      <c r="A3888" t="s">
        <v>310</v>
      </c>
      <c r="B3888" s="1">
        <v>43408</v>
      </c>
      <c r="C3888">
        <v>387105</v>
      </c>
      <c r="D3888" t="s">
        <v>686</v>
      </c>
      <c r="E3888" t="s">
        <v>362</v>
      </c>
      <c r="F3888">
        <v>2018</v>
      </c>
      <c r="G3888">
        <v>387105</v>
      </c>
      <c r="H3888" t="s">
        <v>16</v>
      </c>
    </row>
    <row r="3889" spans="1:8">
      <c r="A3889" t="s">
        <v>165</v>
      </c>
      <c r="B3889" s="1">
        <v>44275</v>
      </c>
      <c r="C3889">
        <v>281146</v>
      </c>
      <c r="D3889" t="s">
        <v>687</v>
      </c>
      <c r="E3889" t="s">
        <v>357</v>
      </c>
      <c r="F3889">
        <v>2021</v>
      </c>
      <c r="G3889">
        <v>-281146</v>
      </c>
      <c r="H3889" t="s">
        <v>16</v>
      </c>
    </row>
    <row r="3890" spans="1:8">
      <c r="A3890" t="s">
        <v>73</v>
      </c>
      <c r="B3890" s="1">
        <v>44006</v>
      </c>
      <c r="C3890">
        <v>303874</v>
      </c>
      <c r="D3890" t="s">
        <v>686</v>
      </c>
      <c r="E3890" t="s">
        <v>316</v>
      </c>
      <c r="F3890">
        <v>2020</v>
      </c>
      <c r="G3890">
        <v>303874</v>
      </c>
      <c r="H3890" t="s">
        <v>16</v>
      </c>
    </row>
    <row r="3891" spans="1:8">
      <c r="A3891" t="s">
        <v>214</v>
      </c>
      <c r="B3891" s="1">
        <v>44315</v>
      </c>
      <c r="C3891">
        <v>276109</v>
      </c>
      <c r="D3891" t="s">
        <v>686</v>
      </c>
      <c r="E3891" t="s">
        <v>351</v>
      </c>
      <c r="F3891">
        <v>2021</v>
      </c>
      <c r="G3891">
        <v>276109</v>
      </c>
      <c r="H3891" t="s">
        <v>377</v>
      </c>
    </row>
    <row r="3892" spans="1:8">
      <c r="A3892" t="s">
        <v>303</v>
      </c>
      <c r="B3892" s="1">
        <v>43438</v>
      </c>
      <c r="C3892">
        <v>149253</v>
      </c>
      <c r="D3892" t="s">
        <v>687</v>
      </c>
      <c r="E3892" t="s">
        <v>333</v>
      </c>
      <c r="F3892">
        <v>2018</v>
      </c>
      <c r="G3892">
        <v>-149253</v>
      </c>
      <c r="H3892" t="s">
        <v>16</v>
      </c>
    </row>
    <row r="3893" spans="1:8">
      <c r="A3893" t="s">
        <v>183</v>
      </c>
      <c r="B3893" s="1">
        <v>43750</v>
      </c>
      <c r="C3893">
        <v>338509</v>
      </c>
      <c r="D3893" t="s">
        <v>687</v>
      </c>
      <c r="E3893" t="s">
        <v>324</v>
      </c>
      <c r="F3893">
        <v>2019</v>
      </c>
      <c r="G3893">
        <v>-338509</v>
      </c>
      <c r="H3893" t="s">
        <v>378</v>
      </c>
    </row>
    <row r="3894" spans="1:8">
      <c r="A3894" t="s">
        <v>139</v>
      </c>
      <c r="B3894" s="1">
        <v>44081</v>
      </c>
      <c r="C3894">
        <v>366671</v>
      </c>
      <c r="D3894" t="s">
        <v>686</v>
      </c>
      <c r="E3894" t="s">
        <v>329</v>
      </c>
      <c r="F3894">
        <v>2020</v>
      </c>
      <c r="G3894">
        <v>366671</v>
      </c>
      <c r="H3894" t="s">
        <v>378</v>
      </c>
    </row>
    <row r="3895" spans="1:8">
      <c r="A3895" t="s">
        <v>70</v>
      </c>
      <c r="B3895" s="1">
        <v>44050</v>
      </c>
      <c r="C3895">
        <v>343115</v>
      </c>
      <c r="D3895" t="s">
        <v>686</v>
      </c>
      <c r="E3895" t="s">
        <v>342</v>
      </c>
      <c r="F3895">
        <v>2020</v>
      </c>
      <c r="G3895">
        <v>343115</v>
      </c>
      <c r="H3895" t="s">
        <v>378</v>
      </c>
    </row>
    <row r="3896" spans="1:8">
      <c r="A3896" t="s">
        <v>80</v>
      </c>
      <c r="B3896" s="1">
        <v>44026</v>
      </c>
      <c r="C3896">
        <v>385152</v>
      </c>
      <c r="D3896" t="s">
        <v>687</v>
      </c>
      <c r="E3896" t="s">
        <v>337</v>
      </c>
      <c r="F3896">
        <v>2020</v>
      </c>
      <c r="G3896">
        <v>-385152</v>
      </c>
      <c r="H3896" t="s">
        <v>16</v>
      </c>
    </row>
    <row r="3897" spans="1:8">
      <c r="A3897" t="s">
        <v>179</v>
      </c>
      <c r="B3897" s="1">
        <v>44333</v>
      </c>
      <c r="C3897">
        <v>107352</v>
      </c>
      <c r="D3897" t="s">
        <v>687</v>
      </c>
      <c r="E3897" t="s">
        <v>366</v>
      </c>
      <c r="F3897">
        <v>2021</v>
      </c>
      <c r="G3897">
        <v>-107352</v>
      </c>
      <c r="H3897" t="s">
        <v>16</v>
      </c>
    </row>
    <row r="3898" spans="1:8">
      <c r="A3898" t="s">
        <v>61</v>
      </c>
      <c r="B3898" s="1">
        <v>44355</v>
      </c>
      <c r="C3898">
        <v>55147</v>
      </c>
      <c r="D3898" t="s">
        <v>686</v>
      </c>
      <c r="E3898" t="s">
        <v>316</v>
      </c>
      <c r="F3898">
        <v>2021</v>
      </c>
      <c r="G3898">
        <v>55147</v>
      </c>
      <c r="H3898" t="s">
        <v>377</v>
      </c>
    </row>
    <row r="3899" spans="1:8">
      <c r="A3899" t="s">
        <v>118</v>
      </c>
      <c r="B3899" s="1">
        <v>44322</v>
      </c>
      <c r="C3899">
        <v>383608</v>
      </c>
      <c r="D3899" t="s">
        <v>687</v>
      </c>
      <c r="E3899" t="s">
        <v>366</v>
      </c>
      <c r="F3899">
        <v>2021</v>
      </c>
      <c r="G3899">
        <v>-383608</v>
      </c>
      <c r="H3899" t="s">
        <v>16</v>
      </c>
    </row>
    <row r="3900" spans="1:8">
      <c r="A3900" t="s">
        <v>112</v>
      </c>
      <c r="B3900" s="1">
        <v>44214</v>
      </c>
      <c r="C3900">
        <v>262771</v>
      </c>
      <c r="D3900" t="s">
        <v>686</v>
      </c>
      <c r="E3900" t="s">
        <v>320</v>
      </c>
      <c r="F3900">
        <v>2021</v>
      </c>
      <c r="G3900">
        <v>262771</v>
      </c>
      <c r="H3900" t="s">
        <v>380</v>
      </c>
    </row>
    <row r="3901" spans="1:8">
      <c r="A3901" t="s">
        <v>98</v>
      </c>
      <c r="B3901" s="1">
        <v>43511</v>
      </c>
      <c r="C3901">
        <v>76616</v>
      </c>
      <c r="D3901" t="s">
        <v>687</v>
      </c>
      <c r="E3901" t="s">
        <v>360</v>
      </c>
      <c r="F3901">
        <v>2019</v>
      </c>
      <c r="G3901">
        <v>-76616</v>
      </c>
      <c r="H3901" t="s">
        <v>16</v>
      </c>
    </row>
    <row r="3902" spans="1:8">
      <c r="A3902" t="s">
        <v>193</v>
      </c>
      <c r="B3902" s="1">
        <v>43815</v>
      </c>
      <c r="C3902">
        <v>176176</v>
      </c>
      <c r="D3902" t="s">
        <v>686</v>
      </c>
      <c r="E3902" t="s">
        <v>333</v>
      </c>
      <c r="F3902">
        <v>2019</v>
      </c>
      <c r="G3902">
        <v>176176</v>
      </c>
      <c r="H3902" t="s">
        <v>16</v>
      </c>
    </row>
    <row r="3903" spans="1:8">
      <c r="A3903" t="s">
        <v>206</v>
      </c>
      <c r="B3903" s="1">
        <v>43881</v>
      </c>
      <c r="C3903">
        <v>247259</v>
      </c>
      <c r="D3903" t="s">
        <v>686</v>
      </c>
      <c r="E3903" t="s">
        <v>360</v>
      </c>
      <c r="F3903">
        <v>2020</v>
      </c>
      <c r="G3903">
        <v>247259</v>
      </c>
      <c r="H3903" t="s">
        <v>16</v>
      </c>
    </row>
    <row r="3904" spans="1:8">
      <c r="A3904" t="s">
        <v>76</v>
      </c>
      <c r="B3904" s="1">
        <v>43924</v>
      </c>
      <c r="C3904">
        <v>75986</v>
      </c>
      <c r="D3904" t="s">
        <v>687</v>
      </c>
      <c r="E3904" t="s">
        <v>351</v>
      </c>
      <c r="F3904">
        <v>2020</v>
      </c>
      <c r="G3904">
        <v>-75986</v>
      </c>
      <c r="H3904" t="s">
        <v>16</v>
      </c>
    </row>
    <row r="3905" spans="1:8">
      <c r="A3905" t="s">
        <v>76</v>
      </c>
      <c r="B3905" s="1">
        <v>43549</v>
      </c>
      <c r="C3905">
        <v>164901</v>
      </c>
      <c r="D3905" t="s">
        <v>687</v>
      </c>
      <c r="E3905" t="s">
        <v>357</v>
      </c>
      <c r="F3905">
        <v>2019</v>
      </c>
      <c r="G3905">
        <v>-164901</v>
      </c>
      <c r="H3905" t="s">
        <v>16</v>
      </c>
    </row>
    <row r="3906" spans="1:8">
      <c r="A3906" t="s">
        <v>170</v>
      </c>
      <c r="B3906" s="1">
        <v>43468</v>
      </c>
      <c r="C3906">
        <v>57574</v>
      </c>
      <c r="D3906" t="s">
        <v>686</v>
      </c>
      <c r="E3906" t="s">
        <v>320</v>
      </c>
      <c r="F3906">
        <v>2019</v>
      </c>
      <c r="G3906">
        <v>57574</v>
      </c>
      <c r="H3906" t="s">
        <v>380</v>
      </c>
    </row>
    <row r="3907" spans="1:8">
      <c r="A3907" t="s">
        <v>291</v>
      </c>
      <c r="B3907" s="1">
        <v>43910</v>
      </c>
      <c r="C3907">
        <v>358677</v>
      </c>
      <c r="D3907" t="s">
        <v>687</v>
      </c>
      <c r="E3907" t="s">
        <v>357</v>
      </c>
      <c r="F3907">
        <v>2020</v>
      </c>
      <c r="G3907">
        <v>-358677</v>
      </c>
      <c r="H3907" t="s">
        <v>16</v>
      </c>
    </row>
    <row r="3908" spans="1:8">
      <c r="A3908" t="s">
        <v>292</v>
      </c>
      <c r="B3908" s="1">
        <v>44185</v>
      </c>
      <c r="C3908">
        <v>292775</v>
      </c>
      <c r="D3908" t="s">
        <v>687</v>
      </c>
      <c r="E3908" t="s">
        <v>333</v>
      </c>
      <c r="F3908">
        <v>2020</v>
      </c>
      <c r="G3908">
        <v>-292775</v>
      </c>
      <c r="H3908" t="s">
        <v>380</v>
      </c>
    </row>
    <row r="3909" spans="1:8">
      <c r="A3909" t="s">
        <v>26</v>
      </c>
      <c r="B3909" s="1">
        <v>44219</v>
      </c>
      <c r="C3909">
        <v>208370</v>
      </c>
      <c r="D3909" t="s">
        <v>686</v>
      </c>
      <c r="E3909" t="s">
        <v>320</v>
      </c>
      <c r="F3909">
        <v>2021</v>
      </c>
      <c r="G3909">
        <v>208370</v>
      </c>
      <c r="H3909" t="s">
        <v>380</v>
      </c>
    </row>
    <row r="3910" spans="1:8">
      <c r="A3910" t="s">
        <v>189</v>
      </c>
      <c r="B3910" s="1">
        <v>43435</v>
      </c>
      <c r="C3910">
        <v>234391</v>
      </c>
      <c r="D3910" t="s">
        <v>687</v>
      </c>
      <c r="E3910" t="s">
        <v>333</v>
      </c>
      <c r="F3910">
        <v>2018</v>
      </c>
      <c r="G3910">
        <v>-234391</v>
      </c>
      <c r="H3910" t="s">
        <v>16</v>
      </c>
    </row>
    <row r="3911" spans="1:8">
      <c r="A3911" t="s">
        <v>85</v>
      </c>
      <c r="B3911" s="1">
        <v>43510</v>
      </c>
      <c r="C3911">
        <v>73743</v>
      </c>
      <c r="D3911" t="s">
        <v>687</v>
      </c>
      <c r="E3911" t="s">
        <v>360</v>
      </c>
      <c r="F3911">
        <v>2019</v>
      </c>
      <c r="G3911">
        <v>-73743</v>
      </c>
      <c r="H3911" t="s">
        <v>16</v>
      </c>
    </row>
    <row r="3912" spans="1:8">
      <c r="A3912" t="s">
        <v>214</v>
      </c>
      <c r="B3912" s="1">
        <v>43955</v>
      </c>
      <c r="C3912">
        <v>73190</v>
      </c>
      <c r="D3912" t="s">
        <v>687</v>
      </c>
      <c r="E3912" t="s">
        <v>366</v>
      </c>
      <c r="F3912">
        <v>2020</v>
      </c>
      <c r="G3912">
        <v>-73190</v>
      </c>
      <c r="H3912" t="s">
        <v>377</v>
      </c>
    </row>
    <row r="3913" spans="1:8">
      <c r="A3913" t="s">
        <v>168</v>
      </c>
      <c r="B3913" s="1">
        <v>44031</v>
      </c>
      <c r="C3913">
        <v>206276</v>
      </c>
      <c r="D3913" t="s">
        <v>686</v>
      </c>
      <c r="E3913" t="s">
        <v>337</v>
      </c>
      <c r="F3913">
        <v>2020</v>
      </c>
      <c r="G3913">
        <v>206276</v>
      </c>
      <c r="H3913" t="s">
        <v>16</v>
      </c>
    </row>
    <row r="3914" spans="1:8">
      <c r="A3914" t="s">
        <v>17</v>
      </c>
      <c r="B3914" s="1">
        <v>43489</v>
      </c>
      <c r="C3914">
        <v>185929</v>
      </c>
      <c r="D3914" t="s">
        <v>687</v>
      </c>
      <c r="E3914" t="s">
        <v>320</v>
      </c>
      <c r="F3914">
        <v>2019</v>
      </c>
      <c r="G3914">
        <v>-185929</v>
      </c>
      <c r="H3914" t="s">
        <v>16</v>
      </c>
    </row>
    <row r="3915" spans="1:8">
      <c r="A3915" t="s">
        <v>204</v>
      </c>
      <c r="B3915" s="1">
        <v>44159</v>
      </c>
      <c r="C3915">
        <v>283174</v>
      </c>
      <c r="D3915" t="s">
        <v>687</v>
      </c>
      <c r="E3915" t="s">
        <v>362</v>
      </c>
      <c r="F3915">
        <v>2020</v>
      </c>
      <c r="G3915">
        <v>-283174</v>
      </c>
      <c r="H3915" t="s">
        <v>16</v>
      </c>
    </row>
    <row r="3916" spans="1:8">
      <c r="A3916" t="s">
        <v>125</v>
      </c>
      <c r="B3916" s="1">
        <v>43369</v>
      </c>
      <c r="C3916">
        <v>165963</v>
      </c>
      <c r="D3916" t="s">
        <v>686</v>
      </c>
      <c r="E3916" t="s">
        <v>329</v>
      </c>
      <c r="F3916">
        <v>2018</v>
      </c>
      <c r="G3916">
        <v>165963</v>
      </c>
      <c r="H3916" t="s">
        <v>378</v>
      </c>
    </row>
    <row r="3917" spans="1:8">
      <c r="A3917" t="s">
        <v>24</v>
      </c>
      <c r="B3917" s="1">
        <v>43676</v>
      </c>
      <c r="C3917">
        <v>350173</v>
      </c>
      <c r="D3917" t="s">
        <v>686</v>
      </c>
      <c r="E3917" t="s">
        <v>337</v>
      </c>
      <c r="F3917">
        <v>2019</v>
      </c>
      <c r="G3917">
        <v>350173</v>
      </c>
      <c r="H3917" t="s">
        <v>16</v>
      </c>
    </row>
    <row r="3918" spans="1:8">
      <c r="A3918" t="s">
        <v>35</v>
      </c>
      <c r="B3918" s="1">
        <v>43771</v>
      </c>
      <c r="C3918">
        <v>398508</v>
      </c>
      <c r="D3918" t="s">
        <v>687</v>
      </c>
      <c r="E3918" t="s">
        <v>362</v>
      </c>
      <c r="F3918">
        <v>2019</v>
      </c>
      <c r="G3918">
        <v>-398508</v>
      </c>
      <c r="H3918" t="s">
        <v>16</v>
      </c>
    </row>
    <row r="3919" spans="1:8">
      <c r="A3919" t="s">
        <v>216</v>
      </c>
      <c r="B3919" s="1">
        <v>43530</v>
      </c>
      <c r="C3919">
        <v>123189</v>
      </c>
      <c r="D3919" t="s">
        <v>687</v>
      </c>
      <c r="E3919" t="s">
        <v>357</v>
      </c>
      <c r="F3919">
        <v>2019</v>
      </c>
      <c r="G3919">
        <v>-123189</v>
      </c>
      <c r="H3919" t="s">
        <v>16</v>
      </c>
    </row>
    <row r="3920" spans="1:8">
      <c r="A3920" t="s">
        <v>33</v>
      </c>
      <c r="B3920" s="1">
        <v>43942</v>
      </c>
      <c r="C3920">
        <v>262640</v>
      </c>
      <c r="D3920" t="s">
        <v>687</v>
      </c>
      <c r="E3920" t="s">
        <v>351</v>
      </c>
      <c r="F3920">
        <v>2020</v>
      </c>
      <c r="G3920">
        <v>-262640</v>
      </c>
      <c r="H3920" t="s">
        <v>377</v>
      </c>
    </row>
    <row r="3921" spans="1:8">
      <c r="A3921" t="s">
        <v>38</v>
      </c>
      <c r="B3921" s="1">
        <v>44178</v>
      </c>
      <c r="C3921">
        <v>325995</v>
      </c>
      <c r="D3921" t="s">
        <v>687</v>
      </c>
      <c r="E3921" t="s">
        <v>333</v>
      </c>
      <c r="F3921">
        <v>2020</v>
      </c>
      <c r="G3921">
        <v>-325995</v>
      </c>
      <c r="H3921" t="s">
        <v>16</v>
      </c>
    </row>
    <row r="3922" spans="1:8">
      <c r="A3922" t="s">
        <v>274</v>
      </c>
      <c r="B3922" s="1">
        <v>43364</v>
      </c>
      <c r="C3922">
        <v>209602</v>
      </c>
      <c r="D3922" t="s">
        <v>687</v>
      </c>
      <c r="E3922" t="s">
        <v>329</v>
      </c>
      <c r="F3922">
        <v>2018</v>
      </c>
      <c r="G3922">
        <v>-209602</v>
      </c>
      <c r="H3922" t="s">
        <v>16</v>
      </c>
    </row>
    <row r="3923" spans="1:8">
      <c r="A3923" t="s">
        <v>92</v>
      </c>
      <c r="B3923" s="1">
        <v>44006</v>
      </c>
      <c r="C3923">
        <v>155722</v>
      </c>
      <c r="D3923" t="s">
        <v>687</v>
      </c>
      <c r="E3923" t="s">
        <v>316</v>
      </c>
      <c r="F3923">
        <v>2020</v>
      </c>
      <c r="G3923">
        <v>-155722</v>
      </c>
      <c r="H3923" t="s">
        <v>378</v>
      </c>
    </row>
    <row r="3924" spans="1:8">
      <c r="A3924" t="s">
        <v>13</v>
      </c>
      <c r="B3924" s="1">
        <v>43351</v>
      </c>
      <c r="C3924">
        <v>90990</v>
      </c>
      <c r="D3924" t="s">
        <v>687</v>
      </c>
      <c r="E3924" t="s">
        <v>329</v>
      </c>
      <c r="F3924">
        <v>2018</v>
      </c>
      <c r="G3924">
        <v>-90990</v>
      </c>
      <c r="H3924" t="s">
        <v>378</v>
      </c>
    </row>
    <row r="3925" spans="1:8">
      <c r="A3925" t="s">
        <v>205</v>
      </c>
      <c r="B3925" s="1">
        <v>44242</v>
      </c>
      <c r="C3925">
        <v>190306</v>
      </c>
      <c r="D3925" t="s">
        <v>687</v>
      </c>
      <c r="E3925" t="s">
        <v>360</v>
      </c>
      <c r="F3925">
        <v>2021</v>
      </c>
      <c r="G3925">
        <v>-190306</v>
      </c>
      <c r="H3925" t="s">
        <v>16</v>
      </c>
    </row>
    <row r="3926" spans="1:8">
      <c r="A3926" t="s">
        <v>222</v>
      </c>
      <c r="B3926" s="1">
        <v>43631</v>
      </c>
      <c r="C3926">
        <v>312722</v>
      </c>
      <c r="D3926" t="s">
        <v>687</v>
      </c>
      <c r="E3926" t="s">
        <v>316</v>
      </c>
      <c r="F3926">
        <v>2019</v>
      </c>
      <c r="G3926">
        <v>-312722</v>
      </c>
      <c r="H3926" t="s">
        <v>377</v>
      </c>
    </row>
    <row r="3927" spans="1:8">
      <c r="A3927" t="s">
        <v>306</v>
      </c>
      <c r="B3927" s="1">
        <v>43555</v>
      </c>
      <c r="C3927">
        <v>373619</v>
      </c>
      <c r="D3927" t="s">
        <v>686</v>
      </c>
      <c r="E3927" t="s">
        <v>357</v>
      </c>
      <c r="F3927">
        <v>2019</v>
      </c>
      <c r="G3927">
        <v>373619</v>
      </c>
      <c r="H3927" t="s">
        <v>377</v>
      </c>
    </row>
    <row r="3928" spans="1:8">
      <c r="A3928" t="s">
        <v>216</v>
      </c>
      <c r="B3928" s="1">
        <v>43846</v>
      </c>
      <c r="C3928">
        <v>54696</v>
      </c>
      <c r="D3928" t="s">
        <v>686</v>
      </c>
      <c r="E3928" t="s">
        <v>320</v>
      </c>
      <c r="F3928">
        <v>2020</v>
      </c>
      <c r="G3928">
        <v>54696</v>
      </c>
      <c r="H3928" t="s">
        <v>16</v>
      </c>
    </row>
    <row r="3929" spans="1:8">
      <c r="A3929" t="s">
        <v>268</v>
      </c>
      <c r="B3929" s="1">
        <v>43875</v>
      </c>
      <c r="C3929">
        <v>356976</v>
      </c>
      <c r="D3929" t="s">
        <v>687</v>
      </c>
      <c r="E3929" t="s">
        <v>360</v>
      </c>
      <c r="F3929">
        <v>2020</v>
      </c>
      <c r="G3929">
        <v>-356976</v>
      </c>
      <c r="H3929" t="s">
        <v>380</v>
      </c>
    </row>
    <row r="3930" spans="1:8">
      <c r="A3930" t="s">
        <v>157</v>
      </c>
      <c r="B3930" s="1">
        <v>44263</v>
      </c>
      <c r="C3930">
        <v>304057</v>
      </c>
      <c r="D3930" t="s">
        <v>686</v>
      </c>
      <c r="E3930" t="s">
        <v>357</v>
      </c>
      <c r="F3930">
        <v>2021</v>
      </c>
      <c r="G3930">
        <v>304057</v>
      </c>
      <c r="H3930" t="s">
        <v>378</v>
      </c>
    </row>
    <row r="3931" spans="1:8">
      <c r="A3931" t="s">
        <v>259</v>
      </c>
      <c r="B3931" s="1">
        <v>43681</v>
      </c>
      <c r="C3931">
        <v>89648</v>
      </c>
      <c r="D3931" t="s">
        <v>686</v>
      </c>
      <c r="E3931" t="s">
        <v>342</v>
      </c>
      <c r="F3931">
        <v>2019</v>
      </c>
      <c r="G3931">
        <v>89648</v>
      </c>
      <c r="H3931" t="s">
        <v>378</v>
      </c>
    </row>
    <row r="3932" spans="1:8">
      <c r="A3932" t="s">
        <v>275</v>
      </c>
      <c r="B3932" s="1">
        <v>43425</v>
      </c>
      <c r="C3932">
        <v>113444</v>
      </c>
      <c r="D3932" t="s">
        <v>686</v>
      </c>
      <c r="E3932" t="s">
        <v>362</v>
      </c>
      <c r="F3932">
        <v>2018</v>
      </c>
      <c r="G3932">
        <v>113444</v>
      </c>
      <c r="H3932" t="s">
        <v>16</v>
      </c>
    </row>
    <row r="3933" spans="1:8">
      <c r="A3933" t="s">
        <v>107</v>
      </c>
      <c r="B3933" s="1">
        <v>43848</v>
      </c>
      <c r="C3933">
        <v>210582</v>
      </c>
      <c r="D3933" t="s">
        <v>686</v>
      </c>
      <c r="E3933" t="s">
        <v>320</v>
      </c>
      <c r="F3933">
        <v>2020</v>
      </c>
      <c r="G3933">
        <v>210582</v>
      </c>
      <c r="H3933" t="s">
        <v>16</v>
      </c>
    </row>
    <row r="3934" spans="1:8">
      <c r="A3934" t="s">
        <v>240</v>
      </c>
      <c r="B3934" s="1">
        <v>43805</v>
      </c>
      <c r="C3934">
        <v>80637</v>
      </c>
      <c r="D3934" t="s">
        <v>687</v>
      </c>
      <c r="E3934" t="s">
        <v>333</v>
      </c>
      <c r="F3934">
        <v>2019</v>
      </c>
      <c r="G3934">
        <v>-80637</v>
      </c>
      <c r="H3934" t="s">
        <v>16</v>
      </c>
    </row>
    <row r="3935" spans="1:8">
      <c r="A3935" t="s">
        <v>171</v>
      </c>
      <c r="B3935" s="1">
        <v>44327</v>
      </c>
      <c r="C3935">
        <v>108836</v>
      </c>
      <c r="D3935" t="s">
        <v>687</v>
      </c>
      <c r="E3935" t="s">
        <v>366</v>
      </c>
      <c r="F3935">
        <v>2021</v>
      </c>
      <c r="G3935">
        <v>-108836</v>
      </c>
      <c r="H3935" t="s">
        <v>380</v>
      </c>
    </row>
    <row r="3936" spans="1:8">
      <c r="A3936" t="s">
        <v>78</v>
      </c>
      <c r="B3936" s="1">
        <v>43571</v>
      </c>
      <c r="C3936">
        <v>374068</v>
      </c>
      <c r="D3936" t="s">
        <v>687</v>
      </c>
      <c r="E3936" t="s">
        <v>351</v>
      </c>
      <c r="F3936">
        <v>2019</v>
      </c>
      <c r="G3936">
        <v>-374068</v>
      </c>
      <c r="H3936" t="s">
        <v>16</v>
      </c>
    </row>
    <row r="3937" spans="1:8">
      <c r="A3937" t="s">
        <v>75</v>
      </c>
      <c r="B3937" s="1">
        <v>43928</v>
      </c>
      <c r="C3937">
        <v>340781</v>
      </c>
      <c r="D3937" t="s">
        <v>687</v>
      </c>
      <c r="E3937" t="s">
        <v>351</v>
      </c>
      <c r="F3937">
        <v>2020</v>
      </c>
      <c r="G3937">
        <v>-340781</v>
      </c>
      <c r="H3937" t="s">
        <v>16</v>
      </c>
    </row>
    <row r="3938" spans="1:8">
      <c r="A3938" t="s">
        <v>165</v>
      </c>
      <c r="B3938" s="1">
        <v>44310</v>
      </c>
      <c r="C3938">
        <v>376064</v>
      </c>
      <c r="D3938" t="s">
        <v>686</v>
      </c>
      <c r="E3938" t="s">
        <v>351</v>
      </c>
      <c r="F3938">
        <v>2021</v>
      </c>
      <c r="G3938">
        <v>376064</v>
      </c>
      <c r="H3938" t="s">
        <v>16</v>
      </c>
    </row>
    <row r="3939" spans="1:8">
      <c r="A3939" t="s">
        <v>130</v>
      </c>
      <c r="B3939" s="1">
        <v>44013</v>
      </c>
      <c r="C3939">
        <v>189101</v>
      </c>
      <c r="D3939" t="s">
        <v>686</v>
      </c>
      <c r="E3939" t="s">
        <v>337</v>
      </c>
      <c r="F3939">
        <v>2020</v>
      </c>
      <c r="G3939">
        <v>189101</v>
      </c>
      <c r="H3939" t="s">
        <v>16</v>
      </c>
    </row>
    <row r="3940" spans="1:8">
      <c r="A3940" t="s">
        <v>143</v>
      </c>
      <c r="B3940" s="1">
        <v>43740</v>
      </c>
      <c r="C3940">
        <v>188477</v>
      </c>
      <c r="D3940" t="s">
        <v>686</v>
      </c>
      <c r="E3940" t="s">
        <v>324</v>
      </c>
      <c r="F3940">
        <v>2019</v>
      </c>
      <c r="G3940">
        <v>188477</v>
      </c>
      <c r="H3940" t="s">
        <v>380</v>
      </c>
    </row>
    <row r="3941" spans="1:8">
      <c r="A3941" t="s">
        <v>113</v>
      </c>
      <c r="B3941" s="1">
        <v>43656</v>
      </c>
      <c r="C3941">
        <v>352763</v>
      </c>
      <c r="D3941" t="s">
        <v>686</v>
      </c>
      <c r="E3941" t="s">
        <v>337</v>
      </c>
      <c r="F3941">
        <v>2019</v>
      </c>
      <c r="G3941">
        <v>352763</v>
      </c>
      <c r="H3941" t="s">
        <v>377</v>
      </c>
    </row>
    <row r="3942" spans="1:8">
      <c r="A3942" t="s">
        <v>283</v>
      </c>
      <c r="B3942" s="1">
        <v>43666</v>
      </c>
      <c r="C3942">
        <v>75493</v>
      </c>
      <c r="D3942" t="s">
        <v>687</v>
      </c>
      <c r="E3942" t="s">
        <v>337</v>
      </c>
      <c r="F3942">
        <v>2019</v>
      </c>
      <c r="G3942">
        <v>-75493</v>
      </c>
      <c r="H3942" t="s">
        <v>16</v>
      </c>
    </row>
    <row r="3943" spans="1:8">
      <c r="A3943" t="s">
        <v>273</v>
      </c>
      <c r="B3943" s="1">
        <v>43843</v>
      </c>
      <c r="C3943">
        <v>199974</v>
      </c>
      <c r="D3943" t="s">
        <v>687</v>
      </c>
      <c r="E3943" t="s">
        <v>320</v>
      </c>
      <c r="F3943">
        <v>2020</v>
      </c>
      <c r="G3943">
        <v>-199974</v>
      </c>
      <c r="H3943" t="s">
        <v>16</v>
      </c>
    </row>
    <row r="3944" spans="1:8">
      <c r="A3944" t="s">
        <v>203</v>
      </c>
      <c r="B3944" s="1">
        <v>43781</v>
      </c>
      <c r="C3944">
        <v>332115</v>
      </c>
      <c r="D3944" t="s">
        <v>686</v>
      </c>
      <c r="E3944" t="s">
        <v>362</v>
      </c>
      <c r="F3944">
        <v>2019</v>
      </c>
      <c r="G3944">
        <v>332115</v>
      </c>
      <c r="H3944" t="s">
        <v>380</v>
      </c>
    </row>
    <row r="3945" spans="1:8">
      <c r="A3945" t="s">
        <v>174</v>
      </c>
      <c r="B3945" s="1">
        <v>44082</v>
      </c>
      <c r="C3945">
        <v>396850</v>
      </c>
      <c r="D3945" t="s">
        <v>686</v>
      </c>
      <c r="E3945" t="s">
        <v>329</v>
      </c>
      <c r="F3945">
        <v>2020</v>
      </c>
      <c r="G3945">
        <v>396850</v>
      </c>
      <c r="H3945" t="s">
        <v>378</v>
      </c>
    </row>
    <row r="3946" spans="1:8">
      <c r="A3946" t="s">
        <v>126</v>
      </c>
      <c r="B3946" s="1">
        <v>43536</v>
      </c>
      <c r="C3946">
        <v>219946</v>
      </c>
      <c r="D3946" t="s">
        <v>686</v>
      </c>
      <c r="E3946" t="s">
        <v>357</v>
      </c>
      <c r="F3946">
        <v>2019</v>
      </c>
      <c r="G3946">
        <v>219946</v>
      </c>
      <c r="H3946" t="s">
        <v>380</v>
      </c>
    </row>
    <row r="3947" spans="1:8">
      <c r="A3947" t="s">
        <v>23</v>
      </c>
      <c r="B3947" s="1">
        <v>43479</v>
      </c>
      <c r="C3947">
        <v>61341</v>
      </c>
      <c r="D3947" t="s">
        <v>686</v>
      </c>
      <c r="E3947" t="s">
        <v>320</v>
      </c>
      <c r="F3947">
        <v>2019</v>
      </c>
      <c r="G3947">
        <v>61341</v>
      </c>
      <c r="H3947" t="s">
        <v>380</v>
      </c>
    </row>
    <row r="3948" spans="1:8">
      <c r="A3948" t="s">
        <v>25</v>
      </c>
      <c r="B3948" s="1">
        <v>44028</v>
      </c>
      <c r="C3948">
        <v>267617</v>
      </c>
      <c r="D3948" t="s">
        <v>687</v>
      </c>
      <c r="E3948" t="s">
        <v>337</v>
      </c>
      <c r="F3948">
        <v>2020</v>
      </c>
      <c r="G3948">
        <v>-267617</v>
      </c>
      <c r="H3948" t="s">
        <v>16</v>
      </c>
    </row>
    <row r="3949" spans="1:8">
      <c r="A3949" t="s">
        <v>106</v>
      </c>
      <c r="B3949" s="1">
        <v>43789</v>
      </c>
      <c r="C3949">
        <v>306812</v>
      </c>
      <c r="D3949" t="s">
        <v>686</v>
      </c>
      <c r="E3949" t="s">
        <v>362</v>
      </c>
      <c r="F3949">
        <v>2019</v>
      </c>
      <c r="G3949">
        <v>306812</v>
      </c>
      <c r="H3949" t="s">
        <v>377</v>
      </c>
    </row>
    <row r="3950" spans="1:8">
      <c r="A3950" t="s">
        <v>247</v>
      </c>
      <c r="B3950" s="1">
        <v>44327</v>
      </c>
      <c r="C3950">
        <v>260442</v>
      </c>
      <c r="D3950" t="s">
        <v>686</v>
      </c>
      <c r="E3950" t="s">
        <v>366</v>
      </c>
      <c r="F3950">
        <v>2021</v>
      </c>
      <c r="G3950">
        <v>260442</v>
      </c>
      <c r="H3950" t="s">
        <v>16</v>
      </c>
    </row>
    <row r="3951" spans="1:8">
      <c r="A3951" t="s">
        <v>128</v>
      </c>
      <c r="B3951" s="1">
        <v>44304</v>
      </c>
      <c r="C3951">
        <v>272789</v>
      </c>
      <c r="D3951" t="s">
        <v>686</v>
      </c>
      <c r="E3951" t="s">
        <v>351</v>
      </c>
      <c r="F3951">
        <v>2021</v>
      </c>
      <c r="G3951">
        <v>272789</v>
      </c>
      <c r="H3951" t="s">
        <v>16</v>
      </c>
    </row>
    <row r="3952" spans="1:8">
      <c r="A3952" t="s">
        <v>40</v>
      </c>
      <c r="B3952" s="1">
        <v>43419</v>
      </c>
      <c r="C3952">
        <v>362869</v>
      </c>
      <c r="D3952" t="s">
        <v>686</v>
      </c>
      <c r="E3952" t="s">
        <v>362</v>
      </c>
      <c r="F3952">
        <v>2018</v>
      </c>
      <c r="G3952">
        <v>362869</v>
      </c>
      <c r="H3952" t="s">
        <v>378</v>
      </c>
    </row>
    <row r="3953" spans="1:8">
      <c r="A3953" t="s">
        <v>102</v>
      </c>
      <c r="B3953" s="1">
        <v>43685</v>
      </c>
      <c r="C3953">
        <v>214896</v>
      </c>
      <c r="D3953" t="s">
        <v>686</v>
      </c>
      <c r="E3953" t="s">
        <v>342</v>
      </c>
      <c r="F3953">
        <v>2019</v>
      </c>
      <c r="G3953">
        <v>214896</v>
      </c>
      <c r="H3953" t="s">
        <v>377</v>
      </c>
    </row>
    <row r="3954" spans="1:8">
      <c r="A3954" t="s">
        <v>89</v>
      </c>
      <c r="B3954" s="1">
        <v>44341</v>
      </c>
      <c r="C3954">
        <v>275350</v>
      </c>
      <c r="D3954" t="s">
        <v>686</v>
      </c>
      <c r="E3954" t="s">
        <v>366</v>
      </c>
      <c r="F3954">
        <v>2021</v>
      </c>
      <c r="G3954">
        <v>275350</v>
      </c>
      <c r="H3954" t="s">
        <v>377</v>
      </c>
    </row>
    <row r="3955" spans="1:8">
      <c r="A3955" t="s">
        <v>60</v>
      </c>
      <c r="B3955" s="1">
        <v>43734</v>
      </c>
      <c r="C3955">
        <v>291082</v>
      </c>
      <c r="D3955" t="s">
        <v>687</v>
      </c>
      <c r="E3955" t="s">
        <v>329</v>
      </c>
      <c r="F3955">
        <v>2019</v>
      </c>
      <c r="G3955">
        <v>-291082</v>
      </c>
      <c r="H3955" t="s">
        <v>378</v>
      </c>
    </row>
    <row r="3956" spans="1:8">
      <c r="A3956" t="s">
        <v>268</v>
      </c>
      <c r="B3956" s="1">
        <v>44163</v>
      </c>
      <c r="C3956">
        <v>389972</v>
      </c>
      <c r="D3956" t="s">
        <v>687</v>
      </c>
      <c r="E3956" t="s">
        <v>362</v>
      </c>
      <c r="F3956">
        <v>2020</v>
      </c>
      <c r="G3956">
        <v>-389972</v>
      </c>
      <c r="H3956" t="s">
        <v>380</v>
      </c>
    </row>
    <row r="3957" spans="1:8">
      <c r="A3957" t="s">
        <v>274</v>
      </c>
      <c r="B3957" s="1">
        <v>43520</v>
      </c>
      <c r="C3957">
        <v>70113</v>
      </c>
      <c r="D3957" t="s">
        <v>687</v>
      </c>
      <c r="E3957" t="s">
        <v>360</v>
      </c>
      <c r="F3957">
        <v>2019</v>
      </c>
      <c r="G3957">
        <v>-70113</v>
      </c>
      <c r="H3957" t="s">
        <v>16</v>
      </c>
    </row>
    <row r="3958" spans="1:8">
      <c r="A3958" t="s">
        <v>131</v>
      </c>
      <c r="B3958" s="1">
        <v>43304</v>
      </c>
      <c r="C3958">
        <v>361606</v>
      </c>
      <c r="D3958" t="s">
        <v>687</v>
      </c>
      <c r="E3958" t="s">
        <v>337</v>
      </c>
      <c r="F3958">
        <v>2018</v>
      </c>
      <c r="G3958">
        <v>-361606</v>
      </c>
      <c r="H3958" t="s">
        <v>377</v>
      </c>
    </row>
    <row r="3959" spans="1:8">
      <c r="A3959" t="s">
        <v>104</v>
      </c>
      <c r="B3959" s="1">
        <v>44287</v>
      </c>
      <c r="C3959">
        <v>272214</v>
      </c>
      <c r="D3959" t="s">
        <v>686</v>
      </c>
      <c r="E3959" t="s">
        <v>351</v>
      </c>
      <c r="F3959">
        <v>2021</v>
      </c>
      <c r="G3959">
        <v>272214</v>
      </c>
      <c r="H3959" t="s">
        <v>377</v>
      </c>
    </row>
    <row r="3960" spans="1:8">
      <c r="A3960" t="s">
        <v>302</v>
      </c>
      <c r="B3960" s="1">
        <v>44188</v>
      </c>
      <c r="C3960">
        <v>75082</v>
      </c>
      <c r="D3960" t="s">
        <v>686</v>
      </c>
      <c r="E3960" t="s">
        <v>333</v>
      </c>
      <c r="F3960">
        <v>2020</v>
      </c>
      <c r="G3960">
        <v>75082</v>
      </c>
      <c r="H3960" t="s">
        <v>16</v>
      </c>
    </row>
    <row r="3961" spans="1:8">
      <c r="A3961" t="s">
        <v>311</v>
      </c>
      <c r="B3961" s="1">
        <v>43876</v>
      </c>
      <c r="C3961">
        <v>370250</v>
      </c>
      <c r="D3961" t="s">
        <v>686</v>
      </c>
      <c r="E3961" t="s">
        <v>360</v>
      </c>
      <c r="F3961">
        <v>2020</v>
      </c>
      <c r="G3961">
        <v>370250</v>
      </c>
      <c r="H3961" t="s">
        <v>16</v>
      </c>
    </row>
    <row r="3962" spans="1:8">
      <c r="A3962" t="s">
        <v>202</v>
      </c>
      <c r="B3962" s="1">
        <v>44039</v>
      </c>
      <c r="C3962">
        <v>304838</v>
      </c>
      <c r="D3962" t="s">
        <v>686</v>
      </c>
      <c r="E3962" t="s">
        <v>337</v>
      </c>
      <c r="F3962">
        <v>2020</v>
      </c>
      <c r="G3962">
        <v>304838</v>
      </c>
      <c r="H3962" t="s">
        <v>378</v>
      </c>
    </row>
    <row r="3963" spans="1:8">
      <c r="A3963" t="s">
        <v>142</v>
      </c>
      <c r="B3963" s="1">
        <v>43571</v>
      </c>
      <c r="C3963">
        <v>55902</v>
      </c>
      <c r="D3963" t="s">
        <v>686</v>
      </c>
      <c r="E3963" t="s">
        <v>351</v>
      </c>
      <c r="F3963">
        <v>2019</v>
      </c>
      <c r="G3963">
        <v>55902</v>
      </c>
      <c r="H3963" t="s">
        <v>16</v>
      </c>
    </row>
    <row r="3964" spans="1:8">
      <c r="A3964" t="s">
        <v>206</v>
      </c>
      <c r="B3964" s="1">
        <v>43871</v>
      </c>
      <c r="C3964">
        <v>84816</v>
      </c>
      <c r="D3964" t="s">
        <v>687</v>
      </c>
      <c r="E3964" t="s">
        <v>360</v>
      </c>
      <c r="F3964">
        <v>2020</v>
      </c>
      <c r="G3964">
        <v>-84816</v>
      </c>
      <c r="H3964" t="s">
        <v>16</v>
      </c>
    </row>
    <row r="3965" spans="1:8">
      <c r="A3965" t="s">
        <v>290</v>
      </c>
      <c r="B3965" s="1">
        <v>44332</v>
      </c>
      <c r="C3965">
        <v>347172</v>
      </c>
      <c r="D3965" t="s">
        <v>686</v>
      </c>
      <c r="E3965" t="s">
        <v>366</v>
      </c>
      <c r="F3965">
        <v>2021</v>
      </c>
      <c r="G3965">
        <v>347172</v>
      </c>
      <c r="H3965" t="s">
        <v>378</v>
      </c>
    </row>
    <row r="3966" spans="1:8">
      <c r="A3966" t="s">
        <v>28</v>
      </c>
      <c r="B3966" s="1">
        <v>43472</v>
      </c>
      <c r="C3966">
        <v>399492</v>
      </c>
      <c r="D3966" t="s">
        <v>686</v>
      </c>
      <c r="E3966" t="s">
        <v>320</v>
      </c>
      <c r="F3966">
        <v>2019</v>
      </c>
      <c r="G3966">
        <v>399492</v>
      </c>
      <c r="H3966" t="s">
        <v>16</v>
      </c>
    </row>
    <row r="3967" spans="1:8">
      <c r="A3967" t="s">
        <v>236</v>
      </c>
      <c r="B3967" s="1">
        <v>44090</v>
      </c>
      <c r="C3967">
        <v>265693</v>
      </c>
      <c r="D3967" t="s">
        <v>687</v>
      </c>
      <c r="E3967" t="s">
        <v>329</v>
      </c>
      <c r="F3967">
        <v>2020</v>
      </c>
      <c r="G3967">
        <v>-265693</v>
      </c>
      <c r="H3967" t="s">
        <v>380</v>
      </c>
    </row>
    <row r="3968" spans="1:8">
      <c r="A3968" t="s">
        <v>194</v>
      </c>
      <c r="B3968" s="1">
        <v>43600</v>
      </c>
      <c r="C3968">
        <v>285054</v>
      </c>
      <c r="D3968" t="s">
        <v>686</v>
      </c>
      <c r="E3968" t="s">
        <v>366</v>
      </c>
      <c r="F3968">
        <v>2019</v>
      </c>
      <c r="G3968">
        <v>285054</v>
      </c>
      <c r="H3968" t="s">
        <v>16</v>
      </c>
    </row>
    <row r="3969" spans="1:8">
      <c r="A3969" t="s">
        <v>137</v>
      </c>
      <c r="B3969" s="1">
        <v>44373</v>
      </c>
      <c r="C3969">
        <v>185339</v>
      </c>
      <c r="D3969" t="s">
        <v>686</v>
      </c>
      <c r="E3969" t="s">
        <v>316</v>
      </c>
      <c r="F3969">
        <v>2021</v>
      </c>
      <c r="G3969">
        <v>185339</v>
      </c>
      <c r="H3969" t="s">
        <v>16</v>
      </c>
    </row>
    <row r="3970" spans="1:8">
      <c r="A3970" t="s">
        <v>214</v>
      </c>
      <c r="B3970" s="1">
        <v>43630</v>
      </c>
      <c r="C3970">
        <v>77595</v>
      </c>
      <c r="D3970" t="s">
        <v>686</v>
      </c>
      <c r="E3970" t="s">
        <v>316</v>
      </c>
      <c r="F3970">
        <v>2019</v>
      </c>
      <c r="G3970">
        <v>77595</v>
      </c>
      <c r="H3970" t="s">
        <v>377</v>
      </c>
    </row>
    <row r="3971" spans="1:8">
      <c r="A3971" t="s">
        <v>174</v>
      </c>
      <c r="B3971" s="1">
        <v>44217</v>
      </c>
      <c r="C3971">
        <v>212733</v>
      </c>
      <c r="D3971" t="s">
        <v>687</v>
      </c>
      <c r="E3971" t="s">
        <v>320</v>
      </c>
      <c r="F3971">
        <v>2021</v>
      </c>
      <c r="G3971">
        <v>-212733</v>
      </c>
      <c r="H3971" t="s">
        <v>378</v>
      </c>
    </row>
    <row r="3972" spans="1:8">
      <c r="A3972" t="s">
        <v>280</v>
      </c>
      <c r="B3972" s="1">
        <v>43932</v>
      </c>
      <c r="C3972">
        <v>52932</v>
      </c>
      <c r="D3972" t="s">
        <v>686</v>
      </c>
      <c r="E3972" t="s">
        <v>351</v>
      </c>
      <c r="F3972">
        <v>2020</v>
      </c>
      <c r="G3972">
        <v>52932</v>
      </c>
      <c r="H3972" t="s">
        <v>377</v>
      </c>
    </row>
    <row r="3973" spans="1:8">
      <c r="A3973" t="s">
        <v>233</v>
      </c>
      <c r="B3973" s="1">
        <v>43581</v>
      </c>
      <c r="C3973">
        <v>162615</v>
      </c>
      <c r="D3973" t="s">
        <v>687</v>
      </c>
      <c r="E3973" t="s">
        <v>351</v>
      </c>
      <c r="F3973">
        <v>2019</v>
      </c>
      <c r="G3973">
        <v>-162615</v>
      </c>
      <c r="H3973" t="s">
        <v>16</v>
      </c>
    </row>
    <row r="3974" spans="1:8">
      <c r="A3974" t="s">
        <v>164</v>
      </c>
      <c r="B3974" s="1">
        <v>43320</v>
      </c>
      <c r="C3974">
        <v>103035</v>
      </c>
      <c r="D3974" t="s">
        <v>686</v>
      </c>
      <c r="E3974" t="s">
        <v>342</v>
      </c>
      <c r="F3974">
        <v>2018</v>
      </c>
      <c r="G3974">
        <v>103035</v>
      </c>
      <c r="H3974" t="s">
        <v>378</v>
      </c>
    </row>
    <row r="3975" spans="1:8">
      <c r="A3975" t="s">
        <v>83</v>
      </c>
      <c r="B3975" s="1">
        <v>43537</v>
      </c>
      <c r="C3975">
        <v>299019</v>
      </c>
      <c r="D3975" t="s">
        <v>687</v>
      </c>
      <c r="E3975" t="s">
        <v>357</v>
      </c>
      <c r="F3975">
        <v>2019</v>
      </c>
      <c r="G3975">
        <v>-299019</v>
      </c>
      <c r="H3975" t="s">
        <v>16</v>
      </c>
    </row>
    <row r="3976" spans="1:8">
      <c r="A3976" t="s">
        <v>115</v>
      </c>
      <c r="B3976" s="1">
        <v>44061</v>
      </c>
      <c r="C3976">
        <v>121668</v>
      </c>
      <c r="D3976" t="s">
        <v>686</v>
      </c>
      <c r="E3976" t="s">
        <v>342</v>
      </c>
      <c r="F3976">
        <v>2020</v>
      </c>
      <c r="G3976">
        <v>121668</v>
      </c>
      <c r="H3976" t="s">
        <v>16</v>
      </c>
    </row>
    <row r="3977" spans="1:8">
      <c r="A3977" t="s">
        <v>289</v>
      </c>
      <c r="B3977" s="1">
        <v>43536</v>
      </c>
      <c r="C3977">
        <v>241601</v>
      </c>
      <c r="D3977" t="s">
        <v>687</v>
      </c>
      <c r="E3977" t="s">
        <v>357</v>
      </c>
      <c r="F3977">
        <v>2019</v>
      </c>
      <c r="G3977">
        <v>-241601</v>
      </c>
      <c r="H3977" t="s">
        <v>377</v>
      </c>
    </row>
    <row r="3978" spans="1:8">
      <c r="A3978" t="s">
        <v>268</v>
      </c>
      <c r="B3978" s="1">
        <v>43551</v>
      </c>
      <c r="C3978">
        <v>229177</v>
      </c>
      <c r="D3978" t="s">
        <v>687</v>
      </c>
      <c r="E3978" t="s">
        <v>357</v>
      </c>
      <c r="F3978">
        <v>2019</v>
      </c>
      <c r="G3978">
        <v>-229177</v>
      </c>
      <c r="H3978" t="s">
        <v>380</v>
      </c>
    </row>
    <row r="3979" spans="1:8">
      <c r="A3979" t="s">
        <v>162</v>
      </c>
      <c r="B3979" s="1">
        <v>43973</v>
      </c>
      <c r="C3979">
        <v>306256</v>
      </c>
      <c r="D3979" t="s">
        <v>686</v>
      </c>
      <c r="E3979" t="s">
        <v>366</v>
      </c>
      <c r="F3979">
        <v>2020</v>
      </c>
      <c r="G3979">
        <v>306256</v>
      </c>
      <c r="H3979" t="s">
        <v>377</v>
      </c>
    </row>
    <row r="3980" spans="1:8">
      <c r="A3980" t="s">
        <v>274</v>
      </c>
      <c r="B3980" s="1">
        <v>43973</v>
      </c>
      <c r="C3980">
        <v>332055</v>
      </c>
      <c r="D3980" t="s">
        <v>687</v>
      </c>
      <c r="E3980" t="s">
        <v>366</v>
      </c>
      <c r="F3980">
        <v>2020</v>
      </c>
      <c r="G3980">
        <v>-332055</v>
      </c>
      <c r="H3980" t="s">
        <v>16</v>
      </c>
    </row>
    <row r="3981" spans="1:8">
      <c r="A3981" t="s">
        <v>234</v>
      </c>
      <c r="B3981" s="1">
        <v>43953</v>
      </c>
      <c r="C3981">
        <v>89090</v>
      </c>
      <c r="D3981" t="s">
        <v>687</v>
      </c>
      <c r="E3981" t="s">
        <v>366</v>
      </c>
      <c r="F3981">
        <v>2020</v>
      </c>
      <c r="G3981">
        <v>-89090</v>
      </c>
      <c r="H3981" t="s">
        <v>380</v>
      </c>
    </row>
    <row r="3982" spans="1:8">
      <c r="A3982" t="s">
        <v>117</v>
      </c>
      <c r="B3982" s="1">
        <v>43889</v>
      </c>
      <c r="C3982">
        <v>386969</v>
      </c>
      <c r="D3982" t="s">
        <v>686</v>
      </c>
      <c r="E3982" t="s">
        <v>360</v>
      </c>
      <c r="F3982">
        <v>2020</v>
      </c>
      <c r="G3982">
        <v>386969</v>
      </c>
      <c r="H3982" t="s">
        <v>16</v>
      </c>
    </row>
    <row r="3983" spans="1:8">
      <c r="A3983" t="s">
        <v>303</v>
      </c>
      <c r="B3983" s="1">
        <v>43350</v>
      </c>
      <c r="C3983">
        <v>65355</v>
      </c>
      <c r="D3983" t="s">
        <v>686</v>
      </c>
      <c r="E3983" t="s">
        <v>329</v>
      </c>
      <c r="F3983">
        <v>2018</v>
      </c>
      <c r="G3983">
        <v>65355</v>
      </c>
      <c r="H3983" t="s">
        <v>16</v>
      </c>
    </row>
    <row r="3984" spans="1:8">
      <c r="A3984" t="s">
        <v>166</v>
      </c>
      <c r="B3984" s="1">
        <v>43683</v>
      </c>
      <c r="C3984">
        <v>233570</v>
      </c>
      <c r="D3984" t="s">
        <v>687</v>
      </c>
      <c r="E3984" t="s">
        <v>342</v>
      </c>
      <c r="F3984">
        <v>2019</v>
      </c>
      <c r="G3984">
        <v>-233570</v>
      </c>
      <c r="H3984" t="s">
        <v>377</v>
      </c>
    </row>
    <row r="3985" spans="1:8">
      <c r="A3985" t="s">
        <v>22</v>
      </c>
      <c r="B3985" s="1">
        <v>43458</v>
      </c>
      <c r="C3985">
        <v>52537</v>
      </c>
      <c r="D3985" t="s">
        <v>686</v>
      </c>
      <c r="E3985" t="s">
        <v>333</v>
      </c>
      <c r="F3985">
        <v>2018</v>
      </c>
      <c r="G3985">
        <v>52537</v>
      </c>
      <c r="H3985" t="s">
        <v>16</v>
      </c>
    </row>
    <row r="3986" spans="1:8">
      <c r="A3986" t="s">
        <v>225</v>
      </c>
      <c r="B3986" s="1">
        <v>43300</v>
      </c>
      <c r="C3986">
        <v>219114</v>
      </c>
      <c r="D3986" t="s">
        <v>687</v>
      </c>
      <c r="E3986" t="s">
        <v>337</v>
      </c>
      <c r="F3986">
        <v>2018</v>
      </c>
      <c r="G3986">
        <v>-219114</v>
      </c>
      <c r="H3986" t="s">
        <v>378</v>
      </c>
    </row>
    <row r="3987" spans="1:8">
      <c r="A3987" t="s">
        <v>69</v>
      </c>
      <c r="B3987" s="1">
        <v>43850</v>
      </c>
      <c r="C3987">
        <v>133983</v>
      </c>
      <c r="D3987" t="s">
        <v>687</v>
      </c>
      <c r="E3987" t="s">
        <v>320</v>
      </c>
      <c r="F3987">
        <v>2020</v>
      </c>
      <c r="G3987">
        <v>-133983</v>
      </c>
      <c r="H3987" t="s">
        <v>378</v>
      </c>
    </row>
    <row r="3988" spans="1:8">
      <c r="A3988" t="s">
        <v>147</v>
      </c>
      <c r="B3988" s="1">
        <v>43793</v>
      </c>
      <c r="C3988">
        <v>84531</v>
      </c>
      <c r="D3988" t="s">
        <v>687</v>
      </c>
      <c r="E3988" t="s">
        <v>362</v>
      </c>
      <c r="F3988">
        <v>2019</v>
      </c>
      <c r="G3988">
        <v>-84531</v>
      </c>
      <c r="H3988" t="s">
        <v>16</v>
      </c>
    </row>
    <row r="3989" spans="1:8">
      <c r="A3989" t="s">
        <v>165</v>
      </c>
      <c r="B3989" s="1">
        <v>43482</v>
      </c>
      <c r="C3989">
        <v>58157</v>
      </c>
      <c r="D3989" t="s">
        <v>687</v>
      </c>
      <c r="E3989" t="s">
        <v>320</v>
      </c>
      <c r="F3989">
        <v>2019</v>
      </c>
      <c r="G3989">
        <v>-58157</v>
      </c>
      <c r="H3989" t="s">
        <v>16</v>
      </c>
    </row>
    <row r="3990" spans="1:8">
      <c r="A3990" t="s">
        <v>234</v>
      </c>
      <c r="B3990" s="1">
        <v>43981</v>
      </c>
      <c r="C3990">
        <v>133805</v>
      </c>
      <c r="D3990" t="s">
        <v>687</v>
      </c>
      <c r="E3990" t="s">
        <v>366</v>
      </c>
      <c r="F3990">
        <v>2020</v>
      </c>
      <c r="G3990">
        <v>-133805</v>
      </c>
      <c r="H3990" t="s">
        <v>380</v>
      </c>
    </row>
    <row r="3991" spans="1:8">
      <c r="A3991" t="s">
        <v>147</v>
      </c>
      <c r="B3991" s="1">
        <v>44207</v>
      </c>
      <c r="C3991">
        <v>358586</v>
      </c>
      <c r="D3991" t="s">
        <v>686</v>
      </c>
      <c r="E3991" t="s">
        <v>320</v>
      </c>
      <c r="F3991">
        <v>2021</v>
      </c>
      <c r="G3991">
        <v>358586</v>
      </c>
      <c r="H3991" t="s">
        <v>16</v>
      </c>
    </row>
    <row r="3992" spans="1:8">
      <c r="A3992" t="s">
        <v>230</v>
      </c>
      <c r="B3992" s="1">
        <v>43749</v>
      </c>
      <c r="C3992">
        <v>206819</v>
      </c>
      <c r="D3992" t="s">
        <v>687</v>
      </c>
      <c r="E3992" t="s">
        <v>324</v>
      </c>
      <c r="F3992">
        <v>2019</v>
      </c>
      <c r="G3992">
        <v>-206819</v>
      </c>
      <c r="H3992" t="s">
        <v>16</v>
      </c>
    </row>
    <row r="3993" spans="1:8">
      <c r="A3993" t="s">
        <v>74</v>
      </c>
      <c r="B3993" s="1">
        <v>43772</v>
      </c>
      <c r="C3993">
        <v>242874</v>
      </c>
      <c r="D3993" t="s">
        <v>686</v>
      </c>
      <c r="E3993" t="s">
        <v>362</v>
      </c>
      <c r="F3993">
        <v>2019</v>
      </c>
      <c r="G3993">
        <v>242874</v>
      </c>
      <c r="H3993" t="s">
        <v>16</v>
      </c>
    </row>
    <row r="3994" spans="1:8">
      <c r="A3994" t="s">
        <v>244</v>
      </c>
      <c r="B3994" s="1">
        <v>44356</v>
      </c>
      <c r="C3994">
        <v>91618</v>
      </c>
      <c r="D3994" t="s">
        <v>687</v>
      </c>
      <c r="E3994" t="s">
        <v>316</v>
      </c>
      <c r="F3994">
        <v>2021</v>
      </c>
      <c r="G3994">
        <v>-91618</v>
      </c>
      <c r="H3994" t="s">
        <v>16</v>
      </c>
    </row>
    <row r="3995" spans="1:8">
      <c r="A3995" t="s">
        <v>83</v>
      </c>
      <c r="B3995" s="1">
        <v>43672</v>
      </c>
      <c r="C3995">
        <v>395018</v>
      </c>
      <c r="D3995" t="s">
        <v>686</v>
      </c>
      <c r="E3995" t="s">
        <v>337</v>
      </c>
      <c r="F3995">
        <v>2019</v>
      </c>
      <c r="G3995">
        <v>395018</v>
      </c>
      <c r="H3995" t="s">
        <v>16</v>
      </c>
    </row>
    <row r="3996" spans="1:8">
      <c r="A3996" t="s">
        <v>278</v>
      </c>
      <c r="B3996" s="1">
        <v>43813</v>
      </c>
      <c r="C3996">
        <v>136715</v>
      </c>
      <c r="D3996" t="s">
        <v>686</v>
      </c>
      <c r="E3996" t="s">
        <v>333</v>
      </c>
      <c r="F3996">
        <v>2019</v>
      </c>
      <c r="G3996">
        <v>136715</v>
      </c>
      <c r="H3996" t="s">
        <v>378</v>
      </c>
    </row>
    <row r="3997" spans="1:8">
      <c r="A3997" t="s">
        <v>186</v>
      </c>
      <c r="B3997" s="1">
        <v>43463</v>
      </c>
      <c r="C3997">
        <v>385578</v>
      </c>
      <c r="D3997" t="s">
        <v>686</v>
      </c>
      <c r="E3997" t="s">
        <v>333</v>
      </c>
      <c r="F3997">
        <v>2018</v>
      </c>
      <c r="G3997">
        <v>385578</v>
      </c>
      <c r="H3997" t="s">
        <v>378</v>
      </c>
    </row>
    <row r="3998" spans="1:8">
      <c r="A3998" t="s">
        <v>129</v>
      </c>
      <c r="B3998" s="1">
        <v>43375</v>
      </c>
      <c r="C3998">
        <v>262463</v>
      </c>
      <c r="D3998" t="s">
        <v>687</v>
      </c>
      <c r="E3998" t="s">
        <v>324</v>
      </c>
      <c r="F3998">
        <v>2018</v>
      </c>
      <c r="G3998">
        <v>-262463</v>
      </c>
      <c r="H3998" t="s">
        <v>378</v>
      </c>
    </row>
    <row r="3999" spans="1:8">
      <c r="A3999" t="s">
        <v>158</v>
      </c>
      <c r="B3999" s="1">
        <v>43499</v>
      </c>
      <c r="C3999">
        <v>345576</v>
      </c>
      <c r="D3999" t="s">
        <v>687</v>
      </c>
      <c r="E3999" t="s">
        <v>360</v>
      </c>
      <c r="F3999">
        <v>2019</v>
      </c>
      <c r="G3999">
        <v>-345576</v>
      </c>
      <c r="H3999" t="s">
        <v>377</v>
      </c>
    </row>
    <row r="4000" spans="1:8">
      <c r="A4000" t="s">
        <v>271</v>
      </c>
      <c r="B4000" s="1">
        <v>44347</v>
      </c>
      <c r="C4000">
        <v>317244</v>
      </c>
      <c r="D4000" t="s">
        <v>686</v>
      </c>
      <c r="E4000" t="s">
        <v>366</v>
      </c>
      <c r="F4000">
        <v>2021</v>
      </c>
      <c r="G4000">
        <v>317244</v>
      </c>
      <c r="H4000" t="s">
        <v>377</v>
      </c>
    </row>
    <row r="4001" spans="1:8">
      <c r="A4001" t="s">
        <v>224</v>
      </c>
      <c r="B4001" s="1">
        <v>43487</v>
      </c>
      <c r="C4001">
        <v>189404</v>
      </c>
      <c r="D4001" t="s">
        <v>686</v>
      </c>
      <c r="E4001" t="s">
        <v>320</v>
      </c>
      <c r="F4001">
        <v>2019</v>
      </c>
      <c r="G4001">
        <v>189404</v>
      </c>
      <c r="H4001" t="s">
        <v>16</v>
      </c>
    </row>
    <row r="4002" spans="1:8">
      <c r="A4002" t="s">
        <v>29</v>
      </c>
      <c r="B4002" s="1">
        <v>44045</v>
      </c>
      <c r="C4002">
        <v>101544</v>
      </c>
      <c r="D4002" t="s">
        <v>687</v>
      </c>
      <c r="E4002" t="s">
        <v>342</v>
      </c>
      <c r="F4002">
        <v>2020</v>
      </c>
      <c r="G4002">
        <v>-101544</v>
      </c>
      <c r="H4002" t="s">
        <v>380</v>
      </c>
    </row>
    <row r="4003" spans="1:8">
      <c r="A4003" t="s">
        <v>240</v>
      </c>
      <c r="B4003" s="1">
        <v>44139</v>
      </c>
      <c r="C4003">
        <v>379390</v>
      </c>
      <c r="D4003" t="s">
        <v>686</v>
      </c>
      <c r="E4003" t="s">
        <v>362</v>
      </c>
      <c r="F4003">
        <v>2020</v>
      </c>
      <c r="G4003">
        <v>379390</v>
      </c>
      <c r="H4003" t="s">
        <v>16</v>
      </c>
    </row>
    <row r="4004" spans="1:8">
      <c r="A4004" t="s">
        <v>19</v>
      </c>
      <c r="B4004" s="1">
        <v>43428</v>
      </c>
      <c r="C4004">
        <v>178264</v>
      </c>
      <c r="D4004" t="s">
        <v>687</v>
      </c>
      <c r="E4004" t="s">
        <v>362</v>
      </c>
      <c r="F4004">
        <v>2018</v>
      </c>
      <c r="G4004">
        <v>-178264</v>
      </c>
      <c r="H4004" t="s">
        <v>377</v>
      </c>
    </row>
    <row r="4005" spans="1:8">
      <c r="A4005" t="s">
        <v>208</v>
      </c>
      <c r="B4005" s="1">
        <v>43567</v>
      </c>
      <c r="C4005">
        <v>381499</v>
      </c>
      <c r="D4005" t="s">
        <v>686</v>
      </c>
      <c r="E4005" t="s">
        <v>351</v>
      </c>
      <c r="F4005">
        <v>2019</v>
      </c>
      <c r="G4005">
        <v>381499</v>
      </c>
      <c r="H4005" t="s">
        <v>16</v>
      </c>
    </row>
    <row r="4006" spans="1:8">
      <c r="A4006" t="s">
        <v>54</v>
      </c>
      <c r="B4006" s="1">
        <v>44315</v>
      </c>
      <c r="C4006">
        <v>170328</v>
      </c>
      <c r="D4006" t="s">
        <v>686</v>
      </c>
      <c r="E4006" t="s">
        <v>351</v>
      </c>
      <c r="F4006">
        <v>2021</v>
      </c>
      <c r="G4006">
        <v>170328</v>
      </c>
      <c r="H4006" t="s">
        <v>16</v>
      </c>
    </row>
    <row r="4007" spans="1:8">
      <c r="A4007" t="s">
        <v>237</v>
      </c>
      <c r="B4007" s="1">
        <v>44247</v>
      </c>
      <c r="C4007">
        <v>254225</v>
      </c>
      <c r="D4007" t="s">
        <v>687</v>
      </c>
      <c r="E4007" t="s">
        <v>360</v>
      </c>
      <c r="F4007">
        <v>2021</v>
      </c>
      <c r="G4007">
        <v>-254225</v>
      </c>
      <c r="H4007" t="s">
        <v>380</v>
      </c>
    </row>
    <row r="4008" spans="1:8">
      <c r="A4008" t="s">
        <v>121</v>
      </c>
      <c r="B4008" s="1">
        <v>44369</v>
      </c>
      <c r="C4008">
        <v>180680</v>
      </c>
      <c r="D4008" t="s">
        <v>686</v>
      </c>
      <c r="E4008" t="s">
        <v>316</v>
      </c>
      <c r="F4008">
        <v>2021</v>
      </c>
      <c r="G4008">
        <v>180680</v>
      </c>
      <c r="H4008" t="s">
        <v>377</v>
      </c>
    </row>
    <row r="4009" spans="1:8">
      <c r="A4009" t="s">
        <v>64</v>
      </c>
      <c r="B4009" s="1">
        <v>43516</v>
      </c>
      <c r="C4009">
        <v>316744</v>
      </c>
      <c r="D4009" t="s">
        <v>687</v>
      </c>
      <c r="E4009" t="s">
        <v>360</v>
      </c>
      <c r="F4009">
        <v>2019</v>
      </c>
      <c r="G4009">
        <v>-316744</v>
      </c>
      <c r="H4009" t="s">
        <v>378</v>
      </c>
    </row>
    <row r="4010" spans="1:8">
      <c r="A4010" t="s">
        <v>57</v>
      </c>
      <c r="B4010" s="1">
        <v>43730</v>
      </c>
      <c r="C4010">
        <v>362543</v>
      </c>
      <c r="D4010" t="s">
        <v>686</v>
      </c>
      <c r="E4010" t="s">
        <v>329</v>
      </c>
      <c r="F4010">
        <v>2019</v>
      </c>
      <c r="G4010">
        <v>362543</v>
      </c>
      <c r="H4010" t="s">
        <v>380</v>
      </c>
    </row>
    <row r="4011" spans="1:8">
      <c r="A4011" t="s">
        <v>157</v>
      </c>
      <c r="B4011" s="1">
        <v>43344</v>
      </c>
      <c r="C4011">
        <v>154352</v>
      </c>
      <c r="D4011" t="s">
        <v>687</v>
      </c>
      <c r="E4011" t="s">
        <v>329</v>
      </c>
      <c r="F4011">
        <v>2018</v>
      </c>
      <c r="G4011">
        <v>-154352</v>
      </c>
      <c r="H4011" t="s">
        <v>378</v>
      </c>
    </row>
    <row r="4012" spans="1:8">
      <c r="A4012" t="s">
        <v>201</v>
      </c>
      <c r="B4012" s="1">
        <v>43324</v>
      </c>
      <c r="C4012">
        <v>225424</v>
      </c>
      <c r="D4012" t="s">
        <v>686</v>
      </c>
      <c r="E4012" t="s">
        <v>342</v>
      </c>
      <c r="F4012">
        <v>2018</v>
      </c>
      <c r="G4012">
        <v>225424</v>
      </c>
      <c r="H4012" t="s">
        <v>377</v>
      </c>
    </row>
    <row r="4013" spans="1:8">
      <c r="A4013" t="s">
        <v>172</v>
      </c>
      <c r="B4013" s="1">
        <v>43303</v>
      </c>
      <c r="C4013">
        <v>66786</v>
      </c>
      <c r="D4013" t="s">
        <v>686</v>
      </c>
      <c r="E4013" t="s">
        <v>337</v>
      </c>
      <c r="F4013">
        <v>2018</v>
      </c>
      <c r="G4013">
        <v>66786</v>
      </c>
      <c r="H4013" t="s">
        <v>16</v>
      </c>
    </row>
    <row r="4014" spans="1:8">
      <c r="A4014" t="s">
        <v>162</v>
      </c>
      <c r="B4014" s="1">
        <v>43856</v>
      </c>
      <c r="C4014">
        <v>107823</v>
      </c>
      <c r="D4014" t="s">
        <v>686</v>
      </c>
      <c r="E4014" t="s">
        <v>320</v>
      </c>
      <c r="F4014">
        <v>2020</v>
      </c>
      <c r="G4014">
        <v>107823</v>
      </c>
      <c r="H4014" t="s">
        <v>377</v>
      </c>
    </row>
    <row r="4015" spans="1:8">
      <c r="A4015" t="s">
        <v>155</v>
      </c>
      <c r="B4015" s="1">
        <v>43295</v>
      </c>
      <c r="C4015">
        <v>226938</v>
      </c>
      <c r="D4015" t="s">
        <v>686</v>
      </c>
      <c r="E4015" t="s">
        <v>337</v>
      </c>
      <c r="F4015">
        <v>2018</v>
      </c>
      <c r="G4015">
        <v>226938</v>
      </c>
      <c r="H4015" t="s">
        <v>16</v>
      </c>
    </row>
    <row r="4016" spans="1:8">
      <c r="A4016" t="s">
        <v>137</v>
      </c>
      <c r="B4016" s="1">
        <v>44256</v>
      </c>
      <c r="C4016">
        <v>310270</v>
      </c>
      <c r="D4016" t="s">
        <v>687</v>
      </c>
      <c r="E4016" t="s">
        <v>357</v>
      </c>
      <c r="F4016">
        <v>2021</v>
      </c>
      <c r="G4016">
        <v>-310270</v>
      </c>
      <c r="H4016" t="s">
        <v>16</v>
      </c>
    </row>
    <row r="4017" spans="1:8">
      <c r="A4017" t="s">
        <v>254</v>
      </c>
      <c r="B4017" s="1">
        <v>43724</v>
      </c>
      <c r="C4017">
        <v>151058</v>
      </c>
      <c r="D4017" t="s">
        <v>686</v>
      </c>
      <c r="E4017" t="s">
        <v>329</v>
      </c>
      <c r="F4017">
        <v>2019</v>
      </c>
      <c r="G4017">
        <v>151058</v>
      </c>
      <c r="H4017" t="s">
        <v>16</v>
      </c>
    </row>
    <row r="4018" spans="1:8">
      <c r="A4018" t="s">
        <v>302</v>
      </c>
      <c r="B4018" s="1">
        <v>44131</v>
      </c>
      <c r="C4018">
        <v>358426</v>
      </c>
      <c r="D4018" t="s">
        <v>686</v>
      </c>
      <c r="E4018" t="s">
        <v>324</v>
      </c>
      <c r="F4018">
        <v>2020</v>
      </c>
      <c r="G4018">
        <v>358426</v>
      </c>
      <c r="H4018" t="s">
        <v>16</v>
      </c>
    </row>
    <row r="4019" spans="1:8">
      <c r="A4019" t="s">
        <v>247</v>
      </c>
      <c r="B4019" s="1">
        <v>43397</v>
      </c>
      <c r="C4019">
        <v>338663</v>
      </c>
      <c r="D4019" t="s">
        <v>686</v>
      </c>
      <c r="E4019" t="s">
        <v>324</v>
      </c>
      <c r="F4019">
        <v>2018</v>
      </c>
      <c r="G4019">
        <v>338663</v>
      </c>
      <c r="H4019" t="s">
        <v>16</v>
      </c>
    </row>
    <row r="4020" spans="1:8">
      <c r="A4020" t="s">
        <v>90</v>
      </c>
      <c r="B4020" s="1">
        <v>44217</v>
      </c>
      <c r="C4020">
        <v>353453</v>
      </c>
      <c r="D4020" t="s">
        <v>686</v>
      </c>
      <c r="E4020" t="s">
        <v>320</v>
      </c>
      <c r="F4020">
        <v>2021</v>
      </c>
      <c r="G4020">
        <v>353453</v>
      </c>
      <c r="H4020" t="s">
        <v>380</v>
      </c>
    </row>
    <row r="4021" spans="1:8">
      <c r="A4021" t="s">
        <v>113</v>
      </c>
      <c r="B4021" s="1">
        <v>44121</v>
      </c>
      <c r="C4021">
        <v>281555</v>
      </c>
      <c r="D4021" t="s">
        <v>687</v>
      </c>
      <c r="E4021" t="s">
        <v>324</v>
      </c>
      <c r="F4021">
        <v>2020</v>
      </c>
      <c r="G4021">
        <v>-281555</v>
      </c>
      <c r="H4021" t="s">
        <v>377</v>
      </c>
    </row>
    <row r="4022" spans="1:8">
      <c r="A4022" t="s">
        <v>98</v>
      </c>
      <c r="B4022" s="1">
        <v>44062</v>
      </c>
      <c r="C4022">
        <v>300000</v>
      </c>
      <c r="D4022" t="s">
        <v>686</v>
      </c>
      <c r="E4022" t="s">
        <v>342</v>
      </c>
      <c r="F4022">
        <v>2020</v>
      </c>
      <c r="G4022">
        <v>300000</v>
      </c>
      <c r="H4022" t="s">
        <v>16</v>
      </c>
    </row>
    <row r="4023" spans="1:8">
      <c r="A4023" t="s">
        <v>313</v>
      </c>
      <c r="B4023" s="1">
        <v>44071</v>
      </c>
      <c r="C4023">
        <v>339583</v>
      </c>
      <c r="D4023" t="s">
        <v>687</v>
      </c>
      <c r="E4023" t="s">
        <v>342</v>
      </c>
      <c r="F4023">
        <v>2020</v>
      </c>
      <c r="G4023">
        <v>-339583</v>
      </c>
      <c r="H4023" t="s">
        <v>16</v>
      </c>
    </row>
    <row r="4024" spans="1:8">
      <c r="A4024" t="s">
        <v>121</v>
      </c>
      <c r="B4024" s="1">
        <v>43287</v>
      </c>
      <c r="C4024">
        <v>165065</v>
      </c>
      <c r="D4024" t="s">
        <v>686</v>
      </c>
      <c r="E4024" t="s">
        <v>337</v>
      </c>
      <c r="F4024">
        <v>2018</v>
      </c>
      <c r="G4024">
        <v>165065</v>
      </c>
      <c r="H4024" t="s">
        <v>377</v>
      </c>
    </row>
    <row r="4025" spans="1:8">
      <c r="A4025" t="s">
        <v>281</v>
      </c>
      <c r="B4025" s="1">
        <v>44034</v>
      </c>
      <c r="C4025">
        <v>318410</v>
      </c>
      <c r="D4025" t="s">
        <v>687</v>
      </c>
      <c r="E4025" t="s">
        <v>337</v>
      </c>
      <c r="F4025">
        <v>2020</v>
      </c>
      <c r="G4025">
        <v>-318410</v>
      </c>
      <c r="H4025" t="s">
        <v>380</v>
      </c>
    </row>
    <row r="4026" spans="1:8">
      <c r="A4026" t="s">
        <v>98</v>
      </c>
      <c r="B4026" s="1">
        <v>44039</v>
      </c>
      <c r="C4026">
        <v>330972</v>
      </c>
      <c r="D4026" t="s">
        <v>687</v>
      </c>
      <c r="E4026" t="s">
        <v>337</v>
      </c>
      <c r="F4026">
        <v>2020</v>
      </c>
      <c r="G4026">
        <v>-330972</v>
      </c>
      <c r="H4026" t="s">
        <v>16</v>
      </c>
    </row>
    <row r="4027" spans="1:8">
      <c r="A4027" t="s">
        <v>129</v>
      </c>
      <c r="B4027" s="1">
        <v>43464</v>
      </c>
      <c r="C4027">
        <v>136666</v>
      </c>
      <c r="D4027" t="s">
        <v>686</v>
      </c>
      <c r="E4027" t="s">
        <v>333</v>
      </c>
      <c r="F4027">
        <v>2018</v>
      </c>
      <c r="G4027">
        <v>136666</v>
      </c>
      <c r="H4027" t="s">
        <v>378</v>
      </c>
    </row>
    <row r="4028" spans="1:8">
      <c r="A4028" t="s">
        <v>140</v>
      </c>
      <c r="B4028" s="1">
        <v>43818</v>
      </c>
      <c r="C4028">
        <v>345209</v>
      </c>
      <c r="D4028" t="s">
        <v>686</v>
      </c>
      <c r="E4028" t="s">
        <v>333</v>
      </c>
      <c r="F4028">
        <v>2019</v>
      </c>
      <c r="G4028">
        <v>345209</v>
      </c>
      <c r="H4028" t="s">
        <v>16</v>
      </c>
    </row>
    <row r="4029" spans="1:8">
      <c r="A4029" t="s">
        <v>33</v>
      </c>
      <c r="B4029" s="1">
        <v>44022</v>
      </c>
      <c r="C4029">
        <v>140861</v>
      </c>
      <c r="D4029" t="s">
        <v>686</v>
      </c>
      <c r="E4029" t="s">
        <v>337</v>
      </c>
      <c r="F4029">
        <v>2020</v>
      </c>
      <c r="G4029">
        <v>140861</v>
      </c>
      <c r="H4029" t="s">
        <v>377</v>
      </c>
    </row>
    <row r="4030" spans="1:8">
      <c r="A4030" t="s">
        <v>46</v>
      </c>
      <c r="B4030" s="1">
        <v>43358</v>
      </c>
      <c r="C4030">
        <v>282197</v>
      </c>
      <c r="D4030" t="s">
        <v>687</v>
      </c>
      <c r="E4030" t="s">
        <v>329</v>
      </c>
      <c r="F4030">
        <v>2018</v>
      </c>
      <c r="G4030">
        <v>-282197</v>
      </c>
      <c r="H4030" t="s">
        <v>378</v>
      </c>
    </row>
    <row r="4031" spans="1:8">
      <c r="A4031" t="s">
        <v>88</v>
      </c>
      <c r="B4031" s="1">
        <v>43663</v>
      </c>
      <c r="C4031">
        <v>126518</v>
      </c>
      <c r="D4031" t="s">
        <v>687</v>
      </c>
      <c r="E4031" t="s">
        <v>337</v>
      </c>
      <c r="F4031">
        <v>2019</v>
      </c>
      <c r="G4031">
        <v>-126518</v>
      </c>
      <c r="H4031" t="s">
        <v>16</v>
      </c>
    </row>
    <row r="4032" spans="1:8">
      <c r="A4032" t="s">
        <v>216</v>
      </c>
      <c r="B4032" s="1">
        <v>43547</v>
      </c>
      <c r="C4032">
        <v>219834</v>
      </c>
      <c r="D4032" t="s">
        <v>687</v>
      </c>
      <c r="E4032" t="s">
        <v>357</v>
      </c>
      <c r="F4032">
        <v>2019</v>
      </c>
      <c r="G4032">
        <v>-219834</v>
      </c>
      <c r="H4032" t="s">
        <v>16</v>
      </c>
    </row>
    <row r="4033" spans="1:8">
      <c r="A4033" t="s">
        <v>160</v>
      </c>
      <c r="B4033" s="1">
        <v>44036</v>
      </c>
      <c r="C4033">
        <v>245322</v>
      </c>
      <c r="D4033" t="s">
        <v>686</v>
      </c>
      <c r="E4033" t="s">
        <v>337</v>
      </c>
      <c r="F4033">
        <v>2020</v>
      </c>
      <c r="G4033">
        <v>245322</v>
      </c>
      <c r="H4033" t="s">
        <v>377</v>
      </c>
    </row>
    <row r="4034" spans="1:8">
      <c r="A4034" t="s">
        <v>105</v>
      </c>
      <c r="B4034" s="1">
        <v>43491</v>
      </c>
      <c r="C4034">
        <v>199835</v>
      </c>
      <c r="D4034" t="s">
        <v>686</v>
      </c>
      <c r="E4034" t="s">
        <v>320</v>
      </c>
      <c r="F4034">
        <v>2019</v>
      </c>
      <c r="G4034">
        <v>199835</v>
      </c>
      <c r="H4034" t="s">
        <v>380</v>
      </c>
    </row>
    <row r="4035" spans="1:8">
      <c r="A4035" t="s">
        <v>68</v>
      </c>
      <c r="B4035" s="1">
        <v>43344</v>
      </c>
      <c r="C4035">
        <v>380884</v>
      </c>
      <c r="D4035" t="s">
        <v>686</v>
      </c>
      <c r="E4035" t="s">
        <v>329</v>
      </c>
      <c r="F4035">
        <v>2018</v>
      </c>
      <c r="G4035">
        <v>380884</v>
      </c>
      <c r="H4035" t="s">
        <v>16</v>
      </c>
    </row>
    <row r="4036" spans="1:8">
      <c r="A4036" t="s">
        <v>214</v>
      </c>
      <c r="B4036" s="1">
        <v>44359</v>
      </c>
      <c r="C4036">
        <v>310940</v>
      </c>
      <c r="D4036" t="s">
        <v>686</v>
      </c>
      <c r="E4036" t="s">
        <v>316</v>
      </c>
      <c r="F4036">
        <v>2021</v>
      </c>
      <c r="G4036">
        <v>310940</v>
      </c>
      <c r="H4036" t="s">
        <v>377</v>
      </c>
    </row>
    <row r="4037" spans="1:8">
      <c r="A4037" t="s">
        <v>96</v>
      </c>
      <c r="B4037" s="1">
        <v>43500</v>
      </c>
      <c r="C4037">
        <v>71052</v>
      </c>
      <c r="D4037" t="s">
        <v>686</v>
      </c>
      <c r="E4037" t="s">
        <v>360</v>
      </c>
      <c r="F4037">
        <v>2019</v>
      </c>
      <c r="G4037">
        <v>71052</v>
      </c>
      <c r="H4037" t="s">
        <v>380</v>
      </c>
    </row>
    <row r="4038" spans="1:8">
      <c r="A4038" t="s">
        <v>81</v>
      </c>
      <c r="B4038" s="1">
        <v>44264</v>
      </c>
      <c r="C4038">
        <v>75036</v>
      </c>
      <c r="D4038" t="s">
        <v>687</v>
      </c>
      <c r="E4038" t="s">
        <v>357</v>
      </c>
      <c r="F4038">
        <v>2021</v>
      </c>
      <c r="G4038">
        <v>-75036</v>
      </c>
      <c r="H4038" t="s">
        <v>378</v>
      </c>
    </row>
    <row r="4039" spans="1:8">
      <c r="A4039" t="s">
        <v>101</v>
      </c>
      <c r="B4039" s="1">
        <v>43992</v>
      </c>
      <c r="C4039">
        <v>343420</v>
      </c>
      <c r="D4039" t="s">
        <v>687</v>
      </c>
      <c r="E4039" t="s">
        <v>316</v>
      </c>
      <c r="F4039">
        <v>2020</v>
      </c>
      <c r="G4039">
        <v>-343420</v>
      </c>
      <c r="H4039" t="s">
        <v>16</v>
      </c>
    </row>
    <row r="4040" spans="1:8">
      <c r="A4040" t="s">
        <v>98</v>
      </c>
      <c r="B4040" s="1">
        <v>43292</v>
      </c>
      <c r="C4040">
        <v>161991</v>
      </c>
      <c r="D4040" t="s">
        <v>687</v>
      </c>
      <c r="E4040" t="s">
        <v>337</v>
      </c>
      <c r="F4040">
        <v>2018</v>
      </c>
      <c r="G4040">
        <v>-161991</v>
      </c>
      <c r="H4040" t="s">
        <v>16</v>
      </c>
    </row>
    <row r="4041" spans="1:8">
      <c r="A4041" t="s">
        <v>183</v>
      </c>
      <c r="B4041" s="1">
        <v>43355</v>
      </c>
      <c r="C4041">
        <v>98884</v>
      </c>
      <c r="D4041" t="s">
        <v>686</v>
      </c>
      <c r="E4041" t="s">
        <v>329</v>
      </c>
      <c r="F4041">
        <v>2018</v>
      </c>
      <c r="G4041">
        <v>98884</v>
      </c>
      <c r="H4041" t="s">
        <v>378</v>
      </c>
    </row>
    <row r="4042" spans="1:8">
      <c r="A4042" t="s">
        <v>257</v>
      </c>
      <c r="B4042" s="1">
        <v>44032</v>
      </c>
      <c r="C4042">
        <v>233537</v>
      </c>
      <c r="D4042" t="s">
        <v>687</v>
      </c>
      <c r="E4042" t="s">
        <v>337</v>
      </c>
      <c r="F4042">
        <v>2020</v>
      </c>
      <c r="G4042">
        <v>-233537</v>
      </c>
      <c r="H4042" t="s">
        <v>16</v>
      </c>
    </row>
    <row r="4043" spans="1:8">
      <c r="A4043" t="s">
        <v>35</v>
      </c>
      <c r="B4043" s="1">
        <v>44295</v>
      </c>
      <c r="C4043">
        <v>254140</v>
      </c>
      <c r="D4043" t="s">
        <v>686</v>
      </c>
      <c r="E4043" t="s">
        <v>351</v>
      </c>
      <c r="F4043">
        <v>2021</v>
      </c>
      <c r="G4043">
        <v>254140</v>
      </c>
      <c r="H4043" t="s">
        <v>16</v>
      </c>
    </row>
    <row r="4044" spans="1:8">
      <c r="A4044" t="s">
        <v>79</v>
      </c>
      <c r="B4044" s="1">
        <v>43292</v>
      </c>
      <c r="C4044">
        <v>315068</v>
      </c>
      <c r="D4044" t="s">
        <v>686</v>
      </c>
      <c r="E4044" t="s">
        <v>337</v>
      </c>
      <c r="F4044">
        <v>2018</v>
      </c>
      <c r="G4044">
        <v>315068</v>
      </c>
      <c r="H4044" t="s">
        <v>378</v>
      </c>
    </row>
    <row r="4045" spans="1:8">
      <c r="A4045" t="s">
        <v>126</v>
      </c>
      <c r="B4045" s="1">
        <v>44080</v>
      </c>
      <c r="C4045">
        <v>309373</v>
      </c>
      <c r="D4045" t="s">
        <v>687</v>
      </c>
      <c r="E4045" t="s">
        <v>329</v>
      </c>
      <c r="F4045">
        <v>2020</v>
      </c>
      <c r="G4045">
        <v>-309373</v>
      </c>
      <c r="H4045" t="s">
        <v>380</v>
      </c>
    </row>
    <row r="4046" spans="1:8">
      <c r="A4046" t="s">
        <v>42</v>
      </c>
      <c r="B4046" s="1">
        <v>43430</v>
      </c>
      <c r="C4046">
        <v>204646</v>
      </c>
      <c r="D4046" t="s">
        <v>686</v>
      </c>
      <c r="E4046" t="s">
        <v>362</v>
      </c>
      <c r="F4046">
        <v>2018</v>
      </c>
      <c r="G4046">
        <v>204646</v>
      </c>
      <c r="H4046" t="s">
        <v>16</v>
      </c>
    </row>
    <row r="4047" spans="1:8">
      <c r="A4047" t="s">
        <v>182</v>
      </c>
      <c r="B4047" s="1">
        <v>44029</v>
      </c>
      <c r="C4047">
        <v>342714</v>
      </c>
      <c r="D4047" t="s">
        <v>687</v>
      </c>
      <c r="E4047" t="s">
        <v>337</v>
      </c>
      <c r="F4047">
        <v>2020</v>
      </c>
      <c r="G4047">
        <v>-342714</v>
      </c>
      <c r="H4047" t="s">
        <v>16</v>
      </c>
    </row>
    <row r="4048" spans="1:8">
      <c r="A4048" t="s">
        <v>44</v>
      </c>
      <c r="B4048" s="1">
        <v>44044</v>
      </c>
      <c r="C4048">
        <v>396683</v>
      </c>
      <c r="D4048" t="s">
        <v>686</v>
      </c>
      <c r="E4048" t="s">
        <v>342</v>
      </c>
      <c r="F4048">
        <v>2020</v>
      </c>
      <c r="G4048">
        <v>396683</v>
      </c>
      <c r="H4048" t="s">
        <v>378</v>
      </c>
    </row>
    <row r="4049" spans="1:8">
      <c r="A4049" t="s">
        <v>124</v>
      </c>
      <c r="B4049" s="1">
        <v>43555</v>
      </c>
      <c r="C4049">
        <v>122449</v>
      </c>
      <c r="D4049" t="s">
        <v>686</v>
      </c>
      <c r="E4049" t="s">
        <v>357</v>
      </c>
      <c r="F4049">
        <v>2019</v>
      </c>
      <c r="G4049">
        <v>122449</v>
      </c>
      <c r="H4049" t="s">
        <v>16</v>
      </c>
    </row>
    <row r="4050" spans="1:8">
      <c r="A4050" t="s">
        <v>48</v>
      </c>
      <c r="B4050" s="1">
        <v>44139</v>
      </c>
      <c r="C4050">
        <v>77458</v>
      </c>
      <c r="D4050" t="s">
        <v>686</v>
      </c>
      <c r="E4050" t="s">
        <v>362</v>
      </c>
      <c r="F4050">
        <v>2020</v>
      </c>
      <c r="G4050">
        <v>77458</v>
      </c>
      <c r="H4050" t="s">
        <v>16</v>
      </c>
    </row>
    <row r="4051" spans="1:8">
      <c r="A4051" t="s">
        <v>76</v>
      </c>
      <c r="B4051" s="1">
        <v>44014</v>
      </c>
      <c r="C4051">
        <v>222551</v>
      </c>
      <c r="D4051" t="s">
        <v>686</v>
      </c>
      <c r="E4051" t="s">
        <v>337</v>
      </c>
      <c r="F4051">
        <v>2020</v>
      </c>
      <c r="G4051">
        <v>222551</v>
      </c>
      <c r="H4051" t="s">
        <v>16</v>
      </c>
    </row>
    <row r="4052" spans="1:8">
      <c r="A4052" t="s">
        <v>131</v>
      </c>
      <c r="B4052" s="1">
        <v>43392</v>
      </c>
      <c r="C4052">
        <v>83253</v>
      </c>
      <c r="D4052" t="s">
        <v>686</v>
      </c>
      <c r="E4052" t="s">
        <v>324</v>
      </c>
      <c r="F4052">
        <v>2018</v>
      </c>
      <c r="G4052">
        <v>83253</v>
      </c>
      <c r="H4052" t="s">
        <v>377</v>
      </c>
    </row>
    <row r="4053" spans="1:8">
      <c r="A4053" t="s">
        <v>48</v>
      </c>
      <c r="B4053" s="1">
        <v>43292</v>
      </c>
      <c r="C4053">
        <v>290596</v>
      </c>
      <c r="D4053" t="s">
        <v>686</v>
      </c>
      <c r="E4053" t="s">
        <v>337</v>
      </c>
      <c r="F4053">
        <v>2018</v>
      </c>
      <c r="G4053">
        <v>290596</v>
      </c>
      <c r="H4053" t="s">
        <v>16</v>
      </c>
    </row>
    <row r="4054" spans="1:8">
      <c r="A4054" t="s">
        <v>22</v>
      </c>
      <c r="B4054" s="1">
        <v>44099</v>
      </c>
      <c r="C4054">
        <v>161919</v>
      </c>
      <c r="D4054" t="s">
        <v>686</v>
      </c>
      <c r="E4054" t="s">
        <v>329</v>
      </c>
      <c r="F4054">
        <v>2020</v>
      </c>
      <c r="G4054">
        <v>161919</v>
      </c>
      <c r="H4054" t="s">
        <v>16</v>
      </c>
    </row>
    <row r="4055" spans="1:8">
      <c r="A4055" t="s">
        <v>191</v>
      </c>
      <c r="B4055" s="1">
        <v>43954</v>
      </c>
      <c r="C4055">
        <v>169157</v>
      </c>
      <c r="D4055" t="s">
        <v>687</v>
      </c>
      <c r="E4055" t="s">
        <v>366</v>
      </c>
      <c r="F4055">
        <v>2020</v>
      </c>
      <c r="G4055">
        <v>-169157</v>
      </c>
      <c r="H4055" t="s">
        <v>378</v>
      </c>
    </row>
    <row r="4056" spans="1:8">
      <c r="A4056" t="s">
        <v>256</v>
      </c>
      <c r="B4056" s="1">
        <v>43905</v>
      </c>
      <c r="C4056">
        <v>78353</v>
      </c>
      <c r="D4056" t="s">
        <v>686</v>
      </c>
      <c r="E4056" t="s">
        <v>357</v>
      </c>
      <c r="F4056">
        <v>2020</v>
      </c>
      <c r="G4056">
        <v>78353</v>
      </c>
      <c r="H4056" t="s">
        <v>16</v>
      </c>
    </row>
    <row r="4057" spans="1:8">
      <c r="A4057" t="s">
        <v>137</v>
      </c>
      <c r="B4057" s="1">
        <v>43449</v>
      </c>
      <c r="C4057">
        <v>74139</v>
      </c>
      <c r="D4057" t="s">
        <v>686</v>
      </c>
      <c r="E4057" t="s">
        <v>333</v>
      </c>
      <c r="F4057">
        <v>2018</v>
      </c>
      <c r="G4057">
        <v>74139</v>
      </c>
      <c r="H4057" t="s">
        <v>16</v>
      </c>
    </row>
    <row r="4058" spans="1:8">
      <c r="A4058" t="s">
        <v>253</v>
      </c>
      <c r="B4058" s="1">
        <v>43589</v>
      </c>
      <c r="C4058">
        <v>211296</v>
      </c>
      <c r="D4058" t="s">
        <v>687</v>
      </c>
      <c r="E4058" t="s">
        <v>366</v>
      </c>
      <c r="F4058">
        <v>2019</v>
      </c>
      <c r="G4058">
        <v>-211296</v>
      </c>
      <c r="H4058" t="s">
        <v>378</v>
      </c>
    </row>
    <row r="4059" spans="1:8">
      <c r="A4059" t="s">
        <v>266</v>
      </c>
      <c r="B4059" s="1">
        <v>44272</v>
      </c>
      <c r="C4059">
        <v>277469</v>
      </c>
      <c r="D4059" t="s">
        <v>686</v>
      </c>
      <c r="E4059" t="s">
        <v>357</v>
      </c>
      <c r="F4059">
        <v>2021</v>
      </c>
      <c r="G4059">
        <v>277469</v>
      </c>
      <c r="H4059" t="s">
        <v>378</v>
      </c>
    </row>
    <row r="4060" spans="1:8">
      <c r="A4060" t="s">
        <v>47</v>
      </c>
      <c r="B4060" s="1">
        <v>43964</v>
      </c>
      <c r="C4060">
        <v>276787</v>
      </c>
      <c r="D4060" t="s">
        <v>686</v>
      </c>
      <c r="E4060" t="s">
        <v>366</v>
      </c>
      <c r="F4060">
        <v>2020</v>
      </c>
      <c r="G4060">
        <v>276787</v>
      </c>
      <c r="H4060" t="s">
        <v>16</v>
      </c>
    </row>
    <row r="4061" spans="1:8">
      <c r="A4061" t="s">
        <v>304</v>
      </c>
      <c r="B4061" s="1">
        <v>44134</v>
      </c>
      <c r="C4061">
        <v>277779</v>
      </c>
      <c r="D4061" t="s">
        <v>687</v>
      </c>
      <c r="E4061" t="s">
        <v>324</v>
      </c>
      <c r="F4061">
        <v>2020</v>
      </c>
      <c r="G4061">
        <v>-277779</v>
      </c>
      <c r="H4061" t="s">
        <v>16</v>
      </c>
    </row>
    <row r="4062" spans="1:8">
      <c r="A4062" t="s">
        <v>28</v>
      </c>
      <c r="B4062" s="1">
        <v>44106</v>
      </c>
      <c r="C4062">
        <v>125400</v>
      </c>
      <c r="D4062" t="s">
        <v>686</v>
      </c>
      <c r="E4062" t="s">
        <v>324</v>
      </c>
      <c r="F4062">
        <v>2020</v>
      </c>
      <c r="G4062">
        <v>125400</v>
      </c>
      <c r="H4062" t="s">
        <v>16</v>
      </c>
    </row>
    <row r="4063" spans="1:8">
      <c r="A4063" t="s">
        <v>229</v>
      </c>
      <c r="B4063" s="1">
        <v>43458</v>
      </c>
      <c r="C4063">
        <v>255471</v>
      </c>
      <c r="D4063" t="s">
        <v>687</v>
      </c>
      <c r="E4063" t="s">
        <v>333</v>
      </c>
      <c r="F4063">
        <v>2018</v>
      </c>
      <c r="G4063">
        <v>-255471</v>
      </c>
      <c r="H4063" t="s">
        <v>16</v>
      </c>
    </row>
    <row r="4064" spans="1:8">
      <c r="A4064" t="s">
        <v>41</v>
      </c>
      <c r="B4064" s="1">
        <v>43755</v>
      </c>
      <c r="C4064">
        <v>368842</v>
      </c>
      <c r="D4064" t="s">
        <v>686</v>
      </c>
      <c r="E4064" t="s">
        <v>324</v>
      </c>
      <c r="F4064">
        <v>2019</v>
      </c>
      <c r="G4064">
        <v>368842</v>
      </c>
      <c r="H4064" t="s">
        <v>16</v>
      </c>
    </row>
    <row r="4065" spans="1:8">
      <c r="A4065" t="s">
        <v>94</v>
      </c>
      <c r="B4065" s="1">
        <v>43795</v>
      </c>
      <c r="C4065">
        <v>389340</v>
      </c>
      <c r="D4065" t="s">
        <v>687</v>
      </c>
      <c r="E4065" t="s">
        <v>362</v>
      </c>
      <c r="F4065">
        <v>2019</v>
      </c>
      <c r="G4065">
        <v>-389340</v>
      </c>
      <c r="H4065" t="s">
        <v>16</v>
      </c>
    </row>
    <row r="4066" spans="1:8">
      <c r="A4066" t="s">
        <v>223</v>
      </c>
      <c r="B4066" s="1">
        <v>43688</v>
      </c>
      <c r="C4066">
        <v>351195</v>
      </c>
      <c r="D4066" t="s">
        <v>687</v>
      </c>
      <c r="E4066" t="s">
        <v>342</v>
      </c>
      <c r="F4066">
        <v>2019</v>
      </c>
      <c r="G4066">
        <v>-351195</v>
      </c>
      <c r="H4066" t="s">
        <v>380</v>
      </c>
    </row>
    <row r="4067" spans="1:8">
      <c r="A4067" t="s">
        <v>265</v>
      </c>
      <c r="B4067" s="1">
        <v>43606</v>
      </c>
      <c r="C4067">
        <v>308984</v>
      </c>
      <c r="D4067" t="s">
        <v>686</v>
      </c>
      <c r="E4067" t="s">
        <v>366</v>
      </c>
      <c r="F4067">
        <v>2019</v>
      </c>
      <c r="G4067">
        <v>308984</v>
      </c>
      <c r="H4067" t="s">
        <v>16</v>
      </c>
    </row>
    <row r="4068" spans="1:8">
      <c r="A4068" t="s">
        <v>67</v>
      </c>
      <c r="B4068" s="1">
        <v>43305</v>
      </c>
      <c r="C4068">
        <v>379327</v>
      </c>
      <c r="D4068" t="s">
        <v>686</v>
      </c>
      <c r="E4068" t="s">
        <v>337</v>
      </c>
      <c r="F4068">
        <v>2018</v>
      </c>
      <c r="G4068">
        <v>379327</v>
      </c>
      <c r="H4068" t="s">
        <v>377</v>
      </c>
    </row>
    <row r="4069" spans="1:8">
      <c r="A4069" t="s">
        <v>33</v>
      </c>
      <c r="B4069" s="1">
        <v>43962</v>
      </c>
      <c r="C4069">
        <v>247604</v>
      </c>
      <c r="D4069" t="s">
        <v>687</v>
      </c>
      <c r="E4069" t="s">
        <v>366</v>
      </c>
      <c r="F4069">
        <v>2020</v>
      </c>
      <c r="G4069">
        <v>-247604</v>
      </c>
      <c r="H4069" t="s">
        <v>377</v>
      </c>
    </row>
    <row r="4070" spans="1:8">
      <c r="A4070" t="s">
        <v>135</v>
      </c>
      <c r="B4070" s="1">
        <v>43791</v>
      </c>
      <c r="C4070">
        <v>341681</v>
      </c>
      <c r="D4070" t="s">
        <v>686</v>
      </c>
      <c r="E4070" t="s">
        <v>362</v>
      </c>
      <c r="F4070">
        <v>2019</v>
      </c>
      <c r="G4070">
        <v>341681</v>
      </c>
      <c r="H4070" t="s">
        <v>16</v>
      </c>
    </row>
    <row r="4071" spans="1:8">
      <c r="A4071" t="s">
        <v>312</v>
      </c>
      <c r="B4071" s="1">
        <v>43519</v>
      </c>
      <c r="C4071">
        <v>127015</v>
      </c>
      <c r="D4071" t="s">
        <v>686</v>
      </c>
      <c r="E4071" t="s">
        <v>360</v>
      </c>
      <c r="F4071">
        <v>2019</v>
      </c>
      <c r="G4071">
        <v>127015</v>
      </c>
      <c r="H4071" t="s">
        <v>16</v>
      </c>
    </row>
    <row r="4072" spans="1:8">
      <c r="A4072" t="s">
        <v>37</v>
      </c>
      <c r="B4072" s="1">
        <v>43416</v>
      </c>
      <c r="C4072">
        <v>355691</v>
      </c>
      <c r="D4072" t="s">
        <v>687</v>
      </c>
      <c r="E4072" t="s">
        <v>362</v>
      </c>
      <c r="F4072">
        <v>2018</v>
      </c>
      <c r="G4072">
        <v>-355691</v>
      </c>
      <c r="H4072" t="s">
        <v>16</v>
      </c>
    </row>
    <row r="4073" spans="1:8">
      <c r="A4073" t="s">
        <v>294</v>
      </c>
      <c r="B4073" s="1">
        <v>44137</v>
      </c>
      <c r="C4073">
        <v>116725</v>
      </c>
      <c r="D4073" t="s">
        <v>686</v>
      </c>
      <c r="E4073" t="s">
        <v>362</v>
      </c>
      <c r="F4073">
        <v>2020</v>
      </c>
      <c r="G4073">
        <v>116725</v>
      </c>
      <c r="H4073" t="s">
        <v>16</v>
      </c>
    </row>
    <row r="4074" spans="1:8">
      <c r="A4074" t="s">
        <v>119</v>
      </c>
      <c r="B4074" s="1">
        <v>43364</v>
      </c>
      <c r="C4074">
        <v>149931</v>
      </c>
      <c r="D4074" t="s">
        <v>686</v>
      </c>
      <c r="E4074" t="s">
        <v>329</v>
      </c>
      <c r="F4074">
        <v>2018</v>
      </c>
      <c r="G4074">
        <v>149931</v>
      </c>
      <c r="H4074" t="s">
        <v>378</v>
      </c>
    </row>
    <row r="4075" spans="1:8">
      <c r="A4075" t="s">
        <v>102</v>
      </c>
      <c r="B4075" s="1">
        <v>43560</v>
      </c>
      <c r="C4075">
        <v>124090</v>
      </c>
      <c r="D4075" t="s">
        <v>686</v>
      </c>
      <c r="E4075" t="s">
        <v>351</v>
      </c>
      <c r="F4075">
        <v>2019</v>
      </c>
      <c r="G4075">
        <v>124090</v>
      </c>
      <c r="H4075" t="s">
        <v>377</v>
      </c>
    </row>
    <row r="4076" spans="1:8">
      <c r="A4076" t="s">
        <v>143</v>
      </c>
      <c r="B4076" s="1">
        <v>43456</v>
      </c>
      <c r="C4076">
        <v>69729</v>
      </c>
      <c r="D4076" t="s">
        <v>687</v>
      </c>
      <c r="E4076" t="s">
        <v>333</v>
      </c>
      <c r="F4076">
        <v>2018</v>
      </c>
      <c r="G4076">
        <v>-69729</v>
      </c>
      <c r="H4076" t="s">
        <v>380</v>
      </c>
    </row>
    <row r="4077" spans="1:8">
      <c r="A4077" t="s">
        <v>264</v>
      </c>
      <c r="B4077" s="1">
        <v>43990</v>
      </c>
      <c r="C4077">
        <v>177417</v>
      </c>
      <c r="D4077" t="s">
        <v>687</v>
      </c>
      <c r="E4077" t="s">
        <v>316</v>
      </c>
      <c r="F4077">
        <v>2020</v>
      </c>
      <c r="G4077">
        <v>-177417</v>
      </c>
      <c r="H4077" t="s">
        <v>16</v>
      </c>
    </row>
    <row r="4078" spans="1:8">
      <c r="A4078" t="s">
        <v>115</v>
      </c>
      <c r="B4078" s="1">
        <v>44338</v>
      </c>
      <c r="C4078">
        <v>131895</v>
      </c>
      <c r="D4078" t="s">
        <v>687</v>
      </c>
      <c r="E4078" t="s">
        <v>366</v>
      </c>
      <c r="F4078">
        <v>2021</v>
      </c>
      <c r="G4078">
        <v>-131895</v>
      </c>
      <c r="H4078" t="s">
        <v>16</v>
      </c>
    </row>
    <row r="4079" spans="1:8">
      <c r="A4079" t="s">
        <v>64</v>
      </c>
      <c r="B4079" s="1">
        <v>44168</v>
      </c>
      <c r="C4079">
        <v>67166</v>
      </c>
      <c r="D4079" t="s">
        <v>687</v>
      </c>
      <c r="E4079" t="s">
        <v>333</v>
      </c>
      <c r="F4079">
        <v>2020</v>
      </c>
      <c r="G4079">
        <v>-67166</v>
      </c>
      <c r="H4079" t="s">
        <v>378</v>
      </c>
    </row>
    <row r="4080" spans="1:8">
      <c r="A4080" t="s">
        <v>18</v>
      </c>
      <c r="B4080" s="1">
        <v>43492</v>
      </c>
      <c r="C4080">
        <v>380724</v>
      </c>
      <c r="D4080" t="s">
        <v>686</v>
      </c>
      <c r="E4080" t="s">
        <v>320</v>
      </c>
      <c r="F4080">
        <v>2019</v>
      </c>
      <c r="G4080">
        <v>380724</v>
      </c>
      <c r="H4080" t="s">
        <v>16</v>
      </c>
    </row>
    <row r="4081" spans="1:8">
      <c r="A4081" t="s">
        <v>274</v>
      </c>
      <c r="B4081" s="1">
        <v>44232</v>
      </c>
      <c r="C4081">
        <v>168049</v>
      </c>
      <c r="D4081" t="s">
        <v>687</v>
      </c>
      <c r="E4081" t="s">
        <v>360</v>
      </c>
      <c r="F4081">
        <v>2021</v>
      </c>
      <c r="G4081">
        <v>-168049</v>
      </c>
      <c r="H4081" t="s">
        <v>16</v>
      </c>
    </row>
    <row r="4082" spans="1:8">
      <c r="A4082" t="s">
        <v>54</v>
      </c>
      <c r="B4082" s="1">
        <v>43854</v>
      </c>
      <c r="C4082">
        <v>218870</v>
      </c>
      <c r="D4082" t="s">
        <v>686</v>
      </c>
      <c r="E4082" t="s">
        <v>320</v>
      </c>
      <c r="F4082">
        <v>2020</v>
      </c>
      <c r="G4082">
        <v>218870</v>
      </c>
      <c r="H4082" t="s">
        <v>16</v>
      </c>
    </row>
    <row r="4083" spans="1:8">
      <c r="A4083" t="s">
        <v>30</v>
      </c>
      <c r="B4083" s="1">
        <v>44070</v>
      </c>
      <c r="C4083">
        <v>127500</v>
      </c>
      <c r="D4083" t="s">
        <v>687</v>
      </c>
      <c r="E4083" t="s">
        <v>342</v>
      </c>
      <c r="F4083">
        <v>2020</v>
      </c>
      <c r="G4083">
        <v>-127500</v>
      </c>
      <c r="H4083" t="s">
        <v>16</v>
      </c>
    </row>
    <row r="4084" spans="1:8">
      <c r="A4084" t="s">
        <v>32</v>
      </c>
      <c r="B4084" s="1">
        <v>44132</v>
      </c>
      <c r="C4084">
        <v>210173</v>
      </c>
      <c r="D4084" t="s">
        <v>687</v>
      </c>
      <c r="E4084" t="s">
        <v>324</v>
      </c>
      <c r="F4084">
        <v>2020</v>
      </c>
      <c r="G4084">
        <v>-210173</v>
      </c>
      <c r="H4084" t="s">
        <v>377</v>
      </c>
    </row>
    <row r="4085" spans="1:8">
      <c r="A4085" t="s">
        <v>69</v>
      </c>
      <c r="B4085" s="1">
        <v>44075</v>
      </c>
      <c r="C4085">
        <v>358630</v>
      </c>
      <c r="D4085" t="s">
        <v>686</v>
      </c>
      <c r="E4085" t="s">
        <v>329</v>
      </c>
      <c r="F4085">
        <v>2020</v>
      </c>
      <c r="G4085">
        <v>358630</v>
      </c>
      <c r="H4085" t="s">
        <v>378</v>
      </c>
    </row>
    <row r="4086" spans="1:8">
      <c r="A4086" t="s">
        <v>167</v>
      </c>
      <c r="B4086" s="1">
        <v>44309</v>
      </c>
      <c r="C4086">
        <v>253742</v>
      </c>
      <c r="D4086" t="s">
        <v>686</v>
      </c>
      <c r="E4086" t="s">
        <v>351</v>
      </c>
      <c r="F4086">
        <v>2021</v>
      </c>
      <c r="G4086">
        <v>253742</v>
      </c>
      <c r="H4086" t="s">
        <v>16</v>
      </c>
    </row>
    <row r="4087" spans="1:8">
      <c r="A4087" t="s">
        <v>127</v>
      </c>
      <c r="B4087" s="1">
        <v>43396</v>
      </c>
      <c r="C4087">
        <v>295885</v>
      </c>
      <c r="D4087" t="s">
        <v>687</v>
      </c>
      <c r="E4087" t="s">
        <v>324</v>
      </c>
      <c r="F4087">
        <v>2018</v>
      </c>
      <c r="G4087">
        <v>-295885</v>
      </c>
      <c r="H4087" t="s">
        <v>378</v>
      </c>
    </row>
    <row r="4088" spans="1:8">
      <c r="A4088" t="s">
        <v>114</v>
      </c>
      <c r="B4088" s="1">
        <v>44220</v>
      </c>
      <c r="C4088">
        <v>368847</v>
      </c>
      <c r="D4088" t="s">
        <v>686</v>
      </c>
      <c r="E4088" t="s">
        <v>320</v>
      </c>
      <c r="F4088">
        <v>2021</v>
      </c>
      <c r="G4088">
        <v>368847</v>
      </c>
      <c r="H4088" t="s">
        <v>377</v>
      </c>
    </row>
    <row r="4089" spans="1:8">
      <c r="A4089" t="s">
        <v>224</v>
      </c>
      <c r="B4089" s="1">
        <v>43614</v>
      </c>
      <c r="C4089">
        <v>274465</v>
      </c>
      <c r="D4089" t="s">
        <v>687</v>
      </c>
      <c r="E4089" t="s">
        <v>366</v>
      </c>
      <c r="F4089">
        <v>2019</v>
      </c>
      <c r="G4089">
        <v>-274465</v>
      </c>
      <c r="H4089" t="s">
        <v>16</v>
      </c>
    </row>
    <row r="4090" spans="1:8">
      <c r="A4090" t="s">
        <v>227</v>
      </c>
      <c r="B4090" s="1">
        <v>43811</v>
      </c>
      <c r="C4090">
        <v>293716</v>
      </c>
      <c r="D4090" t="s">
        <v>686</v>
      </c>
      <c r="E4090" t="s">
        <v>333</v>
      </c>
      <c r="F4090">
        <v>2019</v>
      </c>
      <c r="G4090">
        <v>293716</v>
      </c>
      <c r="H4090" t="s">
        <v>16</v>
      </c>
    </row>
    <row r="4091" spans="1:8">
      <c r="A4091" t="s">
        <v>96</v>
      </c>
      <c r="B4091" s="1">
        <v>43749</v>
      </c>
      <c r="C4091">
        <v>171225</v>
      </c>
      <c r="D4091" t="s">
        <v>686</v>
      </c>
      <c r="E4091" t="s">
        <v>324</v>
      </c>
      <c r="F4091">
        <v>2019</v>
      </c>
      <c r="G4091">
        <v>171225</v>
      </c>
      <c r="H4091" t="s">
        <v>380</v>
      </c>
    </row>
    <row r="4092" spans="1:8">
      <c r="A4092" t="s">
        <v>121</v>
      </c>
      <c r="B4092" s="1">
        <v>43492</v>
      </c>
      <c r="C4092">
        <v>141598</v>
      </c>
      <c r="D4092" t="s">
        <v>687</v>
      </c>
      <c r="E4092" t="s">
        <v>320</v>
      </c>
      <c r="F4092">
        <v>2019</v>
      </c>
      <c r="G4092">
        <v>-141598</v>
      </c>
      <c r="H4092" t="s">
        <v>377</v>
      </c>
    </row>
    <row r="4093" spans="1:8">
      <c r="A4093" t="s">
        <v>35</v>
      </c>
      <c r="B4093" s="1">
        <v>43576</v>
      </c>
      <c r="C4093">
        <v>173079</v>
      </c>
      <c r="D4093" t="s">
        <v>687</v>
      </c>
      <c r="E4093" t="s">
        <v>351</v>
      </c>
      <c r="F4093">
        <v>2019</v>
      </c>
      <c r="G4093">
        <v>-173079</v>
      </c>
      <c r="H4093" t="s">
        <v>16</v>
      </c>
    </row>
    <row r="4094" spans="1:8">
      <c r="A4094" t="s">
        <v>140</v>
      </c>
      <c r="B4094" s="1">
        <v>43391</v>
      </c>
      <c r="C4094">
        <v>231904</v>
      </c>
      <c r="D4094" t="s">
        <v>686</v>
      </c>
      <c r="E4094" t="s">
        <v>324</v>
      </c>
      <c r="F4094">
        <v>2018</v>
      </c>
      <c r="G4094">
        <v>231904</v>
      </c>
      <c r="H4094" t="s">
        <v>16</v>
      </c>
    </row>
    <row r="4095" spans="1:8">
      <c r="A4095" t="s">
        <v>179</v>
      </c>
      <c r="B4095" s="1">
        <v>43932</v>
      </c>
      <c r="C4095">
        <v>91290</v>
      </c>
      <c r="D4095" t="s">
        <v>686</v>
      </c>
      <c r="E4095" t="s">
        <v>351</v>
      </c>
      <c r="F4095">
        <v>2020</v>
      </c>
      <c r="G4095">
        <v>91290</v>
      </c>
      <c r="H4095" t="s">
        <v>16</v>
      </c>
    </row>
    <row r="4096" spans="1:8">
      <c r="A4096" t="s">
        <v>247</v>
      </c>
      <c r="B4096" s="1">
        <v>43994</v>
      </c>
      <c r="C4096">
        <v>67140</v>
      </c>
      <c r="D4096" t="s">
        <v>686</v>
      </c>
      <c r="E4096" t="s">
        <v>316</v>
      </c>
      <c r="F4096">
        <v>2020</v>
      </c>
      <c r="G4096">
        <v>67140</v>
      </c>
      <c r="H4096" t="s">
        <v>16</v>
      </c>
    </row>
    <row r="4097" spans="1:8">
      <c r="A4097" t="s">
        <v>252</v>
      </c>
      <c r="B4097" s="1">
        <v>43623</v>
      </c>
      <c r="C4097">
        <v>195091</v>
      </c>
      <c r="D4097" t="s">
        <v>687</v>
      </c>
      <c r="E4097" t="s">
        <v>316</v>
      </c>
      <c r="F4097">
        <v>2019</v>
      </c>
      <c r="G4097">
        <v>-195091</v>
      </c>
      <c r="H4097" t="s">
        <v>16</v>
      </c>
    </row>
    <row r="4098" spans="1:8">
      <c r="A4098" t="s">
        <v>276</v>
      </c>
      <c r="B4098" s="1">
        <v>44182</v>
      </c>
      <c r="C4098">
        <v>275731</v>
      </c>
      <c r="D4098" t="s">
        <v>687</v>
      </c>
      <c r="E4098" t="s">
        <v>333</v>
      </c>
      <c r="F4098">
        <v>2020</v>
      </c>
      <c r="G4098">
        <v>-275731</v>
      </c>
      <c r="H4098" t="s">
        <v>377</v>
      </c>
    </row>
    <row r="4099" spans="1:8">
      <c r="A4099" t="s">
        <v>219</v>
      </c>
      <c r="B4099" s="1">
        <v>43826</v>
      </c>
      <c r="C4099">
        <v>278949</v>
      </c>
      <c r="D4099" t="s">
        <v>686</v>
      </c>
      <c r="E4099" t="s">
        <v>333</v>
      </c>
      <c r="F4099">
        <v>2019</v>
      </c>
      <c r="G4099">
        <v>278949</v>
      </c>
      <c r="H4099" t="s">
        <v>16</v>
      </c>
    </row>
    <row r="4100" spans="1:8">
      <c r="A4100" t="s">
        <v>256</v>
      </c>
      <c r="B4100" s="1">
        <v>43898</v>
      </c>
      <c r="C4100">
        <v>62433</v>
      </c>
      <c r="D4100" t="s">
        <v>686</v>
      </c>
      <c r="E4100" t="s">
        <v>357</v>
      </c>
      <c r="F4100">
        <v>2020</v>
      </c>
      <c r="G4100">
        <v>62433</v>
      </c>
      <c r="H4100" t="s">
        <v>16</v>
      </c>
    </row>
    <row r="4101" spans="1:8">
      <c r="A4101" t="s">
        <v>18</v>
      </c>
      <c r="B4101" s="1">
        <v>43782</v>
      </c>
      <c r="C4101">
        <v>285079</v>
      </c>
      <c r="D4101" t="s">
        <v>687</v>
      </c>
      <c r="E4101" t="s">
        <v>362</v>
      </c>
      <c r="F4101">
        <v>2019</v>
      </c>
      <c r="G4101">
        <v>-285079</v>
      </c>
      <c r="H4101" t="s">
        <v>16</v>
      </c>
    </row>
    <row r="4102" spans="1:8">
      <c r="A4102" t="s">
        <v>281</v>
      </c>
      <c r="B4102" s="1">
        <v>44218</v>
      </c>
      <c r="C4102">
        <v>129923</v>
      </c>
      <c r="D4102" t="s">
        <v>687</v>
      </c>
      <c r="E4102" t="s">
        <v>320</v>
      </c>
      <c r="F4102">
        <v>2021</v>
      </c>
      <c r="G4102">
        <v>-129923</v>
      </c>
      <c r="H4102" t="s">
        <v>380</v>
      </c>
    </row>
    <row r="4103" spans="1:8">
      <c r="A4103" t="s">
        <v>175</v>
      </c>
      <c r="B4103" s="1">
        <v>43634</v>
      </c>
      <c r="C4103">
        <v>148801</v>
      </c>
      <c r="D4103" t="s">
        <v>687</v>
      </c>
      <c r="E4103" t="s">
        <v>316</v>
      </c>
      <c r="F4103">
        <v>2019</v>
      </c>
      <c r="G4103">
        <v>-148801</v>
      </c>
      <c r="H4103" t="s">
        <v>16</v>
      </c>
    </row>
    <row r="4104" spans="1:8">
      <c r="A4104" t="s">
        <v>161</v>
      </c>
      <c r="B4104" s="1">
        <v>44002</v>
      </c>
      <c r="C4104">
        <v>297422</v>
      </c>
      <c r="D4104" t="s">
        <v>687</v>
      </c>
      <c r="E4104" t="s">
        <v>316</v>
      </c>
      <c r="F4104">
        <v>2020</v>
      </c>
      <c r="G4104">
        <v>-297422</v>
      </c>
      <c r="H4104" t="s">
        <v>378</v>
      </c>
    </row>
    <row r="4105" spans="1:8">
      <c r="A4105" t="s">
        <v>60</v>
      </c>
      <c r="B4105" s="1">
        <v>43970</v>
      </c>
      <c r="C4105">
        <v>345431</v>
      </c>
      <c r="D4105" t="s">
        <v>686</v>
      </c>
      <c r="E4105" t="s">
        <v>366</v>
      </c>
      <c r="F4105">
        <v>2020</v>
      </c>
      <c r="G4105">
        <v>345431</v>
      </c>
      <c r="H4105" t="s">
        <v>378</v>
      </c>
    </row>
    <row r="4106" spans="1:8">
      <c r="A4106" t="s">
        <v>207</v>
      </c>
      <c r="B4106" s="1">
        <v>44137</v>
      </c>
      <c r="C4106">
        <v>223451</v>
      </c>
      <c r="D4106" t="s">
        <v>687</v>
      </c>
      <c r="E4106" t="s">
        <v>362</v>
      </c>
      <c r="F4106">
        <v>2020</v>
      </c>
      <c r="G4106">
        <v>-223451</v>
      </c>
      <c r="H4106" t="s">
        <v>16</v>
      </c>
    </row>
    <row r="4107" spans="1:8">
      <c r="A4107" t="s">
        <v>58</v>
      </c>
      <c r="B4107" s="1">
        <v>44250</v>
      </c>
      <c r="C4107">
        <v>79751</v>
      </c>
      <c r="D4107" t="s">
        <v>686</v>
      </c>
      <c r="E4107" t="s">
        <v>360</v>
      </c>
      <c r="F4107">
        <v>2021</v>
      </c>
      <c r="G4107">
        <v>79751</v>
      </c>
      <c r="H4107" t="s">
        <v>380</v>
      </c>
    </row>
    <row r="4108" spans="1:8">
      <c r="A4108" t="s">
        <v>35</v>
      </c>
      <c r="B4108" s="1">
        <v>44114</v>
      </c>
      <c r="C4108">
        <v>136255</v>
      </c>
      <c r="D4108" t="s">
        <v>687</v>
      </c>
      <c r="E4108" t="s">
        <v>324</v>
      </c>
      <c r="F4108">
        <v>2020</v>
      </c>
      <c r="G4108">
        <v>-136255</v>
      </c>
      <c r="H4108" t="s">
        <v>16</v>
      </c>
    </row>
    <row r="4109" spans="1:8">
      <c r="A4109" t="s">
        <v>116</v>
      </c>
      <c r="B4109" s="1">
        <v>44055</v>
      </c>
      <c r="C4109">
        <v>333746</v>
      </c>
      <c r="D4109" t="s">
        <v>686</v>
      </c>
      <c r="E4109" t="s">
        <v>342</v>
      </c>
      <c r="F4109">
        <v>2020</v>
      </c>
      <c r="G4109">
        <v>333746</v>
      </c>
      <c r="H4109" t="s">
        <v>16</v>
      </c>
    </row>
    <row r="4110" spans="1:8">
      <c r="A4110" t="s">
        <v>154</v>
      </c>
      <c r="B4110" s="1">
        <v>43550</v>
      </c>
      <c r="C4110">
        <v>105555</v>
      </c>
      <c r="D4110" t="s">
        <v>686</v>
      </c>
      <c r="E4110" t="s">
        <v>357</v>
      </c>
      <c r="F4110">
        <v>2019</v>
      </c>
      <c r="G4110">
        <v>105555</v>
      </c>
      <c r="H4110" t="s">
        <v>378</v>
      </c>
    </row>
    <row r="4111" spans="1:8">
      <c r="A4111" t="s">
        <v>199</v>
      </c>
      <c r="B4111" s="1">
        <v>43295</v>
      </c>
      <c r="C4111">
        <v>261707</v>
      </c>
      <c r="D4111" t="s">
        <v>686</v>
      </c>
      <c r="E4111" t="s">
        <v>337</v>
      </c>
      <c r="F4111">
        <v>2018</v>
      </c>
      <c r="G4111">
        <v>261707</v>
      </c>
      <c r="H4111" t="s">
        <v>16</v>
      </c>
    </row>
    <row r="4112" spans="1:8">
      <c r="A4112" t="s">
        <v>302</v>
      </c>
      <c r="B4112" s="1">
        <v>44253</v>
      </c>
      <c r="C4112">
        <v>129617</v>
      </c>
      <c r="D4112" t="s">
        <v>686</v>
      </c>
      <c r="E4112" t="s">
        <v>360</v>
      </c>
      <c r="F4112">
        <v>2021</v>
      </c>
      <c r="G4112">
        <v>129617</v>
      </c>
      <c r="H4112" t="s">
        <v>16</v>
      </c>
    </row>
    <row r="4113" spans="1:8">
      <c r="A4113" t="s">
        <v>196</v>
      </c>
      <c r="B4113" s="1">
        <v>43333</v>
      </c>
      <c r="C4113">
        <v>184548</v>
      </c>
      <c r="D4113" t="s">
        <v>687</v>
      </c>
      <c r="E4113" t="s">
        <v>342</v>
      </c>
      <c r="F4113">
        <v>2018</v>
      </c>
      <c r="G4113">
        <v>-184548</v>
      </c>
      <c r="H4113" t="s">
        <v>377</v>
      </c>
    </row>
    <row r="4114" spans="1:8">
      <c r="A4114" t="s">
        <v>102</v>
      </c>
      <c r="B4114" s="1">
        <v>44251</v>
      </c>
      <c r="C4114">
        <v>97801</v>
      </c>
      <c r="D4114" t="s">
        <v>687</v>
      </c>
      <c r="E4114" t="s">
        <v>360</v>
      </c>
      <c r="F4114">
        <v>2021</v>
      </c>
      <c r="G4114">
        <v>-97801</v>
      </c>
      <c r="H4114" t="s">
        <v>377</v>
      </c>
    </row>
    <row r="4115" spans="1:8">
      <c r="A4115" t="s">
        <v>182</v>
      </c>
      <c r="B4115" s="1">
        <v>43742</v>
      </c>
      <c r="C4115">
        <v>389119</v>
      </c>
      <c r="D4115" t="s">
        <v>686</v>
      </c>
      <c r="E4115" t="s">
        <v>324</v>
      </c>
      <c r="F4115">
        <v>2019</v>
      </c>
      <c r="G4115">
        <v>389119</v>
      </c>
      <c r="H4115" t="s">
        <v>16</v>
      </c>
    </row>
    <row r="4116" spans="1:8">
      <c r="A4116" t="s">
        <v>166</v>
      </c>
      <c r="B4116" s="1">
        <v>44344</v>
      </c>
      <c r="C4116">
        <v>240045</v>
      </c>
      <c r="D4116" t="s">
        <v>687</v>
      </c>
      <c r="E4116" t="s">
        <v>366</v>
      </c>
      <c r="F4116">
        <v>2021</v>
      </c>
      <c r="G4116">
        <v>-240045</v>
      </c>
      <c r="H4116" t="s">
        <v>377</v>
      </c>
    </row>
    <row r="4117" spans="1:8">
      <c r="A4117" t="s">
        <v>137</v>
      </c>
      <c r="B4117" s="1">
        <v>44368</v>
      </c>
      <c r="C4117">
        <v>225000</v>
      </c>
      <c r="D4117" t="s">
        <v>686</v>
      </c>
      <c r="E4117" t="s">
        <v>316</v>
      </c>
      <c r="F4117">
        <v>2021</v>
      </c>
      <c r="G4117">
        <v>225000</v>
      </c>
      <c r="H4117" t="s">
        <v>16</v>
      </c>
    </row>
    <row r="4118" spans="1:8">
      <c r="A4118" t="s">
        <v>253</v>
      </c>
      <c r="B4118" s="1">
        <v>43748</v>
      </c>
      <c r="C4118">
        <v>318508</v>
      </c>
      <c r="D4118" t="s">
        <v>687</v>
      </c>
      <c r="E4118" t="s">
        <v>324</v>
      </c>
      <c r="F4118">
        <v>2019</v>
      </c>
      <c r="G4118">
        <v>-318508</v>
      </c>
      <c r="H4118" t="s">
        <v>378</v>
      </c>
    </row>
    <row r="4119" spans="1:8">
      <c r="A4119" t="s">
        <v>262</v>
      </c>
      <c r="B4119" s="1">
        <v>44152</v>
      </c>
      <c r="C4119">
        <v>394241</v>
      </c>
      <c r="D4119" t="s">
        <v>687</v>
      </c>
      <c r="E4119" t="s">
        <v>362</v>
      </c>
      <c r="F4119">
        <v>2020</v>
      </c>
      <c r="G4119">
        <v>-394241</v>
      </c>
      <c r="H4119" t="s">
        <v>378</v>
      </c>
    </row>
    <row r="4120" spans="1:8">
      <c r="A4120" t="s">
        <v>40</v>
      </c>
      <c r="B4120" s="1">
        <v>44331</v>
      </c>
      <c r="C4120">
        <v>121875</v>
      </c>
      <c r="D4120" t="s">
        <v>686</v>
      </c>
      <c r="E4120" t="s">
        <v>366</v>
      </c>
      <c r="F4120">
        <v>2021</v>
      </c>
      <c r="G4120">
        <v>121875</v>
      </c>
      <c r="H4120" t="s">
        <v>378</v>
      </c>
    </row>
    <row r="4121" spans="1:8">
      <c r="A4121" t="s">
        <v>115</v>
      </c>
      <c r="B4121" s="1">
        <v>43512</v>
      </c>
      <c r="C4121">
        <v>243494</v>
      </c>
      <c r="D4121" t="s">
        <v>686</v>
      </c>
      <c r="E4121" t="s">
        <v>360</v>
      </c>
      <c r="F4121">
        <v>2019</v>
      </c>
      <c r="G4121">
        <v>243494</v>
      </c>
      <c r="H4121" t="s">
        <v>16</v>
      </c>
    </row>
    <row r="4122" spans="1:8">
      <c r="A4122" t="s">
        <v>118</v>
      </c>
      <c r="B4122" s="1">
        <v>43963</v>
      </c>
      <c r="C4122">
        <v>386281</v>
      </c>
      <c r="D4122" t="s">
        <v>686</v>
      </c>
      <c r="E4122" t="s">
        <v>366</v>
      </c>
      <c r="F4122">
        <v>2020</v>
      </c>
      <c r="G4122">
        <v>386281</v>
      </c>
      <c r="H4122" t="s">
        <v>16</v>
      </c>
    </row>
    <row r="4123" spans="1:8">
      <c r="A4123" t="s">
        <v>22</v>
      </c>
      <c r="B4123" s="1">
        <v>44068</v>
      </c>
      <c r="C4123">
        <v>126579</v>
      </c>
      <c r="D4123" t="s">
        <v>687</v>
      </c>
      <c r="E4123" t="s">
        <v>342</v>
      </c>
      <c r="F4123">
        <v>2020</v>
      </c>
      <c r="G4123">
        <v>-126579</v>
      </c>
      <c r="H4123" t="s">
        <v>16</v>
      </c>
    </row>
    <row r="4124" spans="1:8">
      <c r="A4124" t="s">
        <v>24</v>
      </c>
      <c r="B4124" s="1">
        <v>44234</v>
      </c>
      <c r="C4124">
        <v>383545</v>
      </c>
      <c r="D4124" t="s">
        <v>686</v>
      </c>
      <c r="E4124" t="s">
        <v>360</v>
      </c>
      <c r="F4124">
        <v>2021</v>
      </c>
      <c r="G4124">
        <v>383545</v>
      </c>
      <c r="H4124" t="s">
        <v>16</v>
      </c>
    </row>
    <row r="4125" spans="1:8">
      <c r="A4125" t="s">
        <v>132</v>
      </c>
      <c r="B4125" s="1">
        <v>44118</v>
      </c>
      <c r="C4125">
        <v>179147</v>
      </c>
      <c r="D4125" t="s">
        <v>687</v>
      </c>
      <c r="E4125" t="s">
        <v>324</v>
      </c>
      <c r="F4125">
        <v>2020</v>
      </c>
      <c r="G4125">
        <v>-179147</v>
      </c>
      <c r="H4125" t="s">
        <v>380</v>
      </c>
    </row>
    <row r="4126" spans="1:8">
      <c r="A4126" t="s">
        <v>262</v>
      </c>
      <c r="B4126" s="1">
        <v>43779</v>
      </c>
      <c r="C4126">
        <v>329916</v>
      </c>
      <c r="D4126" t="s">
        <v>687</v>
      </c>
      <c r="E4126" t="s">
        <v>362</v>
      </c>
      <c r="F4126">
        <v>2019</v>
      </c>
      <c r="G4126">
        <v>-329916</v>
      </c>
      <c r="H4126" t="s">
        <v>378</v>
      </c>
    </row>
    <row r="4127" spans="1:8">
      <c r="A4127" t="s">
        <v>272</v>
      </c>
      <c r="B4127" s="1">
        <v>43339</v>
      </c>
      <c r="C4127">
        <v>348736</v>
      </c>
      <c r="D4127" t="s">
        <v>687</v>
      </c>
      <c r="E4127" t="s">
        <v>342</v>
      </c>
      <c r="F4127">
        <v>2018</v>
      </c>
      <c r="G4127">
        <v>-348736</v>
      </c>
      <c r="H4127" t="s">
        <v>377</v>
      </c>
    </row>
    <row r="4128" spans="1:8">
      <c r="A4128" t="s">
        <v>79</v>
      </c>
      <c r="B4128" s="1">
        <v>43838</v>
      </c>
      <c r="C4128">
        <v>58572</v>
      </c>
      <c r="D4128" t="s">
        <v>687</v>
      </c>
      <c r="E4128" t="s">
        <v>320</v>
      </c>
      <c r="F4128">
        <v>2020</v>
      </c>
      <c r="G4128">
        <v>-58572</v>
      </c>
      <c r="H4128" t="s">
        <v>378</v>
      </c>
    </row>
    <row r="4129" spans="1:8">
      <c r="A4129" t="s">
        <v>127</v>
      </c>
      <c r="B4129" s="1">
        <v>43965</v>
      </c>
      <c r="C4129">
        <v>104047</v>
      </c>
      <c r="D4129" t="s">
        <v>687</v>
      </c>
      <c r="E4129" t="s">
        <v>366</v>
      </c>
      <c r="F4129">
        <v>2020</v>
      </c>
      <c r="G4129">
        <v>-104047</v>
      </c>
      <c r="H4129" t="s">
        <v>378</v>
      </c>
    </row>
    <row r="4130" spans="1:8">
      <c r="A4130" t="s">
        <v>299</v>
      </c>
      <c r="B4130" s="1">
        <v>43852</v>
      </c>
      <c r="C4130">
        <v>307443</v>
      </c>
      <c r="D4130" t="s">
        <v>686</v>
      </c>
      <c r="E4130" t="s">
        <v>320</v>
      </c>
      <c r="F4130">
        <v>2020</v>
      </c>
      <c r="G4130">
        <v>307443</v>
      </c>
      <c r="H4130" t="s">
        <v>16</v>
      </c>
    </row>
    <row r="4131" spans="1:8">
      <c r="A4131" t="s">
        <v>56</v>
      </c>
      <c r="B4131" s="1">
        <v>44366</v>
      </c>
      <c r="C4131">
        <v>300289</v>
      </c>
      <c r="D4131" t="s">
        <v>687</v>
      </c>
      <c r="E4131" t="s">
        <v>316</v>
      </c>
      <c r="F4131">
        <v>2021</v>
      </c>
      <c r="G4131">
        <v>-300289</v>
      </c>
      <c r="H4131" t="s">
        <v>16</v>
      </c>
    </row>
    <row r="4132" spans="1:8">
      <c r="A4132" t="s">
        <v>288</v>
      </c>
      <c r="B4132" s="1">
        <v>43715</v>
      </c>
      <c r="C4132">
        <v>154734</v>
      </c>
      <c r="D4132" t="s">
        <v>686</v>
      </c>
      <c r="E4132" t="s">
        <v>329</v>
      </c>
      <c r="F4132">
        <v>2019</v>
      </c>
      <c r="G4132">
        <v>154734</v>
      </c>
      <c r="H4132" t="s">
        <v>377</v>
      </c>
    </row>
    <row r="4133" spans="1:8">
      <c r="A4133" t="s">
        <v>61</v>
      </c>
      <c r="B4133" s="1">
        <v>44041</v>
      </c>
      <c r="C4133">
        <v>380828</v>
      </c>
      <c r="D4133" t="s">
        <v>686</v>
      </c>
      <c r="E4133" t="s">
        <v>337</v>
      </c>
      <c r="F4133">
        <v>2020</v>
      </c>
      <c r="G4133">
        <v>380828</v>
      </c>
      <c r="H4133" t="s">
        <v>377</v>
      </c>
    </row>
    <row r="4134" spans="1:8">
      <c r="A4134" t="s">
        <v>42</v>
      </c>
      <c r="B4134" s="1">
        <v>44142</v>
      </c>
      <c r="C4134">
        <v>101550</v>
      </c>
      <c r="D4134" t="s">
        <v>687</v>
      </c>
      <c r="E4134" t="s">
        <v>362</v>
      </c>
      <c r="F4134">
        <v>2020</v>
      </c>
      <c r="G4134">
        <v>-101550</v>
      </c>
      <c r="H4134" t="s">
        <v>16</v>
      </c>
    </row>
    <row r="4135" spans="1:8">
      <c r="A4135" t="s">
        <v>169</v>
      </c>
      <c r="B4135" s="1">
        <v>43338</v>
      </c>
      <c r="C4135">
        <v>228689</v>
      </c>
      <c r="D4135" t="s">
        <v>687</v>
      </c>
      <c r="E4135" t="s">
        <v>342</v>
      </c>
      <c r="F4135">
        <v>2018</v>
      </c>
      <c r="G4135">
        <v>-228689</v>
      </c>
      <c r="H4135" t="s">
        <v>16</v>
      </c>
    </row>
    <row r="4136" spans="1:8">
      <c r="A4136" t="s">
        <v>242</v>
      </c>
      <c r="B4136" s="1">
        <v>43835</v>
      </c>
      <c r="C4136">
        <v>121959</v>
      </c>
      <c r="D4136" t="s">
        <v>686</v>
      </c>
      <c r="E4136" t="s">
        <v>320</v>
      </c>
      <c r="F4136">
        <v>2020</v>
      </c>
      <c r="G4136">
        <v>121959</v>
      </c>
      <c r="H4136" t="s">
        <v>377</v>
      </c>
    </row>
    <row r="4137" spans="1:8">
      <c r="A4137" t="s">
        <v>309</v>
      </c>
      <c r="B4137" s="1">
        <v>44164</v>
      </c>
      <c r="C4137">
        <v>386840</v>
      </c>
      <c r="D4137" t="s">
        <v>686</v>
      </c>
      <c r="E4137" t="s">
        <v>362</v>
      </c>
      <c r="F4137">
        <v>2020</v>
      </c>
      <c r="G4137">
        <v>386840</v>
      </c>
      <c r="H4137" t="s">
        <v>378</v>
      </c>
    </row>
    <row r="4138" spans="1:8">
      <c r="A4138" t="s">
        <v>72</v>
      </c>
      <c r="B4138" s="1">
        <v>43311</v>
      </c>
      <c r="C4138">
        <v>184631</v>
      </c>
      <c r="D4138" t="s">
        <v>686</v>
      </c>
      <c r="E4138" t="s">
        <v>337</v>
      </c>
      <c r="F4138">
        <v>2018</v>
      </c>
      <c r="G4138">
        <v>184631</v>
      </c>
      <c r="H4138" t="s">
        <v>378</v>
      </c>
    </row>
    <row r="4139" spans="1:8">
      <c r="A4139" t="s">
        <v>160</v>
      </c>
      <c r="B4139" s="1">
        <v>43993</v>
      </c>
      <c r="C4139">
        <v>232088</v>
      </c>
      <c r="D4139" t="s">
        <v>687</v>
      </c>
      <c r="E4139" t="s">
        <v>316</v>
      </c>
      <c r="F4139">
        <v>2020</v>
      </c>
      <c r="G4139">
        <v>-232088</v>
      </c>
      <c r="H4139" t="s">
        <v>377</v>
      </c>
    </row>
    <row r="4140" spans="1:8">
      <c r="A4140" t="s">
        <v>150</v>
      </c>
      <c r="B4140" s="1">
        <v>43287</v>
      </c>
      <c r="C4140">
        <v>384650</v>
      </c>
      <c r="D4140" t="s">
        <v>687</v>
      </c>
      <c r="E4140" t="s">
        <v>337</v>
      </c>
      <c r="F4140">
        <v>2018</v>
      </c>
      <c r="G4140">
        <v>-384650</v>
      </c>
      <c r="H4140" t="s">
        <v>378</v>
      </c>
    </row>
    <row r="4141" spans="1:8">
      <c r="A4141" t="s">
        <v>187</v>
      </c>
      <c r="B4141" s="1">
        <v>43771</v>
      </c>
      <c r="C4141">
        <v>248833</v>
      </c>
      <c r="D4141" t="s">
        <v>687</v>
      </c>
      <c r="E4141" t="s">
        <v>362</v>
      </c>
      <c r="F4141">
        <v>2019</v>
      </c>
      <c r="G4141">
        <v>-248833</v>
      </c>
      <c r="H4141" t="s">
        <v>377</v>
      </c>
    </row>
    <row r="4142" spans="1:8">
      <c r="A4142" t="s">
        <v>48</v>
      </c>
      <c r="B4142" s="1">
        <v>43751</v>
      </c>
      <c r="C4142">
        <v>305509</v>
      </c>
      <c r="D4142" t="s">
        <v>686</v>
      </c>
      <c r="E4142" t="s">
        <v>324</v>
      </c>
      <c r="F4142">
        <v>2019</v>
      </c>
      <c r="G4142">
        <v>305509</v>
      </c>
      <c r="H4142" t="s">
        <v>16</v>
      </c>
    </row>
    <row r="4143" spans="1:8">
      <c r="A4143" t="s">
        <v>308</v>
      </c>
      <c r="B4143" s="1">
        <v>44202</v>
      </c>
      <c r="C4143">
        <v>240453</v>
      </c>
      <c r="D4143" t="s">
        <v>687</v>
      </c>
      <c r="E4143" t="s">
        <v>320</v>
      </c>
      <c r="F4143">
        <v>2021</v>
      </c>
      <c r="G4143">
        <v>-240453</v>
      </c>
      <c r="H4143" t="s">
        <v>16</v>
      </c>
    </row>
    <row r="4144" spans="1:8">
      <c r="A4144" t="s">
        <v>49</v>
      </c>
      <c r="B4144" s="1">
        <v>43980</v>
      </c>
      <c r="C4144">
        <v>72460</v>
      </c>
      <c r="D4144" t="s">
        <v>686</v>
      </c>
      <c r="E4144" t="s">
        <v>366</v>
      </c>
      <c r="F4144">
        <v>2020</v>
      </c>
      <c r="G4144">
        <v>72460</v>
      </c>
      <c r="H4144" t="s">
        <v>16</v>
      </c>
    </row>
    <row r="4145" spans="1:8">
      <c r="A4145" t="s">
        <v>294</v>
      </c>
      <c r="B4145" s="1">
        <v>43595</v>
      </c>
      <c r="C4145">
        <v>257062</v>
      </c>
      <c r="D4145" t="s">
        <v>687</v>
      </c>
      <c r="E4145" t="s">
        <v>366</v>
      </c>
      <c r="F4145">
        <v>2019</v>
      </c>
      <c r="G4145">
        <v>-257062</v>
      </c>
      <c r="H4145" t="s">
        <v>16</v>
      </c>
    </row>
    <row r="4146" spans="1:8">
      <c r="A4146" t="s">
        <v>196</v>
      </c>
      <c r="B4146" s="1">
        <v>43612</v>
      </c>
      <c r="C4146">
        <v>303566</v>
      </c>
      <c r="D4146" t="s">
        <v>687</v>
      </c>
      <c r="E4146" t="s">
        <v>366</v>
      </c>
      <c r="F4146">
        <v>2019</v>
      </c>
      <c r="G4146">
        <v>-303566</v>
      </c>
      <c r="H4146" t="s">
        <v>377</v>
      </c>
    </row>
    <row r="4147" spans="1:8">
      <c r="A4147" t="s">
        <v>261</v>
      </c>
      <c r="B4147" s="1">
        <v>44195</v>
      </c>
      <c r="C4147">
        <v>116715</v>
      </c>
      <c r="D4147" t="s">
        <v>687</v>
      </c>
      <c r="E4147" t="s">
        <v>333</v>
      </c>
      <c r="F4147">
        <v>2020</v>
      </c>
      <c r="G4147">
        <v>-116715</v>
      </c>
      <c r="H4147" t="s">
        <v>380</v>
      </c>
    </row>
    <row r="4148" spans="1:8">
      <c r="A4148" t="s">
        <v>107</v>
      </c>
      <c r="B4148" s="1">
        <v>44039</v>
      </c>
      <c r="C4148">
        <v>159202</v>
      </c>
      <c r="D4148" t="s">
        <v>686</v>
      </c>
      <c r="E4148" t="s">
        <v>337</v>
      </c>
      <c r="F4148">
        <v>2020</v>
      </c>
      <c r="G4148">
        <v>159202</v>
      </c>
      <c r="H4148" t="s">
        <v>16</v>
      </c>
    </row>
    <row r="4149" spans="1:8">
      <c r="A4149" t="s">
        <v>284</v>
      </c>
      <c r="B4149" s="1">
        <v>43435</v>
      </c>
      <c r="C4149">
        <v>96098</v>
      </c>
      <c r="D4149" t="s">
        <v>687</v>
      </c>
      <c r="E4149" t="s">
        <v>333</v>
      </c>
      <c r="F4149">
        <v>2018</v>
      </c>
      <c r="G4149">
        <v>-96098</v>
      </c>
      <c r="H4149" t="s">
        <v>16</v>
      </c>
    </row>
    <row r="4150" spans="1:8">
      <c r="A4150" t="s">
        <v>106</v>
      </c>
      <c r="B4150" s="1">
        <v>43901</v>
      </c>
      <c r="C4150">
        <v>161848</v>
      </c>
      <c r="D4150" t="s">
        <v>686</v>
      </c>
      <c r="E4150" t="s">
        <v>357</v>
      </c>
      <c r="F4150">
        <v>2020</v>
      </c>
      <c r="G4150">
        <v>161848</v>
      </c>
      <c r="H4150" t="s">
        <v>377</v>
      </c>
    </row>
    <row r="4151" spans="1:8">
      <c r="A4151" t="s">
        <v>216</v>
      </c>
      <c r="B4151" s="1">
        <v>43737</v>
      </c>
      <c r="C4151">
        <v>346421</v>
      </c>
      <c r="D4151" t="s">
        <v>686</v>
      </c>
      <c r="E4151" t="s">
        <v>329</v>
      </c>
      <c r="F4151">
        <v>2019</v>
      </c>
      <c r="G4151">
        <v>346421</v>
      </c>
      <c r="H4151" t="s">
        <v>16</v>
      </c>
    </row>
    <row r="4152" spans="1:8">
      <c r="A4152" t="s">
        <v>53</v>
      </c>
      <c r="B4152" s="1">
        <v>43953</v>
      </c>
      <c r="C4152">
        <v>175566</v>
      </c>
      <c r="D4152" t="s">
        <v>687</v>
      </c>
      <c r="E4152" t="s">
        <v>366</v>
      </c>
      <c r="F4152">
        <v>2020</v>
      </c>
      <c r="G4152">
        <v>-175566</v>
      </c>
      <c r="H4152" t="s">
        <v>16</v>
      </c>
    </row>
    <row r="4153" spans="1:8">
      <c r="A4153" t="s">
        <v>266</v>
      </c>
      <c r="B4153" s="1">
        <v>44140</v>
      </c>
      <c r="C4153">
        <v>105466</v>
      </c>
      <c r="D4153" t="s">
        <v>687</v>
      </c>
      <c r="E4153" t="s">
        <v>362</v>
      </c>
      <c r="F4153">
        <v>2020</v>
      </c>
      <c r="G4153">
        <v>-105466</v>
      </c>
      <c r="H4153" t="s">
        <v>378</v>
      </c>
    </row>
    <row r="4154" spans="1:8">
      <c r="A4154" t="s">
        <v>270</v>
      </c>
      <c r="B4154" s="1">
        <v>44018</v>
      </c>
      <c r="C4154">
        <v>52251</v>
      </c>
      <c r="D4154" t="s">
        <v>687</v>
      </c>
      <c r="E4154" t="s">
        <v>337</v>
      </c>
      <c r="F4154">
        <v>2020</v>
      </c>
      <c r="G4154">
        <v>-52251</v>
      </c>
      <c r="H4154" t="s">
        <v>377</v>
      </c>
    </row>
    <row r="4155" spans="1:8">
      <c r="A4155" t="s">
        <v>184</v>
      </c>
      <c r="B4155" s="1">
        <v>43522</v>
      </c>
      <c r="C4155">
        <v>231599</v>
      </c>
      <c r="D4155" t="s">
        <v>687</v>
      </c>
      <c r="E4155" t="s">
        <v>360</v>
      </c>
      <c r="F4155">
        <v>2019</v>
      </c>
      <c r="G4155">
        <v>-231599</v>
      </c>
      <c r="H4155" t="s">
        <v>16</v>
      </c>
    </row>
    <row r="4156" spans="1:8">
      <c r="A4156" t="s">
        <v>129</v>
      </c>
      <c r="B4156" s="1">
        <v>43344</v>
      </c>
      <c r="C4156">
        <v>50679</v>
      </c>
      <c r="D4156" t="s">
        <v>687</v>
      </c>
      <c r="E4156" t="s">
        <v>329</v>
      </c>
      <c r="F4156">
        <v>2018</v>
      </c>
      <c r="G4156">
        <v>-50679</v>
      </c>
      <c r="H4156" t="s">
        <v>378</v>
      </c>
    </row>
    <row r="4157" spans="1:8">
      <c r="A4157" t="s">
        <v>211</v>
      </c>
      <c r="B4157" s="1">
        <v>44015</v>
      </c>
      <c r="C4157">
        <v>187217</v>
      </c>
      <c r="D4157" t="s">
        <v>687</v>
      </c>
      <c r="E4157" t="s">
        <v>337</v>
      </c>
      <c r="F4157">
        <v>2020</v>
      </c>
      <c r="G4157">
        <v>-187217</v>
      </c>
      <c r="H4157" t="s">
        <v>16</v>
      </c>
    </row>
    <row r="4158" spans="1:8">
      <c r="A4158" t="s">
        <v>176</v>
      </c>
      <c r="B4158" s="1">
        <v>43912</v>
      </c>
      <c r="C4158">
        <v>187194</v>
      </c>
      <c r="D4158" t="s">
        <v>687</v>
      </c>
      <c r="E4158" t="s">
        <v>357</v>
      </c>
      <c r="F4158">
        <v>2020</v>
      </c>
      <c r="G4158">
        <v>-187194</v>
      </c>
      <c r="H4158" t="s">
        <v>377</v>
      </c>
    </row>
    <row r="4159" spans="1:8">
      <c r="A4159" t="s">
        <v>249</v>
      </c>
      <c r="B4159" s="1">
        <v>43997</v>
      </c>
      <c r="C4159">
        <v>107751</v>
      </c>
      <c r="D4159" t="s">
        <v>686</v>
      </c>
      <c r="E4159" t="s">
        <v>316</v>
      </c>
      <c r="F4159">
        <v>2020</v>
      </c>
      <c r="G4159">
        <v>107751</v>
      </c>
      <c r="H4159" t="s">
        <v>16</v>
      </c>
    </row>
    <row r="4160" spans="1:8">
      <c r="A4160" t="s">
        <v>175</v>
      </c>
      <c r="B4160" s="1">
        <v>43995</v>
      </c>
      <c r="C4160">
        <v>272654</v>
      </c>
      <c r="D4160" t="s">
        <v>686</v>
      </c>
      <c r="E4160" t="s">
        <v>316</v>
      </c>
      <c r="F4160">
        <v>2020</v>
      </c>
      <c r="G4160">
        <v>272654</v>
      </c>
      <c r="H4160" t="s">
        <v>16</v>
      </c>
    </row>
    <row r="4161" spans="1:8">
      <c r="A4161" t="s">
        <v>107</v>
      </c>
      <c r="B4161" s="1">
        <v>43537</v>
      </c>
      <c r="C4161">
        <v>335512</v>
      </c>
      <c r="D4161" t="s">
        <v>687</v>
      </c>
      <c r="E4161" t="s">
        <v>357</v>
      </c>
      <c r="F4161">
        <v>2019</v>
      </c>
      <c r="G4161">
        <v>-335512</v>
      </c>
      <c r="H4161" t="s">
        <v>16</v>
      </c>
    </row>
    <row r="4162" spans="1:8">
      <c r="A4162" t="s">
        <v>38</v>
      </c>
      <c r="B4162" s="1">
        <v>43305</v>
      </c>
      <c r="C4162">
        <v>149778</v>
      </c>
      <c r="D4162" t="s">
        <v>687</v>
      </c>
      <c r="E4162" t="s">
        <v>337</v>
      </c>
      <c r="F4162">
        <v>2018</v>
      </c>
      <c r="G4162">
        <v>-149778</v>
      </c>
      <c r="H4162" t="s">
        <v>16</v>
      </c>
    </row>
    <row r="4163" spans="1:8">
      <c r="A4163" t="s">
        <v>32</v>
      </c>
      <c r="B4163" s="1">
        <v>43959</v>
      </c>
      <c r="C4163">
        <v>370235</v>
      </c>
      <c r="D4163" t="s">
        <v>687</v>
      </c>
      <c r="E4163" t="s">
        <v>366</v>
      </c>
      <c r="F4163">
        <v>2020</v>
      </c>
      <c r="G4163">
        <v>-370235</v>
      </c>
      <c r="H4163" t="s">
        <v>377</v>
      </c>
    </row>
    <row r="4164" spans="1:8">
      <c r="A4164" t="s">
        <v>153</v>
      </c>
      <c r="B4164" s="1">
        <v>43481</v>
      </c>
      <c r="C4164">
        <v>279275</v>
      </c>
      <c r="D4164" t="s">
        <v>686</v>
      </c>
      <c r="E4164" t="s">
        <v>320</v>
      </c>
      <c r="F4164">
        <v>2019</v>
      </c>
      <c r="G4164">
        <v>279275</v>
      </c>
      <c r="H4164" t="s">
        <v>16</v>
      </c>
    </row>
    <row r="4165" spans="1:8">
      <c r="A4165" t="s">
        <v>243</v>
      </c>
      <c r="B4165" s="1">
        <v>44283</v>
      </c>
      <c r="C4165">
        <v>285028</v>
      </c>
      <c r="D4165" t="s">
        <v>686</v>
      </c>
      <c r="E4165" t="s">
        <v>357</v>
      </c>
      <c r="F4165">
        <v>2021</v>
      </c>
      <c r="G4165">
        <v>285028</v>
      </c>
      <c r="H4165" t="s">
        <v>16</v>
      </c>
    </row>
    <row r="4166" spans="1:8">
      <c r="A4166" t="s">
        <v>250</v>
      </c>
      <c r="B4166" s="1">
        <v>43589</v>
      </c>
      <c r="C4166">
        <v>227802</v>
      </c>
      <c r="D4166" t="s">
        <v>686</v>
      </c>
      <c r="E4166" t="s">
        <v>366</v>
      </c>
      <c r="F4166">
        <v>2019</v>
      </c>
      <c r="G4166">
        <v>227802</v>
      </c>
      <c r="H4166" t="s">
        <v>380</v>
      </c>
    </row>
    <row r="4167" spans="1:8">
      <c r="A4167" t="s">
        <v>47</v>
      </c>
      <c r="B4167" s="1">
        <v>43631</v>
      </c>
      <c r="C4167">
        <v>95666</v>
      </c>
      <c r="D4167" t="s">
        <v>686</v>
      </c>
      <c r="E4167" t="s">
        <v>316</v>
      </c>
      <c r="F4167">
        <v>2019</v>
      </c>
      <c r="G4167">
        <v>95666</v>
      </c>
      <c r="H4167" t="s">
        <v>16</v>
      </c>
    </row>
    <row r="4168" spans="1:8">
      <c r="A4168" t="s">
        <v>197</v>
      </c>
      <c r="B4168" s="1">
        <v>43955</v>
      </c>
      <c r="C4168">
        <v>341275</v>
      </c>
      <c r="D4168" t="s">
        <v>686</v>
      </c>
      <c r="E4168" t="s">
        <v>366</v>
      </c>
      <c r="F4168">
        <v>2020</v>
      </c>
      <c r="G4168">
        <v>341275</v>
      </c>
      <c r="H4168" t="s">
        <v>16</v>
      </c>
    </row>
    <row r="4169" spans="1:8">
      <c r="A4169" t="s">
        <v>276</v>
      </c>
      <c r="B4169" s="1">
        <v>43745</v>
      </c>
      <c r="C4169">
        <v>191081</v>
      </c>
      <c r="D4169" t="s">
        <v>687</v>
      </c>
      <c r="E4169" t="s">
        <v>324</v>
      </c>
      <c r="F4169">
        <v>2019</v>
      </c>
      <c r="G4169">
        <v>-191081</v>
      </c>
      <c r="H4169" t="s">
        <v>377</v>
      </c>
    </row>
    <row r="4170" spans="1:8">
      <c r="A4170" t="s">
        <v>213</v>
      </c>
      <c r="B4170" s="1">
        <v>43440</v>
      </c>
      <c r="C4170">
        <v>369223</v>
      </c>
      <c r="D4170" t="s">
        <v>686</v>
      </c>
      <c r="E4170" t="s">
        <v>333</v>
      </c>
      <c r="F4170">
        <v>2018</v>
      </c>
      <c r="G4170">
        <v>369223</v>
      </c>
      <c r="H4170" t="s">
        <v>16</v>
      </c>
    </row>
    <row r="4171" spans="1:8">
      <c r="A4171" t="s">
        <v>151</v>
      </c>
      <c r="B4171" s="1">
        <v>44301</v>
      </c>
      <c r="C4171">
        <v>142915</v>
      </c>
      <c r="D4171" t="s">
        <v>687</v>
      </c>
      <c r="E4171" t="s">
        <v>351</v>
      </c>
      <c r="F4171">
        <v>2021</v>
      </c>
      <c r="G4171">
        <v>-142915</v>
      </c>
      <c r="H4171" t="s">
        <v>378</v>
      </c>
    </row>
    <row r="4172" spans="1:8">
      <c r="A4172" t="s">
        <v>180</v>
      </c>
      <c r="B4172" s="1">
        <v>43535</v>
      </c>
      <c r="C4172">
        <v>106928</v>
      </c>
      <c r="D4172" t="s">
        <v>686</v>
      </c>
      <c r="E4172" t="s">
        <v>357</v>
      </c>
      <c r="F4172">
        <v>2019</v>
      </c>
      <c r="G4172">
        <v>106928</v>
      </c>
      <c r="H4172" t="s">
        <v>377</v>
      </c>
    </row>
    <row r="4173" spans="1:8">
      <c r="A4173" t="s">
        <v>205</v>
      </c>
      <c r="B4173" s="1">
        <v>43899</v>
      </c>
      <c r="C4173">
        <v>130428</v>
      </c>
      <c r="D4173" t="s">
        <v>686</v>
      </c>
      <c r="E4173" t="s">
        <v>357</v>
      </c>
      <c r="F4173">
        <v>2020</v>
      </c>
      <c r="G4173">
        <v>130428</v>
      </c>
      <c r="H4173" t="s">
        <v>16</v>
      </c>
    </row>
    <row r="4174" spans="1:8">
      <c r="A4174" t="s">
        <v>271</v>
      </c>
      <c r="B4174" s="1">
        <v>43548</v>
      </c>
      <c r="C4174">
        <v>190835</v>
      </c>
      <c r="D4174" t="s">
        <v>686</v>
      </c>
      <c r="E4174" t="s">
        <v>357</v>
      </c>
      <c r="F4174">
        <v>2019</v>
      </c>
      <c r="G4174">
        <v>190835</v>
      </c>
      <c r="H4174" t="s">
        <v>377</v>
      </c>
    </row>
    <row r="4175" spans="1:8">
      <c r="A4175" t="s">
        <v>225</v>
      </c>
      <c r="B4175" s="1">
        <v>43621</v>
      </c>
      <c r="C4175">
        <v>55207</v>
      </c>
      <c r="D4175" t="s">
        <v>687</v>
      </c>
      <c r="E4175" t="s">
        <v>316</v>
      </c>
      <c r="F4175">
        <v>2019</v>
      </c>
      <c r="G4175">
        <v>-55207</v>
      </c>
      <c r="H4175" t="s">
        <v>378</v>
      </c>
    </row>
    <row r="4176" spans="1:8">
      <c r="A4176" t="s">
        <v>177</v>
      </c>
      <c r="B4176" s="1">
        <v>43814</v>
      </c>
      <c r="C4176">
        <v>321545</v>
      </c>
      <c r="D4176" t="s">
        <v>686</v>
      </c>
      <c r="E4176" t="s">
        <v>333</v>
      </c>
      <c r="F4176">
        <v>2019</v>
      </c>
      <c r="G4176">
        <v>321545</v>
      </c>
      <c r="H4176" t="s">
        <v>16</v>
      </c>
    </row>
    <row r="4177" spans="1:8">
      <c r="A4177" t="s">
        <v>175</v>
      </c>
      <c r="B4177" s="1">
        <v>44014</v>
      </c>
      <c r="C4177">
        <v>301339</v>
      </c>
      <c r="D4177" t="s">
        <v>686</v>
      </c>
      <c r="E4177" t="s">
        <v>337</v>
      </c>
      <c r="F4177">
        <v>2020</v>
      </c>
      <c r="G4177">
        <v>301339</v>
      </c>
      <c r="H4177" t="s">
        <v>16</v>
      </c>
    </row>
    <row r="4178" spans="1:8">
      <c r="A4178" t="s">
        <v>87</v>
      </c>
      <c r="B4178" s="1">
        <v>44035</v>
      </c>
      <c r="C4178">
        <v>235541</v>
      </c>
      <c r="D4178" t="s">
        <v>686</v>
      </c>
      <c r="E4178" t="s">
        <v>337</v>
      </c>
      <c r="F4178">
        <v>2020</v>
      </c>
      <c r="G4178">
        <v>235541</v>
      </c>
      <c r="H4178" t="s">
        <v>16</v>
      </c>
    </row>
    <row r="4179" spans="1:8">
      <c r="A4179" t="s">
        <v>284</v>
      </c>
      <c r="B4179" s="1">
        <v>44352</v>
      </c>
      <c r="C4179">
        <v>345834</v>
      </c>
      <c r="D4179" t="s">
        <v>686</v>
      </c>
      <c r="E4179" t="s">
        <v>316</v>
      </c>
      <c r="F4179">
        <v>2021</v>
      </c>
      <c r="G4179">
        <v>345834</v>
      </c>
      <c r="H4179" t="s">
        <v>16</v>
      </c>
    </row>
    <row r="4180" spans="1:8">
      <c r="A4180" t="s">
        <v>204</v>
      </c>
      <c r="B4180" s="1">
        <v>43919</v>
      </c>
      <c r="C4180">
        <v>359257</v>
      </c>
      <c r="D4180" t="s">
        <v>686</v>
      </c>
      <c r="E4180" t="s">
        <v>357</v>
      </c>
      <c r="F4180">
        <v>2020</v>
      </c>
      <c r="G4180">
        <v>359257</v>
      </c>
      <c r="H4180" t="s">
        <v>16</v>
      </c>
    </row>
    <row r="4181" spans="1:8">
      <c r="A4181" t="s">
        <v>57</v>
      </c>
      <c r="B4181" s="1">
        <v>44051</v>
      </c>
      <c r="C4181">
        <v>385714</v>
      </c>
      <c r="D4181" t="s">
        <v>687</v>
      </c>
      <c r="E4181" t="s">
        <v>342</v>
      </c>
      <c r="F4181">
        <v>2020</v>
      </c>
      <c r="G4181">
        <v>-385714</v>
      </c>
      <c r="H4181" t="s">
        <v>380</v>
      </c>
    </row>
    <row r="4182" spans="1:8">
      <c r="A4182" t="s">
        <v>166</v>
      </c>
      <c r="B4182" s="1">
        <v>43645</v>
      </c>
      <c r="C4182">
        <v>105361</v>
      </c>
      <c r="D4182" t="s">
        <v>686</v>
      </c>
      <c r="E4182" t="s">
        <v>316</v>
      </c>
      <c r="F4182">
        <v>2019</v>
      </c>
      <c r="G4182">
        <v>105361</v>
      </c>
      <c r="H4182" t="s">
        <v>377</v>
      </c>
    </row>
    <row r="4183" spans="1:8">
      <c r="A4183" t="s">
        <v>161</v>
      </c>
      <c r="B4183" s="1">
        <v>44352</v>
      </c>
      <c r="C4183">
        <v>127031</v>
      </c>
      <c r="D4183" t="s">
        <v>686</v>
      </c>
      <c r="E4183" t="s">
        <v>316</v>
      </c>
      <c r="F4183">
        <v>2021</v>
      </c>
      <c r="G4183">
        <v>127031</v>
      </c>
      <c r="H4183" t="s">
        <v>378</v>
      </c>
    </row>
    <row r="4184" spans="1:8">
      <c r="A4184" t="s">
        <v>64</v>
      </c>
      <c r="B4184" s="1">
        <v>43581</v>
      </c>
      <c r="C4184">
        <v>181320</v>
      </c>
      <c r="D4184" t="s">
        <v>686</v>
      </c>
      <c r="E4184" t="s">
        <v>351</v>
      </c>
      <c r="F4184">
        <v>2019</v>
      </c>
      <c r="G4184">
        <v>181320</v>
      </c>
      <c r="H4184" t="s">
        <v>378</v>
      </c>
    </row>
    <row r="4185" spans="1:8">
      <c r="A4185" t="s">
        <v>98</v>
      </c>
      <c r="B4185" s="1">
        <v>44133</v>
      </c>
      <c r="C4185">
        <v>340694</v>
      </c>
      <c r="D4185" t="s">
        <v>686</v>
      </c>
      <c r="E4185" t="s">
        <v>324</v>
      </c>
      <c r="F4185">
        <v>2020</v>
      </c>
      <c r="G4185">
        <v>340694</v>
      </c>
      <c r="H4185" t="s">
        <v>16</v>
      </c>
    </row>
    <row r="4186" spans="1:8">
      <c r="A4186" t="s">
        <v>112</v>
      </c>
      <c r="B4186" s="1">
        <v>43442</v>
      </c>
      <c r="C4186">
        <v>311266</v>
      </c>
      <c r="D4186" t="s">
        <v>687</v>
      </c>
      <c r="E4186" t="s">
        <v>333</v>
      </c>
      <c r="F4186">
        <v>2018</v>
      </c>
      <c r="G4186">
        <v>-311266</v>
      </c>
      <c r="H4186" t="s">
        <v>380</v>
      </c>
    </row>
    <row r="4187" spans="1:8">
      <c r="A4187" t="s">
        <v>126</v>
      </c>
      <c r="B4187" s="1">
        <v>43652</v>
      </c>
      <c r="C4187">
        <v>187264</v>
      </c>
      <c r="D4187" t="s">
        <v>687</v>
      </c>
      <c r="E4187" t="s">
        <v>337</v>
      </c>
      <c r="F4187">
        <v>2019</v>
      </c>
      <c r="G4187">
        <v>-187264</v>
      </c>
      <c r="H4187" t="s">
        <v>380</v>
      </c>
    </row>
    <row r="4188" spans="1:8">
      <c r="A4188" t="s">
        <v>251</v>
      </c>
      <c r="B4188" s="1">
        <v>43406</v>
      </c>
      <c r="C4188">
        <v>383963</v>
      </c>
      <c r="D4188" t="s">
        <v>686</v>
      </c>
      <c r="E4188" t="s">
        <v>362</v>
      </c>
      <c r="F4188">
        <v>2018</v>
      </c>
      <c r="G4188">
        <v>383963</v>
      </c>
      <c r="H4188" t="s">
        <v>378</v>
      </c>
    </row>
    <row r="4189" spans="1:8">
      <c r="A4189" t="s">
        <v>46</v>
      </c>
      <c r="B4189" s="1">
        <v>43471</v>
      </c>
      <c r="C4189">
        <v>391257</v>
      </c>
      <c r="D4189" t="s">
        <v>687</v>
      </c>
      <c r="E4189" t="s">
        <v>320</v>
      </c>
      <c r="F4189">
        <v>2019</v>
      </c>
      <c r="G4189">
        <v>-391257</v>
      </c>
      <c r="H4189" t="s">
        <v>378</v>
      </c>
    </row>
    <row r="4190" spans="1:8">
      <c r="A4190" t="s">
        <v>172</v>
      </c>
      <c r="B4190" s="1">
        <v>43961</v>
      </c>
      <c r="C4190">
        <v>359106</v>
      </c>
      <c r="D4190" t="s">
        <v>686</v>
      </c>
      <c r="E4190" t="s">
        <v>366</v>
      </c>
      <c r="F4190">
        <v>2020</v>
      </c>
      <c r="G4190">
        <v>359106</v>
      </c>
      <c r="H4190" t="s">
        <v>16</v>
      </c>
    </row>
    <row r="4191" spans="1:8">
      <c r="A4191" t="s">
        <v>290</v>
      </c>
      <c r="B4191" s="1">
        <v>44074</v>
      </c>
      <c r="C4191">
        <v>310475</v>
      </c>
      <c r="D4191" t="s">
        <v>687</v>
      </c>
      <c r="E4191" t="s">
        <v>342</v>
      </c>
      <c r="F4191">
        <v>2020</v>
      </c>
      <c r="G4191">
        <v>-310475</v>
      </c>
      <c r="H4191" t="s">
        <v>378</v>
      </c>
    </row>
    <row r="4192" spans="1:8">
      <c r="A4192" t="s">
        <v>134</v>
      </c>
      <c r="B4192" s="1">
        <v>43944</v>
      </c>
      <c r="C4192">
        <v>105908</v>
      </c>
      <c r="D4192" t="s">
        <v>687</v>
      </c>
      <c r="E4192" t="s">
        <v>351</v>
      </c>
      <c r="F4192">
        <v>2020</v>
      </c>
      <c r="G4192">
        <v>-105908</v>
      </c>
      <c r="H4192" t="s">
        <v>16</v>
      </c>
    </row>
    <row r="4193" spans="1:8">
      <c r="A4193" t="s">
        <v>248</v>
      </c>
      <c r="B4193" s="1">
        <v>44067</v>
      </c>
      <c r="C4193">
        <v>208018</v>
      </c>
      <c r="D4193" t="s">
        <v>686</v>
      </c>
      <c r="E4193" t="s">
        <v>342</v>
      </c>
      <c r="F4193">
        <v>2020</v>
      </c>
      <c r="G4193">
        <v>208018</v>
      </c>
      <c r="H4193" t="s">
        <v>380</v>
      </c>
    </row>
    <row r="4194" spans="1:8">
      <c r="A4194" t="s">
        <v>312</v>
      </c>
      <c r="B4194" s="1">
        <v>44209</v>
      </c>
      <c r="C4194">
        <v>209613</v>
      </c>
      <c r="D4194" t="s">
        <v>687</v>
      </c>
      <c r="E4194" t="s">
        <v>320</v>
      </c>
      <c r="F4194">
        <v>2021</v>
      </c>
      <c r="G4194">
        <v>-209613</v>
      </c>
      <c r="H4194" t="s">
        <v>16</v>
      </c>
    </row>
    <row r="4195" spans="1:8">
      <c r="A4195" t="s">
        <v>71</v>
      </c>
      <c r="B4195" s="1">
        <v>43495</v>
      </c>
      <c r="C4195">
        <v>389287</v>
      </c>
      <c r="D4195" t="s">
        <v>687</v>
      </c>
      <c r="E4195" t="s">
        <v>320</v>
      </c>
      <c r="F4195">
        <v>2019</v>
      </c>
      <c r="G4195">
        <v>-389287</v>
      </c>
      <c r="H4195" t="s">
        <v>16</v>
      </c>
    </row>
    <row r="4196" spans="1:8">
      <c r="A4196" t="s">
        <v>293</v>
      </c>
      <c r="B4196" s="1">
        <v>43847</v>
      </c>
      <c r="C4196">
        <v>217262</v>
      </c>
      <c r="D4196" t="s">
        <v>687</v>
      </c>
      <c r="E4196" t="s">
        <v>320</v>
      </c>
      <c r="F4196">
        <v>2020</v>
      </c>
      <c r="G4196">
        <v>-217262</v>
      </c>
      <c r="H4196" t="s">
        <v>16</v>
      </c>
    </row>
    <row r="4197" spans="1:8">
      <c r="A4197" t="s">
        <v>26</v>
      </c>
      <c r="B4197" s="1">
        <v>43727</v>
      </c>
      <c r="C4197">
        <v>308407</v>
      </c>
      <c r="D4197" t="s">
        <v>686</v>
      </c>
      <c r="E4197" t="s">
        <v>329</v>
      </c>
      <c r="F4197">
        <v>2019</v>
      </c>
      <c r="G4197">
        <v>308407</v>
      </c>
      <c r="H4197" t="s">
        <v>380</v>
      </c>
    </row>
    <row r="4198" spans="1:8">
      <c r="A4198" t="s">
        <v>148</v>
      </c>
      <c r="B4198" s="1">
        <v>43700</v>
      </c>
      <c r="C4198">
        <v>54324</v>
      </c>
      <c r="D4198" t="s">
        <v>686</v>
      </c>
      <c r="E4198" t="s">
        <v>342</v>
      </c>
      <c r="F4198">
        <v>2019</v>
      </c>
      <c r="G4198">
        <v>54324</v>
      </c>
      <c r="H4198" t="s">
        <v>380</v>
      </c>
    </row>
    <row r="4199" spans="1:8">
      <c r="A4199" t="s">
        <v>55</v>
      </c>
      <c r="B4199" s="1">
        <v>44120</v>
      </c>
      <c r="C4199">
        <v>369451</v>
      </c>
      <c r="D4199" t="s">
        <v>686</v>
      </c>
      <c r="E4199" t="s">
        <v>324</v>
      </c>
      <c r="F4199">
        <v>2020</v>
      </c>
      <c r="G4199">
        <v>369451</v>
      </c>
      <c r="H4199" t="s">
        <v>378</v>
      </c>
    </row>
    <row r="4200" spans="1:8">
      <c r="A4200" t="s">
        <v>180</v>
      </c>
      <c r="B4200" s="1">
        <v>43541</v>
      </c>
      <c r="C4200">
        <v>274274</v>
      </c>
      <c r="D4200" t="s">
        <v>687</v>
      </c>
      <c r="E4200" t="s">
        <v>357</v>
      </c>
      <c r="F4200">
        <v>2019</v>
      </c>
      <c r="G4200">
        <v>-274274</v>
      </c>
      <c r="H4200" t="s">
        <v>377</v>
      </c>
    </row>
    <row r="4201" spans="1:8">
      <c r="A4201" t="s">
        <v>144</v>
      </c>
      <c r="B4201" s="1">
        <v>44165</v>
      </c>
      <c r="C4201">
        <v>54317</v>
      </c>
      <c r="D4201" t="s">
        <v>686</v>
      </c>
      <c r="E4201" t="s">
        <v>362</v>
      </c>
      <c r="F4201">
        <v>2020</v>
      </c>
      <c r="G4201">
        <v>54317</v>
      </c>
      <c r="H4201" t="s">
        <v>16</v>
      </c>
    </row>
    <row r="4202" spans="1:8">
      <c r="A4202" t="s">
        <v>271</v>
      </c>
      <c r="B4202" s="1">
        <v>44258</v>
      </c>
      <c r="C4202">
        <v>278725</v>
      </c>
      <c r="D4202" t="s">
        <v>687</v>
      </c>
      <c r="E4202" t="s">
        <v>357</v>
      </c>
      <c r="F4202">
        <v>2021</v>
      </c>
      <c r="G4202">
        <v>-278725</v>
      </c>
      <c r="H4202" t="s">
        <v>377</v>
      </c>
    </row>
    <row r="4203" spans="1:8">
      <c r="A4203" t="s">
        <v>224</v>
      </c>
      <c r="B4203" s="1">
        <v>43969</v>
      </c>
      <c r="C4203">
        <v>60293</v>
      </c>
      <c r="D4203" t="s">
        <v>686</v>
      </c>
      <c r="E4203" t="s">
        <v>366</v>
      </c>
      <c r="F4203">
        <v>2020</v>
      </c>
      <c r="G4203">
        <v>60293</v>
      </c>
      <c r="H4203" t="s">
        <v>16</v>
      </c>
    </row>
    <row r="4204" spans="1:8">
      <c r="A4204" t="s">
        <v>286</v>
      </c>
      <c r="B4204" s="1">
        <v>43644</v>
      </c>
      <c r="C4204">
        <v>142554</v>
      </c>
      <c r="D4204" t="s">
        <v>686</v>
      </c>
      <c r="E4204" t="s">
        <v>316</v>
      </c>
      <c r="F4204">
        <v>2019</v>
      </c>
      <c r="G4204">
        <v>142554</v>
      </c>
      <c r="H4204" t="s">
        <v>16</v>
      </c>
    </row>
    <row r="4205" spans="1:8">
      <c r="A4205" t="s">
        <v>205</v>
      </c>
      <c r="B4205" s="1">
        <v>43542</v>
      </c>
      <c r="C4205">
        <v>56977</v>
      </c>
      <c r="D4205" t="s">
        <v>686</v>
      </c>
      <c r="E4205" t="s">
        <v>357</v>
      </c>
      <c r="F4205">
        <v>2019</v>
      </c>
      <c r="G4205">
        <v>56977</v>
      </c>
      <c r="H4205" t="s">
        <v>16</v>
      </c>
    </row>
    <row r="4206" spans="1:8">
      <c r="A4206" t="s">
        <v>17</v>
      </c>
      <c r="B4206" s="1">
        <v>43857</v>
      </c>
      <c r="C4206">
        <v>165541</v>
      </c>
      <c r="D4206" t="s">
        <v>686</v>
      </c>
      <c r="E4206" t="s">
        <v>320</v>
      </c>
      <c r="F4206">
        <v>2020</v>
      </c>
      <c r="G4206">
        <v>165541</v>
      </c>
      <c r="H4206" t="s">
        <v>16</v>
      </c>
    </row>
    <row r="4207" spans="1:8">
      <c r="A4207" t="s">
        <v>68</v>
      </c>
      <c r="B4207" s="1">
        <v>44271</v>
      </c>
      <c r="C4207">
        <v>387916</v>
      </c>
      <c r="D4207" t="s">
        <v>687</v>
      </c>
      <c r="E4207" t="s">
        <v>357</v>
      </c>
      <c r="F4207">
        <v>2021</v>
      </c>
      <c r="G4207">
        <v>-387916</v>
      </c>
      <c r="H4207" t="s">
        <v>16</v>
      </c>
    </row>
    <row r="4208" spans="1:8">
      <c r="A4208" t="s">
        <v>248</v>
      </c>
      <c r="B4208" s="1">
        <v>43858</v>
      </c>
      <c r="C4208">
        <v>190146</v>
      </c>
      <c r="D4208" t="s">
        <v>687</v>
      </c>
      <c r="E4208" t="s">
        <v>320</v>
      </c>
      <c r="F4208">
        <v>2020</v>
      </c>
      <c r="G4208">
        <v>-190146</v>
      </c>
      <c r="H4208" t="s">
        <v>380</v>
      </c>
    </row>
    <row r="4209" spans="1:8">
      <c r="A4209" t="s">
        <v>42</v>
      </c>
      <c r="B4209" s="1">
        <v>44303</v>
      </c>
      <c r="C4209">
        <v>100490</v>
      </c>
      <c r="D4209" t="s">
        <v>686</v>
      </c>
      <c r="E4209" t="s">
        <v>351</v>
      </c>
      <c r="F4209">
        <v>2021</v>
      </c>
      <c r="G4209">
        <v>100490</v>
      </c>
      <c r="H4209" t="s">
        <v>16</v>
      </c>
    </row>
    <row r="4210" spans="1:8">
      <c r="A4210" t="s">
        <v>98</v>
      </c>
      <c r="B4210" s="1">
        <v>43549</v>
      </c>
      <c r="C4210">
        <v>357344</v>
      </c>
      <c r="D4210" t="s">
        <v>686</v>
      </c>
      <c r="E4210" t="s">
        <v>357</v>
      </c>
      <c r="F4210">
        <v>2019</v>
      </c>
      <c r="G4210">
        <v>357344</v>
      </c>
      <c r="H4210" t="s">
        <v>16</v>
      </c>
    </row>
    <row r="4211" spans="1:8">
      <c r="A4211" t="s">
        <v>302</v>
      </c>
      <c r="B4211" s="1">
        <v>43475</v>
      </c>
      <c r="C4211">
        <v>101446</v>
      </c>
      <c r="D4211" t="s">
        <v>686</v>
      </c>
      <c r="E4211" t="s">
        <v>320</v>
      </c>
      <c r="F4211">
        <v>2019</v>
      </c>
      <c r="G4211">
        <v>101446</v>
      </c>
      <c r="H4211" t="s">
        <v>16</v>
      </c>
    </row>
    <row r="4212" spans="1:8">
      <c r="A4212" t="s">
        <v>73</v>
      </c>
      <c r="B4212" s="1">
        <v>44202</v>
      </c>
      <c r="C4212">
        <v>359949</v>
      </c>
      <c r="D4212" t="s">
        <v>687</v>
      </c>
      <c r="E4212" t="s">
        <v>320</v>
      </c>
      <c r="F4212">
        <v>2021</v>
      </c>
      <c r="G4212">
        <v>-359949</v>
      </c>
      <c r="H4212" t="s">
        <v>16</v>
      </c>
    </row>
    <row r="4213" spans="1:8">
      <c r="A4213" t="s">
        <v>57</v>
      </c>
      <c r="B4213" s="1">
        <v>44210</v>
      </c>
      <c r="C4213">
        <v>272683</v>
      </c>
      <c r="D4213" t="s">
        <v>687</v>
      </c>
      <c r="E4213" t="s">
        <v>320</v>
      </c>
      <c r="F4213">
        <v>2021</v>
      </c>
      <c r="G4213">
        <v>-272683</v>
      </c>
      <c r="H4213" t="s">
        <v>380</v>
      </c>
    </row>
    <row r="4214" spans="1:8">
      <c r="A4214" t="s">
        <v>220</v>
      </c>
      <c r="B4214" s="1">
        <v>43530</v>
      </c>
      <c r="C4214">
        <v>255204</v>
      </c>
      <c r="D4214" t="s">
        <v>686</v>
      </c>
      <c r="E4214" t="s">
        <v>357</v>
      </c>
      <c r="F4214">
        <v>2019</v>
      </c>
      <c r="G4214">
        <v>255204</v>
      </c>
      <c r="H4214" t="s">
        <v>380</v>
      </c>
    </row>
    <row r="4215" spans="1:8">
      <c r="A4215" t="s">
        <v>194</v>
      </c>
      <c r="B4215" s="1">
        <v>43930</v>
      </c>
      <c r="C4215">
        <v>391155</v>
      </c>
      <c r="D4215" t="s">
        <v>686</v>
      </c>
      <c r="E4215" t="s">
        <v>351</v>
      </c>
      <c r="F4215">
        <v>2020</v>
      </c>
      <c r="G4215">
        <v>391155</v>
      </c>
      <c r="H4215" t="s">
        <v>16</v>
      </c>
    </row>
    <row r="4216" spans="1:8">
      <c r="A4216" t="s">
        <v>266</v>
      </c>
      <c r="B4216" s="1">
        <v>43595</v>
      </c>
      <c r="C4216">
        <v>121798</v>
      </c>
      <c r="D4216" t="s">
        <v>686</v>
      </c>
      <c r="E4216" t="s">
        <v>366</v>
      </c>
      <c r="F4216">
        <v>2019</v>
      </c>
      <c r="G4216">
        <v>121798</v>
      </c>
      <c r="H4216" t="s">
        <v>378</v>
      </c>
    </row>
    <row r="4217" spans="1:8">
      <c r="A4217" t="s">
        <v>213</v>
      </c>
      <c r="B4217" s="1">
        <v>43850</v>
      </c>
      <c r="C4217">
        <v>272246</v>
      </c>
      <c r="D4217" t="s">
        <v>687</v>
      </c>
      <c r="E4217" t="s">
        <v>320</v>
      </c>
      <c r="F4217">
        <v>2020</v>
      </c>
      <c r="G4217">
        <v>-272246</v>
      </c>
      <c r="H4217" t="s">
        <v>16</v>
      </c>
    </row>
    <row r="4218" spans="1:8">
      <c r="A4218" t="s">
        <v>135</v>
      </c>
      <c r="B4218" s="1">
        <v>43407</v>
      </c>
      <c r="C4218">
        <v>363945</v>
      </c>
      <c r="D4218" t="s">
        <v>686</v>
      </c>
      <c r="E4218" t="s">
        <v>362</v>
      </c>
      <c r="F4218">
        <v>2018</v>
      </c>
      <c r="G4218">
        <v>363945</v>
      </c>
      <c r="H4218" t="s">
        <v>16</v>
      </c>
    </row>
    <row r="4219" spans="1:8">
      <c r="A4219" t="s">
        <v>50</v>
      </c>
      <c r="B4219" s="1">
        <v>44042</v>
      </c>
      <c r="C4219">
        <v>379971</v>
      </c>
      <c r="D4219" t="s">
        <v>686</v>
      </c>
      <c r="E4219" t="s">
        <v>337</v>
      </c>
      <c r="F4219">
        <v>2020</v>
      </c>
      <c r="G4219">
        <v>379971</v>
      </c>
      <c r="H4219" t="s">
        <v>377</v>
      </c>
    </row>
    <row r="4220" spans="1:8">
      <c r="A4220" t="s">
        <v>74</v>
      </c>
      <c r="B4220" s="1">
        <v>43862</v>
      </c>
      <c r="C4220">
        <v>255820</v>
      </c>
      <c r="D4220" t="s">
        <v>687</v>
      </c>
      <c r="E4220" t="s">
        <v>360</v>
      </c>
      <c r="F4220">
        <v>2020</v>
      </c>
      <c r="G4220">
        <v>-255820</v>
      </c>
      <c r="H4220" t="s">
        <v>16</v>
      </c>
    </row>
    <row r="4221" spans="1:8">
      <c r="A4221" t="s">
        <v>260</v>
      </c>
      <c r="B4221" s="1">
        <v>44157</v>
      </c>
      <c r="C4221">
        <v>113950</v>
      </c>
      <c r="D4221" t="s">
        <v>686</v>
      </c>
      <c r="E4221" t="s">
        <v>362</v>
      </c>
      <c r="F4221">
        <v>2020</v>
      </c>
      <c r="G4221">
        <v>113950</v>
      </c>
      <c r="H4221" t="s">
        <v>380</v>
      </c>
    </row>
    <row r="4222" spans="1:8">
      <c r="A4222" t="s">
        <v>30</v>
      </c>
      <c r="B4222" s="1">
        <v>43889</v>
      </c>
      <c r="C4222">
        <v>133338</v>
      </c>
      <c r="D4222" t="s">
        <v>686</v>
      </c>
      <c r="E4222" t="s">
        <v>360</v>
      </c>
      <c r="F4222">
        <v>2020</v>
      </c>
      <c r="G4222">
        <v>133338</v>
      </c>
      <c r="H4222" t="s">
        <v>16</v>
      </c>
    </row>
    <row r="4223" spans="1:8">
      <c r="A4223" t="s">
        <v>114</v>
      </c>
      <c r="B4223" s="1">
        <v>43491</v>
      </c>
      <c r="C4223">
        <v>377280</v>
      </c>
      <c r="D4223" t="s">
        <v>687</v>
      </c>
      <c r="E4223" t="s">
        <v>320</v>
      </c>
      <c r="F4223">
        <v>2019</v>
      </c>
      <c r="G4223">
        <v>-377280</v>
      </c>
      <c r="H4223" t="s">
        <v>377</v>
      </c>
    </row>
    <row r="4224" spans="1:8">
      <c r="A4224" t="s">
        <v>24</v>
      </c>
      <c r="B4224" s="1">
        <v>43403</v>
      </c>
      <c r="C4224">
        <v>361577</v>
      </c>
      <c r="D4224" t="s">
        <v>687</v>
      </c>
      <c r="E4224" t="s">
        <v>324</v>
      </c>
      <c r="F4224">
        <v>2018</v>
      </c>
      <c r="G4224">
        <v>-361577</v>
      </c>
      <c r="H4224" t="s">
        <v>16</v>
      </c>
    </row>
    <row r="4225" spans="1:8">
      <c r="A4225" t="s">
        <v>221</v>
      </c>
      <c r="B4225" s="1">
        <v>44010</v>
      </c>
      <c r="C4225">
        <v>218302</v>
      </c>
      <c r="D4225" t="s">
        <v>687</v>
      </c>
      <c r="E4225" t="s">
        <v>316</v>
      </c>
      <c r="F4225">
        <v>2020</v>
      </c>
      <c r="G4225">
        <v>-218302</v>
      </c>
      <c r="H4225" t="s">
        <v>378</v>
      </c>
    </row>
    <row r="4226" spans="1:8">
      <c r="A4226" t="s">
        <v>188</v>
      </c>
      <c r="B4226" s="1">
        <v>44079</v>
      </c>
      <c r="C4226">
        <v>109830</v>
      </c>
      <c r="D4226" t="s">
        <v>686</v>
      </c>
      <c r="E4226" t="s">
        <v>329</v>
      </c>
      <c r="F4226">
        <v>2020</v>
      </c>
      <c r="G4226">
        <v>109830</v>
      </c>
      <c r="H4226" t="s">
        <v>16</v>
      </c>
    </row>
    <row r="4227" spans="1:8">
      <c r="A4227" t="s">
        <v>71</v>
      </c>
      <c r="B4227" s="1">
        <v>43400</v>
      </c>
      <c r="C4227">
        <v>211501</v>
      </c>
      <c r="D4227" t="s">
        <v>687</v>
      </c>
      <c r="E4227" t="s">
        <v>324</v>
      </c>
      <c r="F4227">
        <v>2018</v>
      </c>
      <c r="G4227">
        <v>-211501</v>
      </c>
      <c r="H4227" t="s">
        <v>16</v>
      </c>
    </row>
    <row r="4228" spans="1:8">
      <c r="A4228" t="s">
        <v>225</v>
      </c>
      <c r="B4228" s="1">
        <v>43610</v>
      </c>
      <c r="C4228">
        <v>61225</v>
      </c>
      <c r="D4228" t="s">
        <v>687</v>
      </c>
      <c r="E4228" t="s">
        <v>366</v>
      </c>
      <c r="F4228">
        <v>2019</v>
      </c>
      <c r="G4228">
        <v>-61225</v>
      </c>
      <c r="H4228" t="s">
        <v>378</v>
      </c>
    </row>
    <row r="4229" spans="1:8">
      <c r="A4229" t="s">
        <v>156</v>
      </c>
      <c r="B4229" s="1">
        <v>44356</v>
      </c>
      <c r="C4229">
        <v>317889</v>
      </c>
      <c r="D4229" t="s">
        <v>687</v>
      </c>
      <c r="E4229" t="s">
        <v>316</v>
      </c>
      <c r="F4229">
        <v>2021</v>
      </c>
      <c r="G4229">
        <v>-317889</v>
      </c>
      <c r="H4229" t="s">
        <v>380</v>
      </c>
    </row>
    <row r="4230" spans="1:8">
      <c r="A4230" t="s">
        <v>143</v>
      </c>
      <c r="B4230" s="1">
        <v>44125</v>
      </c>
      <c r="C4230">
        <v>145821</v>
      </c>
      <c r="D4230" t="s">
        <v>687</v>
      </c>
      <c r="E4230" t="s">
        <v>324</v>
      </c>
      <c r="F4230">
        <v>2020</v>
      </c>
      <c r="G4230">
        <v>-145821</v>
      </c>
      <c r="H4230" t="s">
        <v>380</v>
      </c>
    </row>
    <row r="4231" spans="1:8">
      <c r="A4231" t="s">
        <v>230</v>
      </c>
      <c r="B4231" s="1">
        <v>44269</v>
      </c>
      <c r="C4231">
        <v>96719</v>
      </c>
      <c r="D4231" t="s">
        <v>687</v>
      </c>
      <c r="E4231" t="s">
        <v>357</v>
      </c>
      <c r="F4231">
        <v>2021</v>
      </c>
      <c r="G4231">
        <v>-96719</v>
      </c>
      <c r="H4231" t="s">
        <v>16</v>
      </c>
    </row>
    <row r="4232" spans="1:8">
      <c r="A4232" t="s">
        <v>230</v>
      </c>
      <c r="B4232" s="1">
        <v>43573</v>
      </c>
      <c r="C4232">
        <v>131320</v>
      </c>
      <c r="D4232" t="s">
        <v>686</v>
      </c>
      <c r="E4232" t="s">
        <v>351</v>
      </c>
      <c r="F4232">
        <v>2019</v>
      </c>
      <c r="G4232">
        <v>131320</v>
      </c>
      <c r="H4232" t="s">
        <v>16</v>
      </c>
    </row>
    <row r="4233" spans="1:8">
      <c r="A4233" t="s">
        <v>199</v>
      </c>
      <c r="B4233" s="1">
        <v>43339</v>
      </c>
      <c r="C4233">
        <v>354627</v>
      </c>
      <c r="D4233" t="s">
        <v>687</v>
      </c>
      <c r="E4233" t="s">
        <v>342</v>
      </c>
      <c r="F4233">
        <v>2018</v>
      </c>
      <c r="G4233">
        <v>-354627</v>
      </c>
      <c r="H4233" t="s">
        <v>16</v>
      </c>
    </row>
    <row r="4234" spans="1:8">
      <c r="A4234" t="s">
        <v>75</v>
      </c>
      <c r="B4234" s="1">
        <v>43670</v>
      </c>
      <c r="C4234">
        <v>160926</v>
      </c>
      <c r="D4234" t="s">
        <v>686</v>
      </c>
      <c r="E4234" t="s">
        <v>337</v>
      </c>
      <c r="F4234">
        <v>2019</v>
      </c>
      <c r="G4234">
        <v>160926</v>
      </c>
      <c r="H4234" t="s">
        <v>16</v>
      </c>
    </row>
    <row r="4235" spans="1:8">
      <c r="A4235" t="s">
        <v>148</v>
      </c>
      <c r="B4235" s="1">
        <v>44121</v>
      </c>
      <c r="C4235">
        <v>62832</v>
      </c>
      <c r="D4235" t="s">
        <v>686</v>
      </c>
      <c r="E4235" t="s">
        <v>324</v>
      </c>
      <c r="F4235">
        <v>2020</v>
      </c>
      <c r="G4235">
        <v>62832</v>
      </c>
      <c r="H4235" t="s">
        <v>380</v>
      </c>
    </row>
    <row r="4236" spans="1:8">
      <c r="A4236" t="s">
        <v>93</v>
      </c>
      <c r="B4236" s="1">
        <v>44130</v>
      </c>
      <c r="C4236">
        <v>242486</v>
      </c>
      <c r="D4236" t="s">
        <v>686</v>
      </c>
      <c r="E4236" t="s">
        <v>324</v>
      </c>
      <c r="F4236">
        <v>2020</v>
      </c>
      <c r="G4236">
        <v>242486</v>
      </c>
      <c r="H4236" t="s">
        <v>378</v>
      </c>
    </row>
    <row r="4237" spans="1:8">
      <c r="A4237" t="s">
        <v>294</v>
      </c>
      <c r="B4237" s="1">
        <v>44340</v>
      </c>
      <c r="C4237">
        <v>93163</v>
      </c>
      <c r="D4237" t="s">
        <v>686</v>
      </c>
      <c r="E4237" t="s">
        <v>366</v>
      </c>
      <c r="F4237">
        <v>2021</v>
      </c>
      <c r="G4237">
        <v>93163</v>
      </c>
      <c r="H4237" t="s">
        <v>16</v>
      </c>
    </row>
    <row r="4238" spans="1:8">
      <c r="A4238" t="s">
        <v>104</v>
      </c>
      <c r="B4238" s="1">
        <v>43271</v>
      </c>
      <c r="C4238">
        <v>239072</v>
      </c>
      <c r="D4238" t="s">
        <v>686</v>
      </c>
      <c r="E4238" t="s">
        <v>316</v>
      </c>
      <c r="F4238">
        <v>2018</v>
      </c>
      <c r="G4238">
        <v>239072</v>
      </c>
      <c r="H4238" t="s">
        <v>377</v>
      </c>
    </row>
    <row r="4239" spans="1:8">
      <c r="A4239" t="s">
        <v>75</v>
      </c>
      <c r="B4239" s="1">
        <v>43525</v>
      </c>
      <c r="C4239">
        <v>51736</v>
      </c>
      <c r="D4239" t="s">
        <v>686</v>
      </c>
      <c r="E4239" t="s">
        <v>357</v>
      </c>
      <c r="F4239">
        <v>2019</v>
      </c>
      <c r="G4239">
        <v>51736</v>
      </c>
      <c r="H4239" t="s">
        <v>16</v>
      </c>
    </row>
    <row r="4240" spans="1:8">
      <c r="A4240" t="s">
        <v>197</v>
      </c>
      <c r="B4240" s="1">
        <v>43734</v>
      </c>
      <c r="C4240">
        <v>383362</v>
      </c>
      <c r="D4240" t="s">
        <v>687</v>
      </c>
      <c r="E4240" t="s">
        <v>329</v>
      </c>
      <c r="F4240">
        <v>2019</v>
      </c>
      <c r="G4240">
        <v>-383362</v>
      </c>
      <c r="H4240" t="s">
        <v>16</v>
      </c>
    </row>
    <row r="4241" spans="1:8">
      <c r="A4241" t="s">
        <v>187</v>
      </c>
      <c r="B4241" s="1">
        <v>43313</v>
      </c>
      <c r="C4241">
        <v>122834</v>
      </c>
      <c r="D4241" t="s">
        <v>686</v>
      </c>
      <c r="E4241" t="s">
        <v>342</v>
      </c>
      <c r="F4241">
        <v>2018</v>
      </c>
      <c r="G4241">
        <v>122834</v>
      </c>
      <c r="H4241" t="s">
        <v>377</v>
      </c>
    </row>
    <row r="4242" spans="1:8">
      <c r="A4242" t="s">
        <v>162</v>
      </c>
      <c r="B4242" s="1">
        <v>43510</v>
      </c>
      <c r="C4242">
        <v>336035</v>
      </c>
      <c r="D4242" t="s">
        <v>686</v>
      </c>
      <c r="E4242" t="s">
        <v>360</v>
      </c>
      <c r="F4242">
        <v>2019</v>
      </c>
      <c r="G4242">
        <v>336035</v>
      </c>
      <c r="H4242" t="s">
        <v>377</v>
      </c>
    </row>
    <row r="4243" spans="1:8">
      <c r="A4243" t="s">
        <v>146</v>
      </c>
      <c r="B4243" s="1">
        <v>43759</v>
      </c>
      <c r="C4243">
        <v>293679</v>
      </c>
      <c r="D4243" t="s">
        <v>686</v>
      </c>
      <c r="E4243" t="s">
        <v>324</v>
      </c>
      <c r="F4243">
        <v>2019</v>
      </c>
      <c r="G4243">
        <v>293679</v>
      </c>
      <c r="H4243" t="s">
        <v>16</v>
      </c>
    </row>
    <row r="4244" spans="1:8">
      <c r="A4244" t="s">
        <v>170</v>
      </c>
      <c r="B4244" s="1">
        <v>43289</v>
      </c>
      <c r="C4244">
        <v>225032</v>
      </c>
      <c r="D4244" t="s">
        <v>686</v>
      </c>
      <c r="E4244" t="s">
        <v>337</v>
      </c>
      <c r="F4244">
        <v>2018</v>
      </c>
      <c r="G4244">
        <v>225032</v>
      </c>
      <c r="H4244" t="s">
        <v>380</v>
      </c>
    </row>
    <row r="4245" spans="1:8">
      <c r="A4245" t="s">
        <v>71</v>
      </c>
      <c r="B4245" s="1">
        <v>44073</v>
      </c>
      <c r="C4245">
        <v>221953</v>
      </c>
      <c r="D4245" t="s">
        <v>686</v>
      </c>
      <c r="E4245" t="s">
        <v>342</v>
      </c>
      <c r="F4245">
        <v>2020</v>
      </c>
      <c r="G4245">
        <v>221953</v>
      </c>
      <c r="H4245" t="s">
        <v>16</v>
      </c>
    </row>
    <row r="4246" spans="1:8">
      <c r="A4246" t="s">
        <v>180</v>
      </c>
      <c r="B4246" s="1">
        <v>44311</v>
      </c>
      <c r="C4246">
        <v>138324</v>
      </c>
      <c r="D4246" t="s">
        <v>687</v>
      </c>
      <c r="E4246" t="s">
        <v>351</v>
      </c>
      <c r="F4246">
        <v>2021</v>
      </c>
      <c r="G4246">
        <v>-138324</v>
      </c>
      <c r="H4246" t="s">
        <v>377</v>
      </c>
    </row>
    <row r="4247" spans="1:8">
      <c r="A4247" t="s">
        <v>299</v>
      </c>
      <c r="B4247" s="1">
        <v>44005</v>
      </c>
      <c r="C4247">
        <v>145312</v>
      </c>
      <c r="D4247" t="s">
        <v>686</v>
      </c>
      <c r="E4247" t="s">
        <v>316</v>
      </c>
      <c r="F4247">
        <v>2020</v>
      </c>
      <c r="G4247">
        <v>145312</v>
      </c>
      <c r="H4247" t="s">
        <v>16</v>
      </c>
    </row>
    <row r="4248" spans="1:8">
      <c r="A4248" t="s">
        <v>170</v>
      </c>
      <c r="B4248" s="1">
        <v>43480</v>
      </c>
      <c r="C4248">
        <v>108859</v>
      </c>
      <c r="D4248" t="s">
        <v>687</v>
      </c>
      <c r="E4248" t="s">
        <v>320</v>
      </c>
      <c r="F4248">
        <v>2019</v>
      </c>
      <c r="G4248">
        <v>-108859</v>
      </c>
      <c r="H4248" t="s">
        <v>380</v>
      </c>
    </row>
    <row r="4249" spans="1:8">
      <c r="A4249" t="s">
        <v>201</v>
      </c>
      <c r="B4249" s="1">
        <v>44122</v>
      </c>
      <c r="C4249">
        <v>256309</v>
      </c>
      <c r="D4249" t="s">
        <v>687</v>
      </c>
      <c r="E4249" t="s">
        <v>324</v>
      </c>
      <c r="F4249">
        <v>2020</v>
      </c>
      <c r="G4249">
        <v>-256309</v>
      </c>
      <c r="H4249" t="s">
        <v>377</v>
      </c>
    </row>
    <row r="4250" spans="1:8">
      <c r="A4250" t="s">
        <v>247</v>
      </c>
      <c r="B4250" s="1">
        <v>44217</v>
      </c>
      <c r="C4250">
        <v>146622</v>
      </c>
      <c r="D4250" t="s">
        <v>686</v>
      </c>
      <c r="E4250" t="s">
        <v>320</v>
      </c>
      <c r="F4250">
        <v>2021</v>
      </c>
      <c r="G4250">
        <v>146622</v>
      </c>
      <c r="H4250" t="s">
        <v>16</v>
      </c>
    </row>
    <row r="4251" spans="1:8">
      <c r="A4251" t="s">
        <v>68</v>
      </c>
      <c r="B4251" s="1">
        <v>44294</v>
      </c>
      <c r="C4251">
        <v>71124</v>
      </c>
      <c r="D4251" t="s">
        <v>687</v>
      </c>
      <c r="E4251" t="s">
        <v>351</v>
      </c>
      <c r="F4251">
        <v>2021</v>
      </c>
      <c r="G4251">
        <v>-71124</v>
      </c>
      <c r="H4251" t="s">
        <v>16</v>
      </c>
    </row>
    <row r="4252" spans="1:8">
      <c r="A4252" t="s">
        <v>153</v>
      </c>
      <c r="B4252" s="1">
        <v>43760</v>
      </c>
      <c r="C4252">
        <v>56431</v>
      </c>
      <c r="D4252" t="s">
        <v>687</v>
      </c>
      <c r="E4252" t="s">
        <v>324</v>
      </c>
      <c r="F4252">
        <v>2019</v>
      </c>
      <c r="G4252">
        <v>-56431</v>
      </c>
      <c r="H4252" t="s">
        <v>16</v>
      </c>
    </row>
    <row r="4253" spans="1:8">
      <c r="A4253" t="s">
        <v>225</v>
      </c>
      <c r="B4253" s="1">
        <v>43737</v>
      </c>
      <c r="C4253">
        <v>339616</v>
      </c>
      <c r="D4253" t="s">
        <v>687</v>
      </c>
      <c r="E4253" t="s">
        <v>329</v>
      </c>
      <c r="F4253">
        <v>2019</v>
      </c>
      <c r="G4253">
        <v>-339616</v>
      </c>
      <c r="H4253" t="s">
        <v>378</v>
      </c>
    </row>
    <row r="4254" spans="1:8">
      <c r="A4254" t="s">
        <v>225</v>
      </c>
      <c r="B4254" s="1">
        <v>43984</v>
      </c>
      <c r="C4254">
        <v>170119</v>
      </c>
      <c r="D4254" t="s">
        <v>686</v>
      </c>
      <c r="E4254" t="s">
        <v>316</v>
      </c>
      <c r="F4254">
        <v>2020</v>
      </c>
      <c r="G4254">
        <v>170119</v>
      </c>
      <c r="H4254" t="s">
        <v>378</v>
      </c>
    </row>
    <row r="4255" spans="1:8">
      <c r="A4255" t="s">
        <v>198</v>
      </c>
      <c r="B4255" s="1">
        <v>43923</v>
      </c>
      <c r="C4255">
        <v>298807</v>
      </c>
      <c r="D4255" t="s">
        <v>686</v>
      </c>
      <c r="E4255" t="s">
        <v>351</v>
      </c>
      <c r="F4255">
        <v>2020</v>
      </c>
      <c r="G4255">
        <v>298807</v>
      </c>
      <c r="H4255" t="s">
        <v>16</v>
      </c>
    </row>
    <row r="4256" spans="1:8">
      <c r="A4256" t="s">
        <v>19</v>
      </c>
      <c r="B4256" s="1">
        <v>44312</v>
      </c>
      <c r="C4256">
        <v>376914</v>
      </c>
      <c r="D4256" t="s">
        <v>686</v>
      </c>
      <c r="E4256" t="s">
        <v>351</v>
      </c>
      <c r="F4256">
        <v>2021</v>
      </c>
      <c r="G4256">
        <v>376914</v>
      </c>
      <c r="H4256" t="s">
        <v>377</v>
      </c>
    </row>
    <row r="4257" spans="1:8">
      <c r="A4257" t="s">
        <v>194</v>
      </c>
      <c r="B4257" s="1">
        <v>43402</v>
      </c>
      <c r="C4257">
        <v>272613</v>
      </c>
      <c r="D4257" t="s">
        <v>687</v>
      </c>
      <c r="E4257" t="s">
        <v>324</v>
      </c>
      <c r="F4257">
        <v>2018</v>
      </c>
      <c r="G4257">
        <v>-272613</v>
      </c>
      <c r="H4257" t="s">
        <v>16</v>
      </c>
    </row>
    <row r="4258" spans="1:8">
      <c r="A4258" t="s">
        <v>59</v>
      </c>
      <c r="B4258" s="1">
        <v>43789</v>
      </c>
      <c r="C4258">
        <v>136018</v>
      </c>
      <c r="D4258" t="s">
        <v>687</v>
      </c>
      <c r="E4258" t="s">
        <v>362</v>
      </c>
      <c r="F4258">
        <v>2019</v>
      </c>
      <c r="G4258">
        <v>-136018</v>
      </c>
      <c r="H4258" t="s">
        <v>378</v>
      </c>
    </row>
    <row r="4259" spans="1:8">
      <c r="A4259" t="s">
        <v>75</v>
      </c>
      <c r="B4259" s="1">
        <v>44201</v>
      </c>
      <c r="C4259">
        <v>85104</v>
      </c>
      <c r="D4259" t="s">
        <v>686</v>
      </c>
      <c r="E4259" t="s">
        <v>320</v>
      </c>
      <c r="F4259">
        <v>2021</v>
      </c>
      <c r="G4259">
        <v>85104</v>
      </c>
      <c r="H4259" t="s">
        <v>16</v>
      </c>
    </row>
    <row r="4260" spans="1:8">
      <c r="A4260" t="s">
        <v>194</v>
      </c>
      <c r="B4260" s="1">
        <v>44192</v>
      </c>
      <c r="C4260">
        <v>57484</v>
      </c>
      <c r="D4260" t="s">
        <v>687</v>
      </c>
      <c r="E4260" t="s">
        <v>333</v>
      </c>
      <c r="F4260">
        <v>2020</v>
      </c>
      <c r="G4260">
        <v>-57484</v>
      </c>
      <c r="H4260" t="s">
        <v>16</v>
      </c>
    </row>
    <row r="4261" spans="1:8">
      <c r="A4261" t="s">
        <v>231</v>
      </c>
      <c r="B4261" s="1">
        <v>43719</v>
      </c>
      <c r="C4261">
        <v>102357</v>
      </c>
      <c r="D4261" t="s">
        <v>686</v>
      </c>
      <c r="E4261" t="s">
        <v>329</v>
      </c>
      <c r="F4261">
        <v>2019</v>
      </c>
      <c r="G4261">
        <v>102357</v>
      </c>
      <c r="H4261" t="s">
        <v>380</v>
      </c>
    </row>
    <row r="4262" spans="1:8">
      <c r="A4262" t="s">
        <v>46</v>
      </c>
      <c r="B4262" s="1">
        <v>44027</v>
      </c>
      <c r="C4262">
        <v>353699</v>
      </c>
      <c r="D4262" t="s">
        <v>687</v>
      </c>
      <c r="E4262" t="s">
        <v>337</v>
      </c>
      <c r="F4262">
        <v>2020</v>
      </c>
      <c r="G4262">
        <v>-353699</v>
      </c>
      <c r="H4262" t="s">
        <v>378</v>
      </c>
    </row>
    <row r="4263" spans="1:8">
      <c r="A4263" t="s">
        <v>143</v>
      </c>
      <c r="B4263" s="1">
        <v>44231</v>
      </c>
      <c r="C4263">
        <v>151877</v>
      </c>
      <c r="D4263" t="s">
        <v>686</v>
      </c>
      <c r="E4263" t="s">
        <v>360</v>
      </c>
      <c r="F4263">
        <v>2021</v>
      </c>
      <c r="G4263">
        <v>151877</v>
      </c>
      <c r="H4263" t="s">
        <v>380</v>
      </c>
    </row>
    <row r="4264" spans="1:8">
      <c r="A4264" t="s">
        <v>262</v>
      </c>
      <c r="B4264" s="1">
        <v>44203</v>
      </c>
      <c r="C4264">
        <v>71334</v>
      </c>
      <c r="D4264" t="s">
        <v>687</v>
      </c>
      <c r="E4264" t="s">
        <v>320</v>
      </c>
      <c r="F4264">
        <v>2021</v>
      </c>
      <c r="G4264">
        <v>-71334</v>
      </c>
      <c r="H4264" t="s">
        <v>378</v>
      </c>
    </row>
    <row r="4265" spans="1:8">
      <c r="A4265" t="s">
        <v>206</v>
      </c>
      <c r="B4265" s="1">
        <v>43569</v>
      </c>
      <c r="C4265">
        <v>389503</v>
      </c>
      <c r="D4265" t="s">
        <v>686</v>
      </c>
      <c r="E4265" t="s">
        <v>351</v>
      </c>
      <c r="F4265">
        <v>2019</v>
      </c>
      <c r="G4265">
        <v>389503</v>
      </c>
      <c r="H4265" t="s">
        <v>16</v>
      </c>
    </row>
    <row r="4266" spans="1:8">
      <c r="A4266" t="s">
        <v>103</v>
      </c>
      <c r="B4266" s="1">
        <v>44180</v>
      </c>
      <c r="C4266">
        <v>330144</v>
      </c>
      <c r="D4266" t="s">
        <v>687</v>
      </c>
      <c r="E4266" t="s">
        <v>333</v>
      </c>
      <c r="F4266">
        <v>2020</v>
      </c>
      <c r="G4266">
        <v>-330144</v>
      </c>
      <c r="H4266" t="s">
        <v>378</v>
      </c>
    </row>
    <row r="4267" spans="1:8">
      <c r="A4267" t="s">
        <v>295</v>
      </c>
      <c r="B4267" s="1">
        <v>43838</v>
      </c>
      <c r="C4267">
        <v>370052</v>
      </c>
      <c r="D4267" t="s">
        <v>686</v>
      </c>
      <c r="E4267" t="s">
        <v>320</v>
      </c>
      <c r="F4267">
        <v>2020</v>
      </c>
      <c r="G4267">
        <v>370052</v>
      </c>
      <c r="H4267" t="s">
        <v>16</v>
      </c>
    </row>
    <row r="4268" spans="1:8">
      <c r="A4268" t="s">
        <v>294</v>
      </c>
      <c r="B4268" s="1">
        <v>43614</v>
      </c>
      <c r="C4268">
        <v>119425</v>
      </c>
      <c r="D4268" t="s">
        <v>687</v>
      </c>
      <c r="E4268" t="s">
        <v>366</v>
      </c>
      <c r="F4268">
        <v>2019</v>
      </c>
      <c r="G4268">
        <v>-119425</v>
      </c>
      <c r="H4268" t="s">
        <v>16</v>
      </c>
    </row>
    <row r="4269" spans="1:8">
      <c r="A4269" t="s">
        <v>61</v>
      </c>
      <c r="B4269" s="1">
        <v>44262</v>
      </c>
      <c r="C4269">
        <v>359219</v>
      </c>
      <c r="D4269" t="s">
        <v>686</v>
      </c>
      <c r="E4269" t="s">
        <v>357</v>
      </c>
      <c r="F4269">
        <v>2021</v>
      </c>
      <c r="G4269">
        <v>359219</v>
      </c>
      <c r="H4269" t="s">
        <v>377</v>
      </c>
    </row>
    <row r="4270" spans="1:8">
      <c r="A4270" t="s">
        <v>109</v>
      </c>
      <c r="B4270" s="1">
        <v>44122</v>
      </c>
      <c r="C4270">
        <v>51339</v>
      </c>
      <c r="D4270" t="s">
        <v>687</v>
      </c>
      <c r="E4270" t="s">
        <v>324</v>
      </c>
      <c r="F4270">
        <v>2020</v>
      </c>
      <c r="G4270">
        <v>-51339</v>
      </c>
      <c r="H4270" t="s">
        <v>378</v>
      </c>
    </row>
    <row r="4271" spans="1:8">
      <c r="A4271" t="s">
        <v>79</v>
      </c>
      <c r="B4271" s="1">
        <v>43965</v>
      </c>
      <c r="C4271">
        <v>202195</v>
      </c>
      <c r="D4271" t="s">
        <v>686</v>
      </c>
      <c r="E4271" t="s">
        <v>366</v>
      </c>
      <c r="F4271">
        <v>2020</v>
      </c>
      <c r="G4271">
        <v>202195</v>
      </c>
      <c r="H4271" t="s">
        <v>378</v>
      </c>
    </row>
    <row r="4272" spans="1:8">
      <c r="A4272" t="s">
        <v>167</v>
      </c>
      <c r="B4272" s="1">
        <v>44084</v>
      </c>
      <c r="C4272">
        <v>346580</v>
      </c>
      <c r="D4272" t="s">
        <v>686</v>
      </c>
      <c r="E4272" t="s">
        <v>329</v>
      </c>
      <c r="F4272">
        <v>2020</v>
      </c>
      <c r="G4272">
        <v>346580</v>
      </c>
      <c r="H4272" t="s">
        <v>16</v>
      </c>
    </row>
    <row r="4273" spans="1:8">
      <c r="A4273" t="s">
        <v>222</v>
      </c>
      <c r="B4273" s="1">
        <v>44247</v>
      </c>
      <c r="C4273">
        <v>195334</v>
      </c>
      <c r="D4273" t="s">
        <v>687</v>
      </c>
      <c r="E4273" t="s">
        <v>360</v>
      </c>
      <c r="F4273">
        <v>2021</v>
      </c>
      <c r="G4273">
        <v>-195334</v>
      </c>
      <c r="H4273" t="s">
        <v>377</v>
      </c>
    </row>
    <row r="4274" spans="1:8">
      <c r="A4274" t="s">
        <v>251</v>
      </c>
      <c r="B4274" s="1">
        <v>44072</v>
      </c>
      <c r="C4274">
        <v>155244</v>
      </c>
      <c r="D4274" t="s">
        <v>686</v>
      </c>
      <c r="E4274" t="s">
        <v>342</v>
      </c>
      <c r="F4274">
        <v>2020</v>
      </c>
      <c r="G4274">
        <v>155244</v>
      </c>
      <c r="H4274" t="s">
        <v>378</v>
      </c>
    </row>
    <row r="4275" spans="1:8">
      <c r="A4275" t="s">
        <v>123</v>
      </c>
      <c r="B4275" s="1">
        <v>43429</v>
      </c>
      <c r="C4275">
        <v>53681</v>
      </c>
      <c r="D4275" t="s">
        <v>687</v>
      </c>
      <c r="E4275" t="s">
        <v>362</v>
      </c>
      <c r="F4275">
        <v>2018</v>
      </c>
      <c r="G4275">
        <v>-53681</v>
      </c>
      <c r="H4275" t="s">
        <v>380</v>
      </c>
    </row>
    <row r="4276" spans="1:8">
      <c r="A4276" t="s">
        <v>264</v>
      </c>
      <c r="B4276" s="1">
        <v>44139</v>
      </c>
      <c r="C4276">
        <v>149591</v>
      </c>
      <c r="D4276" t="s">
        <v>686</v>
      </c>
      <c r="E4276" t="s">
        <v>362</v>
      </c>
      <c r="F4276">
        <v>2020</v>
      </c>
      <c r="G4276">
        <v>149591</v>
      </c>
      <c r="H4276" t="s">
        <v>16</v>
      </c>
    </row>
    <row r="4277" spans="1:8">
      <c r="A4277" t="s">
        <v>128</v>
      </c>
      <c r="B4277" s="1">
        <v>43784</v>
      </c>
      <c r="C4277">
        <v>204057</v>
      </c>
      <c r="D4277" t="s">
        <v>687</v>
      </c>
      <c r="E4277" t="s">
        <v>362</v>
      </c>
      <c r="F4277">
        <v>2019</v>
      </c>
      <c r="G4277">
        <v>-204057</v>
      </c>
      <c r="H4277" t="s">
        <v>16</v>
      </c>
    </row>
    <row r="4278" spans="1:8">
      <c r="A4278" t="s">
        <v>18</v>
      </c>
      <c r="B4278" s="1">
        <v>43743</v>
      </c>
      <c r="C4278">
        <v>174599</v>
      </c>
      <c r="D4278" t="s">
        <v>687</v>
      </c>
      <c r="E4278" t="s">
        <v>324</v>
      </c>
      <c r="F4278">
        <v>2019</v>
      </c>
      <c r="G4278">
        <v>-174599</v>
      </c>
      <c r="H4278" t="s">
        <v>16</v>
      </c>
    </row>
    <row r="4279" spans="1:8">
      <c r="A4279" t="s">
        <v>279</v>
      </c>
      <c r="B4279" s="1">
        <v>43963</v>
      </c>
      <c r="C4279">
        <v>347132</v>
      </c>
      <c r="D4279" t="s">
        <v>687</v>
      </c>
      <c r="E4279" t="s">
        <v>366</v>
      </c>
      <c r="F4279">
        <v>2020</v>
      </c>
      <c r="G4279">
        <v>-347132</v>
      </c>
      <c r="H4279" t="s">
        <v>377</v>
      </c>
    </row>
    <row r="4280" spans="1:8">
      <c r="A4280" t="s">
        <v>258</v>
      </c>
      <c r="B4280" s="1">
        <v>44138</v>
      </c>
      <c r="C4280">
        <v>268546</v>
      </c>
      <c r="D4280" t="s">
        <v>686</v>
      </c>
      <c r="E4280" t="s">
        <v>362</v>
      </c>
      <c r="F4280">
        <v>2020</v>
      </c>
      <c r="G4280">
        <v>268546</v>
      </c>
      <c r="H4280" t="s">
        <v>16</v>
      </c>
    </row>
    <row r="4281" spans="1:8">
      <c r="A4281" t="s">
        <v>27</v>
      </c>
      <c r="B4281" s="1">
        <v>43320</v>
      </c>
      <c r="C4281">
        <v>225764</v>
      </c>
      <c r="D4281" t="s">
        <v>687</v>
      </c>
      <c r="E4281" t="s">
        <v>342</v>
      </c>
      <c r="F4281">
        <v>2018</v>
      </c>
      <c r="G4281">
        <v>-225764</v>
      </c>
      <c r="H4281" t="s">
        <v>378</v>
      </c>
    </row>
    <row r="4282" spans="1:8">
      <c r="A4282" t="s">
        <v>312</v>
      </c>
      <c r="B4282" s="1">
        <v>43654</v>
      </c>
      <c r="C4282">
        <v>104570</v>
      </c>
      <c r="D4282" t="s">
        <v>687</v>
      </c>
      <c r="E4282" t="s">
        <v>337</v>
      </c>
      <c r="F4282">
        <v>2019</v>
      </c>
      <c r="G4282">
        <v>-104570</v>
      </c>
      <c r="H4282" t="s">
        <v>16</v>
      </c>
    </row>
    <row r="4283" spans="1:8">
      <c r="A4283" t="s">
        <v>273</v>
      </c>
      <c r="B4283" s="1">
        <v>43913</v>
      </c>
      <c r="C4283">
        <v>296728</v>
      </c>
      <c r="D4283" t="s">
        <v>687</v>
      </c>
      <c r="E4283" t="s">
        <v>357</v>
      </c>
      <c r="F4283">
        <v>2020</v>
      </c>
      <c r="G4283">
        <v>-296728</v>
      </c>
      <c r="H4283" t="s">
        <v>16</v>
      </c>
    </row>
    <row r="4284" spans="1:8">
      <c r="A4284" t="s">
        <v>43</v>
      </c>
      <c r="B4284" s="1">
        <v>43693</v>
      </c>
      <c r="C4284">
        <v>301470</v>
      </c>
      <c r="D4284" t="s">
        <v>686</v>
      </c>
      <c r="E4284" t="s">
        <v>342</v>
      </c>
      <c r="F4284">
        <v>2019</v>
      </c>
      <c r="G4284">
        <v>301470</v>
      </c>
      <c r="H4284" t="s">
        <v>16</v>
      </c>
    </row>
    <row r="4285" spans="1:8">
      <c r="A4285" t="s">
        <v>73</v>
      </c>
      <c r="B4285" s="1">
        <v>43965</v>
      </c>
      <c r="C4285">
        <v>376098</v>
      </c>
      <c r="D4285" t="s">
        <v>687</v>
      </c>
      <c r="E4285" t="s">
        <v>366</v>
      </c>
      <c r="F4285">
        <v>2020</v>
      </c>
      <c r="G4285">
        <v>-376098</v>
      </c>
      <c r="H4285" t="s">
        <v>16</v>
      </c>
    </row>
    <row r="4286" spans="1:8">
      <c r="A4286" t="s">
        <v>198</v>
      </c>
      <c r="B4286" s="1">
        <v>43365</v>
      </c>
      <c r="C4286">
        <v>159298</v>
      </c>
      <c r="D4286" t="s">
        <v>687</v>
      </c>
      <c r="E4286" t="s">
        <v>329</v>
      </c>
      <c r="F4286">
        <v>2018</v>
      </c>
      <c r="G4286">
        <v>-159298</v>
      </c>
      <c r="H4286" t="s">
        <v>16</v>
      </c>
    </row>
    <row r="4287" spans="1:8">
      <c r="A4287" t="s">
        <v>294</v>
      </c>
      <c r="B4287" s="1">
        <v>43438</v>
      </c>
      <c r="C4287">
        <v>250060</v>
      </c>
      <c r="D4287" t="s">
        <v>686</v>
      </c>
      <c r="E4287" t="s">
        <v>333</v>
      </c>
      <c r="F4287">
        <v>2018</v>
      </c>
      <c r="G4287">
        <v>250060</v>
      </c>
      <c r="H4287" t="s">
        <v>16</v>
      </c>
    </row>
    <row r="4288" spans="1:8">
      <c r="A4288" t="s">
        <v>288</v>
      </c>
      <c r="B4288" s="1">
        <v>43444</v>
      </c>
      <c r="C4288">
        <v>103781</v>
      </c>
      <c r="D4288" t="s">
        <v>687</v>
      </c>
      <c r="E4288" t="s">
        <v>333</v>
      </c>
      <c r="F4288">
        <v>2018</v>
      </c>
      <c r="G4288">
        <v>-103781</v>
      </c>
      <c r="H4288" t="s">
        <v>377</v>
      </c>
    </row>
    <row r="4289" spans="1:8">
      <c r="A4289" t="s">
        <v>188</v>
      </c>
      <c r="B4289" s="1">
        <v>43600</v>
      </c>
      <c r="C4289">
        <v>368912</v>
      </c>
      <c r="D4289" t="s">
        <v>686</v>
      </c>
      <c r="E4289" t="s">
        <v>366</v>
      </c>
      <c r="F4289">
        <v>2019</v>
      </c>
      <c r="G4289">
        <v>368912</v>
      </c>
      <c r="H4289" t="s">
        <v>16</v>
      </c>
    </row>
    <row r="4290" spans="1:8">
      <c r="A4290" t="s">
        <v>60</v>
      </c>
      <c r="B4290" s="1">
        <v>44203</v>
      </c>
      <c r="C4290">
        <v>127435</v>
      </c>
      <c r="D4290" t="s">
        <v>687</v>
      </c>
      <c r="E4290" t="s">
        <v>320</v>
      </c>
      <c r="F4290">
        <v>2021</v>
      </c>
      <c r="G4290">
        <v>-127435</v>
      </c>
      <c r="H4290" t="s">
        <v>378</v>
      </c>
    </row>
    <row r="4291" spans="1:8">
      <c r="A4291" t="s">
        <v>45</v>
      </c>
      <c r="B4291" s="1">
        <v>43664</v>
      </c>
      <c r="C4291">
        <v>165486</v>
      </c>
      <c r="D4291" t="s">
        <v>687</v>
      </c>
      <c r="E4291" t="s">
        <v>337</v>
      </c>
      <c r="F4291">
        <v>2019</v>
      </c>
      <c r="G4291">
        <v>-165486</v>
      </c>
      <c r="H4291" t="s">
        <v>378</v>
      </c>
    </row>
    <row r="4292" spans="1:8">
      <c r="A4292" t="s">
        <v>152</v>
      </c>
      <c r="B4292" s="1">
        <v>43500</v>
      </c>
      <c r="C4292">
        <v>107335</v>
      </c>
      <c r="D4292" t="s">
        <v>686</v>
      </c>
      <c r="E4292" t="s">
        <v>360</v>
      </c>
      <c r="F4292">
        <v>2019</v>
      </c>
      <c r="G4292">
        <v>107335</v>
      </c>
      <c r="H4292" t="s">
        <v>377</v>
      </c>
    </row>
    <row r="4293" spans="1:8">
      <c r="A4293" t="s">
        <v>248</v>
      </c>
      <c r="B4293" s="1">
        <v>43252</v>
      </c>
      <c r="C4293">
        <v>391710</v>
      </c>
      <c r="D4293" t="s">
        <v>686</v>
      </c>
      <c r="E4293" t="s">
        <v>316</v>
      </c>
      <c r="F4293">
        <v>2018</v>
      </c>
      <c r="G4293">
        <v>391710</v>
      </c>
      <c r="H4293" t="s">
        <v>380</v>
      </c>
    </row>
    <row r="4294" spans="1:8">
      <c r="A4294" t="s">
        <v>311</v>
      </c>
      <c r="B4294" s="1">
        <v>43468</v>
      </c>
      <c r="C4294">
        <v>62543</v>
      </c>
      <c r="D4294" t="s">
        <v>686</v>
      </c>
      <c r="E4294" t="s">
        <v>320</v>
      </c>
      <c r="F4294">
        <v>2019</v>
      </c>
      <c r="G4294">
        <v>62543</v>
      </c>
      <c r="H4294" t="s">
        <v>16</v>
      </c>
    </row>
    <row r="4295" spans="1:8">
      <c r="A4295" t="s">
        <v>110</v>
      </c>
      <c r="B4295" s="1">
        <v>43586</v>
      </c>
      <c r="C4295">
        <v>64971</v>
      </c>
      <c r="D4295" t="s">
        <v>687</v>
      </c>
      <c r="E4295" t="s">
        <v>366</v>
      </c>
      <c r="F4295">
        <v>2019</v>
      </c>
      <c r="G4295">
        <v>-64971</v>
      </c>
      <c r="H4295" t="s">
        <v>16</v>
      </c>
    </row>
    <row r="4296" spans="1:8">
      <c r="A4296" t="s">
        <v>270</v>
      </c>
      <c r="B4296" s="1">
        <v>43778</v>
      </c>
      <c r="C4296">
        <v>346648</v>
      </c>
      <c r="D4296" t="s">
        <v>686</v>
      </c>
      <c r="E4296" t="s">
        <v>362</v>
      </c>
      <c r="F4296">
        <v>2019</v>
      </c>
      <c r="G4296">
        <v>346648</v>
      </c>
      <c r="H4296" t="s">
        <v>377</v>
      </c>
    </row>
    <row r="4297" spans="1:8">
      <c r="A4297" t="s">
        <v>310</v>
      </c>
      <c r="B4297" s="1">
        <v>43480</v>
      </c>
      <c r="C4297">
        <v>163928</v>
      </c>
      <c r="D4297" t="s">
        <v>687</v>
      </c>
      <c r="E4297" t="s">
        <v>320</v>
      </c>
      <c r="F4297">
        <v>2019</v>
      </c>
      <c r="G4297">
        <v>-163928</v>
      </c>
      <c r="H4297" t="s">
        <v>16</v>
      </c>
    </row>
    <row r="4298" spans="1:8">
      <c r="A4298" t="s">
        <v>240</v>
      </c>
      <c r="B4298" s="1">
        <v>43544</v>
      </c>
      <c r="C4298">
        <v>334096</v>
      </c>
      <c r="D4298" t="s">
        <v>686</v>
      </c>
      <c r="E4298" t="s">
        <v>357</v>
      </c>
      <c r="F4298">
        <v>2019</v>
      </c>
      <c r="G4298">
        <v>334096</v>
      </c>
      <c r="H4298" t="s">
        <v>16</v>
      </c>
    </row>
    <row r="4299" spans="1:8">
      <c r="A4299" t="s">
        <v>196</v>
      </c>
      <c r="B4299" s="1">
        <v>44095</v>
      </c>
      <c r="C4299">
        <v>260647</v>
      </c>
      <c r="D4299" t="s">
        <v>686</v>
      </c>
      <c r="E4299" t="s">
        <v>329</v>
      </c>
      <c r="F4299">
        <v>2020</v>
      </c>
      <c r="G4299">
        <v>260647</v>
      </c>
      <c r="H4299" t="s">
        <v>377</v>
      </c>
    </row>
    <row r="4300" spans="1:8">
      <c r="A4300" t="s">
        <v>24</v>
      </c>
      <c r="B4300" s="1">
        <v>43429</v>
      </c>
      <c r="C4300">
        <v>236137</v>
      </c>
      <c r="D4300" t="s">
        <v>686</v>
      </c>
      <c r="E4300" t="s">
        <v>362</v>
      </c>
      <c r="F4300">
        <v>2018</v>
      </c>
      <c r="G4300">
        <v>236137</v>
      </c>
      <c r="H4300" t="s">
        <v>16</v>
      </c>
    </row>
    <row r="4301" spans="1:8">
      <c r="A4301" t="s">
        <v>254</v>
      </c>
      <c r="B4301" s="1">
        <v>43501</v>
      </c>
      <c r="C4301">
        <v>281953</v>
      </c>
      <c r="D4301" t="s">
        <v>687</v>
      </c>
      <c r="E4301" t="s">
        <v>360</v>
      </c>
      <c r="F4301">
        <v>2019</v>
      </c>
      <c r="G4301">
        <v>-281953</v>
      </c>
      <c r="H4301" t="s">
        <v>16</v>
      </c>
    </row>
    <row r="4302" spans="1:8">
      <c r="A4302" t="s">
        <v>278</v>
      </c>
      <c r="B4302" s="1">
        <v>43881</v>
      </c>
      <c r="C4302">
        <v>325879</v>
      </c>
      <c r="D4302" t="s">
        <v>687</v>
      </c>
      <c r="E4302" t="s">
        <v>360</v>
      </c>
      <c r="F4302">
        <v>2020</v>
      </c>
      <c r="G4302">
        <v>-325879</v>
      </c>
      <c r="H4302" t="s">
        <v>378</v>
      </c>
    </row>
    <row r="4303" spans="1:8">
      <c r="A4303" t="s">
        <v>126</v>
      </c>
      <c r="B4303" s="1">
        <v>43901</v>
      </c>
      <c r="C4303">
        <v>227903</v>
      </c>
      <c r="D4303" t="s">
        <v>687</v>
      </c>
      <c r="E4303" t="s">
        <v>357</v>
      </c>
      <c r="F4303">
        <v>2020</v>
      </c>
      <c r="G4303">
        <v>-227903</v>
      </c>
      <c r="H4303" t="s">
        <v>380</v>
      </c>
    </row>
    <row r="4304" spans="1:8">
      <c r="A4304" t="s">
        <v>260</v>
      </c>
      <c r="B4304" s="1">
        <v>43912</v>
      </c>
      <c r="C4304">
        <v>316708</v>
      </c>
      <c r="D4304" t="s">
        <v>687</v>
      </c>
      <c r="E4304" t="s">
        <v>357</v>
      </c>
      <c r="F4304">
        <v>2020</v>
      </c>
      <c r="G4304">
        <v>-316708</v>
      </c>
      <c r="H4304" t="s">
        <v>380</v>
      </c>
    </row>
    <row r="4305" spans="1:8">
      <c r="A4305" t="s">
        <v>153</v>
      </c>
      <c r="B4305" s="1">
        <v>43778</v>
      </c>
      <c r="C4305">
        <v>290427</v>
      </c>
      <c r="D4305" t="s">
        <v>687</v>
      </c>
      <c r="E4305" t="s">
        <v>362</v>
      </c>
      <c r="F4305">
        <v>2019</v>
      </c>
      <c r="G4305">
        <v>-290427</v>
      </c>
      <c r="H4305" t="s">
        <v>16</v>
      </c>
    </row>
    <row r="4306" spans="1:8">
      <c r="A4306" t="s">
        <v>187</v>
      </c>
      <c r="B4306" s="1">
        <v>43687</v>
      </c>
      <c r="C4306">
        <v>191324</v>
      </c>
      <c r="D4306" t="s">
        <v>686</v>
      </c>
      <c r="E4306" t="s">
        <v>342</v>
      </c>
      <c r="F4306">
        <v>2019</v>
      </c>
      <c r="G4306">
        <v>191324</v>
      </c>
      <c r="H4306" t="s">
        <v>377</v>
      </c>
    </row>
    <row r="4307" spans="1:8">
      <c r="A4307" t="s">
        <v>154</v>
      </c>
      <c r="B4307" s="1">
        <v>43571</v>
      </c>
      <c r="C4307">
        <v>81421</v>
      </c>
      <c r="D4307" t="s">
        <v>686</v>
      </c>
      <c r="E4307" t="s">
        <v>351</v>
      </c>
      <c r="F4307">
        <v>2019</v>
      </c>
      <c r="G4307">
        <v>81421</v>
      </c>
      <c r="H4307" t="s">
        <v>378</v>
      </c>
    </row>
    <row r="4308" spans="1:8">
      <c r="A4308" t="s">
        <v>114</v>
      </c>
      <c r="B4308" s="1">
        <v>43995</v>
      </c>
      <c r="C4308">
        <v>179647</v>
      </c>
      <c r="D4308" t="s">
        <v>686</v>
      </c>
      <c r="E4308" t="s">
        <v>316</v>
      </c>
      <c r="F4308">
        <v>2020</v>
      </c>
      <c r="G4308">
        <v>179647</v>
      </c>
      <c r="H4308" t="s">
        <v>377</v>
      </c>
    </row>
    <row r="4309" spans="1:8">
      <c r="A4309" t="s">
        <v>245</v>
      </c>
      <c r="B4309" s="1">
        <v>43296</v>
      </c>
      <c r="C4309">
        <v>303588</v>
      </c>
      <c r="D4309" t="s">
        <v>687</v>
      </c>
      <c r="E4309" t="s">
        <v>337</v>
      </c>
      <c r="F4309">
        <v>2018</v>
      </c>
      <c r="G4309">
        <v>-303588</v>
      </c>
      <c r="H4309" t="s">
        <v>16</v>
      </c>
    </row>
    <row r="4310" spans="1:8">
      <c r="A4310" t="s">
        <v>116</v>
      </c>
      <c r="B4310" s="1">
        <v>43646</v>
      </c>
      <c r="C4310">
        <v>299399</v>
      </c>
      <c r="D4310" t="s">
        <v>687</v>
      </c>
      <c r="E4310" t="s">
        <v>316</v>
      </c>
      <c r="F4310">
        <v>2019</v>
      </c>
      <c r="G4310">
        <v>-299399</v>
      </c>
      <c r="H4310" t="s">
        <v>16</v>
      </c>
    </row>
    <row r="4311" spans="1:8">
      <c r="A4311" t="s">
        <v>46</v>
      </c>
      <c r="B4311" s="1">
        <v>44340</v>
      </c>
      <c r="C4311">
        <v>313398</v>
      </c>
      <c r="D4311" t="s">
        <v>687</v>
      </c>
      <c r="E4311" t="s">
        <v>366</v>
      </c>
      <c r="F4311">
        <v>2021</v>
      </c>
      <c r="G4311">
        <v>-313398</v>
      </c>
      <c r="H4311" t="s">
        <v>378</v>
      </c>
    </row>
    <row r="4312" spans="1:8">
      <c r="A4312" t="s">
        <v>279</v>
      </c>
      <c r="B4312" s="1">
        <v>44126</v>
      </c>
      <c r="C4312">
        <v>68069</v>
      </c>
      <c r="D4312" t="s">
        <v>687</v>
      </c>
      <c r="E4312" t="s">
        <v>324</v>
      </c>
      <c r="F4312">
        <v>2020</v>
      </c>
      <c r="G4312">
        <v>-68069</v>
      </c>
      <c r="H4312" t="s">
        <v>377</v>
      </c>
    </row>
    <row r="4313" spans="1:8">
      <c r="A4313" t="s">
        <v>251</v>
      </c>
      <c r="B4313" s="1">
        <v>43933</v>
      </c>
      <c r="C4313">
        <v>136875</v>
      </c>
      <c r="D4313" t="s">
        <v>687</v>
      </c>
      <c r="E4313" t="s">
        <v>351</v>
      </c>
      <c r="F4313">
        <v>2020</v>
      </c>
      <c r="G4313">
        <v>-136875</v>
      </c>
      <c r="H4313" t="s">
        <v>378</v>
      </c>
    </row>
    <row r="4314" spans="1:8">
      <c r="A4314" t="s">
        <v>70</v>
      </c>
      <c r="B4314" s="1">
        <v>43916</v>
      </c>
      <c r="C4314">
        <v>70724</v>
      </c>
      <c r="D4314" t="s">
        <v>686</v>
      </c>
      <c r="E4314" t="s">
        <v>357</v>
      </c>
      <c r="F4314">
        <v>2020</v>
      </c>
      <c r="G4314">
        <v>70724</v>
      </c>
      <c r="H4314" t="s">
        <v>378</v>
      </c>
    </row>
    <row r="4315" spans="1:8">
      <c r="A4315" t="s">
        <v>256</v>
      </c>
      <c r="B4315" s="1">
        <v>43860</v>
      </c>
      <c r="C4315">
        <v>328042</v>
      </c>
      <c r="D4315" t="s">
        <v>686</v>
      </c>
      <c r="E4315" t="s">
        <v>320</v>
      </c>
      <c r="F4315">
        <v>2020</v>
      </c>
      <c r="G4315">
        <v>328042</v>
      </c>
      <c r="H4315" t="s">
        <v>16</v>
      </c>
    </row>
    <row r="4316" spans="1:8">
      <c r="A4316" t="s">
        <v>71</v>
      </c>
      <c r="B4316" s="1">
        <v>43490</v>
      </c>
      <c r="C4316">
        <v>293522</v>
      </c>
      <c r="D4316" t="s">
        <v>687</v>
      </c>
      <c r="E4316" t="s">
        <v>320</v>
      </c>
      <c r="F4316">
        <v>2019</v>
      </c>
      <c r="G4316">
        <v>-293522</v>
      </c>
      <c r="H4316" t="s">
        <v>16</v>
      </c>
    </row>
    <row r="4317" spans="1:8">
      <c r="A4317" t="s">
        <v>229</v>
      </c>
      <c r="B4317" s="1">
        <v>44066</v>
      </c>
      <c r="C4317">
        <v>86216</v>
      </c>
      <c r="D4317" t="s">
        <v>687</v>
      </c>
      <c r="E4317" t="s">
        <v>342</v>
      </c>
      <c r="F4317">
        <v>2020</v>
      </c>
      <c r="G4317">
        <v>-86216</v>
      </c>
      <c r="H4317" t="s">
        <v>16</v>
      </c>
    </row>
    <row r="4318" spans="1:8">
      <c r="A4318" t="s">
        <v>201</v>
      </c>
      <c r="B4318" s="1">
        <v>43409</v>
      </c>
      <c r="C4318">
        <v>96154</v>
      </c>
      <c r="D4318" t="s">
        <v>686</v>
      </c>
      <c r="E4318" t="s">
        <v>362</v>
      </c>
      <c r="F4318">
        <v>2018</v>
      </c>
      <c r="G4318">
        <v>96154</v>
      </c>
      <c r="H4318" t="s">
        <v>377</v>
      </c>
    </row>
    <row r="4319" spans="1:8">
      <c r="A4319" t="s">
        <v>266</v>
      </c>
      <c r="B4319" s="1">
        <v>43370</v>
      </c>
      <c r="C4319">
        <v>150636</v>
      </c>
      <c r="D4319" t="s">
        <v>687</v>
      </c>
      <c r="E4319" t="s">
        <v>329</v>
      </c>
      <c r="F4319">
        <v>2018</v>
      </c>
      <c r="G4319">
        <v>-150636</v>
      </c>
      <c r="H4319" t="s">
        <v>378</v>
      </c>
    </row>
    <row r="4320" spans="1:8">
      <c r="A4320" t="s">
        <v>144</v>
      </c>
      <c r="B4320" s="1">
        <v>43818</v>
      </c>
      <c r="C4320">
        <v>137701</v>
      </c>
      <c r="D4320" t="s">
        <v>686</v>
      </c>
      <c r="E4320" t="s">
        <v>333</v>
      </c>
      <c r="F4320">
        <v>2019</v>
      </c>
      <c r="G4320">
        <v>137701</v>
      </c>
      <c r="H4320" t="s">
        <v>16</v>
      </c>
    </row>
    <row r="4321" spans="1:8">
      <c r="A4321" t="s">
        <v>134</v>
      </c>
      <c r="B4321" s="1">
        <v>43594</v>
      </c>
      <c r="C4321">
        <v>242424</v>
      </c>
      <c r="D4321" t="s">
        <v>686</v>
      </c>
      <c r="E4321" t="s">
        <v>366</v>
      </c>
      <c r="F4321">
        <v>2019</v>
      </c>
      <c r="G4321">
        <v>242424</v>
      </c>
      <c r="H4321" t="s">
        <v>16</v>
      </c>
    </row>
    <row r="4322" spans="1:8">
      <c r="A4322" t="s">
        <v>78</v>
      </c>
      <c r="B4322" s="1">
        <v>43689</v>
      </c>
      <c r="C4322">
        <v>254321</v>
      </c>
      <c r="D4322" t="s">
        <v>687</v>
      </c>
      <c r="E4322" t="s">
        <v>342</v>
      </c>
      <c r="F4322">
        <v>2019</v>
      </c>
      <c r="G4322">
        <v>-254321</v>
      </c>
      <c r="H4322" t="s">
        <v>16</v>
      </c>
    </row>
    <row r="4323" spans="1:8">
      <c r="A4323" t="s">
        <v>93</v>
      </c>
      <c r="B4323" s="1">
        <v>43442</v>
      </c>
      <c r="C4323">
        <v>251023</v>
      </c>
      <c r="D4323" t="s">
        <v>686</v>
      </c>
      <c r="E4323" t="s">
        <v>333</v>
      </c>
      <c r="F4323">
        <v>2018</v>
      </c>
      <c r="G4323">
        <v>251023</v>
      </c>
      <c r="H4323" t="s">
        <v>378</v>
      </c>
    </row>
    <row r="4324" spans="1:8">
      <c r="A4324" t="s">
        <v>310</v>
      </c>
      <c r="B4324" s="1">
        <v>43522</v>
      </c>
      <c r="C4324">
        <v>282434</v>
      </c>
      <c r="D4324" t="s">
        <v>686</v>
      </c>
      <c r="E4324" t="s">
        <v>360</v>
      </c>
      <c r="F4324">
        <v>2019</v>
      </c>
      <c r="G4324">
        <v>282434</v>
      </c>
      <c r="H4324" t="s">
        <v>16</v>
      </c>
    </row>
    <row r="4325" spans="1:8">
      <c r="A4325" t="s">
        <v>134</v>
      </c>
      <c r="B4325" s="1">
        <v>43891</v>
      </c>
      <c r="C4325">
        <v>381602</v>
      </c>
      <c r="D4325" t="s">
        <v>686</v>
      </c>
      <c r="E4325" t="s">
        <v>357</v>
      </c>
      <c r="F4325">
        <v>2020</v>
      </c>
      <c r="G4325">
        <v>381602</v>
      </c>
      <c r="H4325" t="s">
        <v>16</v>
      </c>
    </row>
    <row r="4326" spans="1:8">
      <c r="A4326" t="s">
        <v>178</v>
      </c>
      <c r="B4326" s="1">
        <v>43463</v>
      </c>
      <c r="C4326">
        <v>345675</v>
      </c>
      <c r="D4326" t="s">
        <v>686</v>
      </c>
      <c r="E4326" t="s">
        <v>333</v>
      </c>
      <c r="F4326">
        <v>2018</v>
      </c>
      <c r="G4326">
        <v>345675</v>
      </c>
      <c r="H4326" t="s">
        <v>377</v>
      </c>
    </row>
    <row r="4327" spans="1:8">
      <c r="A4327" t="s">
        <v>32</v>
      </c>
      <c r="B4327" s="1">
        <v>44350</v>
      </c>
      <c r="C4327">
        <v>375532</v>
      </c>
      <c r="D4327" t="s">
        <v>687</v>
      </c>
      <c r="E4327" t="s">
        <v>316</v>
      </c>
      <c r="F4327">
        <v>2021</v>
      </c>
      <c r="G4327">
        <v>-375532</v>
      </c>
      <c r="H4327" t="s">
        <v>377</v>
      </c>
    </row>
    <row r="4328" spans="1:8">
      <c r="A4328" t="s">
        <v>165</v>
      </c>
      <c r="B4328" s="1">
        <v>43485</v>
      </c>
      <c r="C4328">
        <v>167559</v>
      </c>
      <c r="D4328" t="s">
        <v>686</v>
      </c>
      <c r="E4328" t="s">
        <v>320</v>
      </c>
      <c r="F4328">
        <v>2019</v>
      </c>
      <c r="G4328">
        <v>167559</v>
      </c>
      <c r="H4328" t="s">
        <v>16</v>
      </c>
    </row>
    <row r="4329" spans="1:8">
      <c r="A4329" t="s">
        <v>217</v>
      </c>
      <c r="B4329" s="1">
        <v>43936</v>
      </c>
      <c r="C4329">
        <v>94705</v>
      </c>
      <c r="D4329" t="s">
        <v>686</v>
      </c>
      <c r="E4329" t="s">
        <v>351</v>
      </c>
      <c r="F4329">
        <v>2020</v>
      </c>
      <c r="G4329">
        <v>94705</v>
      </c>
      <c r="H4329" t="s">
        <v>378</v>
      </c>
    </row>
    <row r="4330" spans="1:8">
      <c r="A4330" t="s">
        <v>142</v>
      </c>
      <c r="B4330" s="1">
        <v>44281</v>
      </c>
      <c r="C4330">
        <v>206330</v>
      </c>
      <c r="D4330" t="s">
        <v>687</v>
      </c>
      <c r="E4330" t="s">
        <v>357</v>
      </c>
      <c r="F4330">
        <v>2021</v>
      </c>
      <c r="G4330">
        <v>-206330</v>
      </c>
      <c r="H4330" t="s">
        <v>16</v>
      </c>
    </row>
    <row r="4331" spans="1:8">
      <c r="A4331" t="s">
        <v>21</v>
      </c>
      <c r="B4331" s="1">
        <v>43539</v>
      </c>
      <c r="C4331">
        <v>157699</v>
      </c>
      <c r="D4331" t="s">
        <v>686</v>
      </c>
      <c r="E4331" t="s">
        <v>357</v>
      </c>
      <c r="F4331">
        <v>2019</v>
      </c>
      <c r="G4331">
        <v>157699</v>
      </c>
      <c r="H4331" t="s">
        <v>380</v>
      </c>
    </row>
    <row r="4332" spans="1:8">
      <c r="A4332" t="s">
        <v>67</v>
      </c>
      <c r="B4332" s="1">
        <v>43686</v>
      </c>
      <c r="C4332">
        <v>302384</v>
      </c>
      <c r="D4332" t="s">
        <v>686</v>
      </c>
      <c r="E4332" t="s">
        <v>342</v>
      </c>
      <c r="F4332">
        <v>2019</v>
      </c>
      <c r="G4332">
        <v>302384</v>
      </c>
      <c r="H4332" t="s">
        <v>377</v>
      </c>
    </row>
    <row r="4333" spans="1:8">
      <c r="A4333" t="s">
        <v>23</v>
      </c>
      <c r="B4333" s="1">
        <v>43949</v>
      </c>
      <c r="C4333">
        <v>188594</v>
      </c>
      <c r="D4333" t="s">
        <v>686</v>
      </c>
      <c r="E4333" t="s">
        <v>351</v>
      </c>
      <c r="F4333">
        <v>2020</v>
      </c>
      <c r="G4333">
        <v>188594</v>
      </c>
      <c r="H4333" t="s">
        <v>380</v>
      </c>
    </row>
    <row r="4334" spans="1:8">
      <c r="A4334" t="s">
        <v>298</v>
      </c>
      <c r="B4334" s="1">
        <v>43719</v>
      </c>
      <c r="C4334">
        <v>190856</v>
      </c>
      <c r="D4334" t="s">
        <v>687</v>
      </c>
      <c r="E4334" t="s">
        <v>329</v>
      </c>
      <c r="F4334">
        <v>2019</v>
      </c>
      <c r="G4334">
        <v>-190856</v>
      </c>
      <c r="H4334" t="s">
        <v>378</v>
      </c>
    </row>
    <row r="4335" spans="1:8">
      <c r="A4335" t="s">
        <v>184</v>
      </c>
      <c r="B4335" s="1">
        <v>44345</v>
      </c>
      <c r="C4335">
        <v>187672</v>
      </c>
      <c r="D4335" t="s">
        <v>686</v>
      </c>
      <c r="E4335" t="s">
        <v>366</v>
      </c>
      <c r="F4335">
        <v>2021</v>
      </c>
      <c r="G4335">
        <v>187672</v>
      </c>
      <c r="H4335" t="s">
        <v>16</v>
      </c>
    </row>
    <row r="4336" spans="1:8">
      <c r="A4336" t="s">
        <v>121</v>
      </c>
      <c r="B4336" s="1">
        <v>43836</v>
      </c>
      <c r="C4336">
        <v>198868</v>
      </c>
      <c r="D4336" t="s">
        <v>687</v>
      </c>
      <c r="E4336" t="s">
        <v>320</v>
      </c>
      <c r="F4336">
        <v>2020</v>
      </c>
      <c r="G4336">
        <v>-198868</v>
      </c>
      <c r="H4336" t="s">
        <v>377</v>
      </c>
    </row>
    <row r="4337" spans="1:8">
      <c r="A4337" t="s">
        <v>175</v>
      </c>
      <c r="B4337" s="1">
        <v>43773</v>
      </c>
      <c r="C4337">
        <v>395356</v>
      </c>
      <c r="D4337" t="s">
        <v>686</v>
      </c>
      <c r="E4337" t="s">
        <v>362</v>
      </c>
      <c r="F4337">
        <v>2019</v>
      </c>
      <c r="G4337">
        <v>395356</v>
      </c>
      <c r="H4337" t="s">
        <v>16</v>
      </c>
    </row>
    <row r="4338" spans="1:8">
      <c r="A4338" t="s">
        <v>250</v>
      </c>
      <c r="B4338" s="1">
        <v>43766</v>
      </c>
      <c r="C4338">
        <v>199848</v>
      </c>
      <c r="D4338" t="s">
        <v>687</v>
      </c>
      <c r="E4338" t="s">
        <v>324</v>
      </c>
      <c r="F4338">
        <v>2019</v>
      </c>
      <c r="G4338">
        <v>-199848</v>
      </c>
      <c r="H4338" t="s">
        <v>380</v>
      </c>
    </row>
    <row r="4339" spans="1:8">
      <c r="A4339" t="s">
        <v>239</v>
      </c>
      <c r="B4339" s="1">
        <v>43899</v>
      </c>
      <c r="C4339">
        <v>206261</v>
      </c>
      <c r="D4339" t="s">
        <v>687</v>
      </c>
      <c r="E4339" t="s">
        <v>357</v>
      </c>
      <c r="F4339">
        <v>2020</v>
      </c>
      <c r="G4339">
        <v>-206261</v>
      </c>
      <c r="H4339" t="s">
        <v>16</v>
      </c>
    </row>
    <row r="4340" spans="1:8">
      <c r="A4340" t="s">
        <v>51</v>
      </c>
      <c r="B4340" s="1">
        <v>43693</v>
      </c>
      <c r="C4340">
        <v>138745</v>
      </c>
      <c r="D4340" t="s">
        <v>686</v>
      </c>
      <c r="E4340" t="s">
        <v>342</v>
      </c>
      <c r="F4340">
        <v>2019</v>
      </c>
      <c r="G4340">
        <v>138745</v>
      </c>
      <c r="H4340" t="s">
        <v>16</v>
      </c>
    </row>
    <row r="4341" spans="1:8">
      <c r="A4341" t="s">
        <v>118</v>
      </c>
      <c r="B4341" s="1">
        <v>43498</v>
      </c>
      <c r="C4341">
        <v>258476</v>
      </c>
      <c r="D4341" t="s">
        <v>687</v>
      </c>
      <c r="E4341" t="s">
        <v>360</v>
      </c>
      <c r="F4341">
        <v>2019</v>
      </c>
      <c r="G4341">
        <v>-258476</v>
      </c>
      <c r="H4341" t="s">
        <v>16</v>
      </c>
    </row>
    <row r="4342" spans="1:8">
      <c r="A4342" t="s">
        <v>196</v>
      </c>
      <c r="B4342" s="1">
        <v>44201</v>
      </c>
      <c r="C4342">
        <v>165995</v>
      </c>
      <c r="D4342" t="s">
        <v>686</v>
      </c>
      <c r="E4342" t="s">
        <v>320</v>
      </c>
      <c r="F4342">
        <v>2021</v>
      </c>
      <c r="G4342">
        <v>165995</v>
      </c>
      <c r="H4342" t="s">
        <v>377</v>
      </c>
    </row>
    <row r="4343" spans="1:8">
      <c r="A4343" t="s">
        <v>162</v>
      </c>
      <c r="B4343" s="1">
        <v>43389</v>
      </c>
      <c r="C4343">
        <v>254178</v>
      </c>
      <c r="D4343" t="s">
        <v>687</v>
      </c>
      <c r="E4343" t="s">
        <v>324</v>
      </c>
      <c r="F4343">
        <v>2018</v>
      </c>
      <c r="G4343">
        <v>-254178</v>
      </c>
      <c r="H4343" t="s">
        <v>377</v>
      </c>
    </row>
    <row r="4344" spans="1:8">
      <c r="A4344" t="s">
        <v>95</v>
      </c>
      <c r="B4344" s="1">
        <v>43286</v>
      </c>
      <c r="C4344">
        <v>354321</v>
      </c>
      <c r="D4344" t="s">
        <v>687</v>
      </c>
      <c r="E4344" t="s">
        <v>337</v>
      </c>
      <c r="F4344">
        <v>2018</v>
      </c>
      <c r="G4344">
        <v>-354321</v>
      </c>
      <c r="H4344" t="s">
        <v>16</v>
      </c>
    </row>
    <row r="4345" spans="1:8">
      <c r="A4345" t="s">
        <v>84</v>
      </c>
      <c r="B4345" s="1">
        <v>43774</v>
      </c>
      <c r="C4345">
        <v>68325</v>
      </c>
      <c r="D4345" t="s">
        <v>686</v>
      </c>
      <c r="E4345" t="s">
        <v>362</v>
      </c>
      <c r="F4345">
        <v>2019</v>
      </c>
      <c r="G4345">
        <v>68325</v>
      </c>
      <c r="H4345" t="s">
        <v>16</v>
      </c>
    </row>
    <row r="4346" spans="1:8">
      <c r="A4346" t="s">
        <v>26</v>
      </c>
      <c r="B4346" s="1">
        <v>44073</v>
      </c>
      <c r="C4346">
        <v>206510</v>
      </c>
      <c r="D4346" t="s">
        <v>687</v>
      </c>
      <c r="E4346" t="s">
        <v>342</v>
      </c>
      <c r="F4346">
        <v>2020</v>
      </c>
      <c r="G4346">
        <v>-206510</v>
      </c>
      <c r="H4346" t="s">
        <v>380</v>
      </c>
    </row>
    <row r="4347" spans="1:8">
      <c r="A4347" t="s">
        <v>256</v>
      </c>
      <c r="B4347" s="1">
        <v>44281</v>
      </c>
      <c r="C4347">
        <v>276603</v>
      </c>
      <c r="D4347" t="s">
        <v>686</v>
      </c>
      <c r="E4347" t="s">
        <v>357</v>
      </c>
      <c r="F4347">
        <v>2021</v>
      </c>
      <c r="G4347">
        <v>276603</v>
      </c>
      <c r="H4347" t="s">
        <v>16</v>
      </c>
    </row>
    <row r="4348" spans="1:8">
      <c r="A4348" t="s">
        <v>89</v>
      </c>
      <c r="B4348" s="1">
        <v>44296</v>
      </c>
      <c r="C4348">
        <v>135389</v>
      </c>
      <c r="D4348" t="s">
        <v>686</v>
      </c>
      <c r="E4348" t="s">
        <v>351</v>
      </c>
      <c r="F4348">
        <v>2021</v>
      </c>
      <c r="G4348">
        <v>135389</v>
      </c>
      <c r="H4348" t="s">
        <v>377</v>
      </c>
    </row>
    <row r="4349" spans="1:8">
      <c r="A4349" t="s">
        <v>187</v>
      </c>
      <c r="B4349" s="1">
        <v>43686</v>
      </c>
      <c r="C4349">
        <v>182255</v>
      </c>
      <c r="D4349" t="s">
        <v>686</v>
      </c>
      <c r="E4349" t="s">
        <v>342</v>
      </c>
      <c r="F4349">
        <v>2019</v>
      </c>
      <c r="G4349">
        <v>182255</v>
      </c>
      <c r="H4349" t="s">
        <v>377</v>
      </c>
    </row>
    <row r="4350" spans="1:8">
      <c r="A4350" t="s">
        <v>73</v>
      </c>
      <c r="B4350" s="1">
        <v>43556</v>
      </c>
      <c r="C4350">
        <v>285794</v>
      </c>
      <c r="D4350" t="s">
        <v>686</v>
      </c>
      <c r="E4350" t="s">
        <v>351</v>
      </c>
      <c r="F4350">
        <v>2019</v>
      </c>
      <c r="G4350">
        <v>285794</v>
      </c>
      <c r="H4350" t="s">
        <v>16</v>
      </c>
    </row>
    <row r="4351" spans="1:8">
      <c r="A4351" t="s">
        <v>110</v>
      </c>
      <c r="B4351" s="1">
        <v>44192</v>
      </c>
      <c r="C4351">
        <v>111249</v>
      </c>
      <c r="D4351" t="s">
        <v>687</v>
      </c>
      <c r="E4351" t="s">
        <v>333</v>
      </c>
      <c r="F4351">
        <v>2020</v>
      </c>
      <c r="G4351">
        <v>-111249</v>
      </c>
      <c r="H4351" t="s">
        <v>16</v>
      </c>
    </row>
    <row r="4352" spans="1:8">
      <c r="A4352" t="s">
        <v>297</v>
      </c>
      <c r="B4352" s="1">
        <v>43986</v>
      </c>
      <c r="C4352">
        <v>389276</v>
      </c>
      <c r="D4352" t="s">
        <v>687</v>
      </c>
      <c r="E4352" t="s">
        <v>316</v>
      </c>
      <c r="F4352">
        <v>2020</v>
      </c>
      <c r="G4352">
        <v>-389276</v>
      </c>
      <c r="H4352" t="s">
        <v>16</v>
      </c>
    </row>
    <row r="4353" spans="1:8">
      <c r="A4353" t="s">
        <v>198</v>
      </c>
      <c r="B4353" s="1">
        <v>44207</v>
      </c>
      <c r="C4353">
        <v>375570</v>
      </c>
      <c r="D4353" t="s">
        <v>687</v>
      </c>
      <c r="E4353" t="s">
        <v>320</v>
      </c>
      <c r="F4353">
        <v>2021</v>
      </c>
      <c r="G4353">
        <v>-375570</v>
      </c>
      <c r="H4353" t="s">
        <v>16</v>
      </c>
    </row>
    <row r="4354" spans="1:8">
      <c r="A4354" t="s">
        <v>283</v>
      </c>
      <c r="B4354" s="1">
        <v>44268</v>
      </c>
      <c r="C4354">
        <v>344734</v>
      </c>
      <c r="D4354" t="s">
        <v>687</v>
      </c>
      <c r="E4354" t="s">
        <v>357</v>
      </c>
      <c r="F4354">
        <v>2021</v>
      </c>
      <c r="G4354">
        <v>-344734</v>
      </c>
      <c r="H4354" t="s">
        <v>16</v>
      </c>
    </row>
    <row r="4355" spans="1:8">
      <c r="A4355" t="s">
        <v>89</v>
      </c>
      <c r="B4355" s="1">
        <v>43791</v>
      </c>
      <c r="C4355">
        <v>127864</v>
      </c>
      <c r="D4355" t="s">
        <v>687</v>
      </c>
      <c r="E4355" t="s">
        <v>362</v>
      </c>
      <c r="F4355">
        <v>2019</v>
      </c>
      <c r="G4355">
        <v>-127864</v>
      </c>
      <c r="H4355" t="s">
        <v>377</v>
      </c>
    </row>
    <row r="4356" spans="1:8">
      <c r="A4356" t="s">
        <v>244</v>
      </c>
      <c r="B4356" s="1">
        <v>43323</v>
      </c>
      <c r="C4356">
        <v>266310</v>
      </c>
      <c r="D4356" t="s">
        <v>686</v>
      </c>
      <c r="E4356" t="s">
        <v>342</v>
      </c>
      <c r="F4356">
        <v>2018</v>
      </c>
      <c r="G4356">
        <v>266310</v>
      </c>
      <c r="H4356" t="s">
        <v>16</v>
      </c>
    </row>
    <row r="4357" spans="1:8">
      <c r="A4357" t="s">
        <v>149</v>
      </c>
      <c r="B4357" s="1">
        <v>43834</v>
      </c>
      <c r="C4357">
        <v>292240</v>
      </c>
      <c r="D4357" t="s">
        <v>687</v>
      </c>
      <c r="E4357" t="s">
        <v>320</v>
      </c>
      <c r="F4357">
        <v>2020</v>
      </c>
      <c r="G4357">
        <v>-292240</v>
      </c>
      <c r="H4357" t="s">
        <v>380</v>
      </c>
    </row>
    <row r="4358" spans="1:8">
      <c r="A4358" t="s">
        <v>90</v>
      </c>
      <c r="B4358" s="1">
        <v>44209</v>
      </c>
      <c r="C4358">
        <v>323685</v>
      </c>
      <c r="D4358" t="s">
        <v>687</v>
      </c>
      <c r="E4358" t="s">
        <v>320</v>
      </c>
      <c r="F4358">
        <v>2021</v>
      </c>
      <c r="G4358">
        <v>-323685</v>
      </c>
      <c r="H4358" t="s">
        <v>380</v>
      </c>
    </row>
    <row r="4359" spans="1:8">
      <c r="A4359" t="s">
        <v>313</v>
      </c>
      <c r="B4359" s="1">
        <v>43854</v>
      </c>
      <c r="C4359">
        <v>216563</v>
      </c>
      <c r="D4359" t="s">
        <v>687</v>
      </c>
      <c r="E4359" t="s">
        <v>320</v>
      </c>
      <c r="F4359">
        <v>2020</v>
      </c>
      <c r="G4359">
        <v>-216563</v>
      </c>
      <c r="H4359" t="s">
        <v>16</v>
      </c>
    </row>
    <row r="4360" spans="1:8">
      <c r="A4360" t="s">
        <v>107</v>
      </c>
      <c r="B4360" s="1">
        <v>43337</v>
      </c>
      <c r="C4360">
        <v>303581</v>
      </c>
      <c r="D4360" t="s">
        <v>686</v>
      </c>
      <c r="E4360" t="s">
        <v>342</v>
      </c>
      <c r="F4360">
        <v>2018</v>
      </c>
      <c r="G4360">
        <v>303581</v>
      </c>
      <c r="H4360" t="s">
        <v>16</v>
      </c>
    </row>
    <row r="4361" spans="1:8">
      <c r="A4361" t="s">
        <v>85</v>
      </c>
      <c r="B4361" s="1">
        <v>44225</v>
      </c>
      <c r="C4361">
        <v>284919</v>
      </c>
      <c r="D4361" t="s">
        <v>686</v>
      </c>
      <c r="E4361" t="s">
        <v>320</v>
      </c>
      <c r="F4361">
        <v>2021</v>
      </c>
      <c r="G4361">
        <v>284919</v>
      </c>
      <c r="H4361" t="s">
        <v>16</v>
      </c>
    </row>
    <row r="4362" spans="1:8">
      <c r="A4362" t="s">
        <v>54</v>
      </c>
      <c r="B4362" s="1">
        <v>44062</v>
      </c>
      <c r="C4362">
        <v>163015</v>
      </c>
      <c r="D4362" t="s">
        <v>687</v>
      </c>
      <c r="E4362" t="s">
        <v>342</v>
      </c>
      <c r="F4362">
        <v>2020</v>
      </c>
      <c r="G4362">
        <v>-163015</v>
      </c>
      <c r="H4362" t="s">
        <v>16</v>
      </c>
    </row>
    <row r="4363" spans="1:8">
      <c r="A4363" t="s">
        <v>167</v>
      </c>
      <c r="B4363" s="1">
        <v>43781</v>
      </c>
      <c r="C4363">
        <v>77516</v>
      </c>
      <c r="D4363" t="s">
        <v>687</v>
      </c>
      <c r="E4363" t="s">
        <v>362</v>
      </c>
      <c r="F4363">
        <v>2019</v>
      </c>
      <c r="G4363">
        <v>-77516</v>
      </c>
      <c r="H4363" t="s">
        <v>16</v>
      </c>
    </row>
    <row r="4364" spans="1:8">
      <c r="A4364" t="s">
        <v>13</v>
      </c>
      <c r="B4364" s="1">
        <v>43291</v>
      </c>
      <c r="C4364">
        <v>98323</v>
      </c>
      <c r="D4364" t="s">
        <v>687</v>
      </c>
      <c r="E4364" t="s">
        <v>337</v>
      </c>
      <c r="F4364">
        <v>2018</v>
      </c>
      <c r="G4364">
        <v>-98323</v>
      </c>
      <c r="H4364" t="s">
        <v>378</v>
      </c>
    </row>
    <row r="4365" spans="1:8">
      <c r="A4365" t="s">
        <v>107</v>
      </c>
      <c r="B4365" s="1">
        <v>43739</v>
      </c>
      <c r="C4365">
        <v>89326</v>
      </c>
      <c r="D4365" t="s">
        <v>687</v>
      </c>
      <c r="E4365" t="s">
        <v>324</v>
      </c>
      <c r="F4365">
        <v>2019</v>
      </c>
      <c r="G4365">
        <v>-89326</v>
      </c>
      <c r="H4365" t="s">
        <v>16</v>
      </c>
    </row>
    <row r="4366" spans="1:8">
      <c r="A4366" t="s">
        <v>313</v>
      </c>
      <c r="B4366" s="1">
        <v>43582</v>
      </c>
      <c r="C4366">
        <v>396651</v>
      </c>
      <c r="D4366" t="s">
        <v>686</v>
      </c>
      <c r="E4366" t="s">
        <v>351</v>
      </c>
      <c r="F4366">
        <v>2019</v>
      </c>
      <c r="G4366">
        <v>396651</v>
      </c>
      <c r="H4366" t="s">
        <v>16</v>
      </c>
    </row>
    <row r="4367" spans="1:8">
      <c r="A4367" t="s">
        <v>38</v>
      </c>
      <c r="B4367" s="1">
        <v>43318</v>
      </c>
      <c r="C4367">
        <v>176057</v>
      </c>
      <c r="D4367" t="s">
        <v>686</v>
      </c>
      <c r="E4367" t="s">
        <v>342</v>
      </c>
      <c r="F4367">
        <v>2018</v>
      </c>
      <c r="G4367">
        <v>176057</v>
      </c>
      <c r="H4367" t="s">
        <v>16</v>
      </c>
    </row>
    <row r="4368" spans="1:8">
      <c r="A4368" t="s">
        <v>158</v>
      </c>
      <c r="B4368" s="1">
        <v>43484</v>
      </c>
      <c r="C4368">
        <v>163145</v>
      </c>
      <c r="D4368" t="s">
        <v>686</v>
      </c>
      <c r="E4368" t="s">
        <v>320</v>
      </c>
      <c r="F4368">
        <v>2019</v>
      </c>
      <c r="G4368">
        <v>163145</v>
      </c>
      <c r="H4368" t="s">
        <v>377</v>
      </c>
    </row>
    <row r="4369" spans="1:8">
      <c r="A4369" t="s">
        <v>292</v>
      </c>
      <c r="B4369" s="1">
        <v>43958</v>
      </c>
      <c r="C4369">
        <v>290776</v>
      </c>
      <c r="D4369" t="s">
        <v>687</v>
      </c>
      <c r="E4369" t="s">
        <v>366</v>
      </c>
      <c r="F4369">
        <v>2020</v>
      </c>
      <c r="G4369">
        <v>-290776</v>
      </c>
      <c r="H4369" t="s">
        <v>380</v>
      </c>
    </row>
    <row r="4370" spans="1:8">
      <c r="A4370" t="s">
        <v>75</v>
      </c>
      <c r="B4370" s="1">
        <v>43913</v>
      </c>
      <c r="C4370">
        <v>146802</v>
      </c>
      <c r="D4370" t="s">
        <v>687</v>
      </c>
      <c r="E4370" t="s">
        <v>357</v>
      </c>
      <c r="F4370">
        <v>2020</v>
      </c>
      <c r="G4370">
        <v>-146802</v>
      </c>
      <c r="H4370" t="s">
        <v>16</v>
      </c>
    </row>
    <row r="4371" spans="1:8">
      <c r="A4371" t="s">
        <v>243</v>
      </c>
      <c r="B4371" s="1">
        <v>43488</v>
      </c>
      <c r="C4371">
        <v>293944</v>
      </c>
      <c r="D4371" t="s">
        <v>687</v>
      </c>
      <c r="E4371" t="s">
        <v>320</v>
      </c>
      <c r="F4371">
        <v>2019</v>
      </c>
      <c r="G4371">
        <v>-293944</v>
      </c>
      <c r="H4371" t="s">
        <v>16</v>
      </c>
    </row>
    <row r="4372" spans="1:8">
      <c r="A4372" t="s">
        <v>274</v>
      </c>
      <c r="B4372" s="1">
        <v>43837</v>
      </c>
      <c r="C4372">
        <v>84685</v>
      </c>
      <c r="D4372" t="s">
        <v>687</v>
      </c>
      <c r="E4372" t="s">
        <v>320</v>
      </c>
      <c r="F4372">
        <v>2020</v>
      </c>
      <c r="G4372">
        <v>-84685</v>
      </c>
      <c r="H4372" t="s">
        <v>16</v>
      </c>
    </row>
    <row r="4373" spans="1:8">
      <c r="A4373" t="s">
        <v>172</v>
      </c>
      <c r="B4373" s="1">
        <v>43518</v>
      </c>
      <c r="C4373">
        <v>235553</v>
      </c>
      <c r="D4373" t="s">
        <v>686</v>
      </c>
      <c r="E4373" t="s">
        <v>360</v>
      </c>
      <c r="F4373">
        <v>2019</v>
      </c>
      <c r="G4373">
        <v>235553</v>
      </c>
      <c r="H4373" t="s">
        <v>16</v>
      </c>
    </row>
    <row r="4374" spans="1:8">
      <c r="A4374" t="s">
        <v>69</v>
      </c>
      <c r="B4374" s="1">
        <v>43480</v>
      </c>
      <c r="C4374">
        <v>173058</v>
      </c>
      <c r="D4374" t="s">
        <v>686</v>
      </c>
      <c r="E4374" t="s">
        <v>320</v>
      </c>
      <c r="F4374">
        <v>2019</v>
      </c>
      <c r="G4374">
        <v>173058</v>
      </c>
      <c r="H4374" t="s">
        <v>378</v>
      </c>
    </row>
    <row r="4375" spans="1:8">
      <c r="A4375" t="s">
        <v>67</v>
      </c>
      <c r="B4375" s="1">
        <v>43287</v>
      </c>
      <c r="C4375">
        <v>255169</v>
      </c>
      <c r="D4375" t="s">
        <v>686</v>
      </c>
      <c r="E4375" t="s">
        <v>337</v>
      </c>
      <c r="F4375">
        <v>2018</v>
      </c>
      <c r="G4375">
        <v>255169</v>
      </c>
      <c r="H4375" t="s">
        <v>377</v>
      </c>
    </row>
    <row r="4376" spans="1:8">
      <c r="A4376" t="s">
        <v>306</v>
      </c>
      <c r="B4376" s="1">
        <v>43500</v>
      </c>
      <c r="C4376">
        <v>131009</v>
      </c>
      <c r="D4376" t="s">
        <v>686</v>
      </c>
      <c r="E4376" t="s">
        <v>360</v>
      </c>
      <c r="F4376">
        <v>2019</v>
      </c>
      <c r="G4376">
        <v>131009</v>
      </c>
      <c r="H4376" t="s">
        <v>377</v>
      </c>
    </row>
    <row r="4377" spans="1:8">
      <c r="A4377" t="s">
        <v>83</v>
      </c>
      <c r="B4377" s="1">
        <v>43991</v>
      </c>
      <c r="C4377">
        <v>232231</v>
      </c>
      <c r="D4377" t="s">
        <v>686</v>
      </c>
      <c r="E4377" t="s">
        <v>316</v>
      </c>
      <c r="F4377">
        <v>2020</v>
      </c>
      <c r="G4377">
        <v>232231</v>
      </c>
      <c r="H4377" t="s">
        <v>16</v>
      </c>
    </row>
    <row r="4378" spans="1:8">
      <c r="A4378" t="s">
        <v>115</v>
      </c>
      <c r="B4378" s="1">
        <v>43419</v>
      </c>
      <c r="C4378">
        <v>178566</v>
      </c>
      <c r="D4378" t="s">
        <v>686</v>
      </c>
      <c r="E4378" t="s">
        <v>362</v>
      </c>
      <c r="F4378">
        <v>2018</v>
      </c>
      <c r="G4378">
        <v>178566</v>
      </c>
      <c r="H4378" t="s">
        <v>16</v>
      </c>
    </row>
    <row r="4379" spans="1:8">
      <c r="A4379" t="s">
        <v>121</v>
      </c>
      <c r="B4379" s="1">
        <v>43795</v>
      </c>
      <c r="C4379">
        <v>124605</v>
      </c>
      <c r="D4379" t="s">
        <v>686</v>
      </c>
      <c r="E4379" t="s">
        <v>362</v>
      </c>
      <c r="F4379">
        <v>2019</v>
      </c>
      <c r="G4379">
        <v>124605</v>
      </c>
      <c r="H4379" t="s">
        <v>377</v>
      </c>
    </row>
    <row r="4380" spans="1:8">
      <c r="A4380" t="s">
        <v>220</v>
      </c>
      <c r="B4380" s="1">
        <v>43257</v>
      </c>
      <c r="C4380">
        <v>243747</v>
      </c>
      <c r="D4380" t="s">
        <v>686</v>
      </c>
      <c r="E4380" t="s">
        <v>316</v>
      </c>
      <c r="F4380">
        <v>2018</v>
      </c>
      <c r="G4380">
        <v>243747</v>
      </c>
      <c r="H4380" t="s">
        <v>380</v>
      </c>
    </row>
    <row r="4381" spans="1:8">
      <c r="A4381" t="s">
        <v>154</v>
      </c>
      <c r="B4381" s="1">
        <v>44091</v>
      </c>
      <c r="C4381">
        <v>303791</v>
      </c>
      <c r="D4381" t="s">
        <v>687</v>
      </c>
      <c r="E4381" t="s">
        <v>329</v>
      </c>
      <c r="F4381">
        <v>2020</v>
      </c>
      <c r="G4381">
        <v>-303791</v>
      </c>
      <c r="H4381" t="s">
        <v>378</v>
      </c>
    </row>
    <row r="4382" spans="1:8">
      <c r="A4382" t="s">
        <v>93</v>
      </c>
      <c r="B4382" s="1">
        <v>43377</v>
      </c>
      <c r="C4382">
        <v>182242</v>
      </c>
      <c r="D4382" t="s">
        <v>686</v>
      </c>
      <c r="E4382" t="s">
        <v>324</v>
      </c>
      <c r="F4382">
        <v>2018</v>
      </c>
      <c r="G4382">
        <v>182242</v>
      </c>
      <c r="H4382" t="s">
        <v>378</v>
      </c>
    </row>
    <row r="4383" spans="1:8">
      <c r="A4383" t="s">
        <v>298</v>
      </c>
      <c r="B4383" s="1">
        <v>43548</v>
      </c>
      <c r="C4383">
        <v>206836</v>
      </c>
      <c r="D4383" t="s">
        <v>686</v>
      </c>
      <c r="E4383" t="s">
        <v>357</v>
      </c>
      <c r="F4383">
        <v>2019</v>
      </c>
      <c r="G4383">
        <v>206836</v>
      </c>
      <c r="H4383" t="s">
        <v>378</v>
      </c>
    </row>
    <row r="4384" spans="1:8">
      <c r="A4384" t="s">
        <v>251</v>
      </c>
      <c r="B4384" s="1">
        <v>44039</v>
      </c>
      <c r="C4384">
        <v>334917</v>
      </c>
      <c r="D4384" t="s">
        <v>686</v>
      </c>
      <c r="E4384" t="s">
        <v>337</v>
      </c>
      <c r="F4384">
        <v>2020</v>
      </c>
      <c r="G4384">
        <v>334917</v>
      </c>
      <c r="H4384" t="s">
        <v>378</v>
      </c>
    </row>
    <row r="4385" spans="1:8">
      <c r="A4385" t="s">
        <v>248</v>
      </c>
      <c r="B4385" s="1">
        <v>43960</v>
      </c>
      <c r="C4385">
        <v>237619</v>
      </c>
      <c r="D4385" t="s">
        <v>687</v>
      </c>
      <c r="E4385" t="s">
        <v>366</v>
      </c>
      <c r="F4385">
        <v>2020</v>
      </c>
      <c r="G4385">
        <v>-237619</v>
      </c>
      <c r="H4385" t="s">
        <v>380</v>
      </c>
    </row>
    <row r="4386" spans="1:8">
      <c r="A4386" t="s">
        <v>273</v>
      </c>
      <c r="B4386" s="1">
        <v>43829</v>
      </c>
      <c r="C4386">
        <v>334443</v>
      </c>
      <c r="D4386" t="s">
        <v>686</v>
      </c>
      <c r="E4386" t="s">
        <v>333</v>
      </c>
      <c r="F4386">
        <v>2019</v>
      </c>
      <c r="G4386">
        <v>334443</v>
      </c>
      <c r="H4386" t="s">
        <v>16</v>
      </c>
    </row>
    <row r="4387" spans="1:8">
      <c r="A4387" t="s">
        <v>164</v>
      </c>
      <c r="B4387" s="1">
        <v>44250</v>
      </c>
      <c r="C4387">
        <v>318204</v>
      </c>
      <c r="D4387" t="s">
        <v>686</v>
      </c>
      <c r="E4387" t="s">
        <v>360</v>
      </c>
      <c r="F4387">
        <v>2021</v>
      </c>
      <c r="G4387">
        <v>318204</v>
      </c>
      <c r="H4387" t="s">
        <v>378</v>
      </c>
    </row>
    <row r="4388" spans="1:8">
      <c r="A4388" t="s">
        <v>88</v>
      </c>
      <c r="B4388" s="1">
        <v>43468</v>
      </c>
      <c r="C4388">
        <v>223456</v>
      </c>
      <c r="D4388" t="s">
        <v>686</v>
      </c>
      <c r="E4388" t="s">
        <v>320</v>
      </c>
      <c r="F4388">
        <v>2019</v>
      </c>
      <c r="G4388">
        <v>223456</v>
      </c>
      <c r="H4388" t="s">
        <v>16</v>
      </c>
    </row>
    <row r="4389" spans="1:8">
      <c r="A4389" t="s">
        <v>243</v>
      </c>
      <c r="B4389" s="1">
        <v>44114</v>
      </c>
      <c r="C4389">
        <v>214515</v>
      </c>
      <c r="D4389" t="s">
        <v>686</v>
      </c>
      <c r="E4389" t="s">
        <v>324</v>
      </c>
      <c r="F4389">
        <v>2020</v>
      </c>
      <c r="G4389">
        <v>214515</v>
      </c>
      <c r="H4389" t="s">
        <v>16</v>
      </c>
    </row>
    <row r="4390" spans="1:8">
      <c r="A4390" t="s">
        <v>49</v>
      </c>
      <c r="B4390" s="1">
        <v>43590</v>
      </c>
      <c r="C4390">
        <v>230634</v>
      </c>
      <c r="D4390" t="s">
        <v>686</v>
      </c>
      <c r="E4390" t="s">
        <v>366</v>
      </c>
      <c r="F4390">
        <v>2019</v>
      </c>
      <c r="G4390">
        <v>230634</v>
      </c>
      <c r="H4390" t="s">
        <v>16</v>
      </c>
    </row>
    <row r="4391" spans="1:8">
      <c r="A4391" t="s">
        <v>256</v>
      </c>
      <c r="B4391" s="1">
        <v>43265</v>
      </c>
      <c r="C4391">
        <v>100877</v>
      </c>
      <c r="D4391" t="s">
        <v>686</v>
      </c>
      <c r="E4391" t="s">
        <v>316</v>
      </c>
      <c r="F4391">
        <v>2018</v>
      </c>
      <c r="G4391">
        <v>100877</v>
      </c>
      <c r="H4391" t="s">
        <v>16</v>
      </c>
    </row>
    <row r="4392" spans="1:8">
      <c r="A4392" t="s">
        <v>180</v>
      </c>
      <c r="B4392" s="1">
        <v>43276</v>
      </c>
      <c r="C4392">
        <v>311972</v>
      </c>
      <c r="D4392" t="s">
        <v>686</v>
      </c>
      <c r="E4392" t="s">
        <v>316</v>
      </c>
      <c r="F4392">
        <v>2018</v>
      </c>
      <c r="G4392">
        <v>311972</v>
      </c>
      <c r="H4392" t="s">
        <v>377</v>
      </c>
    </row>
    <row r="4393" spans="1:8">
      <c r="A4393" t="s">
        <v>175</v>
      </c>
      <c r="B4393" s="1">
        <v>43926</v>
      </c>
      <c r="C4393">
        <v>327477</v>
      </c>
      <c r="D4393" t="s">
        <v>687</v>
      </c>
      <c r="E4393" t="s">
        <v>351</v>
      </c>
      <c r="F4393">
        <v>2020</v>
      </c>
      <c r="G4393">
        <v>-327477</v>
      </c>
      <c r="H4393" t="s">
        <v>16</v>
      </c>
    </row>
    <row r="4394" spans="1:8">
      <c r="A4394" t="s">
        <v>62</v>
      </c>
      <c r="B4394" s="1">
        <v>43899</v>
      </c>
      <c r="C4394">
        <v>98492</v>
      </c>
      <c r="D4394" t="s">
        <v>687</v>
      </c>
      <c r="E4394" t="s">
        <v>357</v>
      </c>
      <c r="F4394">
        <v>2020</v>
      </c>
      <c r="G4394">
        <v>-98492</v>
      </c>
      <c r="H4394" t="s">
        <v>16</v>
      </c>
    </row>
    <row r="4395" spans="1:8">
      <c r="A4395" t="s">
        <v>167</v>
      </c>
      <c r="B4395" s="1">
        <v>43616</v>
      </c>
      <c r="C4395">
        <v>297108</v>
      </c>
      <c r="D4395" t="s">
        <v>686</v>
      </c>
      <c r="E4395" t="s">
        <v>366</v>
      </c>
      <c r="F4395">
        <v>2019</v>
      </c>
      <c r="G4395">
        <v>297108</v>
      </c>
      <c r="H4395" t="s">
        <v>16</v>
      </c>
    </row>
    <row r="4396" spans="1:8">
      <c r="A4396" t="s">
        <v>251</v>
      </c>
      <c r="B4396" s="1">
        <v>44129</v>
      </c>
      <c r="C4396">
        <v>83136</v>
      </c>
      <c r="D4396" t="s">
        <v>686</v>
      </c>
      <c r="E4396" t="s">
        <v>324</v>
      </c>
      <c r="F4396">
        <v>2020</v>
      </c>
      <c r="G4396">
        <v>83136</v>
      </c>
      <c r="H4396" t="s">
        <v>378</v>
      </c>
    </row>
    <row r="4397" spans="1:8">
      <c r="A4397" t="s">
        <v>85</v>
      </c>
      <c r="B4397" s="1">
        <v>43545</v>
      </c>
      <c r="C4397">
        <v>264688</v>
      </c>
      <c r="D4397" t="s">
        <v>687</v>
      </c>
      <c r="E4397" t="s">
        <v>357</v>
      </c>
      <c r="F4397">
        <v>2019</v>
      </c>
      <c r="G4397">
        <v>-264688</v>
      </c>
      <c r="H4397" t="s">
        <v>16</v>
      </c>
    </row>
    <row r="4398" spans="1:8">
      <c r="A4398" t="s">
        <v>189</v>
      </c>
      <c r="B4398" s="1">
        <v>43579</v>
      </c>
      <c r="C4398">
        <v>203210</v>
      </c>
      <c r="D4398" t="s">
        <v>686</v>
      </c>
      <c r="E4398" t="s">
        <v>351</v>
      </c>
      <c r="F4398">
        <v>2019</v>
      </c>
      <c r="G4398">
        <v>203210</v>
      </c>
      <c r="H4398" t="s">
        <v>16</v>
      </c>
    </row>
    <row r="4399" spans="1:8">
      <c r="A4399" t="s">
        <v>251</v>
      </c>
      <c r="B4399" s="1">
        <v>44141</v>
      </c>
      <c r="C4399">
        <v>103381</v>
      </c>
      <c r="D4399" t="s">
        <v>686</v>
      </c>
      <c r="E4399" t="s">
        <v>362</v>
      </c>
      <c r="F4399">
        <v>2020</v>
      </c>
      <c r="G4399">
        <v>103381</v>
      </c>
      <c r="H4399" t="s">
        <v>378</v>
      </c>
    </row>
    <row r="4400" spans="1:8">
      <c r="A4400" t="s">
        <v>287</v>
      </c>
      <c r="B4400" s="1">
        <v>44368</v>
      </c>
      <c r="C4400">
        <v>188685</v>
      </c>
      <c r="D4400" t="s">
        <v>686</v>
      </c>
      <c r="E4400" t="s">
        <v>316</v>
      </c>
      <c r="F4400">
        <v>2021</v>
      </c>
      <c r="G4400">
        <v>188685</v>
      </c>
      <c r="H4400" t="s">
        <v>16</v>
      </c>
    </row>
    <row r="4401" spans="1:8">
      <c r="A4401" t="s">
        <v>37</v>
      </c>
      <c r="B4401" s="1">
        <v>44325</v>
      </c>
      <c r="C4401">
        <v>105529</v>
      </c>
      <c r="D4401" t="s">
        <v>687</v>
      </c>
      <c r="E4401" t="s">
        <v>366</v>
      </c>
      <c r="F4401">
        <v>2021</v>
      </c>
      <c r="G4401">
        <v>-105529</v>
      </c>
      <c r="H4401" t="s">
        <v>16</v>
      </c>
    </row>
    <row r="4402" spans="1:8">
      <c r="A4402" t="s">
        <v>246</v>
      </c>
      <c r="B4402" s="1">
        <v>43982</v>
      </c>
      <c r="C4402">
        <v>305989</v>
      </c>
      <c r="D4402" t="s">
        <v>687</v>
      </c>
      <c r="E4402" t="s">
        <v>366</v>
      </c>
      <c r="F4402">
        <v>2020</v>
      </c>
      <c r="G4402">
        <v>-305989</v>
      </c>
      <c r="H4402" t="s">
        <v>16</v>
      </c>
    </row>
    <row r="4403" spans="1:8">
      <c r="A4403" t="s">
        <v>206</v>
      </c>
      <c r="B4403" s="1">
        <v>43702</v>
      </c>
      <c r="C4403">
        <v>141397</v>
      </c>
      <c r="D4403" t="s">
        <v>686</v>
      </c>
      <c r="E4403" t="s">
        <v>342</v>
      </c>
      <c r="F4403">
        <v>2019</v>
      </c>
      <c r="G4403">
        <v>141397</v>
      </c>
      <c r="H4403" t="s">
        <v>16</v>
      </c>
    </row>
    <row r="4404" spans="1:8">
      <c r="A4404" t="s">
        <v>281</v>
      </c>
      <c r="B4404" s="1">
        <v>43744</v>
      </c>
      <c r="C4404">
        <v>57209</v>
      </c>
      <c r="D4404" t="s">
        <v>686</v>
      </c>
      <c r="E4404" t="s">
        <v>324</v>
      </c>
      <c r="F4404">
        <v>2019</v>
      </c>
      <c r="G4404">
        <v>57209</v>
      </c>
      <c r="H4404" t="s">
        <v>380</v>
      </c>
    </row>
    <row r="4405" spans="1:8">
      <c r="A4405" t="s">
        <v>97</v>
      </c>
      <c r="B4405" s="1">
        <v>44159</v>
      </c>
      <c r="C4405">
        <v>275967</v>
      </c>
      <c r="D4405" t="s">
        <v>687</v>
      </c>
      <c r="E4405" t="s">
        <v>362</v>
      </c>
      <c r="F4405">
        <v>2020</v>
      </c>
      <c r="G4405">
        <v>-275967</v>
      </c>
      <c r="H4405" t="s">
        <v>16</v>
      </c>
    </row>
    <row r="4406" spans="1:8">
      <c r="A4406" t="s">
        <v>115</v>
      </c>
      <c r="B4406" s="1">
        <v>43736</v>
      </c>
      <c r="C4406">
        <v>385572</v>
      </c>
      <c r="D4406" t="s">
        <v>687</v>
      </c>
      <c r="E4406" t="s">
        <v>329</v>
      </c>
      <c r="F4406">
        <v>2019</v>
      </c>
      <c r="G4406">
        <v>-385572</v>
      </c>
      <c r="H4406" t="s">
        <v>16</v>
      </c>
    </row>
    <row r="4407" spans="1:8">
      <c r="A4407" t="s">
        <v>171</v>
      </c>
      <c r="B4407" s="1">
        <v>43276</v>
      </c>
      <c r="C4407">
        <v>173871</v>
      </c>
      <c r="D4407" t="s">
        <v>686</v>
      </c>
      <c r="E4407" t="s">
        <v>316</v>
      </c>
      <c r="F4407">
        <v>2018</v>
      </c>
      <c r="G4407">
        <v>173871</v>
      </c>
      <c r="H4407" t="s">
        <v>380</v>
      </c>
    </row>
    <row r="4408" spans="1:8">
      <c r="A4408" t="s">
        <v>68</v>
      </c>
      <c r="B4408" s="1">
        <v>43722</v>
      </c>
      <c r="C4408">
        <v>202180</v>
      </c>
      <c r="D4408" t="s">
        <v>686</v>
      </c>
      <c r="E4408" t="s">
        <v>329</v>
      </c>
      <c r="F4408">
        <v>2019</v>
      </c>
      <c r="G4408">
        <v>202180</v>
      </c>
      <c r="H4408" t="s">
        <v>16</v>
      </c>
    </row>
    <row r="4409" spans="1:8">
      <c r="A4409" t="s">
        <v>289</v>
      </c>
      <c r="B4409" s="1">
        <v>44141</v>
      </c>
      <c r="C4409">
        <v>133937</v>
      </c>
      <c r="D4409" t="s">
        <v>687</v>
      </c>
      <c r="E4409" t="s">
        <v>362</v>
      </c>
      <c r="F4409">
        <v>2020</v>
      </c>
      <c r="G4409">
        <v>-133937</v>
      </c>
      <c r="H4409" t="s">
        <v>377</v>
      </c>
    </row>
    <row r="4410" spans="1:8">
      <c r="A4410" t="s">
        <v>112</v>
      </c>
      <c r="B4410" s="1">
        <v>43812</v>
      </c>
      <c r="C4410">
        <v>147803</v>
      </c>
      <c r="D4410" t="s">
        <v>686</v>
      </c>
      <c r="E4410" t="s">
        <v>333</v>
      </c>
      <c r="F4410">
        <v>2019</v>
      </c>
      <c r="G4410">
        <v>147803</v>
      </c>
      <c r="H4410" t="s">
        <v>380</v>
      </c>
    </row>
    <row r="4411" spans="1:8">
      <c r="A4411" t="s">
        <v>24</v>
      </c>
      <c r="B4411" s="1">
        <v>43436</v>
      </c>
      <c r="C4411">
        <v>164459</v>
      </c>
      <c r="D4411" t="s">
        <v>687</v>
      </c>
      <c r="E4411" t="s">
        <v>333</v>
      </c>
      <c r="F4411">
        <v>2018</v>
      </c>
      <c r="G4411">
        <v>-164459</v>
      </c>
      <c r="H4411" t="s">
        <v>16</v>
      </c>
    </row>
    <row r="4412" spans="1:8">
      <c r="A4412" t="s">
        <v>164</v>
      </c>
      <c r="B4412" s="1">
        <v>44108</v>
      </c>
      <c r="C4412">
        <v>77514</v>
      </c>
      <c r="D4412" t="s">
        <v>687</v>
      </c>
      <c r="E4412" t="s">
        <v>324</v>
      </c>
      <c r="F4412">
        <v>2020</v>
      </c>
      <c r="G4412">
        <v>-77514</v>
      </c>
      <c r="H4412" t="s">
        <v>378</v>
      </c>
    </row>
    <row r="4413" spans="1:8">
      <c r="A4413" t="s">
        <v>81</v>
      </c>
      <c r="B4413" s="1">
        <v>44152</v>
      </c>
      <c r="C4413">
        <v>76261</v>
      </c>
      <c r="D4413" t="s">
        <v>686</v>
      </c>
      <c r="E4413" t="s">
        <v>362</v>
      </c>
      <c r="F4413">
        <v>2020</v>
      </c>
      <c r="G4413">
        <v>76261</v>
      </c>
      <c r="H4413" t="s">
        <v>378</v>
      </c>
    </row>
    <row r="4414" spans="1:8">
      <c r="A4414" t="s">
        <v>32</v>
      </c>
      <c r="B4414" s="1">
        <v>43466</v>
      </c>
      <c r="C4414">
        <v>276211</v>
      </c>
      <c r="D4414" t="s">
        <v>687</v>
      </c>
      <c r="E4414" t="s">
        <v>320</v>
      </c>
      <c r="F4414">
        <v>2019</v>
      </c>
      <c r="G4414">
        <v>-276211</v>
      </c>
      <c r="H4414" t="s">
        <v>377</v>
      </c>
    </row>
    <row r="4415" spans="1:8">
      <c r="A4415" t="s">
        <v>53</v>
      </c>
      <c r="B4415" s="1">
        <v>43962</v>
      </c>
      <c r="C4415">
        <v>251554</v>
      </c>
      <c r="D4415" t="s">
        <v>686</v>
      </c>
      <c r="E4415" t="s">
        <v>366</v>
      </c>
      <c r="F4415">
        <v>2020</v>
      </c>
      <c r="G4415">
        <v>251554</v>
      </c>
      <c r="H4415" t="s">
        <v>16</v>
      </c>
    </row>
    <row r="4416" spans="1:8">
      <c r="A4416" t="s">
        <v>215</v>
      </c>
      <c r="B4416" s="1">
        <v>43708</v>
      </c>
      <c r="C4416">
        <v>73703</v>
      </c>
      <c r="D4416" t="s">
        <v>687</v>
      </c>
      <c r="E4416" t="s">
        <v>342</v>
      </c>
      <c r="F4416">
        <v>2019</v>
      </c>
      <c r="G4416">
        <v>-73703</v>
      </c>
      <c r="H4416" t="s">
        <v>16</v>
      </c>
    </row>
    <row r="4417" spans="1:8">
      <c r="A4417" t="s">
        <v>94</v>
      </c>
      <c r="B4417" s="1">
        <v>43771</v>
      </c>
      <c r="C4417">
        <v>142575</v>
      </c>
      <c r="D4417" t="s">
        <v>687</v>
      </c>
      <c r="E4417" t="s">
        <v>362</v>
      </c>
      <c r="F4417">
        <v>2019</v>
      </c>
      <c r="G4417">
        <v>-142575</v>
      </c>
      <c r="H4417" t="s">
        <v>16</v>
      </c>
    </row>
    <row r="4418" spans="1:8">
      <c r="A4418" t="s">
        <v>308</v>
      </c>
      <c r="B4418" s="1">
        <v>44125</v>
      </c>
      <c r="C4418">
        <v>164248</v>
      </c>
      <c r="D4418" t="s">
        <v>687</v>
      </c>
      <c r="E4418" t="s">
        <v>324</v>
      </c>
      <c r="F4418">
        <v>2020</v>
      </c>
      <c r="G4418">
        <v>-164248</v>
      </c>
      <c r="H4418" t="s">
        <v>16</v>
      </c>
    </row>
    <row r="4419" spans="1:8">
      <c r="A4419" t="s">
        <v>219</v>
      </c>
      <c r="B4419" s="1">
        <v>43888</v>
      </c>
      <c r="C4419">
        <v>142293</v>
      </c>
      <c r="D4419" t="s">
        <v>687</v>
      </c>
      <c r="E4419" t="s">
        <v>360</v>
      </c>
      <c r="F4419">
        <v>2020</v>
      </c>
      <c r="G4419">
        <v>-142293</v>
      </c>
      <c r="H4419" t="s">
        <v>16</v>
      </c>
    </row>
    <row r="4420" spans="1:8">
      <c r="A4420" t="s">
        <v>21</v>
      </c>
      <c r="B4420" s="1">
        <v>43424</v>
      </c>
      <c r="C4420">
        <v>139826</v>
      </c>
      <c r="D4420" t="s">
        <v>686</v>
      </c>
      <c r="E4420" t="s">
        <v>362</v>
      </c>
      <c r="F4420">
        <v>2018</v>
      </c>
      <c r="G4420">
        <v>139826</v>
      </c>
      <c r="H4420" t="s">
        <v>380</v>
      </c>
    </row>
    <row r="4421" spans="1:8">
      <c r="A4421" t="s">
        <v>254</v>
      </c>
      <c r="B4421" s="1">
        <v>43303</v>
      </c>
      <c r="C4421">
        <v>207779</v>
      </c>
      <c r="D4421" t="s">
        <v>687</v>
      </c>
      <c r="E4421" t="s">
        <v>337</v>
      </c>
      <c r="F4421">
        <v>2018</v>
      </c>
      <c r="G4421">
        <v>-207779</v>
      </c>
      <c r="H4421" t="s">
        <v>16</v>
      </c>
    </row>
    <row r="4422" spans="1:8">
      <c r="A4422" t="s">
        <v>174</v>
      </c>
      <c r="B4422" s="1">
        <v>43782</v>
      </c>
      <c r="C4422">
        <v>226524</v>
      </c>
      <c r="D4422" t="s">
        <v>686</v>
      </c>
      <c r="E4422" t="s">
        <v>362</v>
      </c>
      <c r="F4422">
        <v>2019</v>
      </c>
      <c r="G4422">
        <v>226524</v>
      </c>
      <c r="H4422" t="s">
        <v>378</v>
      </c>
    </row>
    <row r="4423" spans="1:8">
      <c r="A4423" t="s">
        <v>286</v>
      </c>
      <c r="B4423" s="1">
        <v>43690</v>
      </c>
      <c r="C4423">
        <v>311332</v>
      </c>
      <c r="D4423" t="s">
        <v>686</v>
      </c>
      <c r="E4423" t="s">
        <v>342</v>
      </c>
      <c r="F4423">
        <v>2019</v>
      </c>
      <c r="G4423">
        <v>311332</v>
      </c>
      <c r="H4423" t="s">
        <v>16</v>
      </c>
    </row>
    <row r="4424" spans="1:8">
      <c r="A4424" t="s">
        <v>123</v>
      </c>
      <c r="B4424" s="1">
        <v>43386</v>
      </c>
      <c r="C4424">
        <v>301077</v>
      </c>
      <c r="D4424" t="s">
        <v>686</v>
      </c>
      <c r="E4424" t="s">
        <v>324</v>
      </c>
      <c r="F4424">
        <v>2018</v>
      </c>
      <c r="G4424">
        <v>301077</v>
      </c>
      <c r="H4424" t="s">
        <v>380</v>
      </c>
    </row>
    <row r="4425" spans="1:8">
      <c r="A4425" t="s">
        <v>309</v>
      </c>
      <c r="B4425" s="1">
        <v>43650</v>
      </c>
      <c r="C4425">
        <v>98430</v>
      </c>
      <c r="D4425" t="s">
        <v>686</v>
      </c>
      <c r="E4425" t="s">
        <v>337</v>
      </c>
      <c r="F4425">
        <v>2019</v>
      </c>
      <c r="G4425">
        <v>98430</v>
      </c>
      <c r="H4425" t="s">
        <v>378</v>
      </c>
    </row>
    <row r="4426" spans="1:8">
      <c r="A4426" t="s">
        <v>166</v>
      </c>
      <c r="B4426" s="1">
        <v>44365</v>
      </c>
      <c r="C4426">
        <v>335799</v>
      </c>
      <c r="D4426" t="s">
        <v>686</v>
      </c>
      <c r="E4426" t="s">
        <v>316</v>
      </c>
      <c r="F4426">
        <v>2021</v>
      </c>
      <c r="G4426">
        <v>335799</v>
      </c>
      <c r="H4426" t="s">
        <v>377</v>
      </c>
    </row>
    <row r="4427" spans="1:8">
      <c r="A4427" t="s">
        <v>41</v>
      </c>
      <c r="B4427" s="1">
        <v>43386</v>
      </c>
      <c r="C4427">
        <v>239375</v>
      </c>
      <c r="D4427" t="s">
        <v>686</v>
      </c>
      <c r="E4427" t="s">
        <v>324</v>
      </c>
      <c r="F4427">
        <v>2018</v>
      </c>
      <c r="G4427">
        <v>239375</v>
      </c>
      <c r="H4427" t="s">
        <v>16</v>
      </c>
    </row>
    <row r="4428" spans="1:8">
      <c r="A4428" t="s">
        <v>314</v>
      </c>
      <c r="B4428" s="1">
        <v>43705</v>
      </c>
      <c r="C4428">
        <v>307432</v>
      </c>
      <c r="D4428" t="s">
        <v>686</v>
      </c>
      <c r="E4428" t="s">
        <v>342</v>
      </c>
      <c r="F4428">
        <v>2019</v>
      </c>
      <c r="G4428">
        <v>307432</v>
      </c>
      <c r="H4428" t="s">
        <v>16</v>
      </c>
    </row>
    <row r="4429" spans="1:8">
      <c r="A4429" t="s">
        <v>166</v>
      </c>
      <c r="B4429" s="1">
        <v>43666</v>
      </c>
      <c r="C4429">
        <v>105652</v>
      </c>
      <c r="D4429" t="s">
        <v>687</v>
      </c>
      <c r="E4429" t="s">
        <v>337</v>
      </c>
      <c r="F4429">
        <v>2019</v>
      </c>
      <c r="G4429">
        <v>-105652</v>
      </c>
      <c r="H4429" t="s">
        <v>377</v>
      </c>
    </row>
    <row r="4430" spans="1:8">
      <c r="A4430" t="s">
        <v>43</v>
      </c>
      <c r="B4430" s="1">
        <v>43806</v>
      </c>
      <c r="C4430">
        <v>246284</v>
      </c>
      <c r="D4430" t="s">
        <v>686</v>
      </c>
      <c r="E4430" t="s">
        <v>333</v>
      </c>
      <c r="F4430">
        <v>2019</v>
      </c>
      <c r="G4430">
        <v>246284</v>
      </c>
      <c r="H4430" t="s">
        <v>16</v>
      </c>
    </row>
    <row r="4431" spans="1:8">
      <c r="A4431" t="s">
        <v>28</v>
      </c>
      <c r="B4431" s="1">
        <v>43762</v>
      </c>
      <c r="C4431">
        <v>106275</v>
      </c>
      <c r="D4431" t="s">
        <v>686</v>
      </c>
      <c r="E4431" t="s">
        <v>324</v>
      </c>
      <c r="F4431">
        <v>2019</v>
      </c>
      <c r="G4431">
        <v>106275</v>
      </c>
      <c r="H4431" t="s">
        <v>16</v>
      </c>
    </row>
    <row r="4432" spans="1:8">
      <c r="A4432" t="s">
        <v>199</v>
      </c>
      <c r="B4432" s="1">
        <v>43606</v>
      </c>
      <c r="C4432">
        <v>301373</v>
      </c>
      <c r="D4432" t="s">
        <v>686</v>
      </c>
      <c r="E4432" t="s">
        <v>366</v>
      </c>
      <c r="F4432">
        <v>2019</v>
      </c>
      <c r="G4432">
        <v>301373</v>
      </c>
      <c r="H4432" t="s">
        <v>16</v>
      </c>
    </row>
    <row r="4433" spans="1:8">
      <c r="A4433" t="s">
        <v>78</v>
      </c>
      <c r="B4433" s="1">
        <v>43682</v>
      </c>
      <c r="C4433">
        <v>85873</v>
      </c>
      <c r="D4433" t="s">
        <v>687</v>
      </c>
      <c r="E4433" t="s">
        <v>342</v>
      </c>
      <c r="F4433">
        <v>2019</v>
      </c>
      <c r="G4433">
        <v>-85873</v>
      </c>
      <c r="H4433" t="s">
        <v>16</v>
      </c>
    </row>
    <row r="4434" spans="1:8">
      <c r="A4434" t="s">
        <v>275</v>
      </c>
      <c r="B4434" s="1">
        <v>44076</v>
      </c>
      <c r="C4434">
        <v>139160</v>
      </c>
      <c r="D4434" t="s">
        <v>687</v>
      </c>
      <c r="E4434" t="s">
        <v>329</v>
      </c>
      <c r="F4434">
        <v>2020</v>
      </c>
      <c r="G4434">
        <v>-139160</v>
      </c>
      <c r="H4434" t="s">
        <v>16</v>
      </c>
    </row>
    <row r="4435" spans="1:8">
      <c r="A4435" t="s">
        <v>109</v>
      </c>
      <c r="B4435" s="1">
        <v>43558</v>
      </c>
      <c r="C4435">
        <v>57878</v>
      </c>
      <c r="D4435" t="s">
        <v>687</v>
      </c>
      <c r="E4435" t="s">
        <v>351</v>
      </c>
      <c r="F4435">
        <v>2019</v>
      </c>
      <c r="G4435">
        <v>-57878</v>
      </c>
      <c r="H4435" t="s">
        <v>378</v>
      </c>
    </row>
    <row r="4436" spans="1:8">
      <c r="A4436" t="s">
        <v>175</v>
      </c>
      <c r="B4436" s="1">
        <v>43443</v>
      </c>
      <c r="C4436">
        <v>300108</v>
      </c>
      <c r="D4436" t="s">
        <v>687</v>
      </c>
      <c r="E4436" t="s">
        <v>333</v>
      </c>
      <c r="F4436">
        <v>2018</v>
      </c>
      <c r="G4436">
        <v>-300108</v>
      </c>
      <c r="H4436" t="s">
        <v>16</v>
      </c>
    </row>
    <row r="4437" spans="1:8">
      <c r="A4437" t="s">
        <v>79</v>
      </c>
      <c r="B4437" s="1">
        <v>43749</v>
      </c>
      <c r="C4437">
        <v>150855</v>
      </c>
      <c r="D4437" t="s">
        <v>686</v>
      </c>
      <c r="E4437" t="s">
        <v>324</v>
      </c>
      <c r="F4437">
        <v>2019</v>
      </c>
      <c r="G4437">
        <v>150855</v>
      </c>
      <c r="H4437" t="s">
        <v>378</v>
      </c>
    </row>
    <row r="4438" spans="1:8">
      <c r="A4438" t="s">
        <v>157</v>
      </c>
      <c r="B4438" s="1">
        <v>43804</v>
      </c>
      <c r="C4438">
        <v>258594</v>
      </c>
      <c r="D4438" t="s">
        <v>687</v>
      </c>
      <c r="E4438" t="s">
        <v>333</v>
      </c>
      <c r="F4438">
        <v>2019</v>
      </c>
      <c r="G4438">
        <v>-258594</v>
      </c>
      <c r="H4438" t="s">
        <v>378</v>
      </c>
    </row>
    <row r="4439" spans="1:8">
      <c r="A4439" t="s">
        <v>301</v>
      </c>
      <c r="B4439" s="1">
        <v>43307</v>
      </c>
      <c r="C4439">
        <v>172619</v>
      </c>
      <c r="D4439" t="s">
        <v>687</v>
      </c>
      <c r="E4439" t="s">
        <v>337</v>
      </c>
      <c r="F4439">
        <v>2018</v>
      </c>
      <c r="G4439">
        <v>-172619</v>
      </c>
      <c r="H4439" t="s">
        <v>16</v>
      </c>
    </row>
    <row r="4440" spans="1:8">
      <c r="A4440" t="s">
        <v>196</v>
      </c>
      <c r="B4440" s="1">
        <v>43379</v>
      </c>
      <c r="C4440">
        <v>374846</v>
      </c>
      <c r="D4440" t="s">
        <v>686</v>
      </c>
      <c r="E4440" t="s">
        <v>324</v>
      </c>
      <c r="F4440">
        <v>2018</v>
      </c>
      <c r="G4440">
        <v>374846</v>
      </c>
      <c r="H4440" t="s">
        <v>377</v>
      </c>
    </row>
    <row r="4441" spans="1:8">
      <c r="A4441" t="s">
        <v>60</v>
      </c>
      <c r="B4441" s="1">
        <v>44023</v>
      </c>
      <c r="C4441">
        <v>330118</v>
      </c>
      <c r="D4441" t="s">
        <v>687</v>
      </c>
      <c r="E4441" t="s">
        <v>337</v>
      </c>
      <c r="F4441">
        <v>2020</v>
      </c>
      <c r="G4441">
        <v>-330118</v>
      </c>
      <c r="H4441" t="s">
        <v>378</v>
      </c>
    </row>
    <row r="4442" spans="1:8">
      <c r="A4442" t="s">
        <v>68</v>
      </c>
      <c r="B4442" s="1">
        <v>43682</v>
      </c>
      <c r="C4442">
        <v>62987</v>
      </c>
      <c r="D4442" t="s">
        <v>687</v>
      </c>
      <c r="E4442" t="s">
        <v>342</v>
      </c>
      <c r="F4442">
        <v>2019</v>
      </c>
      <c r="G4442">
        <v>-62987</v>
      </c>
      <c r="H4442" t="s">
        <v>16</v>
      </c>
    </row>
    <row r="4443" spans="1:8">
      <c r="A4443" t="s">
        <v>153</v>
      </c>
      <c r="B4443" s="1">
        <v>44082</v>
      </c>
      <c r="C4443">
        <v>383009</v>
      </c>
      <c r="D4443" t="s">
        <v>687</v>
      </c>
      <c r="E4443" t="s">
        <v>329</v>
      </c>
      <c r="F4443">
        <v>2020</v>
      </c>
      <c r="G4443">
        <v>-383009</v>
      </c>
      <c r="H4443" t="s">
        <v>16</v>
      </c>
    </row>
    <row r="4444" spans="1:8">
      <c r="A4444" t="s">
        <v>289</v>
      </c>
      <c r="B4444" s="1">
        <v>43711</v>
      </c>
      <c r="C4444">
        <v>208367</v>
      </c>
      <c r="D4444" t="s">
        <v>686</v>
      </c>
      <c r="E4444" t="s">
        <v>329</v>
      </c>
      <c r="F4444">
        <v>2019</v>
      </c>
      <c r="G4444">
        <v>208367</v>
      </c>
      <c r="H4444" t="s">
        <v>377</v>
      </c>
    </row>
    <row r="4445" spans="1:8">
      <c r="A4445" t="s">
        <v>22</v>
      </c>
      <c r="B4445" s="1">
        <v>44123</v>
      </c>
      <c r="C4445">
        <v>96689</v>
      </c>
      <c r="D4445" t="s">
        <v>686</v>
      </c>
      <c r="E4445" t="s">
        <v>324</v>
      </c>
      <c r="F4445">
        <v>2020</v>
      </c>
      <c r="G4445">
        <v>96689</v>
      </c>
      <c r="H4445" t="s">
        <v>16</v>
      </c>
    </row>
    <row r="4446" spans="1:8">
      <c r="A4446" t="s">
        <v>50</v>
      </c>
      <c r="B4446" s="1">
        <v>43533</v>
      </c>
      <c r="C4446">
        <v>129339</v>
      </c>
      <c r="D4446" t="s">
        <v>686</v>
      </c>
      <c r="E4446" t="s">
        <v>357</v>
      </c>
      <c r="F4446">
        <v>2019</v>
      </c>
      <c r="G4446">
        <v>129339</v>
      </c>
      <c r="H4446" t="s">
        <v>377</v>
      </c>
    </row>
    <row r="4447" spans="1:8">
      <c r="A4447" t="s">
        <v>256</v>
      </c>
      <c r="B4447" s="1">
        <v>44334</v>
      </c>
      <c r="C4447">
        <v>339910</v>
      </c>
      <c r="D4447" t="s">
        <v>686</v>
      </c>
      <c r="E4447" t="s">
        <v>366</v>
      </c>
      <c r="F4447">
        <v>2021</v>
      </c>
      <c r="G4447">
        <v>339910</v>
      </c>
      <c r="H4447" t="s">
        <v>16</v>
      </c>
    </row>
    <row r="4448" spans="1:8">
      <c r="A4448" t="s">
        <v>247</v>
      </c>
      <c r="B4448" s="1">
        <v>43600</v>
      </c>
      <c r="C4448">
        <v>65909</v>
      </c>
      <c r="D4448" t="s">
        <v>686</v>
      </c>
      <c r="E4448" t="s">
        <v>366</v>
      </c>
      <c r="F4448">
        <v>2019</v>
      </c>
      <c r="G4448">
        <v>65909</v>
      </c>
      <c r="H4448" t="s">
        <v>16</v>
      </c>
    </row>
    <row r="4449" spans="1:8">
      <c r="A4449" t="s">
        <v>107</v>
      </c>
      <c r="B4449" s="1">
        <v>43820</v>
      </c>
      <c r="C4449">
        <v>117032</v>
      </c>
      <c r="D4449" t="s">
        <v>687</v>
      </c>
      <c r="E4449" t="s">
        <v>333</v>
      </c>
      <c r="F4449">
        <v>2019</v>
      </c>
      <c r="G4449">
        <v>-117032</v>
      </c>
      <c r="H4449" t="s">
        <v>16</v>
      </c>
    </row>
    <row r="4450" spans="1:8">
      <c r="A4450" t="s">
        <v>40</v>
      </c>
      <c r="B4450" s="1">
        <v>43311</v>
      </c>
      <c r="C4450">
        <v>155832</v>
      </c>
      <c r="D4450" t="s">
        <v>687</v>
      </c>
      <c r="E4450" t="s">
        <v>337</v>
      </c>
      <c r="F4450">
        <v>2018</v>
      </c>
      <c r="G4450">
        <v>-155832</v>
      </c>
      <c r="H4450" t="s">
        <v>378</v>
      </c>
    </row>
    <row r="4451" spans="1:8">
      <c r="A4451" t="s">
        <v>148</v>
      </c>
      <c r="B4451" s="1">
        <v>43853</v>
      </c>
      <c r="C4451">
        <v>286382</v>
      </c>
      <c r="D4451" t="s">
        <v>687</v>
      </c>
      <c r="E4451" t="s">
        <v>320</v>
      </c>
      <c r="F4451">
        <v>2020</v>
      </c>
      <c r="G4451">
        <v>-286382</v>
      </c>
      <c r="H4451" t="s">
        <v>380</v>
      </c>
    </row>
    <row r="4452" spans="1:8">
      <c r="A4452" t="s">
        <v>173</v>
      </c>
      <c r="B4452" s="1">
        <v>44324</v>
      </c>
      <c r="C4452">
        <v>124712</v>
      </c>
      <c r="D4452" t="s">
        <v>687</v>
      </c>
      <c r="E4452" t="s">
        <v>366</v>
      </c>
      <c r="F4452">
        <v>2021</v>
      </c>
      <c r="G4452">
        <v>-124712</v>
      </c>
      <c r="H4452" t="s">
        <v>16</v>
      </c>
    </row>
    <row r="4453" spans="1:8">
      <c r="A4453" t="s">
        <v>307</v>
      </c>
      <c r="B4453" s="1">
        <v>43464</v>
      </c>
      <c r="C4453">
        <v>95458</v>
      </c>
      <c r="D4453" t="s">
        <v>687</v>
      </c>
      <c r="E4453" t="s">
        <v>333</v>
      </c>
      <c r="F4453">
        <v>2018</v>
      </c>
      <c r="G4453">
        <v>-95458</v>
      </c>
      <c r="H4453" t="s">
        <v>377</v>
      </c>
    </row>
    <row r="4454" spans="1:8">
      <c r="A4454" t="s">
        <v>236</v>
      </c>
      <c r="B4454" s="1">
        <v>44356</v>
      </c>
      <c r="C4454">
        <v>230687</v>
      </c>
      <c r="D4454" t="s">
        <v>686</v>
      </c>
      <c r="E4454" t="s">
        <v>316</v>
      </c>
      <c r="F4454">
        <v>2021</v>
      </c>
      <c r="G4454">
        <v>230687</v>
      </c>
      <c r="H4454" t="s">
        <v>380</v>
      </c>
    </row>
    <row r="4455" spans="1:8">
      <c r="A4455" t="s">
        <v>161</v>
      </c>
      <c r="B4455" s="1">
        <v>44017</v>
      </c>
      <c r="C4455">
        <v>170501</v>
      </c>
      <c r="D4455" t="s">
        <v>687</v>
      </c>
      <c r="E4455" t="s">
        <v>337</v>
      </c>
      <c r="F4455">
        <v>2020</v>
      </c>
      <c r="G4455">
        <v>-170501</v>
      </c>
      <c r="H4455" t="s">
        <v>378</v>
      </c>
    </row>
    <row r="4456" spans="1:8">
      <c r="A4456" t="s">
        <v>63</v>
      </c>
      <c r="B4456" s="1">
        <v>44271</v>
      </c>
      <c r="C4456">
        <v>198986</v>
      </c>
      <c r="D4456" t="s">
        <v>686</v>
      </c>
      <c r="E4456" t="s">
        <v>357</v>
      </c>
      <c r="F4456">
        <v>2021</v>
      </c>
      <c r="G4456">
        <v>198986</v>
      </c>
      <c r="H4456" t="s">
        <v>16</v>
      </c>
    </row>
    <row r="4457" spans="1:8">
      <c r="A4457" t="s">
        <v>280</v>
      </c>
      <c r="B4457" s="1">
        <v>43347</v>
      </c>
      <c r="C4457">
        <v>80747</v>
      </c>
      <c r="D4457" t="s">
        <v>686</v>
      </c>
      <c r="E4457" t="s">
        <v>329</v>
      </c>
      <c r="F4457">
        <v>2018</v>
      </c>
      <c r="G4457">
        <v>80747</v>
      </c>
      <c r="H4457" t="s">
        <v>377</v>
      </c>
    </row>
    <row r="4458" spans="1:8">
      <c r="A4458" t="s">
        <v>74</v>
      </c>
      <c r="B4458" s="1">
        <v>43563</v>
      </c>
      <c r="C4458">
        <v>86590</v>
      </c>
      <c r="D4458" t="s">
        <v>687</v>
      </c>
      <c r="E4458" t="s">
        <v>351</v>
      </c>
      <c r="F4458">
        <v>2019</v>
      </c>
      <c r="G4458">
        <v>-86590</v>
      </c>
      <c r="H4458" t="s">
        <v>16</v>
      </c>
    </row>
    <row r="4459" spans="1:8">
      <c r="A4459" t="s">
        <v>119</v>
      </c>
      <c r="B4459" s="1">
        <v>43662</v>
      </c>
      <c r="C4459">
        <v>161067</v>
      </c>
      <c r="D4459" t="s">
        <v>686</v>
      </c>
      <c r="E4459" t="s">
        <v>337</v>
      </c>
      <c r="F4459">
        <v>2019</v>
      </c>
      <c r="G4459">
        <v>161067</v>
      </c>
      <c r="H4459" t="s">
        <v>378</v>
      </c>
    </row>
    <row r="4460" spans="1:8">
      <c r="A4460" t="s">
        <v>130</v>
      </c>
      <c r="B4460" s="1">
        <v>44314</v>
      </c>
      <c r="C4460">
        <v>309555</v>
      </c>
      <c r="D4460" t="s">
        <v>687</v>
      </c>
      <c r="E4460" t="s">
        <v>351</v>
      </c>
      <c r="F4460">
        <v>2021</v>
      </c>
      <c r="G4460">
        <v>-309555</v>
      </c>
      <c r="H4460" t="s">
        <v>16</v>
      </c>
    </row>
    <row r="4461" spans="1:8">
      <c r="A4461" t="s">
        <v>69</v>
      </c>
      <c r="B4461" s="1">
        <v>43635</v>
      </c>
      <c r="C4461">
        <v>314655</v>
      </c>
      <c r="D4461" t="s">
        <v>686</v>
      </c>
      <c r="E4461" t="s">
        <v>316</v>
      </c>
      <c r="F4461">
        <v>2019</v>
      </c>
      <c r="G4461">
        <v>314655</v>
      </c>
      <c r="H4461" t="s">
        <v>378</v>
      </c>
    </row>
    <row r="4462" spans="1:8">
      <c r="A4462" t="s">
        <v>109</v>
      </c>
      <c r="B4462" s="1">
        <v>43615</v>
      </c>
      <c r="C4462">
        <v>381621</v>
      </c>
      <c r="D4462" t="s">
        <v>686</v>
      </c>
      <c r="E4462" t="s">
        <v>366</v>
      </c>
      <c r="F4462">
        <v>2019</v>
      </c>
      <c r="G4462">
        <v>381621</v>
      </c>
      <c r="H4462" t="s">
        <v>378</v>
      </c>
    </row>
    <row r="4463" spans="1:8">
      <c r="A4463" t="s">
        <v>196</v>
      </c>
      <c r="B4463" s="1">
        <v>43344</v>
      </c>
      <c r="C4463">
        <v>185298</v>
      </c>
      <c r="D4463" t="s">
        <v>686</v>
      </c>
      <c r="E4463" t="s">
        <v>329</v>
      </c>
      <c r="F4463">
        <v>2018</v>
      </c>
      <c r="G4463">
        <v>185298</v>
      </c>
      <c r="H4463" t="s">
        <v>377</v>
      </c>
    </row>
    <row r="4464" spans="1:8">
      <c r="A4464" t="s">
        <v>286</v>
      </c>
      <c r="B4464" s="1">
        <v>43507</v>
      </c>
      <c r="C4464">
        <v>304460</v>
      </c>
      <c r="D4464" t="s">
        <v>687</v>
      </c>
      <c r="E4464" t="s">
        <v>360</v>
      </c>
      <c r="F4464">
        <v>2019</v>
      </c>
      <c r="G4464">
        <v>-304460</v>
      </c>
      <c r="H4464" t="s">
        <v>16</v>
      </c>
    </row>
    <row r="4465" spans="1:8">
      <c r="A4465" t="s">
        <v>228</v>
      </c>
      <c r="B4465" s="1">
        <v>43750</v>
      </c>
      <c r="C4465">
        <v>318349</v>
      </c>
      <c r="D4465" t="s">
        <v>686</v>
      </c>
      <c r="E4465" t="s">
        <v>324</v>
      </c>
      <c r="F4465">
        <v>2019</v>
      </c>
      <c r="G4465">
        <v>318349</v>
      </c>
      <c r="H4465" t="s">
        <v>378</v>
      </c>
    </row>
    <row r="4466" spans="1:8">
      <c r="A4466" t="s">
        <v>28</v>
      </c>
      <c r="B4466" s="1">
        <v>44044</v>
      </c>
      <c r="C4466">
        <v>224223</v>
      </c>
      <c r="D4466" t="s">
        <v>687</v>
      </c>
      <c r="E4466" t="s">
        <v>342</v>
      </c>
      <c r="F4466">
        <v>2020</v>
      </c>
      <c r="G4466">
        <v>-224223</v>
      </c>
      <c r="H4466" t="s">
        <v>16</v>
      </c>
    </row>
    <row r="4467" spans="1:8">
      <c r="A4467" t="s">
        <v>108</v>
      </c>
      <c r="B4467" s="1">
        <v>43746</v>
      </c>
      <c r="C4467">
        <v>361344</v>
      </c>
      <c r="D4467" t="s">
        <v>687</v>
      </c>
      <c r="E4467" t="s">
        <v>324</v>
      </c>
      <c r="F4467">
        <v>2019</v>
      </c>
      <c r="G4467">
        <v>-361344</v>
      </c>
      <c r="H4467" t="s">
        <v>16</v>
      </c>
    </row>
    <row r="4468" spans="1:8">
      <c r="A4468" t="s">
        <v>281</v>
      </c>
      <c r="B4468" s="1">
        <v>44188</v>
      </c>
      <c r="C4468">
        <v>309385</v>
      </c>
      <c r="D4468" t="s">
        <v>686</v>
      </c>
      <c r="E4468" t="s">
        <v>333</v>
      </c>
      <c r="F4468">
        <v>2020</v>
      </c>
      <c r="G4468">
        <v>309385</v>
      </c>
      <c r="H4468" t="s">
        <v>380</v>
      </c>
    </row>
    <row r="4469" spans="1:8">
      <c r="A4469" t="s">
        <v>151</v>
      </c>
      <c r="B4469" s="1">
        <v>44245</v>
      </c>
      <c r="C4469">
        <v>145700</v>
      </c>
      <c r="D4469" t="s">
        <v>687</v>
      </c>
      <c r="E4469" t="s">
        <v>360</v>
      </c>
      <c r="F4469">
        <v>2021</v>
      </c>
      <c r="G4469">
        <v>-145700</v>
      </c>
      <c r="H4469" t="s">
        <v>378</v>
      </c>
    </row>
    <row r="4470" spans="1:8">
      <c r="A4470" t="s">
        <v>100</v>
      </c>
      <c r="B4470" s="1">
        <v>43473</v>
      </c>
      <c r="C4470">
        <v>277812</v>
      </c>
      <c r="D4470" t="s">
        <v>686</v>
      </c>
      <c r="E4470" t="s">
        <v>320</v>
      </c>
      <c r="F4470">
        <v>2019</v>
      </c>
      <c r="G4470">
        <v>277812</v>
      </c>
      <c r="H4470" t="s">
        <v>16</v>
      </c>
    </row>
    <row r="4471" spans="1:8">
      <c r="A4471" t="s">
        <v>297</v>
      </c>
      <c r="B4471" s="1">
        <v>44271</v>
      </c>
      <c r="C4471">
        <v>87260</v>
      </c>
      <c r="D4471" t="s">
        <v>687</v>
      </c>
      <c r="E4471" t="s">
        <v>357</v>
      </c>
      <c r="F4471">
        <v>2021</v>
      </c>
      <c r="G4471">
        <v>-87260</v>
      </c>
      <c r="H4471" t="s">
        <v>16</v>
      </c>
    </row>
    <row r="4472" spans="1:8">
      <c r="A4472" t="s">
        <v>244</v>
      </c>
      <c r="B4472" s="1">
        <v>43357</v>
      </c>
      <c r="C4472">
        <v>387612</v>
      </c>
      <c r="D4472" t="s">
        <v>686</v>
      </c>
      <c r="E4472" t="s">
        <v>329</v>
      </c>
      <c r="F4472">
        <v>2018</v>
      </c>
      <c r="G4472">
        <v>387612</v>
      </c>
      <c r="H4472" t="s">
        <v>16</v>
      </c>
    </row>
    <row r="4473" spans="1:8">
      <c r="A4473" t="s">
        <v>81</v>
      </c>
      <c r="B4473" s="1">
        <v>43709</v>
      </c>
      <c r="C4473">
        <v>200026</v>
      </c>
      <c r="D4473" t="s">
        <v>686</v>
      </c>
      <c r="E4473" t="s">
        <v>329</v>
      </c>
      <c r="F4473">
        <v>2019</v>
      </c>
      <c r="G4473">
        <v>200026</v>
      </c>
      <c r="H4473" t="s">
        <v>378</v>
      </c>
    </row>
    <row r="4474" spans="1:8">
      <c r="A4474" t="s">
        <v>262</v>
      </c>
      <c r="B4474" s="1">
        <v>43340</v>
      </c>
      <c r="C4474">
        <v>57107</v>
      </c>
      <c r="D4474" t="s">
        <v>687</v>
      </c>
      <c r="E4474" t="s">
        <v>342</v>
      </c>
      <c r="F4474">
        <v>2018</v>
      </c>
      <c r="G4474">
        <v>-57107</v>
      </c>
      <c r="H4474" t="s">
        <v>378</v>
      </c>
    </row>
    <row r="4475" spans="1:8">
      <c r="A4475" t="s">
        <v>289</v>
      </c>
      <c r="B4475" s="1">
        <v>43646</v>
      </c>
      <c r="C4475">
        <v>378174</v>
      </c>
      <c r="D4475" t="s">
        <v>687</v>
      </c>
      <c r="E4475" t="s">
        <v>316</v>
      </c>
      <c r="F4475">
        <v>2019</v>
      </c>
      <c r="G4475">
        <v>-378174</v>
      </c>
      <c r="H4475" t="s">
        <v>377</v>
      </c>
    </row>
    <row r="4476" spans="1:8">
      <c r="A4476" t="s">
        <v>53</v>
      </c>
      <c r="B4476" s="1">
        <v>44145</v>
      </c>
      <c r="C4476">
        <v>270000</v>
      </c>
      <c r="D4476" t="s">
        <v>687</v>
      </c>
      <c r="E4476" t="s">
        <v>362</v>
      </c>
      <c r="F4476">
        <v>2020</v>
      </c>
      <c r="G4476">
        <v>-270000</v>
      </c>
      <c r="H4476" t="s">
        <v>16</v>
      </c>
    </row>
    <row r="4477" spans="1:8">
      <c r="A4477" t="s">
        <v>102</v>
      </c>
      <c r="B4477" s="1">
        <v>44144</v>
      </c>
      <c r="C4477">
        <v>202676</v>
      </c>
      <c r="D4477" t="s">
        <v>687</v>
      </c>
      <c r="E4477" t="s">
        <v>362</v>
      </c>
      <c r="F4477">
        <v>2020</v>
      </c>
      <c r="G4477">
        <v>-202676</v>
      </c>
      <c r="H4477" t="s">
        <v>377</v>
      </c>
    </row>
    <row r="4478" spans="1:8">
      <c r="A4478" t="s">
        <v>169</v>
      </c>
      <c r="B4478" s="1">
        <v>43408</v>
      </c>
      <c r="C4478">
        <v>182783</v>
      </c>
      <c r="D4478" t="s">
        <v>686</v>
      </c>
      <c r="E4478" t="s">
        <v>362</v>
      </c>
      <c r="F4478">
        <v>2018</v>
      </c>
      <c r="G4478">
        <v>182783</v>
      </c>
      <c r="H4478" t="s">
        <v>16</v>
      </c>
    </row>
    <row r="4479" spans="1:8">
      <c r="A4479" t="s">
        <v>132</v>
      </c>
      <c r="B4479" s="1">
        <v>44269</v>
      </c>
      <c r="C4479">
        <v>58238</v>
      </c>
      <c r="D4479" t="s">
        <v>687</v>
      </c>
      <c r="E4479" t="s">
        <v>357</v>
      </c>
      <c r="F4479">
        <v>2021</v>
      </c>
      <c r="G4479">
        <v>-58238</v>
      </c>
      <c r="H4479" t="s">
        <v>380</v>
      </c>
    </row>
    <row r="4480" spans="1:8">
      <c r="A4480" t="s">
        <v>17</v>
      </c>
      <c r="B4480" s="1">
        <v>43878</v>
      </c>
      <c r="C4480">
        <v>193663</v>
      </c>
      <c r="D4480" t="s">
        <v>686</v>
      </c>
      <c r="E4480" t="s">
        <v>360</v>
      </c>
      <c r="F4480">
        <v>2020</v>
      </c>
      <c r="G4480">
        <v>193663</v>
      </c>
      <c r="H4480" t="s">
        <v>16</v>
      </c>
    </row>
    <row r="4481" spans="1:8">
      <c r="A4481" t="s">
        <v>213</v>
      </c>
      <c r="B4481" s="1">
        <v>44241</v>
      </c>
      <c r="C4481">
        <v>59929</v>
      </c>
      <c r="D4481" t="s">
        <v>687</v>
      </c>
      <c r="E4481" t="s">
        <v>360</v>
      </c>
      <c r="F4481">
        <v>2021</v>
      </c>
      <c r="G4481">
        <v>-59929</v>
      </c>
      <c r="H4481" t="s">
        <v>16</v>
      </c>
    </row>
    <row r="4482" spans="1:8">
      <c r="A4482" t="s">
        <v>191</v>
      </c>
      <c r="B4482" s="1">
        <v>43679</v>
      </c>
      <c r="C4482">
        <v>351092</v>
      </c>
      <c r="D4482" t="s">
        <v>687</v>
      </c>
      <c r="E4482" t="s">
        <v>342</v>
      </c>
      <c r="F4482">
        <v>2019</v>
      </c>
      <c r="G4482">
        <v>-351092</v>
      </c>
      <c r="H4482" t="s">
        <v>378</v>
      </c>
    </row>
    <row r="4483" spans="1:8">
      <c r="A4483" t="s">
        <v>83</v>
      </c>
      <c r="B4483" s="1">
        <v>43799</v>
      </c>
      <c r="C4483">
        <v>253593</v>
      </c>
      <c r="D4483" t="s">
        <v>687</v>
      </c>
      <c r="E4483" t="s">
        <v>362</v>
      </c>
      <c r="F4483">
        <v>2019</v>
      </c>
      <c r="G4483">
        <v>-253593</v>
      </c>
      <c r="H4483" t="s">
        <v>16</v>
      </c>
    </row>
    <row r="4484" spans="1:8">
      <c r="A4484" t="s">
        <v>293</v>
      </c>
      <c r="B4484" s="1">
        <v>44126</v>
      </c>
      <c r="C4484">
        <v>106954</v>
      </c>
      <c r="D4484" t="s">
        <v>686</v>
      </c>
      <c r="E4484" t="s">
        <v>324</v>
      </c>
      <c r="F4484">
        <v>2020</v>
      </c>
      <c r="G4484">
        <v>106954</v>
      </c>
      <c r="H4484" t="s">
        <v>16</v>
      </c>
    </row>
    <row r="4485" spans="1:8">
      <c r="A4485" t="s">
        <v>96</v>
      </c>
      <c r="B4485" s="1">
        <v>43939</v>
      </c>
      <c r="C4485">
        <v>79892</v>
      </c>
      <c r="D4485" t="s">
        <v>687</v>
      </c>
      <c r="E4485" t="s">
        <v>351</v>
      </c>
      <c r="F4485">
        <v>2020</v>
      </c>
      <c r="G4485">
        <v>-79892</v>
      </c>
      <c r="H4485" t="s">
        <v>380</v>
      </c>
    </row>
    <row r="4486" spans="1:8">
      <c r="A4486" t="s">
        <v>196</v>
      </c>
      <c r="B4486" s="1">
        <v>43685</v>
      </c>
      <c r="C4486">
        <v>397959</v>
      </c>
      <c r="D4486" t="s">
        <v>687</v>
      </c>
      <c r="E4486" t="s">
        <v>342</v>
      </c>
      <c r="F4486">
        <v>2019</v>
      </c>
      <c r="G4486">
        <v>-397959</v>
      </c>
      <c r="H4486" t="s">
        <v>377</v>
      </c>
    </row>
    <row r="4487" spans="1:8">
      <c r="A4487" t="s">
        <v>148</v>
      </c>
      <c r="B4487" s="1">
        <v>43392</v>
      </c>
      <c r="C4487">
        <v>302702</v>
      </c>
      <c r="D4487" t="s">
        <v>687</v>
      </c>
      <c r="E4487" t="s">
        <v>324</v>
      </c>
      <c r="F4487">
        <v>2018</v>
      </c>
      <c r="G4487">
        <v>-302702</v>
      </c>
      <c r="H4487" t="s">
        <v>380</v>
      </c>
    </row>
    <row r="4488" spans="1:8">
      <c r="A4488" t="s">
        <v>138</v>
      </c>
      <c r="B4488" s="1">
        <v>44316</v>
      </c>
      <c r="C4488">
        <v>375894</v>
      </c>
      <c r="D4488" t="s">
        <v>687</v>
      </c>
      <c r="E4488" t="s">
        <v>351</v>
      </c>
      <c r="F4488">
        <v>2021</v>
      </c>
      <c r="G4488">
        <v>-375894</v>
      </c>
      <c r="H4488" t="s">
        <v>16</v>
      </c>
    </row>
    <row r="4489" spans="1:8">
      <c r="A4489" t="s">
        <v>77</v>
      </c>
      <c r="B4489" s="1">
        <v>43649</v>
      </c>
      <c r="C4489">
        <v>295277</v>
      </c>
      <c r="D4489" t="s">
        <v>687</v>
      </c>
      <c r="E4489" t="s">
        <v>337</v>
      </c>
      <c r="F4489">
        <v>2019</v>
      </c>
      <c r="G4489">
        <v>-295277</v>
      </c>
      <c r="H4489" t="s">
        <v>16</v>
      </c>
    </row>
    <row r="4490" spans="1:8">
      <c r="A4490" t="s">
        <v>283</v>
      </c>
      <c r="B4490" s="1">
        <v>43377</v>
      </c>
      <c r="C4490">
        <v>393593</v>
      </c>
      <c r="D4490" t="s">
        <v>686</v>
      </c>
      <c r="E4490" t="s">
        <v>324</v>
      </c>
      <c r="F4490">
        <v>2018</v>
      </c>
      <c r="G4490">
        <v>393593</v>
      </c>
      <c r="H4490" t="s">
        <v>16</v>
      </c>
    </row>
    <row r="4491" spans="1:8">
      <c r="A4491" t="s">
        <v>242</v>
      </c>
      <c r="B4491" s="1">
        <v>44165</v>
      </c>
      <c r="C4491">
        <v>210938</v>
      </c>
      <c r="D4491" t="s">
        <v>686</v>
      </c>
      <c r="E4491" t="s">
        <v>362</v>
      </c>
      <c r="F4491">
        <v>2020</v>
      </c>
      <c r="G4491">
        <v>210938</v>
      </c>
      <c r="H4491" t="s">
        <v>377</v>
      </c>
    </row>
    <row r="4492" spans="1:8">
      <c r="A4492" t="s">
        <v>36</v>
      </c>
      <c r="B4492" s="1">
        <v>43646</v>
      </c>
      <c r="C4492">
        <v>377095</v>
      </c>
      <c r="D4492" t="s">
        <v>686</v>
      </c>
      <c r="E4492" t="s">
        <v>316</v>
      </c>
      <c r="F4492">
        <v>2019</v>
      </c>
      <c r="G4492">
        <v>377095</v>
      </c>
      <c r="H4492" t="s">
        <v>378</v>
      </c>
    </row>
    <row r="4493" spans="1:8">
      <c r="A4493" t="s">
        <v>183</v>
      </c>
      <c r="B4493" s="1">
        <v>43461</v>
      </c>
      <c r="C4493">
        <v>118439</v>
      </c>
      <c r="D4493" t="s">
        <v>686</v>
      </c>
      <c r="E4493" t="s">
        <v>333</v>
      </c>
      <c r="F4493">
        <v>2018</v>
      </c>
      <c r="G4493">
        <v>118439</v>
      </c>
      <c r="H4493" t="s">
        <v>378</v>
      </c>
    </row>
    <row r="4494" spans="1:8">
      <c r="A4494" t="s">
        <v>202</v>
      </c>
      <c r="B4494" s="1">
        <v>43272</v>
      </c>
      <c r="C4494">
        <v>280466</v>
      </c>
      <c r="D4494" t="s">
        <v>686</v>
      </c>
      <c r="E4494" t="s">
        <v>316</v>
      </c>
      <c r="F4494">
        <v>2018</v>
      </c>
      <c r="G4494">
        <v>280466</v>
      </c>
      <c r="H4494" t="s">
        <v>378</v>
      </c>
    </row>
    <row r="4495" spans="1:8">
      <c r="A4495" t="s">
        <v>29</v>
      </c>
      <c r="B4495" s="1">
        <v>43351</v>
      </c>
      <c r="C4495">
        <v>120437</v>
      </c>
      <c r="D4495" t="s">
        <v>686</v>
      </c>
      <c r="E4495" t="s">
        <v>329</v>
      </c>
      <c r="F4495">
        <v>2018</v>
      </c>
      <c r="G4495">
        <v>120437</v>
      </c>
      <c r="H4495" t="s">
        <v>380</v>
      </c>
    </row>
    <row r="4496" spans="1:8">
      <c r="A4496" t="s">
        <v>137</v>
      </c>
      <c r="B4496" s="1">
        <v>43360</v>
      </c>
      <c r="C4496">
        <v>326495</v>
      </c>
      <c r="D4496" t="s">
        <v>687</v>
      </c>
      <c r="E4496" t="s">
        <v>329</v>
      </c>
      <c r="F4496">
        <v>2018</v>
      </c>
      <c r="G4496">
        <v>-326495</v>
      </c>
      <c r="H4496" t="s">
        <v>16</v>
      </c>
    </row>
    <row r="4497" spans="1:8">
      <c r="A4497" t="s">
        <v>136</v>
      </c>
      <c r="B4497" s="1">
        <v>43256</v>
      </c>
      <c r="C4497">
        <v>323148</v>
      </c>
      <c r="D4497" t="s">
        <v>686</v>
      </c>
      <c r="E4497" t="s">
        <v>316</v>
      </c>
      <c r="F4497">
        <v>2018</v>
      </c>
      <c r="G4497">
        <v>323148</v>
      </c>
      <c r="H4497" t="s">
        <v>380</v>
      </c>
    </row>
    <row r="4498" spans="1:8">
      <c r="A4498" t="s">
        <v>301</v>
      </c>
      <c r="B4498" s="1">
        <v>44216</v>
      </c>
      <c r="C4498">
        <v>54139</v>
      </c>
      <c r="D4498" t="s">
        <v>687</v>
      </c>
      <c r="E4498" t="s">
        <v>320</v>
      </c>
      <c r="F4498">
        <v>2021</v>
      </c>
      <c r="G4498">
        <v>-54139</v>
      </c>
      <c r="H4498" t="s">
        <v>16</v>
      </c>
    </row>
    <row r="4499" spans="1:8">
      <c r="A4499" t="s">
        <v>305</v>
      </c>
      <c r="B4499" s="1">
        <v>44189</v>
      </c>
      <c r="C4499">
        <v>312170</v>
      </c>
      <c r="D4499" t="s">
        <v>687</v>
      </c>
      <c r="E4499" t="s">
        <v>333</v>
      </c>
      <c r="F4499">
        <v>2020</v>
      </c>
      <c r="G4499">
        <v>-312170</v>
      </c>
      <c r="H4499" t="s">
        <v>16</v>
      </c>
    </row>
    <row r="4500" spans="1:8">
      <c r="A4500" t="s">
        <v>255</v>
      </c>
      <c r="B4500" s="1">
        <v>44046</v>
      </c>
      <c r="C4500">
        <v>318711</v>
      </c>
      <c r="D4500" t="s">
        <v>686</v>
      </c>
      <c r="E4500" t="s">
        <v>342</v>
      </c>
      <c r="F4500">
        <v>2020</v>
      </c>
      <c r="G4500">
        <v>318711</v>
      </c>
      <c r="H4500" t="s">
        <v>16</v>
      </c>
    </row>
    <row r="4501" spans="1:8">
      <c r="A4501" t="s">
        <v>279</v>
      </c>
      <c r="B4501" s="1">
        <v>43926</v>
      </c>
      <c r="C4501">
        <v>236860</v>
      </c>
      <c r="D4501" t="s">
        <v>687</v>
      </c>
      <c r="E4501" t="s">
        <v>351</v>
      </c>
      <c r="F4501">
        <v>2020</v>
      </c>
      <c r="G4501">
        <v>-236860</v>
      </c>
      <c r="H4501" t="s">
        <v>377</v>
      </c>
    </row>
    <row r="4502" spans="1:8">
      <c r="A4502" t="s">
        <v>67</v>
      </c>
      <c r="B4502" s="1">
        <v>43820</v>
      </c>
      <c r="C4502">
        <v>119760</v>
      </c>
      <c r="D4502" t="s">
        <v>686</v>
      </c>
      <c r="E4502" t="s">
        <v>333</v>
      </c>
      <c r="F4502">
        <v>2019</v>
      </c>
      <c r="G4502">
        <v>119760</v>
      </c>
      <c r="H4502" t="s">
        <v>377</v>
      </c>
    </row>
    <row r="4503" spans="1:8">
      <c r="A4503" t="s">
        <v>50</v>
      </c>
      <c r="B4503" s="1">
        <v>44193</v>
      </c>
      <c r="C4503">
        <v>147846</v>
      </c>
      <c r="D4503" t="s">
        <v>686</v>
      </c>
      <c r="E4503" t="s">
        <v>333</v>
      </c>
      <c r="F4503">
        <v>2020</v>
      </c>
      <c r="G4503">
        <v>147846</v>
      </c>
      <c r="H4503" t="s">
        <v>377</v>
      </c>
    </row>
    <row r="4504" spans="1:8">
      <c r="A4504" t="s">
        <v>169</v>
      </c>
      <c r="B4504" s="1">
        <v>44074</v>
      </c>
      <c r="C4504">
        <v>130523</v>
      </c>
      <c r="D4504" t="s">
        <v>687</v>
      </c>
      <c r="E4504" t="s">
        <v>342</v>
      </c>
      <c r="F4504">
        <v>2020</v>
      </c>
      <c r="G4504">
        <v>-130523</v>
      </c>
      <c r="H4504" t="s">
        <v>16</v>
      </c>
    </row>
    <row r="4505" spans="1:8">
      <c r="A4505" t="s">
        <v>65</v>
      </c>
      <c r="B4505" s="1">
        <v>43554</v>
      </c>
      <c r="C4505">
        <v>218624</v>
      </c>
      <c r="D4505" t="s">
        <v>687</v>
      </c>
      <c r="E4505" t="s">
        <v>357</v>
      </c>
      <c r="F4505">
        <v>2019</v>
      </c>
      <c r="G4505">
        <v>-218624</v>
      </c>
      <c r="H4505" t="s">
        <v>16</v>
      </c>
    </row>
    <row r="4506" spans="1:8">
      <c r="A4506" t="s">
        <v>46</v>
      </c>
      <c r="B4506" s="1">
        <v>43650</v>
      </c>
      <c r="C4506">
        <v>71924</v>
      </c>
      <c r="D4506" t="s">
        <v>686</v>
      </c>
      <c r="E4506" t="s">
        <v>337</v>
      </c>
      <c r="F4506">
        <v>2019</v>
      </c>
      <c r="G4506">
        <v>71924</v>
      </c>
      <c r="H4506" t="s">
        <v>378</v>
      </c>
    </row>
    <row r="4507" spans="1:8">
      <c r="A4507" t="s">
        <v>294</v>
      </c>
      <c r="B4507" s="1">
        <v>43651</v>
      </c>
      <c r="C4507">
        <v>376244</v>
      </c>
      <c r="D4507" t="s">
        <v>687</v>
      </c>
      <c r="E4507" t="s">
        <v>337</v>
      </c>
      <c r="F4507">
        <v>2019</v>
      </c>
      <c r="G4507">
        <v>-376244</v>
      </c>
      <c r="H4507" t="s">
        <v>16</v>
      </c>
    </row>
    <row r="4508" spans="1:8">
      <c r="A4508" t="s">
        <v>269</v>
      </c>
      <c r="B4508" s="1">
        <v>43853</v>
      </c>
      <c r="C4508">
        <v>114692</v>
      </c>
      <c r="D4508" t="s">
        <v>687</v>
      </c>
      <c r="E4508" t="s">
        <v>320</v>
      </c>
      <c r="F4508">
        <v>2020</v>
      </c>
      <c r="G4508">
        <v>-114692</v>
      </c>
      <c r="H4508" t="s">
        <v>377</v>
      </c>
    </row>
    <row r="4509" spans="1:8">
      <c r="A4509" t="s">
        <v>68</v>
      </c>
      <c r="B4509" s="1">
        <v>43671</v>
      </c>
      <c r="C4509">
        <v>109624</v>
      </c>
      <c r="D4509" t="s">
        <v>686</v>
      </c>
      <c r="E4509" t="s">
        <v>337</v>
      </c>
      <c r="F4509">
        <v>2019</v>
      </c>
      <c r="G4509">
        <v>109624</v>
      </c>
      <c r="H4509" t="s">
        <v>16</v>
      </c>
    </row>
    <row r="4510" spans="1:8">
      <c r="A4510" t="s">
        <v>298</v>
      </c>
      <c r="B4510" s="1">
        <v>43937</v>
      </c>
      <c r="C4510">
        <v>278865</v>
      </c>
      <c r="D4510" t="s">
        <v>686</v>
      </c>
      <c r="E4510" t="s">
        <v>351</v>
      </c>
      <c r="F4510">
        <v>2020</v>
      </c>
      <c r="G4510">
        <v>278865</v>
      </c>
      <c r="H4510" t="s">
        <v>378</v>
      </c>
    </row>
    <row r="4511" spans="1:8">
      <c r="A4511" t="s">
        <v>24</v>
      </c>
      <c r="B4511" s="1">
        <v>44270</v>
      </c>
      <c r="C4511">
        <v>392344</v>
      </c>
      <c r="D4511" t="s">
        <v>687</v>
      </c>
      <c r="E4511" t="s">
        <v>357</v>
      </c>
      <c r="F4511">
        <v>2021</v>
      </c>
      <c r="G4511">
        <v>-392344</v>
      </c>
      <c r="H4511" t="s">
        <v>16</v>
      </c>
    </row>
    <row r="4512" spans="1:8">
      <c r="A4512" t="s">
        <v>131</v>
      </c>
      <c r="B4512" s="1">
        <v>43293</v>
      </c>
      <c r="C4512">
        <v>325272</v>
      </c>
      <c r="D4512" t="s">
        <v>687</v>
      </c>
      <c r="E4512" t="s">
        <v>337</v>
      </c>
      <c r="F4512">
        <v>2018</v>
      </c>
      <c r="G4512">
        <v>-325272</v>
      </c>
      <c r="H4512" t="s">
        <v>377</v>
      </c>
    </row>
    <row r="4513" spans="1:8">
      <c r="A4513" t="s">
        <v>85</v>
      </c>
      <c r="B4513" s="1">
        <v>43856</v>
      </c>
      <c r="C4513">
        <v>80761</v>
      </c>
      <c r="D4513" t="s">
        <v>686</v>
      </c>
      <c r="E4513" t="s">
        <v>320</v>
      </c>
      <c r="F4513">
        <v>2020</v>
      </c>
      <c r="G4513">
        <v>80761</v>
      </c>
      <c r="H4513" t="s">
        <v>16</v>
      </c>
    </row>
    <row r="4514" spans="1:8">
      <c r="A4514" t="s">
        <v>71</v>
      </c>
      <c r="B4514" s="1">
        <v>43295</v>
      </c>
      <c r="C4514">
        <v>266746</v>
      </c>
      <c r="D4514" t="s">
        <v>686</v>
      </c>
      <c r="E4514" t="s">
        <v>337</v>
      </c>
      <c r="F4514">
        <v>2018</v>
      </c>
      <c r="G4514">
        <v>266746</v>
      </c>
      <c r="H4514" t="s">
        <v>16</v>
      </c>
    </row>
    <row r="4515" spans="1:8">
      <c r="A4515" t="s">
        <v>51</v>
      </c>
      <c r="B4515" s="1">
        <v>44110</v>
      </c>
      <c r="C4515">
        <v>395705</v>
      </c>
      <c r="D4515" t="s">
        <v>687</v>
      </c>
      <c r="E4515" t="s">
        <v>324</v>
      </c>
      <c r="F4515">
        <v>2020</v>
      </c>
      <c r="G4515">
        <v>-395705</v>
      </c>
      <c r="H4515" t="s">
        <v>16</v>
      </c>
    </row>
    <row r="4516" spans="1:8">
      <c r="A4516" t="s">
        <v>119</v>
      </c>
      <c r="B4516" s="1">
        <v>44171</v>
      </c>
      <c r="C4516">
        <v>185832</v>
      </c>
      <c r="D4516" t="s">
        <v>686</v>
      </c>
      <c r="E4516" t="s">
        <v>333</v>
      </c>
      <c r="F4516">
        <v>2020</v>
      </c>
      <c r="G4516">
        <v>185832</v>
      </c>
      <c r="H4516" t="s">
        <v>378</v>
      </c>
    </row>
    <row r="4517" spans="1:8">
      <c r="A4517" t="s">
        <v>78</v>
      </c>
      <c r="B4517" s="1">
        <v>43323</v>
      </c>
      <c r="C4517">
        <v>278445</v>
      </c>
      <c r="D4517" t="s">
        <v>687</v>
      </c>
      <c r="E4517" t="s">
        <v>342</v>
      </c>
      <c r="F4517">
        <v>2018</v>
      </c>
      <c r="G4517">
        <v>-278445</v>
      </c>
      <c r="H4517" t="s">
        <v>16</v>
      </c>
    </row>
    <row r="4518" spans="1:8">
      <c r="A4518" t="s">
        <v>208</v>
      </c>
      <c r="B4518" s="1">
        <v>43514</v>
      </c>
      <c r="C4518">
        <v>168183</v>
      </c>
      <c r="D4518" t="s">
        <v>686</v>
      </c>
      <c r="E4518" t="s">
        <v>360</v>
      </c>
      <c r="F4518">
        <v>2019</v>
      </c>
      <c r="G4518">
        <v>168183</v>
      </c>
      <c r="H4518" t="s">
        <v>16</v>
      </c>
    </row>
    <row r="4519" spans="1:8">
      <c r="A4519" t="s">
        <v>151</v>
      </c>
      <c r="B4519" s="1">
        <v>43339</v>
      </c>
      <c r="C4519">
        <v>83284</v>
      </c>
      <c r="D4519" t="s">
        <v>687</v>
      </c>
      <c r="E4519" t="s">
        <v>342</v>
      </c>
      <c r="F4519">
        <v>2018</v>
      </c>
      <c r="G4519">
        <v>-83284</v>
      </c>
      <c r="H4519" t="s">
        <v>378</v>
      </c>
    </row>
    <row r="4520" spans="1:8">
      <c r="A4520" t="s">
        <v>140</v>
      </c>
      <c r="B4520" s="1">
        <v>43923</v>
      </c>
      <c r="C4520">
        <v>254821</v>
      </c>
      <c r="D4520" t="s">
        <v>686</v>
      </c>
      <c r="E4520" t="s">
        <v>351</v>
      </c>
      <c r="F4520">
        <v>2020</v>
      </c>
      <c r="G4520">
        <v>254821</v>
      </c>
      <c r="H4520" t="s">
        <v>16</v>
      </c>
    </row>
    <row r="4521" spans="1:8">
      <c r="A4521" t="s">
        <v>52</v>
      </c>
      <c r="B4521" s="1">
        <v>44276</v>
      </c>
      <c r="C4521">
        <v>222995</v>
      </c>
      <c r="D4521" t="s">
        <v>686</v>
      </c>
      <c r="E4521" t="s">
        <v>357</v>
      </c>
      <c r="F4521">
        <v>2021</v>
      </c>
      <c r="G4521">
        <v>222995</v>
      </c>
      <c r="H4521" t="s">
        <v>377</v>
      </c>
    </row>
    <row r="4522" spans="1:8">
      <c r="A4522" t="s">
        <v>161</v>
      </c>
      <c r="B4522" s="1">
        <v>43751</v>
      </c>
      <c r="C4522">
        <v>54947</v>
      </c>
      <c r="D4522" t="s">
        <v>686</v>
      </c>
      <c r="E4522" t="s">
        <v>324</v>
      </c>
      <c r="F4522">
        <v>2019</v>
      </c>
      <c r="G4522">
        <v>54947</v>
      </c>
      <c r="H4522" t="s">
        <v>378</v>
      </c>
    </row>
    <row r="4523" spans="1:8">
      <c r="A4523" t="s">
        <v>37</v>
      </c>
      <c r="B4523" s="1">
        <v>44024</v>
      </c>
      <c r="C4523">
        <v>283522</v>
      </c>
      <c r="D4523" t="s">
        <v>686</v>
      </c>
      <c r="E4523" t="s">
        <v>337</v>
      </c>
      <c r="F4523">
        <v>2020</v>
      </c>
      <c r="G4523">
        <v>283522</v>
      </c>
      <c r="H4523" t="s">
        <v>16</v>
      </c>
    </row>
    <row r="4524" spans="1:8">
      <c r="A4524" t="s">
        <v>229</v>
      </c>
      <c r="B4524" s="1">
        <v>44027</v>
      </c>
      <c r="C4524">
        <v>101352</v>
      </c>
      <c r="D4524" t="s">
        <v>687</v>
      </c>
      <c r="E4524" t="s">
        <v>337</v>
      </c>
      <c r="F4524">
        <v>2020</v>
      </c>
      <c r="G4524">
        <v>-101352</v>
      </c>
      <c r="H4524" t="s">
        <v>16</v>
      </c>
    </row>
    <row r="4525" spans="1:8">
      <c r="A4525" t="s">
        <v>103</v>
      </c>
      <c r="B4525" s="1">
        <v>44138</v>
      </c>
      <c r="C4525">
        <v>53500</v>
      </c>
      <c r="D4525" t="s">
        <v>687</v>
      </c>
      <c r="E4525" t="s">
        <v>362</v>
      </c>
      <c r="F4525">
        <v>2020</v>
      </c>
      <c r="G4525">
        <v>-53500</v>
      </c>
      <c r="H4525" t="s">
        <v>378</v>
      </c>
    </row>
    <row r="4526" spans="1:8">
      <c r="A4526" t="s">
        <v>219</v>
      </c>
      <c r="B4526" s="1">
        <v>43757</v>
      </c>
      <c r="C4526">
        <v>118964</v>
      </c>
      <c r="D4526" t="s">
        <v>687</v>
      </c>
      <c r="E4526" t="s">
        <v>324</v>
      </c>
      <c r="F4526">
        <v>2019</v>
      </c>
      <c r="G4526">
        <v>-118964</v>
      </c>
      <c r="H4526" t="s">
        <v>16</v>
      </c>
    </row>
    <row r="4527" spans="1:8">
      <c r="A4527" t="s">
        <v>70</v>
      </c>
      <c r="B4527" s="1">
        <v>44261</v>
      </c>
      <c r="C4527">
        <v>297359</v>
      </c>
      <c r="D4527" t="s">
        <v>686</v>
      </c>
      <c r="E4527" t="s">
        <v>357</v>
      </c>
      <c r="F4527">
        <v>2021</v>
      </c>
      <c r="G4527">
        <v>297359</v>
      </c>
      <c r="H4527" t="s">
        <v>378</v>
      </c>
    </row>
    <row r="4528" spans="1:8">
      <c r="A4528" t="s">
        <v>214</v>
      </c>
      <c r="B4528" s="1">
        <v>43787</v>
      </c>
      <c r="C4528">
        <v>338167</v>
      </c>
      <c r="D4528" t="s">
        <v>687</v>
      </c>
      <c r="E4528" t="s">
        <v>362</v>
      </c>
      <c r="F4528">
        <v>2019</v>
      </c>
      <c r="G4528">
        <v>-338167</v>
      </c>
      <c r="H4528" t="s">
        <v>377</v>
      </c>
    </row>
    <row r="4529" spans="1:8">
      <c r="A4529" t="s">
        <v>189</v>
      </c>
      <c r="B4529" s="1">
        <v>44237</v>
      </c>
      <c r="C4529">
        <v>232689</v>
      </c>
      <c r="D4529" t="s">
        <v>687</v>
      </c>
      <c r="E4529" t="s">
        <v>360</v>
      </c>
      <c r="F4529">
        <v>2021</v>
      </c>
      <c r="G4529">
        <v>-232689</v>
      </c>
      <c r="H4529" t="s">
        <v>16</v>
      </c>
    </row>
    <row r="4530" spans="1:8">
      <c r="A4530" t="s">
        <v>176</v>
      </c>
      <c r="B4530" s="1">
        <v>43990</v>
      </c>
      <c r="C4530">
        <v>114911</v>
      </c>
      <c r="D4530" t="s">
        <v>686</v>
      </c>
      <c r="E4530" t="s">
        <v>316</v>
      </c>
      <c r="F4530">
        <v>2020</v>
      </c>
      <c r="G4530">
        <v>114911</v>
      </c>
      <c r="H4530" t="s">
        <v>377</v>
      </c>
    </row>
    <row r="4531" spans="1:8">
      <c r="A4531" t="s">
        <v>20</v>
      </c>
      <c r="B4531" s="1">
        <v>43783</v>
      </c>
      <c r="C4531">
        <v>319033</v>
      </c>
      <c r="D4531" t="s">
        <v>687</v>
      </c>
      <c r="E4531" t="s">
        <v>362</v>
      </c>
      <c r="F4531">
        <v>2019</v>
      </c>
      <c r="G4531">
        <v>-319033</v>
      </c>
      <c r="H4531" t="s">
        <v>378</v>
      </c>
    </row>
    <row r="4532" spans="1:8">
      <c r="A4532" t="s">
        <v>312</v>
      </c>
      <c r="B4532" s="1">
        <v>43542</v>
      </c>
      <c r="C4532">
        <v>159370</v>
      </c>
      <c r="D4532" t="s">
        <v>687</v>
      </c>
      <c r="E4532" t="s">
        <v>357</v>
      </c>
      <c r="F4532">
        <v>2019</v>
      </c>
      <c r="G4532">
        <v>-159370</v>
      </c>
      <c r="H4532" t="s">
        <v>16</v>
      </c>
    </row>
    <row r="4533" spans="1:8">
      <c r="A4533" t="s">
        <v>237</v>
      </c>
      <c r="B4533" s="1">
        <v>43696</v>
      </c>
      <c r="C4533">
        <v>102628</v>
      </c>
      <c r="D4533" t="s">
        <v>686</v>
      </c>
      <c r="E4533" t="s">
        <v>342</v>
      </c>
      <c r="F4533">
        <v>2019</v>
      </c>
      <c r="G4533">
        <v>102628</v>
      </c>
      <c r="H4533" t="s">
        <v>380</v>
      </c>
    </row>
    <row r="4534" spans="1:8">
      <c r="A4534" t="s">
        <v>287</v>
      </c>
      <c r="B4534" s="1">
        <v>44284</v>
      </c>
      <c r="C4534">
        <v>284061</v>
      </c>
      <c r="D4534" t="s">
        <v>686</v>
      </c>
      <c r="E4534" t="s">
        <v>357</v>
      </c>
      <c r="F4534">
        <v>2021</v>
      </c>
      <c r="G4534">
        <v>284061</v>
      </c>
      <c r="H4534" t="s">
        <v>16</v>
      </c>
    </row>
    <row r="4535" spans="1:8">
      <c r="A4535" t="s">
        <v>281</v>
      </c>
      <c r="B4535" s="1">
        <v>44321</v>
      </c>
      <c r="C4535">
        <v>373743</v>
      </c>
      <c r="D4535" t="s">
        <v>686</v>
      </c>
      <c r="E4535" t="s">
        <v>366</v>
      </c>
      <c r="F4535">
        <v>2021</v>
      </c>
      <c r="G4535">
        <v>373743</v>
      </c>
      <c r="H4535" t="s">
        <v>380</v>
      </c>
    </row>
    <row r="4536" spans="1:8">
      <c r="A4536" t="s">
        <v>72</v>
      </c>
      <c r="B4536" s="1">
        <v>43342</v>
      </c>
      <c r="C4536">
        <v>265646</v>
      </c>
      <c r="D4536" t="s">
        <v>687</v>
      </c>
      <c r="E4536" t="s">
        <v>342</v>
      </c>
      <c r="F4536">
        <v>2018</v>
      </c>
      <c r="G4536">
        <v>-265646</v>
      </c>
      <c r="H4536" t="s">
        <v>378</v>
      </c>
    </row>
    <row r="4537" spans="1:8">
      <c r="A4537" t="s">
        <v>180</v>
      </c>
      <c r="B4537" s="1">
        <v>43297</v>
      </c>
      <c r="C4537">
        <v>264328</v>
      </c>
      <c r="D4537" t="s">
        <v>687</v>
      </c>
      <c r="E4537" t="s">
        <v>337</v>
      </c>
      <c r="F4537">
        <v>2018</v>
      </c>
      <c r="G4537">
        <v>-264328</v>
      </c>
      <c r="H4537" t="s">
        <v>377</v>
      </c>
    </row>
    <row r="4538" spans="1:8">
      <c r="A4538" t="s">
        <v>185</v>
      </c>
      <c r="B4538" s="1">
        <v>43968</v>
      </c>
      <c r="C4538">
        <v>207298</v>
      </c>
      <c r="D4538" t="s">
        <v>687</v>
      </c>
      <c r="E4538" t="s">
        <v>366</v>
      </c>
      <c r="F4538">
        <v>2020</v>
      </c>
      <c r="G4538">
        <v>-207298</v>
      </c>
      <c r="H4538" t="s">
        <v>16</v>
      </c>
    </row>
    <row r="4539" spans="1:8">
      <c r="A4539" t="s">
        <v>121</v>
      </c>
      <c r="B4539" s="1">
        <v>44296</v>
      </c>
      <c r="C4539">
        <v>333501</v>
      </c>
      <c r="D4539" t="s">
        <v>687</v>
      </c>
      <c r="E4539" t="s">
        <v>351</v>
      </c>
      <c r="F4539">
        <v>2021</v>
      </c>
      <c r="G4539">
        <v>-333501</v>
      </c>
      <c r="H4539" t="s">
        <v>377</v>
      </c>
    </row>
    <row r="4540" spans="1:8">
      <c r="A4540" t="s">
        <v>251</v>
      </c>
      <c r="B4540" s="1">
        <v>44010</v>
      </c>
      <c r="C4540">
        <v>71827</v>
      </c>
      <c r="D4540" t="s">
        <v>686</v>
      </c>
      <c r="E4540" t="s">
        <v>316</v>
      </c>
      <c r="F4540">
        <v>2020</v>
      </c>
      <c r="G4540">
        <v>71827</v>
      </c>
      <c r="H4540" t="s">
        <v>378</v>
      </c>
    </row>
    <row r="4541" spans="1:8">
      <c r="A4541" t="s">
        <v>136</v>
      </c>
      <c r="B4541" s="1">
        <v>43895</v>
      </c>
      <c r="C4541">
        <v>189311</v>
      </c>
      <c r="D4541" t="s">
        <v>686</v>
      </c>
      <c r="E4541" t="s">
        <v>357</v>
      </c>
      <c r="F4541">
        <v>2020</v>
      </c>
      <c r="G4541">
        <v>189311</v>
      </c>
      <c r="H4541" t="s">
        <v>380</v>
      </c>
    </row>
    <row r="4542" spans="1:8">
      <c r="A4542" t="s">
        <v>36</v>
      </c>
      <c r="B4542" s="1">
        <v>44082</v>
      </c>
      <c r="C4542">
        <v>144013</v>
      </c>
      <c r="D4542" t="s">
        <v>687</v>
      </c>
      <c r="E4542" t="s">
        <v>329</v>
      </c>
      <c r="F4542">
        <v>2020</v>
      </c>
      <c r="G4542">
        <v>-144013</v>
      </c>
      <c r="H4542" t="s">
        <v>378</v>
      </c>
    </row>
    <row r="4543" spans="1:8">
      <c r="A4543" t="s">
        <v>197</v>
      </c>
      <c r="B4543" s="1">
        <v>44197</v>
      </c>
      <c r="C4543">
        <v>107584</v>
      </c>
      <c r="D4543" t="s">
        <v>686</v>
      </c>
      <c r="E4543" t="s">
        <v>320</v>
      </c>
      <c r="F4543">
        <v>2021</v>
      </c>
      <c r="G4543">
        <v>107584</v>
      </c>
      <c r="H4543" t="s">
        <v>16</v>
      </c>
    </row>
    <row r="4544" spans="1:8">
      <c r="A4544" t="s">
        <v>106</v>
      </c>
      <c r="B4544" s="1">
        <v>43743</v>
      </c>
      <c r="C4544">
        <v>396259</v>
      </c>
      <c r="D4544" t="s">
        <v>687</v>
      </c>
      <c r="E4544" t="s">
        <v>324</v>
      </c>
      <c r="F4544">
        <v>2019</v>
      </c>
      <c r="G4544">
        <v>-396259</v>
      </c>
      <c r="H4544" t="s">
        <v>377</v>
      </c>
    </row>
    <row r="4545" spans="1:8">
      <c r="A4545" t="s">
        <v>65</v>
      </c>
      <c r="B4545" s="1">
        <v>44122</v>
      </c>
      <c r="C4545">
        <v>125947</v>
      </c>
      <c r="D4545" t="s">
        <v>686</v>
      </c>
      <c r="E4545" t="s">
        <v>324</v>
      </c>
      <c r="F4545">
        <v>2020</v>
      </c>
      <c r="G4545">
        <v>125947</v>
      </c>
      <c r="H4545" t="s">
        <v>16</v>
      </c>
    </row>
    <row r="4546" spans="1:8">
      <c r="A4546" t="s">
        <v>221</v>
      </c>
      <c r="B4546" s="1">
        <v>44361</v>
      </c>
      <c r="C4546">
        <v>187577</v>
      </c>
      <c r="D4546" t="s">
        <v>686</v>
      </c>
      <c r="E4546" t="s">
        <v>316</v>
      </c>
      <c r="F4546">
        <v>2021</v>
      </c>
      <c r="G4546">
        <v>187577</v>
      </c>
      <c r="H4546" t="s">
        <v>378</v>
      </c>
    </row>
    <row r="4547" spans="1:8">
      <c r="A4547" t="s">
        <v>54</v>
      </c>
      <c r="B4547" s="1">
        <v>44188</v>
      </c>
      <c r="C4547">
        <v>75373</v>
      </c>
      <c r="D4547" t="s">
        <v>687</v>
      </c>
      <c r="E4547" t="s">
        <v>333</v>
      </c>
      <c r="F4547">
        <v>2020</v>
      </c>
      <c r="G4547">
        <v>-75373</v>
      </c>
      <c r="H4547" t="s">
        <v>16</v>
      </c>
    </row>
    <row r="4548" spans="1:8">
      <c r="A4548" t="s">
        <v>179</v>
      </c>
      <c r="B4548" s="1">
        <v>44319</v>
      </c>
      <c r="C4548">
        <v>260948</v>
      </c>
      <c r="D4548" t="s">
        <v>686</v>
      </c>
      <c r="E4548" t="s">
        <v>366</v>
      </c>
      <c r="F4548">
        <v>2021</v>
      </c>
      <c r="G4548">
        <v>260948</v>
      </c>
      <c r="H4548" t="s">
        <v>16</v>
      </c>
    </row>
    <row r="4549" spans="1:8">
      <c r="A4549" t="s">
        <v>204</v>
      </c>
      <c r="B4549" s="1">
        <v>43253</v>
      </c>
      <c r="C4549">
        <v>72965</v>
      </c>
      <c r="D4549" t="s">
        <v>687</v>
      </c>
      <c r="E4549" t="s">
        <v>316</v>
      </c>
      <c r="F4549">
        <v>2018</v>
      </c>
      <c r="G4549">
        <v>-72965</v>
      </c>
      <c r="H4549" t="s">
        <v>16</v>
      </c>
    </row>
    <row r="4550" spans="1:8">
      <c r="A4550" t="s">
        <v>116</v>
      </c>
      <c r="B4550" s="1">
        <v>43919</v>
      </c>
      <c r="C4550">
        <v>181368</v>
      </c>
      <c r="D4550" t="s">
        <v>686</v>
      </c>
      <c r="E4550" t="s">
        <v>357</v>
      </c>
      <c r="F4550">
        <v>2020</v>
      </c>
      <c r="G4550">
        <v>181368</v>
      </c>
      <c r="H4550" t="s">
        <v>16</v>
      </c>
    </row>
    <row r="4551" spans="1:8">
      <c r="A4551" t="s">
        <v>233</v>
      </c>
      <c r="B4551" s="1">
        <v>43775</v>
      </c>
      <c r="C4551">
        <v>337233</v>
      </c>
      <c r="D4551" t="s">
        <v>686</v>
      </c>
      <c r="E4551" t="s">
        <v>362</v>
      </c>
      <c r="F4551">
        <v>2019</v>
      </c>
      <c r="G4551">
        <v>337233</v>
      </c>
      <c r="H4551" t="s">
        <v>16</v>
      </c>
    </row>
    <row r="4552" spans="1:8">
      <c r="A4552" t="s">
        <v>47</v>
      </c>
      <c r="B4552" s="1">
        <v>43355</v>
      </c>
      <c r="C4552">
        <v>158610</v>
      </c>
      <c r="D4552" t="s">
        <v>686</v>
      </c>
      <c r="E4552" t="s">
        <v>329</v>
      </c>
      <c r="F4552">
        <v>2018</v>
      </c>
      <c r="G4552">
        <v>158610</v>
      </c>
      <c r="H4552" t="s">
        <v>16</v>
      </c>
    </row>
    <row r="4553" spans="1:8">
      <c r="A4553" t="s">
        <v>30</v>
      </c>
      <c r="B4553" s="1">
        <v>44090</v>
      </c>
      <c r="C4553">
        <v>144193</v>
      </c>
      <c r="D4553" t="s">
        <v>686</v>
      </c>
      <c r="E4553" t="s">
        <v>329</v>
      </c>
      <c r="F4553">
        <v>2020</v>
      </c>
      <c r="G4553">
        <v>144193</v>
      </c>
      <c r="H4553" t="s">
        <v>16</v>
      </c>
    </row>
    <row r="4554" spans="1:8">
      <c r="A4554" t="s">
        <v>306</v>
      </c>
      <c r="B4554" s="1">
        <v>43379</v>
      </c>
      <c r="C4554">
        <v>228172</v>
      </c>
      <c r="D4554" t="s">
        <v>687</v>
      </c>
      <c r="E4554" t="s">
        <v>324</v>
      </c>
      <c r="F4554">
        <v>2018</v>
      </c>
      <c r="G4554">
        <v>-228172</v>
      </c>
      <c r="H4554" t="s">
        <v>377</v>
      </c>
    </row>
    <row r="4555" spans="1:8">
      <c r="A4555" t="s">
        <v>263</v>
      </c>
      <c r="B4555" s="1">
        <v>43389</v>
      </c>
      <c r="C4555">
        <v>167666</v>
      </c>
      <c r="D4555" t="s">
        <v>686</v>
      </c>
      <c r="E4555" t="s">
        <v>324</v>
      </c>
      <c r="F4555">
        <v>2018</v>
      </c>
      <c r="G4555">
        <v>167666</v>
      </c>
      <c r="H4555" t="s">
        <v>377</v>
      </c>
    </row>
    <row r="4556" spans="1:8">
      <c r="A4556" t="s">
        <v>25</v>
      </c>
      <c r="B4556" s="1">
        <v>43469</v>
      </c>
      <c r="C4556">
        <v>294472</v>
      </c>
      <c r="D4556" t="s">
        <v>687</v>
      </c>
      <c r="E4556" t="s">
        <v>320</v>
      </c>
      <c r="F4556">
        <v>2019</v>
      </c>
      <c r="G4556">
        <v>-294472</v>
      </c>
      <c r="H4556" t="s">
        <v>16</v>
      </c>
    </row>
    <row r="4557" spans="1:8">
      <c r="A4557" t="s">
        <v>287</v>
      </c>
      <c r="B4557" s="1">
        <v>43276</v>
      </c>
      <c r="C4557">
        <v>219865</v>
      </c>
      <c r="D4557" t="s">
        <v>686</v>
      </c>
      <c r="E4557" t="s">
        <v>316</v>
      </c>
      <c r="F4557">
        <v>2018</v>
      </c>
      <c r="G4557">
        <v>219865</v>
      </c>
      <c r="H4557" t="s">
        <v>16</v>
      </c>
    </row>
    <row r="4558" spans="1:8">
      <c r="A4558" t="s">
        <v>142</v>
      </c>
      <c r="B4558" s="1">
        <v>43751</v>
      </c>
      <c r="C4558">
        <v>383866</v>
      </c>
      <c r="D4558" t="s">
        <v>686</v>
      </c>
      <c r="E4558" t="s">
        <v>324</v>
      </c>
      <c r="F4558">
        <v>2019</v>
      </c>
      <c r="G4558">
        <v>383866</v>
      </c>
      <c r="H4558" t="s">
        <v>16</v>
      </c>
    </row>
    <row r="4559" spans="1:8">
      <c r="A4559" t="s">
        <v>155</v>
      </c>
      <c r="B4559" s="1">
        <v>43869</v>
      </c>
      <c r="C4559">
        <v>63947</v>
      </c>
      <c r="D4559" t="s">
        <v>686</v>
      </c>
      <c r="E4559" t="s">
        <v>360</v>
      </c>
      <c r="F4559">
        <v>2020</v>
      </c>
      <c r="G4559">
        <v>63947</v>
      </c>
      <c r="H4559" t="s">
        <v>16</v>
      </c>
    </row>
    <row r="4560" spans="1:8">
      <c r="A4560" t="s">
        <v>286</v>
      </c>
      <c r="B4560" s="1">
        <v>44344</v>
      </c>
      <c r="C4560">
        <v>305153</v>
      </c>
      <c r="D4560" t="s">
        <v>687</v>
      </c>
      <c r="E4560" t="s">
        <v>366</v>
      </c>
      <c r="F4560">
        <v>2021</v>
      </c>
      <c r="G4560">
        <v>-305153</v>
      </c>
      <c r="H4560" t="s">
        <v>16</v>
      </c>
    </row>
    <row r="4561" spans="1:8">
      <c r="A4561" t="s">
        <v>119</v>
      </c>
      <c r="B4561" s="1">
        <v>44225</v>
      </c>
      <c r="C4561">
        <v>327765</v>
      </c>
      <c r="D4561" t="s">
        <v>686</v>
      </c>
      <c r="E4561" t="s">
        <v>320</v>
      </c>
      <c r="F4561">
        <v>2021</v>
      </c>
      <c r="G4561">
        <v>327765</v>
      </c>
      <c r="H4561" t="s">
        <v>378</v>
      </c>
    </row>
    <row r="4562" spans="1:8">
      <c r="A4562" t="s">
        <v>268</v>
      </c>
      <c r="B4562" s="1">
        <v>44043</v>
      </c>
      <c r="C4562">
        <v>101413</v>
      </c>
      <c r="D4562" t="s">
        <v>687</v>
      </c>
      <c r="E4562" t="s">
        <v>337</v>
      </c>
      <c r="F4562">
        <v>2020</v>
      </c>
      <c r="G4562">
        <v>-101413</v>
      </c>
      <c r="H4562" t="s">
        <v>380</v>
      </c>
    </row>
    <row r="4563" spans="1:8">
      <c r="A4563" t="s">
        <v>86</v>
      </c>
      <c r="B4563" s="1">
        <v>43467</v>
      </c>
      <c r="C4563">
        <v>89604</v>
      </c>
      <c r="D4563" t="s">
        <v>687</v>
      </c>
      <c r="E4563" t="s">
        <v>320</v>
      </c>
      <c r="F4563">
        <v>2019</v>
      </c>
      <c r="G4563">
        <v>-89604</v>
      </c>
      <c r="H4563" t="s">
        <v>380</v>
      </c>
    </row>
    <row r="4564" spans="1:8">
      <c r="A4564" t="s">
        <v>289</v>
      </c>
      <c r="B4564" s="1">
        <v>43681</v>
      </c>
      <c r="C4564">
        <v>313422</v>
      </c>
      <c r="D4564" t="s">
        <v>687</v>
      </c>
      <c r="E4564" t="s">
        <v>342</v>
      </c>
      <c r="F4564">
        <v>2019</v>
      </c>
      <c r="G4564">
        <v>-313422</v>
      </c>
      <c r="H4564" t="s">
        <v>377</v>
      </c>
    </row>
    <row r="4565" spans="1:8">
      <c r="A4565" t="s">
        <v>34</v>
      </c>
      <c r="B4565" s="1">
        <v>44261</v>
      </c>
      <c r="C4565">
        <v>170634</v>
      </c>
      <c r="D4565" t="s">
        <v>686</v>
      </c>
      <c r="E4565" t="s">
        <v>357</v>
      </c>
      <c r="F4565">
        <v>2021</v>
      </c>
      <c r="G4565">
        <v>170634</v>
      </c>
      <c r="H4565" t="s">
        <v>16</v>
      </c>
    </row>
    <row r="4566" spans="1:8">
      <c r="A4566" t="s">
        <v>63</v>
      </c>
      <c r="B4566" s="1">
        <v>43692</v>
      </c>
      <c r="C4566">
        <v>127834</v>
      </c>
      <c r="D4566" t="s">
        <v>687</v>
      </c>
      <c r="E4566" t="s">
        <v>342</v>
      </c>
      <c r="F4566">
        <v>2019</v>
      </c>
      <c r="G4566">
        <v>-127834</v>
      </c>
      <c r="H4566" t="s">
        <v>16</v>
      </c>
    </row>
    <row r="4567" spans="1:8">
      <c r="A4567" t="s">
        <v>276</v>
      </c>
      <c r="B4567" s="1">
        <v>44036</v>
      </c>
      <c r="C4567">
        <v>65144</v>
      </c>
      <c r="D4567" t="s">
        <v>686</v>
      </c>
      <c r="E4567" t="s">
        <v>337</v>
      </c>
      <c r="F4567">
        <v>2020</v>
      </c>
      <c r="G4567">
        <v>65144</v>
      </c>
      <c r="H4567" t="s">
        <v>377</v>
      </c>
    </row>
    <row r="4568" spans="1:8">
      <c r="A4568" t="s">
        <v>205</v>
      </c>
      <c r="B4568" s="1">
        <v>43486</v>
      </c>
      <c r="C4568">
        <v>325882</v>
      </c>
      <c r="D4568" t="s">
        <v>686</v>
      </c>
      <c r="E4568" t="s">
        <v>320</v>
      </c>
      <c r="F4568">
        <v>2019</v>
      </c>
      <c r="G4568">
        <v>325882</v>
      </c>
      <c r="H4568" t="s">
        <v>16</v>
      </c>
    </row>
    <row r="4569" spans="1:8">
      <c r="A4569" t="s">
        <v>155</v>
      </c>
      <c r="B4569" s="1">
        <v>44033</v>
      </c>
      <c r="C4569">
        <v>205268</v>
      </c>
      <c r="D4569" t="s">
        <v>686</v>
      </c>
      <c r="E4569" t="s">
        <v>337</v>
      </c>
      <c r="F4569">
        <v>2020</v>
      </c>
      <c r="G4569">
        <v>205268</v>
      </c>
      <c r="H4569" t="s">
        <v>16</v>
      </c>
    </row>
    <row r="4570" spans="1:8">
      <c r="A4570" t="s">
        <v>89</v>
      </c>
      <c r="B4570" s="1">
        <v>43920</v>
      </c>
      <c r="C4570">
        <v>120101</v>
      </c>
      <c r="D4570" t="s">
        <v>686</v>
      </c>
      <c r="E4570" t="s">
        <v>357</v>
      </c>
      <c r="F4570">
        <v>2020</v>
      </c>
      <c r="G4570">
        <v>120101</v>
      </c>
      <c r="H4570" t="s">
        <v>377</v>
      </c>
    </row>
    <row r="4571" spans="1:8">
      <c r="A4571" t="s">
        <v>244</v>
      </c>
      <c r="B4571" s="1">
        <v>44122</v>
      </c>
      <c r="C4571">
        <v>257185</v>
      </c>
      <c r="D4571" t="s">
        <v>687</v>
      </c>
      <c r="E4571" t="s">
        <v>324</v>
      </c>
      <c r="F4571">
        <v>2020</v>
      </c>
      <c r="G4571">
        <v>-257185</v>
      </c>
      <c r="H4571" t="s">
        <v>16</v>
      </c>
    </row>
    <row r="4572" spans="1:8">
      <c r="A4572" t="s">
        <v>30</v>
      </c>
      <c r="B4572" s="1">
        <v>44034</v>
      </c>
      <c r="C4572">
        <v>322593</v>
      </c>
      <c r="D4572" t="s">
        <v>687</v>
      </c>
      <c r="E4572" t="s">
        <v>337</v>
      </c>
      <c r="F4572">
        <v>2020</v>
      </c>
      <c r="G4572">
        <v>-322593</v>
      </c>
      <c r="H4572" t="s">
        <v>16</v>
      </c>
    </row>
    <row r="4573" spans="1:8">
      <c r="A4573" t="s">
        <v>273</v>
      </c>
      <c r="B4573" s="1">
        <v>43796</v>
      </c>
      <c r="C4573">
        <v>380509</v>
      </c>
      <c r="D4573" t="s">
        <v>686</v>
      </c>
      <c r="E4573" t="s">
        <v>362</v>
      </c>
      <c r="F4573">
        <v>2019</v>
      </c>
      <c r="G4573">
        <v>380509</v>
      </c>
      <c r="H4573" t="s">
        <v>16</v>
      </c>
    </row>
    <row r="4574" spans="1:8">
      <c r="A4574" t="s">
        <v>298</v>
      </c>
      <c r="B4574" s="1">
        <v>43924</v>
      </c>
      <c r="C4574">
        <v>343883</v>
      </c>
      <c r="D4574" t="s">
        <v>687</v>
      </c>
      <c r="E4574" t="s">
        <v>351</v>
      </c>
      <c r="F4574">
        <v>2020</v>
      </c>
      <c r="G4574">
        <v>-343883</v>
      </c>
      <c r="H4574" t="s">
        <v>378</v>
      </c>
    </row>
    <row r="4575" spans="1:8">
      <c r="A4575" t="s">
        <v>150</v>
      </c>
      <c r="B4575" s="1">
        <v>43826</v>
      </c>
      <c r="C4575">
        <v>388078</v>
      </c>
      <c r="D4575" t="s">
        <v>686</v>
      </c>
      <c r="E4575" t="s">
        <v>333</v>
      </c>
      <c r="F4575">
        <v>2019</v>
      </c>
      <c r="G4575">
        <v>388078</v>
      </c>
      <c r="H4575" t="s">
        <v>378</v>
      </c>
    </row>
    <row r="4576" spans="1:8">
      <c r="A4576" t="s">
        <v>258</v>
      </c>
      <c r="B4576" s="1">
        <v>43253</v>
      </c>
      <c r="C4576">
        <v>391721</v>
      </c>
      <c r="D4576" t="s">
        <v>687</v>
      </c>
      <c r="E4576" t="s">
        <v>316</v>
      </c>
      <c r="F4576">
        <v>2018</v>
      </c>
      <c r="G4576">
        <v>-391721</v>
      </c>
      <c r="H4576" t="s">
        <v>16</v>
      </c>
    </row>
    <row r="4577" spans="1:8">
      <c r="A4577" t="s">
        <v>216</v>
      </c>
      <c r="B4577" s="1">
        <v>43524</v>
      </c>
      <c r="C4577">
        <v>87207</v>
      </c>
      <c r="D4577" t="s">
        <v>687</v>
      </c>
      <c r="E4577" t="s">
        <v>360</v>
      </c>
      <c r="F4577">
        <v>2019</v>
      </c>
      <c r="G4577">
        <v>-87207</v>
      </c>
      <c r="H4577" t="s">
        <v>16</v>
      </c>
    </row>
    <row r="4578" spans="1:8">
      <c r="A4578" t="s">
        <v>195</v>
      </c>
      <c r="B4578" s="1">
        <v>44287</v>
      </c>
      <c r="C4578">
        <v>210335</v>
      </c>
      <c r="D4578" t="s">
        <v>686</v>
      </c>
      <c r="E4578" t="s">
        <v>351</v>
      </c>
      <c r="F4578">
        <v>2021</v>
      </c>
      <c r="G4578">
        <v>210335</v>
      </c>
      <c r="H4578" t="s">
        <v>16</v>
      </c>
    </row>
    <row r="4579" spans="1:8">
      <c r="A4579" t="s">
        <v>170</v>
      </c>
      <c r="B4579" s="1">
        <v>43979</v>
      </c>
      <c r="C4579">
        <v>66091</v>
      </c>
      <c r="D4579" t="s">
        <v>686</v>
      </c>
      <c r="E4579" t="s">
        <v>366</v>
      </c>
      <c r="F4579">
        <v>2020</v>
      </c>
      <c r="G4579">
        <v>66091</v>
      </c>
      <c r="H4579" t="s">
        <v>380</v>
      </c>
    </row>
    <row r="4580" spans="1:8">
      <c r="A4580" t="s">
        <v>112</v>
      </c>
      <c r="B4580" s="1">
        <v>44017</v>
      </c>
      <c r="C4580">
        <v>191385</v>
      </c>
      <c r="D4580" t="s">
        <v>687</v>
      </c>
      <c r="E4580" t="s">
        <v>337</v>
      </c>
      <c r="F4580">
        <v>2020</v>
      </c>
      <c r="G4580">
        <v>-191385</v>
      </c>
      <c r="H4580" t="s">
        <v>380</v>
      </c>
    </row>
    <row r="4581" spans="1:8">
      <c r="A4581" t="s">
        <v>73</v>
      </c>
      <c r="B4581" s="1">
        <v>43360</v>
      </c>
      <c r="C4581">
        <v>98748</v>
      </c>
      <c r="D4581" t="s">
        <v>687</v>
      </c>
      <c r="E4581" t="s">
        <v>329</v>
      </c>
      <c r="F4581">
        <v>2018</v>
      </c>
      <c r="G4581">
        <v>-98748</v>
      </c>
      <c r="H4581" t="s">
        <v>16</v>
      </c>
    </row>
    <row r="4582" spans="1:8">
      <c r="A4582" t="s">
        <v>137</v>
      </c>
      <c r="B4582" s="1">
        <v>43758</v>
      </c>
      <c r="C4582">
        <v>205209</v>
      </c>
      <c r="D4582" t="s">
        <v>686</v>
      </c>
      <c r="E4582" t="s">
        <v>324</v>
      </c>
      <c r="F4582">
        <v>2019</v>
      </c>
      <c r="G4582">
        <v>205209</v>
      </c>
      <c r="H4582" t="s">
        <v>16</v>
      </c>
    </row>
    <row r="4583" spans="1:8">
      <c r="A4583" t="s">
        <v>150</v>
      </c>
      <c r="B4583" s="1">
        <v>44289</v>
      </c>
      <c r="C4583">
        <v>90672</v>
      </c>
      <c r="D4583" t="s">
        <v>687</v>
      </c>
      <c r="E4583" t="s">
        <v>351</v>
      </c>
      <c r="F4583">
        <v>2021</v>
      </c>
      <c r="G4583">
        <v>-90672</v>
      </c>
      <c r="H4583" t="s">
        <v>378</v>
      </c>
    </row>
    <row r="4584" spans="1:8">
      <c r="A4584" t="s">
        <v>256</v>
      </c>
      <c r="B4584" s="1">
        <v>43735</v>
      </c>
      <c r="C4584">
        <v>179683</v>
      </c>
      <c r="D4584" t="s">
        <v>687</v>
      </c>
      <c r="E4584" t="s">
        <v>329</v>
      </c>
      <c r="F4584">
        <v>2019</v>
      </c>
      <c r="G4584">
        <v>-179683</v>
      </c>
      <c r="H4584" t="s">
        <v>16</v>
      </c>
    </row>
    <row r="4585" spans="1:8">
      <c r="A4585" t="s">
        <v>289</v>
      </c>
      <c r="B4585" s="1">
        <v>44124</v>
      </c>
      <c r="C4585">
        <v>242930</v>
      </c>
      <c r="D4585" t="s">
        <v>687</v>
      </c>
      <c r="E4585" t="s">
        <v>324</v>
      </c>
      <c r="F4585">
        <v>2020</v>
      </c>
      <c r="G4585">
        <v>-242930</v>
      </c>
      <c r="H4585" t="s">
        <v>377</v>
      </c>
    </row>
    <row r="4586" spans="1:8">
      <c r="A4586" t="s">
        <v>28</v>
      </c>
      <c r="B4586" s="1">
        <v>43689</v>
      </c>
      <c r="C4586">
        <v>190073</v>
      </c>
      <c r="D4586" t="s">
        <v>686</v>
      </c>
      <c r="E4586" t="s">
        <v>342</v>
      </c>
      <c r="F4586">
        <v>2019</v>
      </c>
      <c r="G4586">
        <v>190073</v>
      </c>
      <c r="H4586" t="s">
        <v>16</v>
      </c>
    </row>
    <row r="4587" spans="1:8">
      <c r="A4587" t="s">
        <v>115</v>
      </c>
      <c r="B4587" s="1">
        <v>44336</v>
      </c>
      <c r="C4587">
        <v>287777</v>
      </c>
      <c r="D4587" t="s">
        <v>687</v>
      </c>
      <c r="E4587" t="s">
        <v>366</v>
      </c>
      <c r="F4587">
        <v>2021</v>
      </c>
      <c r="G4587">
        <v>-287777</v>
      </c>
      <c r="H4587" t="s">
        <v>16</v>
      </c>
    </row>
    <row r="4588" spans="1:8">
      <c r="A4588" t="s">
        <v>44</v>
      </c>
      <c r="B4588" s="1">
        <v>43516</v>
      </c>
      <c r="C4588">
        <v>228470</v>
      </c>
      <c r="D4588" t="s">
        <v>686</v>
      </c>
      <c r="E4588" t="s">
        <v>360</v>
      </c>
      <c r="F4588">
        <v>2019</v>
      </c>
      <c r="G4588">
        <v>228470</v>
      </c>
      <c r="H4588" t="s">
        <v>378</v>
      </c>
    </row>
    <row r="4589" spans="1:8">
      <c r="A4589" t="s">
        <v>254</v>
      </c>
      <c r="B4589" s="1">
        <v>44063</v>
      </c>
      <c r="C4589">
        <v>265783</v>
      </c>
      <c r="D4589" t="s">
        <v>686</v>
      </c>
      <c r="E4589" t="s">
        <v>342</v>
      </c>
      <c r="F4589">
        <v>2020</v>
      </c>
      <c r="G4589">
        <v>265783</v>
      </c>
      <c r="H4589" t="s">
        <v>16</v>
      </c>
    </row>
    <row r="4590" spans="1:8">
      <c r="A4590" t="s">
        <v>122</v>
      </c>
      <c r="B4590" s="1">
        <v>43872</v>
      </c>
      <c r="C4590">
        <v>164847</v>
      </c>
      <c r="D4590" t="s">
        <v>687</v>
      </c>
      <c r="E4590" t="s">
        <v>360</v>
      </c>
      <c r="F4590">
        <v>2020</v>
      </c>
      <c r="G4590">
        <v>-164847</v>
      </c>
      <c r="H4590" t="s">
        <v>16</v>
      </c>
    </row>
    <row r="4591" spans="1:8">
      <c r="A4591" t="s">
        <v>145</v>
      </c>
      <c r="B4591" s="1">
        <v>44078</v>
      </c>
      <c r="C4591">
        <v>90138</v>
      </c>
      <c r="D4591" t="s">
        <v>686</v>
      </c>
      <c r="E4591" t="s">
        <v>329</v>
      </c>
      <c r="F4591">
        <v>2020</v>
      </c>
      <c r="G4591">
        <v>90138</v>
      </c>
      <c r="H4591" t="s">
        <v>380</v>
      </c>
    </row>
    <row r="4592" spans="1:8">
      <c r="A4592" t="s">
        <v>23</v>
      </c>
      <c r="B4592" s="1">
        <v>44069</v>
      </c>
      <c r="C4592">
        <v>276780</v>
      </c>
      <c r="D4592" t="s">
        <v>686</v>
      </c>
      <c r="E4592" t="s">
        <v>342</v>
      </c>
      <c r="F4592">
        <v>2020</v>
      </c>
      <c r="G4592">
        <v>276780</v>
      </c>
      <c r="H4592" t="s">
        <v>380</v>
      </c>
    </row>
    <row r="4593" spans="1:8">
      <c r="A4593" t="s">
        <v>159</v>
      </c>
      <c r="B4593" s="1">
        <v>43489</v>
      </c>
      <c r="C4593">
        <v>282528</v>
      </c>
      <c r="D4593" t="s">
        <v>686</v>
      </c>
      <c r="E4593" t="s">
        <v>320</v>
      </c>
      <c r="F4593">
        <v>2019</v>
      </c>
      <c r="G4593">
        <v>282528</v>
      </c>
      <c r="H4593" t="s">
        <v>380</v>
      </c>
    </row>
    <row r="4594" spans="1:8">
      <c r="A4594" t="s">
        <v>40</v>
      </c>
      <c r="B4594" s="1">
        <v>44257</v>
      </c>
      <c r="C4594">
        <v>109461</v>
      </c>
      <c r="D4594" t="s">
        <v>686</v>
      </c>
      <c r="E4594" t="s">
        <v>357</v>
      </c>
      <c r="F4594">
        <v>2021</v>
      </c>
      <c r="G4594">
        <v>109461</v>
      </c>
      <c r="H4594" t="s">
        <v>378</v>
      </c>
    </row>
    <row r="4595" spans="1:8">
      <c r="A4595" t="s">
        <v>119</v>
      </c>
      <c r="B4595" s="1">
        <v>44056</v>
      </c>
      <c r="C4595">
        <v>392004</v>
      </c>
      <c r="D4595" t="s">
        <v>687</v>
      </c>
      <c r="E4595" t="s">
        <v>342</v>
      </c>
      <c r="F4595">
        <v>2020</v>
      </c>
      <c r="G4595">
        <v>-392004</v>
      </c>
      <c r="H4595" t="s">
        <v>378</v>
      </c>
    </row>
    <row r="4596" spans="1:8">
      <c r="A4596" t="s">
        <v>111</v>
      </c>
      <c r="B4596" s="1">
        <v>44315</v>
      </c>
      <c r="C4596">
        <v>273420</v>
      </c>
      <c r="D4596" t="s">
        <v>686</v>
      </c>
      <c r="E4596" t="s">
        <v>351</v>
      </c>
      <c r="F4596">
        <v>2021</v>
      </c>
      <c r="G4596">
        <v>273420</v>
      </c>
      <c r="H4596" t="s">
        <v>16</v>
      </c>
    </row>
    <row r="4597" spans="1:8">
      <c r="A4597" t="s">
        <v>213</v>
      </c>
      <c r="B4597" s="1">
        <v>43734</v>
      </c>
      <c r="C4597">
        <v>323540</v>
      </c>
      <c r="D4597" t="s">
        <v>686</v>
      </c>
      <c r="E4597" t="s">
        <v>329</v>
      </c>
      <c r="F4597">
        <v>2019</v>
      </c>
      <c r="G4597">
        <v>323540</v>
      </c>
      <c r="H4597" t="s">
        <v>16</v>
      </c>
    </row>
    <row r="4598" spans="1:8">
      <c r="A4598" t="s">
        <v>79</v>
      </c>
      <c r="B4598" s="1">
        <v>44327</v>
      </c>
      <c r="C4598">
        <v>395424</v>
      </c>
      <c r="D4598" t="s">
        <v>686</v>
      </c>
      <c r="E4598" t="s">
        <v>366</v>
      </c>
      <c r="F4598">
        <v>2021</v>
      </c>
      <c r="G4598">
        <v>395424</v>
      </c>
      <c r="H4598" t="s">
        <v>378</v>
      </c>
    </row>
    <row r="4599" spans="1:8">
      <c r="A4599" t="s">
        <v>139</v>
      </c>
      <c r="B4599" s="1">
        <v>43913</v>
      </c>
      <c r="C4599">
        <v>242545</v>
      </c>
      <c r="D4599" t="s">
        <v>686</v>
      </c>
      <c r="E4599" t="s">
        <v>357</v>
      </c>
      <c r="F4599">
        <v>2020</v>
      </c>
      <c r="G4599">
        <v>242545</v>
      </c>
      <c r="H4599" t="s">
        <v>378</v>
      </c>
    </row>
    <row r="4600" spans="1:8">
      <c r="A4600" t="s">
        <v>52</v>
      </c>
      <c r="B4600" s="1">
        <v>43605</v>
      </c>
      <c r="C4600">
        <v>214402</v>
      </c>
      <c r="D4600" t="s">
        <v>687</v>
      </c>
      <c r="E4600" t="s">
        <v>366</v>
      </c>
      <c r="F4600">
        <v>2019</v>
      </c>
      <c r="G4600">
        <v>-214402</v>
      </c>
      <c r="H4600" t="s">
        <v>377</v>
      </c>
    </row>
    <row r="4601" spans="1:8">
      <c r="A4601" t="s">
        <v>78</v>
      </c>
      <c r="B4601" s="1">
        <v>43679</v>
      </c>
      <c r="C4601">
        <v>282020</v>
      </c>
      <c r="D4601" t="s">
        <v>686</v>
      </c>
      <c r="E4601" t="s">
        <v>342</v>
      </c>
      <c r="F4601">
        <v>2019</v>
      </c>
      <c r="G4601">
        <v>282020</v>
      </c>
      <c r="H4601" t="s">
        <v>16</v>
      </c>
    </row>
    <row r="4602" spans="1:8">
      <c r="A4602" t="s">
        <v>241</v>
      </c>
      <c r="B4602" s="1">
        <v>44075</v>
      </c>
      <c r="C4602">
        <v>60592</v>
      </c>
      <c r="D4602" t="s">
        <v>686</v>
      </c>
      <c r="E4602" t="s">
        <v>329</v>
      </c>
      <c r="F4602">
        <v>2020</v>
      </c>
      <c r="G4602">
        <v>60592</v>
      </c>
      <c r="H4602" t="s">
        <v>16</v>
      </c>
    </row>
    <row r="4603" spans="1:8">
      <c r="A4603" t="s">
        <v>277</v>
      </c>
      <c r="B4603" s="1">
        <v>43713</v>
      </c>
      <c r="C4603">
        <v>148632</v>
      </c>
      <c r="D4603" t="s">
        <v>686</v>
      </c>
      <c r="E4603" t="s">
        <v>329</v>
      </c>
      <c r="F4603">
        <v>2019</v>
      </c>
      <c r="G4603">
        <v>148632</v>
      </c>
      <c r="H4603" t="s">
        <v>16</v>
      </c>
    </row>
    <row r="4604" spans="1:8">
      <c r="A4604" t="s">
        <v>62</v>
      </c>
      <c r="B4604" s="1">
        <v>43992</v>
      </c>
      <c r="C4604">
        <v>344096</v>
      </c>
      <c r="D4604" t="s">
        <v>686</v>
      </c>
      <c r="E4604" t="s">
        <v>316</v>
      </c>
      <c r="F4604">
        <v>2020</v>
      </c>
      <c r="G4604">
        <v>344096</v>
      </c>
      <c r="H4604" t="s">
        <v>16</v>
      </c>
    </row>
    <row r="4605" spans="1:8">
      <c r="A4605" t="s">
        <v>76</v>
      </c>
      <c r="B4605" s="1">
        <v>44303</v>
      </c>
      <c r="C4605">
        <v>191796</v>
      </c>
      <c r="D4605" t="s">
        <v>687</v>
      </c>
      <c r="E4605" t="s">
        <v>351</v>
      </c>
      <c r="F4605">
        <v>2021</v>
      </c>
      <c r="G4605">
        <v>-191796</v>
      </c>
      <c r="H4605" t="s">
        <v>16</v>
      </c>
    </row>
    <row r="4606" spans="1:8">
      <c r="A4606" t="s">
        <v>186</v>
      </c>
      <c r="B4606" s="1">
        <v>43378</v>
      </c>
      <c r="C4606">
        <v>159089</v>
      </c>
      <c r="D4606" t="s">
        <v>686</v>
      </c>
      <c r="E4606" t="s">
        <v>324</v>
      </c>
      <c r="F4606">
        <v>2018</v>
      </c>
      <c r="G4606">
        <v>159089</v>
      </c>
      <c r="H4606" t="s">
        <v>378</v>
      </c>
    </row>
    <row r="4607" spans="1:8">
      <c r="A4607" t="s">
        <v>101</v>
      </c>
      <c r="B4607" s="1">
        <v>44311</v>
      </c>
      <c r="C4607">
        <v>377642</v>
      </c>
      <c r="D4607" t="s">
        <v>686</v>
      </c>
      <c r="E4607" t="s">
        <v>351</v>
      </c>
      <c r="F4607">
        <v>2021</v>
      </c>
      <c r="G4607">
        <v>377642</v>
      </c>
      <c r="H4607" t="s">
        <v>16</v>
      </c>
    </row>
    <row r="4608" spans="1:8">
      <c r="A4608" t="s">
        <v>63</v>
      </c>
      <c r="B4608" s="1">
        <v>43384</v>
      </c>
      <c r="C4608">
        <v>207203</v>
      </c>
      <c r="D4608" t="s">
        <v>686</v>
      </c>
      <c r="E4608" t="s">
        <v>324</v>
      </c>
      <c r="F4608">
        <v>2018</v>
      </c>
      <c r="G4608">
        <v>207203</v>
      </c>
      <c r="H4608" t="s">
        <v>16</v>
      </c>
    </row>
    <row r="4609" spans="1:8">
      <c r="A4609" t="s">
        <v>153</v>
      </c>
      <c r="B4609" s="1">
        <v>44247</v>
      </c>
      <c r="C4609">
        <v>240645</v>
      </c>
      <c r="D4609" t="s">
        <v>687</v>
      </c>
      <c r="E4609" t="s">
        <v>360</v>
      </c>
      <c r="F4609">
        <v>2021</v>
      </c>
      <c r="G4609">
        <v>-240645</v>
      </c>
      <c r="H4609" t="s">
        <v>16</v>
      </c>
    </row>
    <row r="4610" spans="1:8">
      <c r="A4610" t="s">
        <v>281</v>
      </c>
      <c r="B4610" s="1">
        <v>43780</v>
      </c>
      <c r="C4610">
        <v>322514</v>
      </c>
      <c r="D4610" t="s">
        <v>687</v>
      </c>
      <c r="E4610" t="s">
        <v>362</v>
      </c>
      <c r="F4610">
        <v>2019</v>
      </c>
      <c r="G4610">
        <v>-322514</v>
      </c>
      <c r="H4610" t="s">
        <v>380</v>
      </c>
    </row>
    <row r="4611" spans="1:8">
      <c r="A4611" t="s">
        <v>129</v>
      </c>
      <c r="B4611" s="1">
        <v>44264</v>
      </c>
      <c r="C4611">
        <v>173746</v>
      </c>
      <c r="D4611" t="s">
        <v>687</v>
      </c>
      <c r="E4611" t="s">
        <v>357</v>
      </c>
      <c r="F4611">
        <v>2021</v>
      </c>
      <c r="G4611">
        <v>-173746</v>
      </c>
      <c r="H4611" t="s">
        <v>378</v>
      </c>
    </row>
    <row r="4612" spans="1:8">
      <c r="A4612" t="s">
        <v>297</v>
      </c>
      <c r="B4612" s="1">
        <v>43467</v>
      </c>
      <c r="C4612">
        <v>121725</v>
      </c>
      <c r="D4612" t="s">
        <v>687</v>
      </c>
      <c r="E4612" t="s">
        <v>320</v>
      </c>
      <c r="F4612">
        <v>2019</v>
      </c>
      <c r="G4612">
        <v>-121725</v>
      </c>
      <c r="H4612" t="s">
        <v>16</v>
      </c>
    </row>
    <row r="4613" spans="1:8">
      <c r="A4613" t="s">
        <v>260</v>
      </c>
      <c r="B4613" s="1">
        <v>43308</v>
      </c>
      <c r="C4613">
        <v>285419</v>
      </c>
      <c r="D4613" t="s">
        <v>686</v>
      </c>
      <c r="E4613" t="s">
        <v>337</v>
      </c>
      <c r="F4613">
        <v>2018</v>
      </c>
      <c r="G4613">
        <v>285419</v>
      </c>
      <c r="H4613" t="s">
        <v>380</v>
      </c>
    </row>
    <row r="4614" spans="1:8">
      <c r="A4614" t="s">
        <v>255</v>
      </c>
      <c r="B4614" s="1">
        <v>43370</v>
      </c>
      <c r="C4614">
        <v>265637</v>
      </c>
      <c r="D4614" t="s">
        <v>687</v>
      </c>
      <c r="E4614" t="s">
        <v>329</v>
      </c>
      <c r="F4614">
        <v>2018</v>
      </c>
      <c r="G4614">
        <v>-265637</v>
      </c>
      <c r="H4614" t="s">
        <v>16</v>
      </c>
    </row>
    <row r="4615" spans="1:8">
      <c r="A4615" t="s">
        <v>134</v>
      </c>
      <c r="B4615" s="1">
        <v>43696</v>
      </c>
      <c r="C4615">
        <v>387007</v>
      </c>
      <c r="D4615" t="s">
        <v>687</v>
      </c>
      <c r="E4615" t="s">
        <v>342</v>
      </c>
      <c r="F4615">
        <v>2019</v>
      </c>
      <c r="G4615">
        <v>-387007</v>
      </c>
      <c r="H4615" t="s">
        <v>16</v>
      </c>
    </row>
    <row r="4616" spans="1:8">
      <c r="A4616" t="s">
        <v>173</v>
      </c>
      <c r="B4616" s="1">
        <v>44220</v>
      </c>
      <c r="C4616">
        <v>78755</v>
      </c>
      <c r="D4616" t="s">
        <v>687</v>
      </c>
      <c r="E4616" t="s">
        <v>320</v>
      </c>
      <c r="F4616">
        <v>2021</v>
      </c>
      <c r="G4616">
        <v>-78755</v>
      </c>
      <c r="H4616" t="s">
        <v>16</v>
      </c>
    </row>
    <row r="4617" spans="1:8">
      <c r="A4617" t="s">
        <v>159</v>
      </c>
      <c r="B4617" s="1">
        <v>44352</v>
      </c>
      <c r="C4617">
        <v>201345</v>
      </c>
      <c r="D4617" t="s">
        <v>687</v>
      </c>
      <c r="E4617" t="s">
        <v>316</v>
      </c>
      <c r="F4617">
        <v>2021</v>
      </c>
      <c r="G4617">
        <v>-201345</v>
      </c>
      <c r="H4617" t="s">
        <v>380</v>
      </c>
    </row>
    <row r="4618" spans="1:8">
      <c r="A4618" t="s">
        <v>219</v>
      </c>
      <c r="B4618" s="1">
        <v>43722</v>
      </c>
      <c r="C4618">
        <v>290846</v>
      </c>
      <c r="D4618" t="s">
        <v>686</v>
      </c>
      <c r="E4618" t="s">
        <v>329</v>
      </c>
      <c r="F4618">
        <v>2019</v>
      </c>
      <c r="G4618">
        <v>290846</v>
      </c>
      <c r="H4618" t="s">
        <v>16</v>
      </c>
    </row>
    <row r="4619" spans="1:8">
      <c r="A4619" t="s">
        <v>54</v>
      </c>
      <c r="B4619" s="1">
        <v>44022</v>
      </c>
      <c r="C4619">
        <v>124463</v>
      </c>
      <c r="D4619" t="s">
        <v>686</v>
      </c>
      <c r="E4619" t="s">
        <v>337</v>
      </c>
      <c r="F4619">
        <v>2020</v>
      </c>
      <c r="G4619">
        <v>124463</v>
      </c>
      <c r="H4619" t="s">
        <v>16</v>
      </c>
    </row>
    <row r="4620" spans="1:8">
      <c r="A4620" t="s">
        <v>202</v>
      </c>
      <c r="B4620" s="1">
        <v>43943</v>
      </c>
      <c r="C4620">
        <v>65822</v>
      </c>
      <c r="D4620" t="s">
        <v>686</v>
      </c>
      <c r="E4620" t="s">
        <v>351</v>
      </c>
      <c r="F4620">
        <v>2020</v>
      </c>
      <c r="G4620">
        <v>65822</v>
      </c>
      <c r="H4620" t="s">
        <v>378</v>
      </c>
    </row>
    <row r="4621" spans="1:8">
      <c r="A4621" t="s">
        <v>74</v>
      </c>
      <c r="B4621" s="1">
        <v>44336</v>
      </c>
      <c r="C4621">
        <v>390475</v>
      </c>
      <c r="D4621" t="s">
        <v>687</v>
      </c>
      <c r="E4621" t="s">
        <v>366</v>
      </c>
      <c r="F4621">
        <v>2021</v>
      </c>
      <c r="G4621">
        <v>-390475</v>
      </c>
      <c r="H4621" t="s">
        <v>16</v>
      </c>
    </row>
    <row r="4622" spans="1:8">
      <c r="A4622" t="s">
        <v>259</v>
      </c>
      <c r="B4622" s="1">
        <v>44067</v>
      </c>
      <c r="C4622">
        <v>146411</v>
      </c>
      <c r="D4622" t="s">
        <v>686</v>
      </c>
      <c r="E4622" t="s">
        <v>342</v>
      </c>
      <c r="F4622">
        <v>2020</v>
      </c>
      <c r="G4622">
        <v>146411</v>
      </c>
      <c r="H4622" t="s">
        <v>378</v>
      </c>
    </row>
    <row r="4623" spans="1:8">
      <c r="A4623" t="s">
        <v>251</v>
      </c>
      <c r="B4623" s="1">
        <v>43310</v>
      </c>
      <c r="C4623">
        <v>348389</v>
      </c>
      <c r="D4623" t="s">
        <v>686</v>
      </c>
      <c r="E4623" t="s">
        <v>337</v>
      </c>
      <c r="F4623">
        <v>2018</v>
      </c>
      <c r="G4623">
        <v>348389</v>
      </c>
      <c r="H4623" t="s">
        <v>378</v>
      </c>
    </row>
    <row r="4624" spans="1:8">
      <c r="A4624" t="s">
        <v>292</v>
      </c>
      <c r="B4624" s="1">
        <v>43605</v>
      </c>
      <c r="C4624">
        <v>311456</v>
      </c>
      <c r="D4624" t="s">
        <v>687</v>
      </c>
      <c r="E4624" t="s">
        <v>366</v>
      </c>
      <c r="F4624">
        <v>2019</v>
      </c>
      <c r="G4624">
        <v>-311456</v>
      </c>
      <c r="H4624" t="s">
        <v>380</v>
      </c>
    </row>
    <row r="4625" spans="1:8">
      <c r="A4625" t="s">
        <v>291</v>
      </c>
      <c r="B4625" s="1">
        <v>43589</v>
      </c>
      <c r="C4625">
        <v>371374</v>
      </c>
      <c r="D4625" t="s">
        <v>687</v>
      </c>
      <c r="E4625" t="s">
        <v>366</v>
      </c>
      <c r="F4625">
        <v>2019</v>
      </c>
      <c r="G4625">
        <v>-371374</v>
      </c>
      <c r="H4625" t="s">
        <v>16</v>
      </c>
    </row>
    <row r="4626" spans="1:8">
      <c r="A4626" t="s">
        <v>286</v>
      </c>
      <c r="B4626" s="1">
        <v>43585</v>
      </c>
      <c r="C4626">
        <v>205464</v>
      </c>
      <c r="D4626" t="s">
        <v>687</v>
      </c>
      <c r="E4626" t="s">
        <v>351</v>
      </c>
      <c r="F4626">
        <v>2019</v>
      </c>
      <c r="G4626">
        <v>-205464</v>
      </c>
      <c r="H4626" t="s">
        <v>16</v>
      </c>
    </row>
    <row r="4627" spans="1:8">
      <c r="A4627" t="s">
        <v>58</v>
      </c>
      <c r="B4627" s="1">
        <v>43847</v>
      </c>
      <c r="C4627">
        <v>144355</v>
      </c>
      <c r="D4627" t="s">
        <v>687</v>
      </c>
      <c r="E4627" t="s">
        <v>320</v>
      </c>
      <c r="F4627">
        <v>2020</v>
      </c>
      <c r="G4627">
        <v>-144355</v>
      </c>
      <c r="H4627" t="s">
        <v>380</v>
      </c>
    </row>
    <row r="4628" spans="1:8">
      <c r="A4628" t="s">
        <v>164</v>
      </c>
      <c r="B4628" s="1">
        <v>43705</v>
      </c>
      <c r="C4628">
        <v>221359</v>
      </c>
      <c r="D4628" t="s">
        <v>686</v>
      </c>
      <c r="E4628" t="s">
        <v>342</v>
      </c>
      <c r="F4628">
        <v>2019</v>
      </c>
      <c r="G4628">
        <v>221359</v>
      </c>
      <c r="H4628" t="s">
        <v>378</v>
      </c>
    </row>
    <row r="4629" spans="1:8">
      <c r="A4629" t="s">
        <v>240</v>
      </c>
      <c r="B4629" s="1">
        <v>44175</v>
      </c>
      <c r="C4629">
        <v>150685</v>
      </c>
      <c r="D4629" t="s">
        <v>687</v>
      </c>
      <c r="E4629" t="s">
        <v>333</v>
      </c>
      <c r="F4629">
        <v>2020</v>
      </c>
      <c r="G4629">
        <v>-150685</v>
      </c>
      <c r="H4629" t="s">
        <v>16</v>
      </c>
    </row>
    <row r="4630" spans="1:8">
      <c r="A4630" t="s">
        <v>287</v>
      </c>
      <c r="B4630" s="1">
        <v>43295</v>
      </c>
      <c r="C4630">
        <v>91827</v>
      </c>
      <c r="D4630" t="s">
        <v>687</v>
      </c>
      <c r="E4630" t="s">
        <v>337</v>
      </c>
      <c r="F4630">
        <v>2018</v>
      </c>
      <c r="G4630">
        <v>-91827</v>
      </c>
      <c r="H4630" t="s">
        <v>16</v>
      </c>
    </row>
    <row r="4631" spans="1:8">
      <c r="A4631" t="s">
        <v>216</v>
      </c>
      <c r="B4631" s="1">
        <v>43812</v>
      </c>
      <c r="C4631">
        <v>207742</v>
      </c>
      <c r="D4631" t="s">
        <v>686</v>
      </c>
      <c r="E4631" t="s">
        <v>333</v>
      </c>
      <c r="F4631">
        <v>2019</v>
      </c>
      <c r="G4631">
        <v>207742</v>
      </c>
      <c r="H4631" t="s">
        <v>16</v>
      </c>
    </row>
    <row r="4632" spans="1:8">
      <c r="A4632" t="s">
        <v>198</v>
      </c>
      <c r="B4632" s="1">
        <v>44292</v>
      </c>
      <c r="C4632">
        <v>155453</v>
      </c>
      <c r="D4632" t="s">
        <v>686</v>
      </c>
      <c r="E4632" t="s">
        <v>351</v>
      </c>
      <c r="F4632">
        <v>2021</v>
      </c>
      <c r="G4632">
        <v>155453</v>
      </c>
      <c r="H4632" t="s">
        <v>16</v>
      </c>
    </row>
    <row r="4633" spans="1:8">
      <c r="A4633" t="s">
        <v>234</v>
      </c>
      <c r="B4633" s="1">
        <v>43790</v>
      </c>
      <c r="C4633">
        <v>382149</v>
      </c>
      <c r="D4633" t="s">
        <v>687</v>
      </c>
      <c r="E4633" t="s">
        <v>362</v>
      </c>
      <c r="F4633">
        <v>2019</v>
      </c>
      <c r="G4633">
        <v>-382149</v>
      </c>
      <c r="H4633" t="s">
        <v>380</v>
      </c>
    </row>
    <row r="4634" spans="1:8">
      <c r="A4634" t="s">
        <v>184</v>
      </c>
      <c r="B4634" s="1">
        <v>43548</v>
      </c>
      <c r="C4634">
        <v>331091</v>
      </c>
      <c r="D4634" t="s">
        <v>686</v>
      </c>
      <c r="E4634" t="s">
        <v>357</v>
      </c>
      <c r="F4634">
        <v>2019</v>
      </c>
      <c r="G4634">
        <v>331091</v>
      </c>
      <c r="H4634" t="s">
        <v>16</v>
      </c>
    </row>
    <row r="4635" spans="1:8">
      <c r="A4635" t="s">
        <v>141</v>
      </c>
      <c r="B4635" s="1">
        <v>43893</v>
      </c>
      <c r="C4635">
        <v>143885</v>
      </c>
      <c r="D4635" t="s">
        <v>686</v>
      </c>
      <c r="E4635" t="s">
        <v>357</v>
      </c>
      <c r="F4635">
        <v>2020</v>
      </c>
      <c r="G4635">
        <v>143885</v>
      </c>
      <c r="H4635" t="s">
        <v>16</v>
      </c>
    </row>
    <row r="4636" spans="1:8">
      <c r="A4636" t="s">
        <v>288</v>
      </c>
      <c r="B4636" s="1">
        <v>43293</v>
      </c>
      <c r="C4636">
        <v>255649</v>
      </c>
      <c r="D4636" t="s">
        <v>686</v>
      </c>
      <c r="E4636" t="s">
        <v>337</v>
      </c>
      <c r="F4636">
        <v>2018</v>
      </c>
      <c r="G4636">
        <v>255649</v>
      </c>
      <c r="H4636" t="s">
        <v>377</v>
      </c>
    </row>
    <row r="4637" spans="1:8">
      <c r="A4637" t="s">
        <v>146</v>
      </c>
      <c r="B4637" s="1">
        <v>44319</v>
      </c>
      <c r="C4637">
        <v>59919</v>
      </c>
      <c r="D4637" t="s">
        <v>687</v>
      </c>
      <c r="E4637" t="s">
        <v>366</v>
      </c>
      <c r="F4637">
        <v>2021</v>
      </c>
      <c r="G4637">
        <v>-59919</v>
      </c>
      <c r="H4637" t="s">
        <v>16</v>
      </c>
    </row>
    <row r="4638" spans="1:8">
      <c r="A4638" t="s">
        <v>143</v>
      </c>
      <c r="B4638" s="1">
        <v>43560</v>
      </c>
      <c r="C4638">
        <v>306341</v>
      </c>
      <c r="D4638" t="s">
        <v>686</v>
      </c>
      <c r="E4638" t="s">
        <v>351</v>
      </c>
      <c r="F4638">
        <v>2019</v>
      </c>
      <c r="G4638">
        <v>306341</v>
      </c>
      <c r="H4638" t="s">
        <v>380</v>
      </c>
    </row>
    <row r="4639" spans="1:8">
      <c r="A4639" t="s">
        <v>254</v>
      </c>
      <c r="B4639" s="1">
        <v>43568</v>
      </c>
      <c r="C4639">
        <v>289657</v>
      </c>
      <c r="D4639" t="s">
        <v>686</v>
      </c>
      <c r="E4639" t="s">
        <v>351</v>
      </c>
      <c r="F4639">
        <v>2019</v>
      </c>
      <c r="G4639">
        <v>289657</v>
      </c>
      <c r="H4639" t="s">
        <v>16</v>
      </c>
    </row>
    <row r="4640" spans="1:8">
      <c r="A4640" t="s">
        <v>170</v>
      </c>
      <c r="B4640" s="1">
        <v>44200</v>
      </c>
      <c r="C4640">
        <v>314576</v>
      </c>
      <c r="D4640" t="s">
        <v>687</v>
      </c>
      <c r="E4640" t="s">
        <v>320</v>
      </c>
      <c r="F4640">
        <v>2021</v>
      </c>
      <c r="G4640">
        <v>-314576</v>
      </c>
      <c r="H4640" t="s">
        <v>380</v>
      </c>
    </row>
    <row r="4641" spans="1:8">
      <c r="A4641" t="s">
        <v>180</v>
      </c>
      <c r="B4641" s="1">
        <v>43743</v>
      </c>
      <c r="C4641">
        <v>381517</v>
      </c>
      <c r="D4641" t="s">
        <v>686</v>
      </c>
      <c r="E4641" t="s">
        <v>324</v>
      </c>
      <c r="F4641">
        <v>2019</v>
      </c>
      <c r="G4641">
        <v>381517</v>
      </c>
      <c r="H4641" t="s">
        <v>377</v>
      </c>
    </row>
    <row r="4642" spans="1:8">
      <c r="A4642" t="s">
        <v>182</v>
      </c>
      <c r="B4642" s="1">
        <v>43880</v>
      </c>
      <c r="C4642">
        <v>288922</v>
      </c>
      <c r="D4642" t="s">
        <v>686</v>
      </c>
      <c r="E4642" t="s">
        <v>360</v>
      </c>
      <c r="F4642">
        <v>2020</v>
      </c>
      <c r="G4642">
        <v>288922</v>
      </c>
      <c r="H4642" t="s">
        <v>16</v>
      </c>
    </row>
    <row r="4643" spans="1:8">
      <c r="A4643" t="s">
        <v>266</v>
      </c>
      <c r="B4643" s="1">
        <v>44186</v>
      </c>
      <c r="C4643">
        <v>383758</v>
      </c>
      <c r="D4643" t="s">
        <v>687</v>
      </c>
      <c r="E4643" t="s">
        <v>333</v>
      </c>
      <c r="F4643">
        <v>2020</v>
      </c>
      <c r="G4643">
        <v>-383758</v>
      </c>
      <c r="H4643" t="s">
        <v>378</v>
      </c>
    </row>
    <row r="4644" spans="1:8">
      <c r="A4644" t="s">
        <v>312</v>
      </c>
      <c r="B4644" s="1">
        <v>43399</v>
      </c>
      <c r="C4644">
        <v>220523</v>
      </c>
      <c r="D4644" t="s">
        <v>687</v>
      </c>
      <c r="E4644" t="s">
        <v>324</v>
      </c>
      <c r="F4644">
        <v>2018</v>
      </c>
      <c r="G4644">
        <v>-220523</v>
      </c>
      <c r="H4644" t="s">
        <v>16</v>
      </c>
    </row>
    <row r="4645" spans="1:8">
      <c r="A4645" t="s">
        <v>97</v>
      </c>
      <c r="B4645" s="1">
        <v>43290</v>
      </c>
      <c r="C4645">
        <v>121009</v>
      </c>
      <c r="D4645" t="s">
        <v>686</v>
      </c>
      <c r="E4645" t="s">
        <v>337</v>
      </c>
      <c r="F4645">
        <v>2018</v>
      </c>
      <c r="G4645">
        <v>121009</v>
      </c>
      <c r="H4645" t="s">
        <v>16</v>
      </c>
    </row>
    <row r="4646" spans="1:8">
      <c r="A4646" t="s">
        <v>23</v>
      </c>
      <c r="B4646" s="1">
        <v>43829</v>
      </c>
      <c r="C4646">
        <v>238553</v>
      </c>
      <c r="D4646" t="s">
        <v>686</v>
      </c>
      <c r="E4646" t="s">
        <v>333</v>
      </c>
      <c r="F4646">
        <v>2019</v>
      </c>
      <c r="G4646">
        <v>238553</v>
      </c>
      <c r="H4646" t="s">
        <v>380</v>
      </c>
    </row>
    <row r="4647" spans="1:8">
      <c r="A4647" t="s">
        <v>304</v>
      </c>
      <c r="B4647" s="1">
        <v>43259</v>
      </c>
      <c r="C4647">
        <v>378958</v>
      </c>
      <c r="D4647" t="s">
        <v>687</v>
      </c>
      <c r="E4647" t="s">
        <v>316</v>
      </c>
      <c r="F4647">
        <v>2018</v>
      </c>
      <c r="G4647">
        <v>-378958</v>
      </c>
      <c r="H4647" t="s">
        <v>16</v>
      </c>
    </row>
    <row r="4648" spans="1:8">
      <c r="A4648" t="s">
        <v>90</v>
      </c>
      <c r="B4648" s="1">
        <v>43739</v>
      </c>
      <c r="C4648">
        <v>325362</v>
      </c>
      <c r="D4648" t="s">
        <v>686</v>
      </c>
      <c r="E4648" t="s">
        <v>324</v>
      </c>
      <c r="F4648">
        <v>2019</v>
      </c>
      <c r="G4648">
        <v>325362</v>
      </c>
      <c r="H4648" t="s">
        <v>380</v>
      </c>
    </row>
    <row r="4649" spans="1:8">
      <c r="A4649" t="s">
        <v>226</v>
      </c>
      <c r="B4649" s="1">
        <v>44370</v>
      </c>
      <c r="C4649">
        <v>127353</v>
      </c>
      <c r="D4649" t="s">
        <v>686</v>
      </c>
      <c r="E4649" t="s">
        <v>316</v>
      </c>
      <c r="F4649">
        <v>2021</v>
      </c>
      <c r="G4649">
        <v>127353</v>
      </c>
      <c r="H4649" t="s">
        <v>378</v>
      </c>
    </row>
    <row r="4650" spans="1:8">
      <c r="A4650" t="s">
        <v>90</v>
      </c>
      <c r="B4650" s="1">
        <v>44002</v>
      </c>
      <c r="C4650">
        <v>150719</v>
      </c>
      <c r="D4650" t="s">
        <v>687</v>
      </c>
      <c r="E4650" t="s">
        <v>316</v>
      </c>
      <c r="F4650">
        <v>2020</v>
      </c>
      <c r="G4650">
        <v>-150719</v>
      </c>
      <c r="H4650" t="s">
        <v>380</v>
      </c>
    </row>
    <row r="4651" spans="1:8">
      <c r="A4651" t="s">
        <v>182</v>
      </c>
      <c r="B4651" s="1">
        <v>44359</v>
      </c>
      <c r="C4651">
        <v>78780</v>
      </c>
      <c r="D4651" t="s">
        <v>686</v>
      </c>
      <c r="E4651" t="s">
        <v>316</v>
      </c>
      <c r="F4651">
        <v>2021</v>
      </c>
      <c r="G4651">
        <v>78780</v>
      </c>
      <c r="H4651" t="s">
        <v>16</v>
      </c>
    </row>
    <row r="4652" spans="1:8">
      <c r="A4652" t="s">
        <v>131</v>
      </c>
      <c r="B4652" s="1">
        <v>43461</v>
      </c>
      <c r="C4652">
        <v>331447</v>
      </c>
      <c r="D4652" t="s">
        <v>686</v>
      </c>
      <c r="E4652" t="s">
        <v>333</v>
      </c>
      <c r="F4652">
        <v>2018</v>
      </c>
      <c r="G4652">
        <v>331447</v>
      </c>
      <c r="H4652" t="s">
        <v>377</v>
      </c>
    </row>
    <row r="4653" spans="1:8">
      <c r="A4653" t="s">
        <v>286</v>
      </c>
      <c r="B4653" s="1">
        <v>43866</v>
      </c>
      <c r="C4653">
        <v>298979</v>
      </c>
      <c r="D4653" t="s">
        <v>686</v>
      </c>
      <c r="E4653" t="s">
        <v>360</v>
      </c>
      <c r="F4653">
        <v>2020</v>
      </c>
      <c r="G4653">
        <v>298979</v>
      </c>
      <c r="H4653" t="s">
        <v>16</v>
      </c>
    </row>
    <row r="4654" spans="1:8">
      <c r="A4654" t="s">
        <v>30</v>
      </c>
      <c r="B4654" s="1">
        <v>44367</v>
      </c>
      <c r="C4654">
        <v>165707</v>
      </c>
      <c r="D4654" t="s">
        <v>687</v>
      </c>
      <c r="E4654" t="s">
        <v>316</v>
      </c>
      <c r="F4654">
        <v>2021</v>
      </c>
      <c r="G4654">
        <v>-165707</v>
      </c>
      <c r="H4654" t="s">
        <v>16</v>
      </c>
    </row>
    <row r="4655" spans="1:8">
      <c r="A4655" t="s">
        <v>138</v>
      </c>
      <c r="B4655" s="1">
        <v>43838</v>
      </c>
      <c r="C4655">
        <v>236711</v>
      </c>
      <c r="D4655" t="s">
        <v>687</v>
      </c>
      <c r="E4655" t="s">
        <v>320</v>
      </c>
      <c r="F4655">
        <v>2020</v>
      </c>
      <c r="G4655">
        <v>-236711</v>
      </c>
      <c r="H4655" t="s">
        <v>16</v>
      </c>
    </row>
    <row r="4656" spans="1:8">
      <c r="A4656" t="s">
        <v>221</v>
      </c>
      <c r="B4656" s="1">
        <v>43295</v>
      </c>
      <c r="C4656">
        <v>300555</v>
      </c>
      <c r="D4656" t="s">
        <v>686</v>
      </c>
      <c r="E4656" t="s">
        <v>337</v>
      </c>
      <c r="F4656">
        <v>2018</v>
      </c>
      <c r="G4656">
        <v>300555</v>
      </c>
      <c r="H4656" t="s">
        <v>378</v>
      </c>
    </row>
    <row r="4657" spans="1:8">
      <c r="A4657" t="s">
        <v>166</v>
      </c>
      <c r="B4657" s="1">
        <v>44010</v>
      </c>
      <c r="C4657">
        <v>129670</v>
      </c>
      <c r="D4657" t="s">
        <v>686</v>
      </c>
      <c r="E4657" t="s">
        <v>316</v>
      </c>
      <c r="F4657">
        <v>2020</v>
      </c>
      <c r="G4657">
        <v>129670</v>
      </c>
      <c r="H4657" t="s">
        <v>377</v>
      </c>
    </row>
    <row r="4658" spans="1:8">
      <c r="A4658" t="s">
        <v>89</v>
      </c>
      <c r="B4658" s="1">
        <v>43275</v>
      </c>
      <c r="C4658">
        <v>97500</v>
      </c>
      <c r="D4658" t="s">
        <v>686</v>
      </c>
      <c r="E4658" t="s">
        <v>316</v>
      </c>
      <c r="F4658">
        <v>2018</v>
      </c>
      <c r="G4658">
        <v>97500</v>
      </c>
      <c r="H4658" t="s">
        <v>377</v>
      </c>
    </row>
    <row r="4659" spans="1:8">
      <c r="A4659" t="s">
        <v>178</v>
      </c>
      <c r="B4659" s="1">
        <v>43696</v>
      </c>
      <c r="C4659">
        <v>375085</v>
      </c>
      <c r="D4659" t="s">
        <v>686</v>
      </c>
      <c r="E4659" t="s">
        <v>342</v>
      </c>
      <c r="F4659">
        <v>2019</v>
      </c>
      <c r="G4659">
        <v>375085</v>
      </c>
      <c r="H4659" t="s">
        <v>377</v>
      </c>
    </row>
    <row r="4660" spans="1:8">
      <c r="A4660" t="s">
        <v>159</v>
      </c>
      <c r="B4660" s="1">
        <v>44012</v>
      </c>
      <c r="C4660">
        <v>90058</v>
      </c>
      <c r="D4660" t="s">
        <v>687</v>
      </c>
      <c r="E4660" t="s">
        <v>316</v>
      </c>
      <c r="F4660">
        <v>2020</v>
      </c>
      <c r="G4660">
        <v>-90058</v>
      </c>
      <c r="H4660" t="s">
        <v>380</v>
      </c>
    </row>
    <row r="4661" spans="1:8">
      <c r="A4661" t="s">
        <v>90</v>
      </c>
      <c r="B4661" s="1">
        <v>44086</v>
      </c>
      <c r="C4661">
        <v>244794</v>
      </c>
      <c r="D4661" t="s">
        <v>686</v>
      </c>
      <c r="E4661" t="s">
        <v>329</v>
      </c>
      <c r="F4661">
        <v>2020</v>
      </c>
      <c r="G4661">
        <v>244794</v>
      </c>
      <c r="H4661" t="s">
        <v>380</v>
      </c>
    </row>
    <row r="4662" spans="1:8">
      <c r="A4662" t="s">
        <v>30</v>
      </c>
      <c r="B4662" s="1">
        <v>43890</v>
      </c>
      <c r="C4662">
        <v>103307</v>
      </c>
      <c r="D4662" t="s">
        <v>686</v>
      </c>
      <c r="E4662" t="s">
        <v>360</v>
      </c>
      <c r="F4662">
        <v>2020</v>
      </c>
      <c r="G4662">
        <v>103307</v>
      </c>
      <c r="H4662" t="s">
        <v>16</v>
      </c>
    </row>
    <row r="4663" spans="1:8">
      <c r="A4663" t="s">
        <v>36</v>
      </c>
      <c r="B4663" s="1">
        <v>44121</v>
      </c>
      <c r="C4663">
        <v>144576</v>
      </c>
      <c r="D4663" t="s">
        <v>686</v>
      </c>
      <c r="E4663" t="s">
        <v>324</v>
      </c>
      <c r="F4663">
        <v>2020</v>
      </c>
      <c r="G4663">
        <v>144576</v>
      </c>
      <c r="H4663" t="s">
        <v>378</v>
      </c>
    </row>
    <row r="4664" spans="1:8">
      <c r="A4664" t="s">
        <v>234</v>
      </c>
      <c r="B4664" s="1">
        <v>43485</v>
      </c>
      <c r="C4664">
        <v>104624</v>
      </c>
      <c r="D4664" t="s">
        <v>687</v>
      </c>
      <c r="E4664" t="s">
        <v>320</v>
      </c>
      <c r="F4664">
        <v>2019</v>
      </c>
      <c r="G4664">
        <v>-104624</v>
      </c>
      <c r="H4664" t="s">
        <v>380</v>
      </c>
    </row>
    <row r="4665" spans="1:8">
      <c r="A4665" t="s">
        <v>175</v>
      </c>
      <c r="B4665" s="1">
        <v>43821</v>
      </c>
      <c r="C4665">
        <v>354675</v>
      </c>
      <c r="D4665" t="s">
        <v>686</v>
      </c>
      <c r="E4665" t="s">
        <v>333</v>
      </c>
      <c r="F4665">
        <v>2019</v>
      </c>
      <c r="G4665">
        <v>354675</v>
      </c>
      <c r="H4665" t="s">
        <v>16</v>
      </c>
    </row>
    <row r="4666" spans="1:8">
      <c r="A4666" t="s">
        <v>60</v>
      </c>
      <c r="B4666" s="1">
        <v>43790</v>
      </c>
      <c r="C4666">
        <v>301097</v>
      </c>
      <c r="D4666" t="s">
        <v>687</v>
      </c>
      <c r="E4666" t="s">
        <v>362</v>
      </c>
      <c r="F4666">
        <v>2019</v>
      </c>
      <c r="G4666">
        <v>-301097</v>
      </c>
      <c r="H4666" t="s">
        <v>378</v>
      </c>
    </row>
    <row r="4667" spans="1:8">
      <c r="A4667" t="s">
        <v>238</v>
      </c>
      <c r="B4667" s="1">
        <v>44088</v>
      </c>
      <c r="C4667">
        <v>137120</v>
      </c>
      <c r="D4667" t="s">
        <v>686</v>
      </c>
      <c r="E4667" t="s">
        <v>329</v>
      </c>
      <c r="F4667">
        <v>2020</v>
      </c>
      <c r="G4667">
        <v>137120</v>
      </c>
      <c r="H4667" t="s">
        <v>16</v>
      </c>
    </row>
    <row r="4668" spans="1:8">
      <c r="A4668" t="s">
        <v>127</v>
      </c>
      <c r="B4668" s="1">
        <v>43637</v>
      </c>
      <c r="C4668">
        <v>256912</v>
      </c>
      <c r="D4668" t="s">
        <v>687</v>
      </c>
      <c r="E4668" t="s">
        <v>316</v>
      </c>
      <c r="F4668">
        <v>2019</v>
      </c>
      <c r="G4668">
        <v>-256912</v>
      </c>
      <c r="H4668" t="s">
        <v>378</v>
      </c>
    </row>
    <row r="4669" spans="1:8">
      <c r="A4669" t="s">
        <v>216</v>
      </c>
      <c r="B4669" s="1">
        <v>43535</v>
      </c>
      <c r="C4669">
        <v>318413</v>
      </c>
      <c r="D4669" t="s">
        <v>686</v>
      </c>
      <c r="E4669" t="s">
        <v>357</v>
      </c>
      <c r="F4669">
        <v>2019</v>
      </c>
      <c r="G4669">
        <v>318413</v>
      </c>
      <c r="H4669" t="s">
        <v>16</v>
      </c>
    </row>
    <row r="4670" spans="1:8">
      <c r="A4670" t="s">
        <v>293</v>
      </c>
      <c r="B4670" s="1">
        <v>43876</v>
      </c>
      <c r="C4670">
        <v>293585</v>
      </c>
      <c r="D4670" t="s">
        <v>686</v>
      </c>
      <c r="E4670" t="s">
        <v>360</v>
      </c>
      <c r="F4670">
        <v>2020</v>
      </c>
      <c r="G4670">
        <v>293585</v>
      </c>
      <c r="H4670" t="s">
        <v>16</v>
      </c>
    </row>
    <row r="4671" spans="1:8">
      <c r="A4671" t="s">
        <v>166</v>
      </c>
      <c r="B4671" s="1">
        <v>43660</v>
      </c>
      <c r="C4671">
        <v>213727</v>
      </c>
      <c r="D4671" t="s">
        <v>687</v>
      </c>
      <c r="E4671" t="s">
        <v>337</v>
      </c>
      <c r="F4671">
        <v>2019</v>
      </c>
      <c r="G4671">
        <v>-213727</v>
      </c>
      <c r="H4671" t="s">
        <v>377</v>
      </c>
    </row>
    <row r="4672" spans="1:8">
      <c r="A4672" t="s">
        <v>286</v>
      </c>
      <c r="B4672" s="1">
        <v>43564</v>
      </c>
      <c r="C4672">
        <v>63228</v>
      </c>
      <c r="D4672" t="s">
        <v>687</v>
      </c>
      <c r="E4672" t="s">
        <v>351</v>
      </c>
      <c r="F4672">
        <v>2019</v>
      </c>
      <c r="G4672">
        <v>-63228</v>
      </c>
      <c r="H4672" t="s">
        <v>16</v>
      </c>
    </row>
    <row r="4673" spans="1:8">
      <c r="A4673" t="s">
        <v>286</v>
      </c>
      <c r="B4673" s="1">
        <v>44050</v>
      </c>
      <c r="C4673">
        <v>293537</v>
      </c>
      <c r="D4673" t="s">
        <v>686</v>
      </c>
      <c r="E4673" t="s">
        <v>342</v>
      </c>
      <c r="F4673">
        <v>2020</v>
      </c>
      <c r="G4673">
        <v>293537</v>
      </c>
      <c r="H4673" t="s">
        <v>16</v>
      </c>
    </row>
    <row r="4674" spans="1:8">
      <c r="A4674" t="s">
        <v>236</v>
      </c>
      <c r="B4674" s="1">
        <v>43585</v>
      </c>
      <c r="C4674">
        <v>208211</v>
      </c>
      <c r="D4674" t="s">
        <v>687</v>
      </c>
      <c r="E4674" t="s">
        <v>351</v>
      </c>
      <c r="F4674">
        <v>2019</v>
      </c>
      <c r="G4674">
        <v>-208211</v>
      </c>
      <c r="H4674" t="s">
        <v>380</v>
      </c>
    </row>
    <row r="4675" spans="1:8">
      <c r="A4675" t="s">
        <v>106</v>
      </c>
      <c r="B4675" s="1">
        <v>44289</v>
      </c>
      <c r="C4675">
        <v>238091</v>
      </c>
      <c r="D4675" t="s">
        <v>687</v>
      </c>
      <c r="E4675" t="s">
        <v>351</v>
      </c>
      <c r="F4675">
        <v>2021</v>
      </c>
      <c r="G4675">
        <v>-238091</v>
      </c>
      <c r="H4675" t="s">
        <v>377</v>
      </c>
    </row>
    <row r="4676" spans="1:8">
      <c r="A4676" t="s">
        <v>251</v>
      </c>
      <c r="B4676" s="1">
        <v>43955</v>
      </c>
      <c r="C4676">
        <v>329411</v>
      </c>
      <c r="D4676" t="s">
        <v>686</v>
      </c>
      <c r="E4676" t="s">
        <v>366</v>
      </c>
      <c r="F4676">
        <v>2020</v>
      </c>
      <c r="G4676">
        <v>329411</v>
      </c>
      <c r="H4676" t="s">
        <v>378</v>
      </c>
    </row>
    <row r="4677" spans="1:8">
      <c r="A4677" t="s">
        <v>114</v>
      </c>
      <c r="B4677" s="1">
        <v>44372</v>
      </c>
      <c r="C4677">
        <v>326107</v>
      </c>
      <c r="D4677" t="s">
        <v>686</v>
      </c>
      <c r="E4677" t="s">
        <v>316</v>
      </c>
      <c r="F4677">
        <v>2021</v>
      </c>
      <c r="G4677">
        <v>326107</v>
      </c>
      <c r="H4677" t="s">
        <v>377</v>
      </c>
    </row>
    <row r="4678" spans="1:8">
      <c r="A4678" t="s">
        <v>151</v>
      </c>
      <c r="B4678" s="1">
        <v>43459</v>
      </c>
      <c r="C4678">
        <v>159599</v>
      </c>
      <c r="D4678" t="s">
        <v>687</v>
      </c>
      <c r="E4678" t="s">
        <v>333</v>
      </c>
      <c r="F4678">
        <v>2018</v>
      </c>
      <c r="G4678">
        <v>-159599</v>
      </c>
      <c r="H4678" t="s">
        <v>378</v>
      </c>
    </row>
    <row r="4679" spans="1:8">
      <c r="A4679" t="s">
        <v>243</v>
      </c>
      <c r="B4679" s="1">
        <v>44023</v>
      </c>
      <c r="C4679">
        <v>133632</v>
      </c>
      <c r="D4679" t="s">
        <v>687</v>
      </c>
      <c r="E4679" t="s">
        <v>337</v>
      </c>
      <c r="F4679">
        <v>2020</v>
      </c>
      <c r="G4679">
        <v>-133632</v>
      </c>
      <c r="H4679" t="s">
        <v>16</v>
      </c>
    </row>
    <row r="4680" spans="1:8">
      <c r="A4680" t="s">
        <v>204</v>
      </c>
      <c r="B4680" s="1">
        <v>43447</v>
      </c>
      <c r="C4680">
        <v>65941</v>
      </c>
      <c r="D4680" t="s">
        <v>686</v>
      </c>
      <c r="E4680" t="s">
        <v>333</v>
      </c>
      <c r="F4680">
        <v>2018</v>
      </c>
      <c r="G4680">
        <v>65941</v>
      </c>
      <c r="H4680" t="s">
        <v>16</v>
      </c>
    </row>
    <row r="4681" spans="1:8">
      <c r="A4681" t="s">
        <v>70</v>
      </c>
      <c r="B4681" s="1">
        <v>43877</v>
      </c>
      <c r="C4681">
        <v>131152</v>
      </c>
      <c r="D4681" t="s">
        <v>686</v>
      </c>
      <c r="E4681" t="s">
        <v>360</v>
      </c>
      <c r="F4681">
        <v>2020</v>
      </c>
      <c r="G4681">
        <v>131152</v>
      </c>
      <c r="H4681" t="s">
        <v>378</v>
      </c>
    </row>
    <row r="4682" spans="1:8">
      <c r="A4682" t="s">
        <v>246</v>
      </c>
      <c r="B4682" s="1">
        <v>44130</v>
      </c>
      <c r="C4682">
        <v>331928</v>
      </c>
      <c r="D4682" t="s">
        <v>686</v>
      </c>
      <c r="E4682" t="s">
        <v>324</v>
      </c>
      <c r="F4682">
        <v>2020</v>
      </c>
      <c r="G4682">
        <v>331928</v>
      </c>
      <c r="H4682" t="s">
        <v>16</v>
      </c>
    </row>
    <row r="4683" spans="1:8">
      <c r="A4683" t="s">
        <v>200</v>
      </c>
      <c r="B4683" s="1">
        <v>44124</v>
      </c>
      <c r="C4683">
        <v>394634</v>
      </c>
      <c r="D4683" t="s">
        <v>687</v>
      </c>
      <c r="E4683" t="s">
        <v>324</v>
      </c>
      <c r="F4683">
        <v>2020</v>
      </c>
      <c r="G4683">
        <v>-394634</v>
      </c>
      <c r="H4683" t="s">
        <v>378</v>
      </c>
    </row>
    <row r="4684" spans="1:8">
      <c r="A4684" t="s">
        <v>86</v>
      </c>
      <c r="B4684" s="1">
        <v>43353</v>
      </c>
      <c r="C4684">
        <v>357654</v>
      </c>
      <c r="D4684" t="s">
        <v>686</v>
      </c>
      <c r="E4684" t="s">
        <v>329</v>
      </c>
      <c r="F4684">
        <v>2018</v>
      </c>
      <c r="G4684">
        <v>357654</v>
      </c>
      <c r="H4684" t="s">
        <v>380</v>
      </c>
    </row>
    <row r="4685" spans="1:8">
      <c r="A4685" t="s">
        <v>150</v>
      </c>
      <c r="B4685" s="1">
        <v>44084</v>
      </c>
      <c r="C4685">
        <v>269745</v>
      </c>
      <c r="D4685" t="s">
        <v>686</v>
      </c>
      <c r="E4685" t="s">
        <v>329</v>
      </c>
      <c r="F4685">
        <v>2020</v>
      </c>
      <c r="G4685">
        <v>269745</v>
      </c>
      <c r="H4685" t="s">
        <v>378</v>
      </c>
    </row>
    <row r="4686" spans="1:8">
      <c r="A4686" t="s">
        <v>276</v>
      </c>
      <c r="B4686" s="1">
        <v>43866</v>
      </c>
      <c r="C4686">
        <v>223072</v>
      </c>
      <c r="D4686" t="s">
        <v>687</v>
      </c>
      <c r="E4686" t="s">
        <v>360</v>
      </c>
      <c r="F4686">
        <v>2020</v>
      </c>
      <c r="G4686">
        <v>-223072</v>
      </c>
      <c r="H4686" t="s">
        <v>377</v>
      </c>
    </row>
    <row r="4687" spans="1:8">
      <c r="A4687" t="s">
        <v>78</v>
      </c>
      <c r="B4687" s="1">
        <v>44344</v>
      </c>
      <c r="C4687">
        <v>93103</v>
      </c>
      <c r="D4687" t="s">
        <v>687</v>
      </c>
      <c r="E4687" t="s">
        <v>366</v>
      </c>
      <c r="F4687">
        <v>2021</v>
      </c>
      <c r="G4687">
        <v>-93103</v>
      </c>
      <c r="H4687" t="s">
        <v>16</v>
      </c>
    </row>
    <row r="4688" spans="1:8">
      <c r="A4688" t="s">
        <v>282</v>
      </c>
      <c r="B4688" s="1">
        <v>43850</v>
      </c>
      <c r="C4688">
        <v>345866</v>
      </c>
      <c r="D4688" t="s">
        <v>687</v>
      </c>
      <c r="E4688" t="s">
        <v>320</v>
      </c>
      <c r="F4688">
        <v>2020</v>
      </c>
      <c r="G4688">
        <v>-345866</v>
      </c>
      <c r="H4688" t="s">
        <v>16</v>
      </c>
    </row>
    <row r="4689" spans="1:8">
      <c r="A4689" t="s">
        <v>40</v>
      </c>
      <c r="B4689" s="1">
        <v>44280</v>
      </c>
      <c r="C4689">
        <v>225341</v>
      </c>
      <c r="D4689" t="s">
        <v>686</v>
      </c>
      <c r="E4689" t="s">
        <v>357</v>
      </c>
      <c r="F4689">
        <v>2021</v>
      </c>
      <c r="G4689">
        <v>225341</v>
      </c>
      <c r="H4689" t="s">
        <v>378</v>
      </c>
    </row>
    <row r="4690" spans="1:8">
      <c r="A4690" t="s">
        <v>210</v>
      </c>
      <c r="B4690" s="1">
        <v>43392</v>
      </c>
      <c r="C4690">
        <v>305001</v>
      </c>
      <c r="D4690" t="s">
        <v>687</v>
      </c>
      <c r="E4690" t="s">
        <v>324</v>
      </c>
      <c r="F4690">
        <v>2018</v>
      </c>
      <c r="G4690">
        <v>-305001</v>
      </c>
      <c r="H4690" t="s">
        <v>377</v>
      </c>
    </row>
    <row r="4691" spans="1:8">
      <c r="A4691" t="s">
        <v>52</v>
      </c>
      <c r="B4691" s="1">
        <v>43835</v>
      </c>
      <c r="C4691">
        <v>300216</v>
      </c>
      <c r="D4691" t="s">
        <v>686</v>
      </c>
      <c r="E4691" t="s">
        <v>320</v>
      </c>
      <c r="F4691">
        <v>2020</v>
      </c>
      <c r="G4691">
        <v>300216</v>
      </c>
      <c r="H4691" t="s">
        <v>377</v>
      </c>
    </row>
    <row r="4692" spans="1:8">
      <c r="A4692" t="s">
        <v>148</v>
      </c>
      <c r="B4692" s="1">
        <v>44253</v>
      </c>
      <c r="C4692">
        <v>170577</v>
      </c>
      <c r="D4692" t="s">
        <v>687</v>
      </c>
      <c r="E4692" t="s">
        <v>360</v>
      </c>
      <c r="F4692">
        <v>2021</v>
      </c>
      <c r="G4692">
        <v>-170577</v>
      </c>
      <c r="H4692" t="s">
        <v>380</v>
      </c>
    </row>
    <row r="4693" spans="1:8">
      <c r="A4693" t="s">
        <v>220</v>
      </c>
      <c r="B4693" s="1">
        <v>43455</v>
      </c>
      <c r="C4693">
        <v>337200</v>
      </c>
      <c r="D4693" t="s">
        <v>687</v>
      </c>
      <c r="E4693" t="s">
        <v>333</v>
      </c>
      <c r="F4693">
        <v>2018</v>
      </c>
      <c r="G4693">
        <v>-337200</v>
      </c>
      <c r="H4693" t="s">
        <v>380</v>
      </c>
    </row>
    <row r="4694" spans="1:8">
      <c r="A4694" t="s">
        <v>182</v>
      </c>
      <c r="B4694" s="1">
        <v>44035</v>
      </c>
      <c r="C4694">
        <v>216970</v>
      </c>
      <c r="D4694" t="s">
        <v>687</v>
      </c>
      <c r="E4694" t="s">
        <v>337</v>
      </c>
      <c r="F4694">
        <v>2020</v>
      </c>
      <c r="G4694">
        <v>-216970</v>
      </c>
      <c r="H4694" t="s">
        <v>16</v>
      </c>
    </row>
    <row r="4695" spans="1:8">
      <c r="A4695" t="s">
        <v>306</v>
      </c>
      <c r="B4695" s="1">
        <v>43623</v>
      </c>
      <c r="C4695">
        <v>87806</v>
      </c>
      <c r="D4695" t="s">
        <v>687</v>
      </c>
      <c r="E4695" t="s">
        <v>316</v>
      </c>
      <c r="F4695">
        <v>2019</v>
      </c>
      <c r="G4695">
        <v>-87806</v>
      </c>
      <c r="H4695" t="s">
        <v>377</v>
      </c>
    </row>
    <row r="4696" spans="1:8">
      <c r="A4696" t="s">
        <v>288</v>
      </c>
      <c r="B4696" s="1">
        <v>44100</v>
      </c>
      <c r="C4696">
        <v>125041</v>
      </c>
      <c r="D4696" t="s">
        <v>686</v>
      </c>
      <c r="E4696" t="s">
        <v>329</v>
      </c>
      <c r="F4696">
        <v>2020</v>
      </c>
      <c r="G4696">
        <v>125041</v>
      </c>
      <c r="H4696" t="s">
        <v>377</v>
      </c>
    </row>
    <row r="4697" spans="1:8">
      <c r="A4697" t="s">
        <v>298</v>
      </c>
      <c r="B4697" s="1">
        <v>44018</v>
      </c>
      <c r="C4697">
        <v>228879</v>
      </c>
      <c r="D4697" t="s">
        <v>686</v>
      </c>
      <c r="E4697" t="s">
        <v>337</v>
      </c>
      <c r="F4697">
        <v>2020</v>
      </c>
      <c r="G4697">
        <v>228879</v>
      </c>
      <c r="H4697" t="s">
        <v>378</v>
      </c>
    </row>
    <row r="4698" spans="1:8">
      <c r="A4698" t="s">
        <v>154</v>
      </c>
      <c r="B4698" s="1">
        <v>43818</v>
      </c>
      <c r="C4698">
        <v>155052</v>
      </c>
      <c r="D4698" t="s">
        <v>686</v>
      </c>
      <c r="E4698" t="s">
        <v>333</v>
      </c>
      <c r="F4698">
        <v>2019</v>
      </c>
      <c r="G4698">
        <v>155052</v>
      </c>
      <c r="H4698" t="s">
        <v>378</v>
      </c>
    </row>
    <row r="4699" spans="1:8">
      <c r="A4699" t="s">
        <v>212</v>
      </c>
      <c r="B4699" s="1">
        <v>43518</v>
      </c>
      <c r="C4699">
        <v>96013</v>
      </c>
      <c r="D4699" t="s">
        <v>686</v>
      </c>
      <c r="E4699" t="s">
        <v>360</v>
      </c>
      <c r="F4699">
        <v>2019</v>
      </c>
      <c r="G4699">
        <v>96013</v>
      </c>
      <c r="H4699" t="s">
        <v>16</v>
      </c>
    </row>
    <row r="4700" spans="1:8">
      <c r="A4700" t="s">
        <v>215</v>
      </c>
      <c r="B4700" s="1">
        <v>43812</v>
      </c>
      <c r="C4700">
        <v>82096</v>
      </c>
      <c r="D4700" t="s">
        <v>687</v>
      </c>
      <c r="E4700" t="s">
        <v>333</v>
      </c>
      <c r="F4700">
        <v>2019</v>
      </c>
      <c r="G4700">
        <v>-82096</v>
      </c>
      <c r="H4700" t="s">
        <v>16</v>
      </c>
    </row>
    <row r="4701" spans="1:8">
      <c r="A4701" t="s">
        <v>280</v>
      </c>
      <c r="B4701" s="1">
        <v>43475</v>
      </c>
      <c r="C4701">
        <v>169576</v>
      </c>
      <c r="D4701" t="s">
        <v>686</v>
      </c>
      <c r="E4701" t="s">
        <v>320</v>
      </c>
      <c r="F4701">
        <v>2019</v>
      </c>
      <c r="G4701">
        <v>169576</v>
      </c>
      <c r="H4701" t="s">
        <v>377</v>
      </c>
    </row>
    <row r="4702" spans="1:8">
      <c r="A4702" t="s">
        <v>77</v>
      </c>
      <c r="B4702" s="1">
        <v>43959</v>
      </c>
      <c r="C4702">
        <v>103986</v>
      </c>
      <c r="D4702" t="s">
        <v>686</v>
      </c>
      <c r="E4702" t="s">
        <v>366</v>
      </c>
      <c r="F4702">
        <v>2020</v>
      </c>
      <c r="G4702">
        <v>103986</v>
      </c>
      <c r="H4702" t="s">
        <v>16</v>
      </c>
    </row>
    <row r="4703" spans="1:8">
      <c r="A4703" t="s">
        <v>25</v>
      </c>
      <c r="B4703" s="1">
        <v>43679</v>
      </c>
      <c r="C4703">
        <v>305622</v>
      </c>
      <c r="D4703" t="s">
        <v>686</v>
      </c>
      <c r="E4703" t="s">
        <v>342</v>
      </c>
      <c r="F4703">
        <v>2019</v>
      </c>
      <c r="G4703">
        <v>305622</v>
      </c>
      <c r="H4703" t="s">
        <v>16</v>
      </c>
    </row>
    <row r="4704" spans="1:8">
      <c r="A4704" t="s">
        <v>249</v>
      </c>
      <c r="B4704" s="1">
        <v>44024</v>
      </c>
      <c r="C4704">
        <v>363106</v>
      </c>
      <c r="D4704" t="s">
        <v>686</v>
      </c>
      <c r="E4704" t="s">
        <v>337</v>
      </c>
      <c r="F4704">
        <v>2020</v>
      </c>
      <c r="G4704">
        <v>363106</v>
      </c>
      <c r="H4704" t="s">
        <v>16</v>
      </c>
    </row>
    <row r="4705" spans="1:8">
      <c r="A4705" t="s">
        <v>236</v>
      </c>
      <c r="B4705" s="1">
        <v>43851</v>
      </c>
      <c r="C4705">
        <v>266537</v>
      </c>
      <c r="D4705" t="s">
        <v>687</v>
      </c>
      <c r="E4705" t="s">
        <v>320</v>
      </c>
      <c r="F4705">
        <v>2020</v>
      </c>
      <c r="G4705">
        <v>-266537</v>
      </c>
      <c r="H4705" t="s">
        <v>380</v>
      </c>
    </row>
    <row r="4706" spans="1:8">
      <c r="A4706" t="s">
        <v>257</v>
      </c>
      <c r="B4706" s="1">
        <v>43587</v>
      </c>
      <c r="C4706">
        <v>287730</v>
      </c>
      <c r="D4706" t="s">
        <v>686</v>
      </c>
      <c r="E4706" t="s">
        <v>366</v>
      </c>
      <c r="F4706">
        <v>2019</v>
      </c>
      <c r="G4706">
        <v>287730</v>
      </c>
      <c r="H4706" t="s">
        <v>16</v>
      </c>
    </row>
    <row r="4707" spans="1:8">
      <c r="A4707" t="s">
        <v>19</v>
      </c>
      <c r="B4707" s="1">
        <v>44028</v>
      </c>
      <c r="C4707">
        <v>225580</v>
      </c>
      <c r="D4707" t="s">
        <v>686</v>
      </c>
      <c r="E4707" t="s">
        <v>337</v>
      </c>
      <c r="F4707">
        <v>2020</v>
      </c>
      <c r="G4707">
        <v>225580</v>
      </c>
      <c r="H4707" t="s">
        <v>377</v>
      </c>
    </row>
    <row r="4708" spans="1:8">
      <c r="A4708" t="s">
        <v>305</v>
      </c>
      <c r="B4708" s="1">
        <v>44143</v>
      </c>
      <c r="C4708">
        <v>157995</v>
      </c>
      <c r="D4708" t="s">
        <v>686</v>
      </c>
      <c r="E4708" t="s">
        <v>362</v>
      </c>
      <c r="F4708">
        <v>2020</v>
      </c>
      <c r="G4708">
        <v>157995</v>
      </c>
      <c r="H4708" t="s">
        <v>16</v>
      </c>
    </row>
    <row r="4709" spans="1:8">
      <c r="A4709" t="s">
        <v>27</v>
      </c>
      <c r="B4709" s="1">
        <v>44300</v>
      </c>
      <c r="C4709">
        <v>288664</v>
      </c>
      <c r="D4709" t="s">
        <v>686</v>
      </c>
      <c r="E4709" t="s">
        <v>351</v>
      </c>
      <c r="F4709">
        <v>2021</v>
      </c>
      <c r="G4709">
        <v>288664</v>
      </c>
      <c r="H4709" t="s">
        <v>378</v>
      </c>
    </row>
    <row r="4710" spans="1:8">
      <c r="A4710" t="s">
        <v>210</v>
      </c>
      <c r="B4710" s="1">
        <v>43763</v>
      </c>
      <c r="C4710">
        <v>284680</v>
      </c>
      <c r="D4710" t="s">
        <v>686</v>
      </c>
      <c r="E4710" t="s">
        <v>324</v>
      </c>
      <c r="F4710">
        <v>2019</v>
      </c>
      <c r="G4710">
        <v>284680</v>
      </c>
      <c r="H4710" t="s">
        <v>377</v>
      </c>
    </row>
    <row r="4711" spans="1:8">
      <c r="A4711" t="s">
        <v>250</v>
      </c>
      <c r="B4711" s="1">
        <v>44080</v>
      </c>
      <c r="C4711">
        <v>283542</v>
      </c>
      <c r="D4711" t="s">
        <v>687</v>
      </c>
      <c r="E4711" t="s">
        <v>329</v>
      </c>
      <c r="F4711">
        <v>2020</v>
      </c>
      <c r="G4711">
        <v>-283542</v>
      </c>
      <c r="H4711" t="s">
        <v>380</v>
      </c>
    </row>
    <row r="4712" spans="1:8">
      <c r="A4712" t="s">
        <v>256</v>
      </c>
      <c r="B4712" s="1">
        <v>43877</v>
      </c>
      <c r="C4712">
        <v>370623</v>
      </c>
      <c r="D4712" t="s">
        <v>687</v>
      </c>
      <c r="E4712" t="s">
        <v>360</v>
      </c>
      <c r="F4712">
        <v>2020</v>
      </c>
      <c r="G4712">
        <v>-370623</v>
      </c>
      <c r="H4712" t="s">
        <v>16</v>
      </c>
    </row>
    <row r="4713" spans="1:8">
      <c r="A4713" t="s">
        <v>267</v>
      </c>
      <c r="B4713" s="1">
        <v>43484</v>
      </c>
      <c r="C4713">
        <v>251638</v>
      </c>
      <c r="D4713" t="s">
        <v>686</v>
      </c>
      <c r="E4713" t="s">
        <v>320</v>
      </c>
      <c r="F4713">
        <v>2019</v>
      </c>
      <c r="G4713">
        <v>251638</v>
      </c>
      <c r="H4713" t="s">
        <v>16</v>
      </c>
    </row>
    <row r="4714" spans="1:8">
      <c r="A4714" t="s">
        <v>260</v>
      </c>
      <c r="B4714" s="1">
        <v>43482</v>
      </c>
      <c r="C4714">
        <v>173320</v>
      </c>
      <c r="D4714" t="s">
        <v>686</v>
      </c>
      <c r="E4714" t="s">
        <v>320</v>
      </c>
      <c r="F4714">
        <v>2019</v>
      </c>
      <c r="G4714">
        <v>173320</v>
      </c>
      <c r="H4714" t="s">
        <v>380</v>
      </c>
    </row>
    <row r="4715" spans="1:8">
      <c r="A4715" t="s">
        <v>285</v>
      </c>
      <c r="B4715" s="1">
        <v>44375</v>
      </c>
      <c r="C4715">
        <v>318923</v>
      </c>
      <c r="D4715" t="s">
        <v>687</v>
      </c>
      <c r="E4715" t="s">
        <v>316</v>
      </c>
      <c r="F4715">
        <v>2021</v>
      </c>
      <c r="G4715">
        <v>-318923</v>
      </c>
      <c r="H4715" t="s">
        <v>378</v>
      </c>
    </row>
    <row r="4716" spans="1:8">
      <c r="A4716" t="s">
        <v>130</v>
      </c>
      <c r="B4716" s="1">
        <v>43828</v>
      </c>
      <c r="C4716">
        <v>354997</v>
      </c>
      <c r="D4716" t="s">
        <v>687</v>
      </c>
      <c r="E4716" t="s">
        <v>333</v>
      </c>
      <c r="F4716">
        <v>2019</v>
      </c>
      <c r="G4716">
        <v>-354997</v>
      </c>
      <c r="H4716" t="s">
        <v>16</v>
      </c>
    </row>
    <row r="4717" spans="1:8">
      <c r="A4717" t="s">
        <v>176</v>
      </c>
      <c r="B4717" s="1">
        <v>43448</v>
      </c>
      <c r="C4717">
        <v>379418</v>
      </c>
      <c r="D4717" t="s">
        <v>686</v>
      </c>
      <c r="E4717" t="s">
        <v>333</v>
      </c>
      <c r="F4717">
        <v>2018</v>
      </c>
      <c r="G4717">
        <v>379418</v>
      </c>
      <c r="H4717" t="s">
        <v>377</v>
      </c>
    </row>
    <row r="4718" spans="1:8">
      <c r="A4718" t="s">
        <v>239</v>
      </c>
      <c r="B4718" s="1">
        <v>43515</v>
      </c>
      <c r="C4718">
        <v>293864</v>
      </c>
      <c r="D4718" t="s">
        <v>686</v>
      </c>
      <c r="E4718" t="s">
        <v>360</v>
      </c>
      <c r="F4718">
        <v>2019</v>
      </c>
      <c r="G4718">
        <v>293864</v>
      </c>
      <c r="H4718" t="s">
        <v>16</v>
      </c>
    </row>
    <row r="4719" spans="1:8">
      <c r="A4719" t="s">
        <v>177</v>
      </c>
      <c r="B4719" s="1">
        <v>44295</v>
      </c>
      <c r="C4719">
        <v>66801</v>
      </c>
      <c r="D4719" t="s">
        <v>686</v>
      </c>
      <c r="E4719" t="s">
        <v>351</v>
      </c>
      <c r="F4719">
        <v>2021</v>
      </c>
      <c r="G4719">
        <v>66801</v>
      </c>
      <c r="H4719" t="s">
        <v>16</v>
      </c>
    </row>
    <row r="4720" spans="1:8">
      <c r="A4720" t="s">
        <v>167</v>
      </c>
      <c r="B4720" s="1">
        <v>43530</v>
      </c>
      <c r="C4720">
        <v>133279</v>
      </c>
      <c r="D4720" t="s">
        <v>687</v>
      </c>
      <c r="E4720" t="s">
        <v>357</v>
      </c>
      <c r="F4720">
        <v>2019</v>
      </c>
      <c r="G4720">
        <v>-133279</v>
      </c>
      <c r="H4720" t="s">
        <v>16</v>
      </c>
    </row>
    <row r="4721" spans="1:8">
      <c r="A4721" t="s">
        <v>54</v>
      </c>
      <c r="B4721" s="1">
        <v>43759</v>
      </c>
      <c r="C4721">
        <v>374509</v>
      </c>
      <c r="D4721" t="s">
        <v>687</v>
      </c>
      <c r="E4721" t="s">
        <v>324</v>
      </c>
      <c r="F4721">
        <v>2019</v>
      </c>
      <c r="G4721">
        <v>-374509</v>
      </c>
      <c r="H4721" t="s">
        <v>16</v>
      </c>
    </row>
    <row r="4722" spans="1:8">
      <c r="A4722" t="s">
        <v>163</v>
      </c>
      <c r="B4722" s="1">
        <v>43777</v>
      </c>
      <c r="C4722">
        <v>291841</v>
      </c>
      <c r="D4722" t="s">
        <v>687</v>
      </c>
      <c r="E4722" t="s">
        <v>362</v>
      </c>
      <c r="F4722">
        <v>2019</v>
      </c>
      <c r="G4722">
        <v>-291841</v>
      </c>
      <c r="H4722" t="s">
        <v>377</v>
      </c>
    </row>
    <row r="4723" spans="1:8">
      <c r="A4723" t="s">
        <v>116</v>
      </c>
      <c r="B4723" s="1">
        <v>44353</v>
      </c>
      <c r="C4723">
        <v>135172</v>
      </c>
      <c r="D4723" t="s">
        <v>687</v>
      </c>
      <c r="E4723" t="s">
        <v>316</v>
      </c>
      <c r="F4723">
        <v>2021</v>
      </c>
      <c r="G4723">
        <v>-135172</v>
      </c>
      <c r="H4723" t="s">
        <v>16</v>
      </c>
    </row>
    <row r="4724" spans="1:8">
      <c r="A4724" t="s">
        <v>121</v>
      </c>
      <c r="B4724" s="1">
        <v>43659</v>
      </c>
      <c r="C4724">
        <v>90784</v>
      </c>
      <c r="D4724" t="s">
        <v>686</v>
      </c>
      <c r="E4724" t="s">
        <v>337</v>
      </c>
      <c r="F4724">
        <v>2019</v>
      </c>
      <c r="G4724">
        <v>90784</v>
      </c>
      <c r="H4724" t="s">
        <v>377</v>
      </c>
    </row>
    <row r="4725" spans="1:8">
      <c r="A4725" t="s">
        <v>228</v>
      </c>
      <c r="B4725" s="1">
        <v>44329</v>
      </c>
      <c r="C4725">
        <v>124661</v>
      </c>
      <c r="D4725" t="s">
        <v>687</v>
      </c>
      <c r="E4725" t="s">
        <v>366</v>
      </c>
      <c r="F4725">
        <v>2021</v>
      </c>
      <c r="G4725">
        <v>-124661</v>
      </c>
      <c r="H4725" t="s">
        <v>378</v>
      </c>
    </row>
    <row r="4726" spans="1:8">
      <c r="A4726" t="s">
        <v>237</v>
      </c>
      <c r="B4726" s="1">
        <v>43732</v>
      </c>
      <c r="C4726">
        <v>275968</v>
      </c>
      <c r="D4726" t="s">
        <v>687</v>
      </c>
      <c r="E4726" t="s">
        <v>329</v>
      </c>
      <c r="F4726">
        <v>2019</v>
      </c>
      <c r="G4726">
        <v>-275968</v>
      </c>
      <c r="H4726" t="s">
        <v>380</v>
      </c>
    </row>
    <row r="4727" spans="1:8">
      <c r="A4727" t="s">
        <v>49</v>
      </c>
      <c r="B4727" s="1">
        <v>44065</v>
      </c>
      <c r="C4727">
        <v>73457</v>
      </c>
      <c r="D4727" t="s">
        <v>687</v>
      </c>
      <c r="E4727" t="s">
        <v>342</v>
      </c>
      <c r="F4727">
        <v>2020</v>
      </c>
      <c r="G4727">
        <v>-73457</v>
      </c>
      <c r="H4727" t="s">
        <v>16</v>
      </c>
    </row>
    <row r="4728" spans="1:8">
      <c r="A4728" t="s">
        <v>245</v>
      </c>
      <c r="B4728" s="1">
        <v>44122</v>
      </c>
      <c r="C4728">
        <v>372750</v>
      </c>
      <c r="D4728" t="s">
        <v>687</v>
      </c>
      <c r="E4728" t="s">
        <v>324</v>
      </c>
      <c r="F4728">
        <v>2020</v>
      </c>
      <c r="G4728">
        <v>-372750</v>
      </c>
      <c r="H4728" t="s">
        <v>16</v>
      </c>
    </row>
    <row r="4729" spans="1:8">
      <c r="A4729" t="s">
        <v>119</v>
      </c>
      <c r="B4729" s="1">
        <v>44168</v>
      </c>
      <c r="C4729">
        <v>295684</v>
      </c>
      <c r="D4729" t="s">
        <v>686</v>
      </c>
      <c r="E4729" t="s">
        <v>333</v>
      </c>
      <c r="F4729">
        <v>2020</v>
      </c>
      <c r="G4729">
        <v>295684</v>
      </c>
      <c r="H4729" t="s">
        <v>378</v>
      </c>
    </row>
    <row r="4730" spans="1:8">
      <c r="A4730" t="s">
        <v>262</v>
      </c>
      <c r="B4730" s="1">
        <v>44046</v>
      </c>
      <c r="C4730">
        <v>399925</v>
      </c>
      <c r="D4730" t="s">
        <v>687</v>
      </c>
      <c r="E4730" t="s">
        <v>342</v>
      </c>
      <c r="F4730">
        <v>2020</v>
      </c>
      <c r="G4730">
        <v>-399925</v>
      </c>
      <c r="H4730" t="s">
        <v>378</v>
      </c>
    </row>
    <row r="4731" spans="1:8">
      <c r="A4731" t="s">
        <v>244</v>
      </c>
      <c r="B4731" s="1">
        <v>44076</v>
      </c>
      <c r="C4731">
        <v>254792</v>
      </c>
      <c r="D4731" t="s">
        <v>686</v>
      </c>
      <c r="E4731" t="s">
        <v>329</v>
      </c>
      <c r="F4731">
        <v>2020</v>
      </c>
      <c r="G4731">
        <v>254792</v>
      </c>
      <c r="H4731" t="s">
        <v>16</v>
      </c>
    </row>
    <row r="4732" spans="1:8">
      <c r="A4732" t="s">
        <v>276</v>
      </c>
      <c r="B4732" s="1">
        <v>44048</v>
      </c>
      <c r="C4732">
        <v>311288</v>
      </c>
      <c r="D4732" t="s">
        <v>687</v>
      </c>
      <c r="E4732" t="s">
        <v>342</v>
      </c>
      <c r="F4732">
        <v>2020</v>
      </c>
      <c r="G4732">
        <v>-311288</v>
      </c>
      <c r="H4732" t="s">
        <v>377</v>
      </c>
    </row>
    <row r="4733" spans="1:8">
      <c r="A4733" t="s">
        <v>114</v>
      </c>
      <c r="B4733" s="1">
        <v>44007</v>
      </c>
      <c r="C4733">
        <v>122608</v>
      </c>
      <c r="D4733" t="s">
        <v>686</v>
      </c>
      <c r="E4733" t="s">
        <v>316</v>
      </c>
      <c r="F4733">
        <v>2020</v>
      </c>
      <c r="G4733">
        <v>122608</v>
      </c>
      <c r="H4733" t="s">
        <v>377</v>
      </c>
    </row>
    <row r="4734" spans="1:8">
      <c r="A4734" t="s">
        <v>216</v>
      </c>
      <c r="B4734" s="1">
        <v>43332</v>
      </c>
      <c r="C4734">
        <v>91749</v>
      </c>
      <c r="D4734" t="s">
        <v>686</v>
      </c>
      <c r="E4734" t="s">
        <v>342</v>
      </c>
      <c r="F4734">
        <v>2018</v>
      </c>
      <c r="G4734">
        <v>91749</v>
      </c>
      <c r="H4734" t="s">
        <v>16</v>
      </c>
    </row>
    <row r="4735" spans="1:8">
      <c r="A4735" t="s">
        <v>56</v>
      </c>
      <c r="B4735" s="1">
        <v>43484</v>
      </c>
      <c r="C4735">
        <v>146974</v>
      </c>
      <c r="D4735" t="s">
        <v>687</v>
      </c>
      <c r="E4735" t="s">
        <v>320</v>
      </c>
      <c r="F4735">
        <v>2019</v>
      </c>
      <c r="G4735">
        <v>-146974</v>
      </c>
      <c r="H4735" t="s">
        <v>16</v>
      </c>
    </row>
    <row r="4736" spans="1:8">
      <c r="A4736" t="s">
        <v>83</v>
      </c>
      <c r="B4736" s="1">
        <v>43381</v>
      </c>
      <c r="C4736">
        <v>86265</v>
      </c>
      <c r="D4736" t="s">
        <v>686</v>
      </c>
      <c r="E4736" t="s">
        <v>324</v>
      </c>
      <c r="F4736">
        <v>2018</v>
      </c>
      <c r="G4736">
        <v>86265</v>
      </c>
      <c r="H4736" t="s">
        <v>16</v>
      </c>
    </row>
    <row r="4737" spans="1:8">
      <c r="A4737" t="s">
        <v>130</v>
      </c>
      <c r="B4737" s="1">
        <v>43702</v>
      </c>
      <c r="C4737">
        <v>100554</v>
      </c>
      <c r="D4737" t="s">
        <v>687</v>
      </c>
      <c r="E4737" t="s">
        <v>342</v>
      </c>
      <c r="F4737">
        <v>2019</v>
      </c>
      <c r="G4737">
        <v>-100554</v>
      </c>
      <c r="H4737" t="s">
        <v>16</v>
      </c>
    </row>
    <row r="4738" spans="1:8">
      <c r="A4738" t="s">
        <v>27</v>
      </c>
      <c r="B4738" s="1">
        <v>43544</v>
      </c>
      <c r="C4738">
        <v>229941</v>
      </c>
      <c r="D4738" t="s">
        <v>686</v>
      </c>
      <c r="E4738" t="s">
        <v>357</v>
      </c>
      <c r="F4738">
        <v>2019</v>
      </c>
      <c r="G4738">
        <v>229941</v>
      </c>
      <c r="H4738" t="s">
        <v>378</v>
      </c>
    </row>
    <row r="4739" spans="1:8">
      <c r="A4739" t="s">
        <v>191</v>
      </c>
      <c r="B4739" s="1">
        <v>43877</v>
      </c>
      <c r="C4739">
        <v>174505</v>
      </c>
      <c r="D4739" t="s">
        <v>687</v>
      </c>
      <c r="E4739" t="s">
        <v>360</v>
      </c>
      <c r="F4739">
        <v>2020</v>
      </c>
      <c r="G4739">
        <v>-174505</v>
      </c>
      <c r="H4739" t="s">
        <v>378</v>
      </c>
    </row>
    <row r="4740" spans="1:8">
      <c r="A4740" t="s">
        <v>39</v>
      </c>
      <c r="B4740" s="1">
        <v>43898</v>
      </c>
      <c r="C4740">
        <v>225239</v>
      </c>
      <c r="D4740" t="s">
        <v>686</v>
      </c>
      <c r="E4740" t="s">
        <v>357</v>
      </c>
      <c r="F4740">
        <v>2020</v>
      </c>
      <c r="G4740">
        <v>225239</v>
      </c>
      <c r="H4740" t="s">
        <v>377</v>
      </c>
    </row>
    <row r="4741" spans="1:8">
      <c r="A4741" t="s">
        <v>91</v>
      </c>
      <c r="B4741" s="1">
        <v>43291</v>
      </c>
      <c r="C4741">
        <v>148809</v>
      </c>
      <c r="D4741" t="s">
        <v>686</v>
      </c>
      <c r="E4741" t="s">
        <v>337</v>
      </c>
      <c r="F4741">
        <v>2018</v>
      </c>
      <c r="G4741">
        <v>148809</v>
      </c>
      <c r="H4741" t="s">
        <v>16</v>
      </c>
    </row>
    <row r="4742" spans="1:8">
      <c r="A4742" t="s">
        <v>34</v>
      </c>
      <c r="B4742" s="1">
        <v>44366</v>
      </c>
      <c r="C4742">
        <v>363589</v>
      </c>
      <c r="D4742" t="s">
        <v>686</v>
      </c>
      <c r="E4742" t="s">
        <v>316</v>
      </c>
      <c r="F4742">
        <v>2021</v>
      </c>
      <c r="G4742">
        <v>363589</v>
      </c>
      <c r="H4742" t="s">
        <v>16</v>
      </c>
    </row>
    <row r="4743" spans="1:8">
      <c r="A4743" t="s">
        <v>114</v>
      </c>
      <c r="B4743" s="1">
        <v>44201</v>
      </c>
      <c r="C4743">
        <v>81044</v>
      </c>
      <c r="D4743" t="s">
        <v>686</v>
      </c>
      <c r="E4743" t="s">
        <v>320</v>
      </c>
      <c r="F4743">
        <v>2021</v>
      </c>
      <c r="G4743">
        <v>81044</v>
      </c>
      <c r="H4743" t="s">
        <v>377</v>
      </c>
    </row>
    <row r="4744" spans="1:8">
      <c r="A4744" t="s">
        <v>63</v>
      </c>
      <c r="B4744" s="1">
        <v>44183</v>
      </c>
      <c r="C4744">
        <v>164796</v>
      </c>
      <c r="D4744" t="s">
        <v>687</v>
      </c>
      <c r="E4744" t="s">
        <v>333</v>
      </c>
      <c r="F4744">
        <v>2020</v>
      </c>
      <c r="G4744">
        <v>-164796</v>
      </c>
      <c r="H4744" t="s">
        <v>16</v>
      </c>
    </row>
    <row r="4745" spans="1:8">
      <c r="A4745" t="s">
        <v>74</v>
      </c>
      <c r="B4745" s="1">
        <v>43323</v>
      </c>
      <c r="C4745">
        <v>161583</v>
      </c>
      <c r="D4745" t="s">
        <v>686</v>
      </c>
      <c r="E4745" t="s">
        <v>342</v>
      </c>
      <c r="F4745">
        <v>2018</v>
      </c>
      <c r="G4745">
        <v>161583</v>
      </c>
      <c r="H4745" t="s">
        <v>16</v>
      </c>
    </row>
    <row r="4746" spans="1:8">
      <c r="A4746" t="s">
        <v>300</v>
      </c>
      <c r="B4746" s="1">
        <v>43742</v>
      </c>
      <c r="C4746">
        <v>330928</v>
      </c>
      <c r="D4746" t="s">
        <v>686</v>
      </c>
      <c r="E4746" t="s">
        <v>324</v>
      </c>
      <c r="F4746">
        <v>2019</v>
      </c>
      <c r="G4746">
        <v>330928</v>
      </c>
      <c r="H4746" t="s">
        <v>380</v>
      </c>
    </row>
    <row r="4747" spans="1:8">
      <c r="A4747" t="s">
        <v>217</v>
      </c>
      <c r="B4747" s="1">
        <v>44259</v>
      </c>
      <c r="C4747">
        <v>187031</v>
      </c>
      <c r="D4747" t="s">
        <v>686</v>
      </c>
      <c r="E4747" t="s">
        <v>357</v>
      </c>
      <c r="F4747">
        <v>2021</v>
      </c>
      <c r="G4747">
        <v>187031</v>
      </c>
      <c r="H4747" t="s">
        <v>378</v>
      </c>
    </row>
    <row r="4748" spans="1:8">
      <c r="A4748" t="s">
        <v>243</v>
      </c>
      <c r="B4748" s="1">
        <v>43361</v>
      </c>
      <c r="C4748">
        <v>250593</v>
      </c>
      <c r="D4748" t="s">
        <v>687</v>
      </c>
      <c r="E4748" t="s">
        <v>329</v>
      </c>
      <c r="F4748">
        <v>2018</v>
      </c>
      <c r="G4748">
        <v>-250593</v>
      </c>
      <c r="H4748" t="s">
        <v>16</v>
      </c>
    </row>
    <row r="4749" spans="1:8">
      <c r="A4749" t="s">
        <v>80</v>
      </c>
      <c r="B4749" s="1">
        <v>44324</v>
      </c>
      <c r="C4749">
        <v>389400</v>
      </c>
      <c r="D4749" t="s">
        <v>686</v>
      </c>
      <c r="E4749" t="s">
        <v>366</v>
      </c>
      <c r="F4749">
        <v>2021</v>
      </c>
      <c r="G4749">
        <v>389400</v>
      </c>
      <c r="H4749" t="s">
        <v>16</v>
      </c>
    </row>
    <row r="4750" spans="1:8">
      <c r="A4750" t="s">
        <v>300</v>
      </c>
      <c r="B4750" s="1">
        <v>43601</v>
      </c>
      <c r="C4750">
        <v>211048</v>
      </c>
      <c r="D4750" t="s">
        <v>686</v>
      </c>
      <c r="E4750" t="s">
        <v>366</v>
      </c>
      <c r="F4750">
        <v>2019</v>
      </c>
      <c r="G4750">
        <v>211048</v>
      </c>
      <c r="H4750" t="s">
        <v>380</v>
      </c>
    </row>
    <row r="4751" spans="1:8">
      <c r="A4751" t="s">
        <v>122</v>
      </c>
      <c r="B4751" s="1">
        <v>44042</v>
      </c>
      <c r="C4751">
        <v>124537</v>
      </c>
      <c r="D4751" t="s">
        <v>686</v>
      </c>
      <c r="E4751" t="s">
        <v>337</v>
      </c>
      <c r="F4751">
        <v>2020</v>
      </c>
      <c r="G4751">
        <v>124537</v>
      </c>
      <c r="H4751" t="s">
        <v>16</v>
      </c>
    </row>
    <row r="4752" spans="1:8">
      <c r="A4752" t="s">
        <v>20</v>
      </c>
      <c r="B4752" s="1">
        <v>44076</v>
      </c>
      <c r="C4752">
        <v>239920</v>
      </c>
      <c r="D4752" t="s">
        <v>687</v>
      </c>
      <c r="E4752" t="s">
        <v>329</v>
      </c>
      <c r="F4752">
        <v>2020</v>
      </c>
      <c r="G4752">
        <v>-239920</v>
      </c>
      <c r="H4752" t="s">
        <v>378</v>
      </c>
    </row>
    <row r="4753" spans="1:8">
      <c r="A4753" t="s">
        <v>311</v>
      </c>
      <c r="B4753" s="1">
        <v>43946</v>
      </c>
      <c r="C4753">
        <v>371895</v>
      </c>
      <c r="D4753" t="s">
        <v>686</v>
      </c>
      <c r="E4753" t="s">
        <v>351</v>
      </c>
      <c r="F4753">
        <v>2020</v>
      </c>
      <c r="G4753">
        <v>371895</v>
      </c>
      <c r="H4753" t="s">
        <v>16</v>
      </c>
    </row>
    <row r="4754" spans="1:8">
      <c r="A4754" t="s">
        <v>257</v>
      </c>
      <c r="B4754" s="1">
        <v>43854</v>
      </c>
      <c r="C4754">
        <v>144856</v>
      </c>
      <c r="D4754" t="s">
        <v>686</v>
      </c>
      <c r="E4754" t="s">
        <v>320</v>
      </c>
      <c r="F4754">
        <v>2020</v>
      </c>
      <c r="G4754">
        <v>144856</v>
      </c>
      <c r="H4754" t="s">
        <v>16</v>
      </c>
    </row>
    <row r="4755" spans="1:8">
      <c r="A4755" t="s">
        <v>23</v>
      </c>
      <c r="B4755" s="1">
        <v>43874</v>
      </c>
      <c r="C4755">
        <v>64873</v>
      </c>
      <c r="D4755" t="s">
        <v>686</v>
      </c>
      <c r="E4755" t="s">
        <v>360</v>
      </c>
      <c r="F4755">
        <v>2020</v>
      </c>
      <c r="G4755">
        <v>64873</v>
      </c>
      <c r="H4755" t="s">
        <v>380</v>
      </c>
    </row>
    <row r="4756" spans="1:8">
      <c r="A4756" t="s">
        <v>92</v>
      </c>
      <c r="B4756" s="1">
        <v>43733</v>
      </c>
      <c r="C4756">
        <v>390048</v>
      </c>
      <c r="D4756" t="s">
        <v>686</v>
      </c>
      <c r="E4756" t="s">
        <v>329</v>
      </c>
      <c r="F4756">
        <v>2019</v>
      </c>
      <c r="G4756">
        <v>390048</v>
      </c>
      <c r="H4756" t="s">
        <v>378</v>
      </c>
    </row>
    <row r="4757" spans="1:8">
      <c r="A4757" t="s">
        <v>236</v>
      </c>
      <c r="B4757" s="1">
        <v>43514</v>
      </c>
      <c r="C4757">
        <v>250339</v>
      </c>
      <c r="D4757" t="s">
        <v>687</v>
      </c>
      <c r="E4757" t="s">
        <v>360</v>
      </c>
      <c r="F4757">
        <v>2019</v>
      </c>
      <c r="G4757">
        <v>-250339</v>
      </c>
      <c r="H4757" t="s">
        <v>380</v>
      </c>
    </row>
    <row r="4758" spans="1:8">
      <c r="A4758" t="s">
        <v>41</v>
      </c>
      <c r="B4758" s="1">
        <v>44267</v>
      </c>
      <c r="C4758">
        <v>339099</v>
      </c>
      <c r="D4758" t="s">
        <v>686</v>
      </c>
      <c r="E4758" t="s">
        <v>357</v>
      </c>
      <c r="F4758">
        <v>2021</v>
      </c>
      <c r="G4758">
        <v>339099</v>
      </c>
      <c r="H4758" t="s">
        <v>16</v>
      </c>
    </row>
    <row r="4759" spans="1:8">
      <c r="A4759" t="s">
        <v>99</v>
      </c>
      <c r="B4759" s="1">
        <v>43656</v>
      </c>
      <c r="C4759">
        <v>227679</v>
      </c>
      <c r="D4759" t="s">
        <v>687</v>
      </c>
      <c r="E4759" t="s">
        <v>337</v>
      </c>
      <c r="F4759">
        <v>2019</v>
      </c>
      <c r="G4759">
        <v>-227679</v>
      </c>
      <c r="H4759" t="s">
        <v>16</v>
      </c>
    </row>
    <row r="4760" spans="1:8">
      <c r="A4760" t="s">
        <v>171</v>
      </c>
      <c r="B4760" s="1">
        <v>43920</v>
      </c>
      <c r="C4760">
        <v>264108</v>
      </c>
      <c r="D4760" t="s">
        <v>687</v>
      </c>
      <c r="E4760" t="s">
        <v>357</v>
      </c>
      <c r="F4760">
        <v>2020</v>
      </c>
      <c r="G4760">
        <v>-264108</v>
      </c>
      <c r="H4760" t="s">
        <v>380</v>
      </c>
    </row>
    <row r="4761" spans="1:8">
      <c r="A4761" t="s">
        <v>99</v>
      </c>
      <c r="B4761" s="1">
        <v>44275</v>
      </c>
      <c r="C4761">
        <v>296320</v>
      </c>
      <c r="D4761" t="s">
        <v>686</v>
      </c>
      <c r="E4761" t="s">
        <v>357</v>
      </c>
      <c r="F4761">
        <v>2021</v>
      </c>
      <c r="G4761">
        <v>296320</v>
      </c>
      <c r="H4761" t="s">
        <v>16</v>
      </c>
    </row>
    <row r="4762" spans="1:8">
      <c r="A4762" t="s">
        <v>260</v>
      </c>
      <c r="B4762" s="1">
        <v>44060</v>
      </c>
      <c r="C4762">
        <v>280265</v>
      </c>
      <c r="D4762" t="s">
        <v>686</v>
      </c>
      <c r="E4762" t="s">
        <v>342</v>
      </c>
      <c r="F4762">
        <v>2020</v>
      </c>
      <c r="G4762">
        <v>280265</v>
      </c>
      <c r="H4762" t="s">
        <v>380</v>
      </c>
    </row>
    <row r="4763" spans="1:8">
      <c r="A4763" t="s">
        <v>138</v>
      </c>
      <c r="B4763" s="1">
        <v>44012</v>
      </c>
      <c r="C4763">
        <v>130550</v>
      </c>
      <c r="D4763" t="s">
        <v>687</v>
      </c>
      <c r="E4763" t="s">
        <v>316</v>
      </c>
      <c r="F4763">
        <v>2020</v>
      </c>
      <c r="G4763">
        <v>-130550</v>
      </c>
      <c r="H4763" t="s">
        <v>16</v>
      </c>
    </row>
    <row r="4764" spans="1:8">
      <c r="A4764" t="s">
        <v>161</v>
      </c>
      <c r="B4764" s="1">
        <v>44071</v>
      </c>
      <c r="C4764">
        <v>119111</v>
      </c>
      <c r="D4764" t="s">
        <v>687</v>
      </c>
      <c r="E4764" t="s">
        <v>342</v>
      </c>
      <c r="F4764">
        <v>2020</v>
      </c>
      <c r="G4764">
        <v>-119111</v>
      </c>
      <c r="H4764" t="s">
        <v>378</v>
      </c>
    </row>
    <row r="4765" spans="1:8">
      <c r="A4765" t="s">
        <v>17</v>
      </c>
      <c r="B4765" s="1">
        <v>43794</v>
      </c>
      <c r="C4765">
        <v>293680</v>
      </c>
      <c r="D4765" t="s">
        <v>687</v>
      </c>
      <c r="E4765" t="s">
        <v>362</v>
      </c>
      <c r="F4765">
        <v>2019</v>
      </c>
      <c r="G4765">
        <v>-293680</v>
      </c>
      <c r="H4765" t="s">
        <v>16</v>
      </c>
    </row>
    <row r="4766" spans="1:8">
      <c r="A4766" t="s">
        <v>105</v>
      </c>
      <c r="B4766" s="1">
        <v>43522</v>
      </c>
      <c r="C4766">
        <v>154750</v>
      </c>
      <c r="D4766" t="s">
        <v>686</v>
      </c>
      <c r="E4766" t="s">
        <v>360</v>
      </c>
      <c r="F4766">
        <v>2019</v>
      </c>
      <c r="G4766">
        <v>154750</v>
      </c>
      <c r="H4766" t="s">
        <v>380</v>
      </c>
    </row>
    <row r="4767" spans="1:8">
      <c r="A4767" t="s">
        <v>243</v>
      </c>
      <c r="B4767" s="1">
        <v>43973</v>
      </c>
      <c r="C4767">
        <v>63976</v>
      </c>
      <c r="D4767" t="s">
        <v>687</v>
      </c>
      <c r="E4767" t="s">
        <v>366</v>
      </c>
      <c r="F4767">
        <v>2020</v>
      </c>
      <c r="G4767">
        <v>-63976</v>
      </c>
      <c r="H4767" t="s">
        <v>16</v>
      </c>
    </row>
    <row r="4768" spans="1:8">
      <c r="A4768" t="s">
        <v>249</v>
      </c>
      <c r="B4768" s="1">
        <v>43836</v>
      </c>
      <c r="C4768">
        <v>166017</v>
      </c>
      <c r="D4768" t="s">
        <v>686</v>
      </c>
      <c r="E4768" t="s">
        <v>320</v>
      </c>
      <c r="F4768">
        <v>2020</v>
      </c>
      <c r="G4768">
        <v>166017</v>
      </c>
      <c r="H4768" t="s">
        <v>16</v>
      </c>
    </row>
    <row r="4769" spans="1:8">
      <c r="A4769" t="s">
        <v>61</v>
      </c>
      <c r="B4769" s="1">
        <v>43392</v>
      </c>
      <c r="C4769">
        <v>155252</v>
      </c>
      <c r="D4769" t="s">
        <v>686</v>
      </c>
      <c r="E4769" t="s">
        <v>324</v>
      </c>
      <c r="F4769">
        <v>2018</v>
      </c>
      <c r="G4769">
        <v>155252</v>
      </c>
      <c r="H4769" t="s">
        <v>377</v>
      </c>
    </row>
    <row r="4770" spans="1:8">
      <c r="A4770" t="s">
        <v>59</v>
      </c>
      <c r="B4770" s="1">
        <v>43284</v>
      </c>
      <c r="C4770">
        <v>280140</v>
      </c>
      <c r="D4770" t="s">
        <v>687</v>
      </c>
      <c r="E4770" t="s">
        <v>337</v>
      </c>
      <c r="F4770">
        <v>2018</v>
      </c>
      <c r="G4770">
        <v>-280140</v>
      </c>
      <c r="H4770" t="s">
        <v>378</v>
      </c>
    </row>
    <row r="4771" spans="1:8">
      <c r="A4771" t="s">
        <v>89</v>
      </c>
      <c r="B4771" s="1">
        <v>44238</v>
      </c>
      <c r="C4771">
        <v>164108</v>
      </c>
      <c r="D4771" t="s">
        <v>687</v>
      </c>
      <c r="E4771" t="s">
        <v>360</v>
      </c>
      <c r="F4771">
        <v>2021</v>
      </c>
      <c r="G4771">
        <v>-164108</v>
      </c>
      <c r="H4771" t="s">
        <v>377</v>
      </c>
    </row>
    <row r="4772" spans="1:8">
      <c r="A4772" t="s">
        <v>268</v>
      </c>
      <c r="B4772" s="1">
        <v>44059</v>
      </c>
      <c r="C4772">
        <v>74441</v>
      </c>
      <c r="D4772" t="s">
        <v>686</v>
      </c>
      <c r="E4772" t="s">
        <v>342</v>
      </c>
      <c r="F4772">
        <v>2020</v>
      </c>
      <c r="G4772">
        <v>74441</v>
      </c>
      <c r="H4772" t="s">
        <v>380</v>
      </c>
    </row>
    <row r="4773" spans="1:8">
      <c r="A4773" t="s">
        <v>84</v>
      </c>
      <c r="B4773" s="1">
        <v>43791</v>
      </c>
      <c r="C4773">
        <v>389885</v>
      </c>
      <c r="D4773" t="s">
        <v>687</v>
      </c>
      <c r="E4773" t="s">
        <v>362</v>
      </c>
      <c r="F4773">
        <v>2019</v>
      </c>
      <c r="G4773">
        <v>-389885</v>
      </c>
      <c r="H4773" t="s">
        <v>16</v>
      </c>
    </row>
    <row r="4774" spans="1:8">
      <c r="A4774" t="s">
        <v>240</v>
      </c>
      <c r="B4774" s="1">
        <v>43813</v>
      </c>
      <c r="C4774">
        <v>258265</v>
      </c>
      <c r="D4774" t="s">
        <v>686</v>
      </c>
      <c r="E4774" t="s">
        <v>333</v>
      </c>
      <c r="F4774">
        <v>2019</v>
      </c>
      <c r="G4774">
        <v>258265</v>
      </c>
      <c r="H4774" t="s">
        <v>16</v>
      </c>
    </row>
    <row r="4775" spans="1:8">
      <c r="A4775" t="s">
        <v>132</v>
      </c>
      <c r="B4775" s="1">
        <v>43400</v>
      </c>
      <c r="C4775">
        <v>83536</v>
      </c>
      <c r="D4775" t="s">
        <v>687</v>
      </c>
      <c r="E4775" t="s">
        <v>324</v>
      </c>
      <c r="F4775">
        <v>2018</v>
      </c>
      <c r="G4775">
        <v>-83536</v>
      </c>
      <c r="H4775" t="s">
        <v>380</v>
      </c>
    </row>
    <row r="4776" spans="1:8">
      <c r="A4776" t="s">
        <v>150</v>
      </c>
      <c r="B4776" s="1">
        <v>43799</v>
      </c>
      <c r="C4776">
        <v>315329</v>
      </c>
      <c r="D4776" t="s">
        <v>686</v>
      </c>
      <c r="E4776" t="s">
        <v>362</v>
      </c>
      <c r="F4776">
        <v>2019</v>
      </c>
      <c r="G4776">
        <v>315329</v>
      </c>
      <c r="H4776" t="s">
        <v>378</v>
      </c>
    </row>
    <row r="4777" spans="1:8">
      <c r="A4777" t="s">
        <v>58</v>
      </c>
      <c r="B4777" s="1">
        <v>43964</v>
      </c>
      <c r="C4777">
        <v>280482</v>
      </c>
      <c r="D4777" t="s">
        <v>686</v>
      </c>
      <c r="E4777" t="s">
        <v>366</v>
      </c>
      <c r="F4777">
        <v>2020</v>
      </c>
      <c r="G4777">
        <v>280482</v>
      </c>
      <c r="H4777" t="s">
        <v>380</v>
      </c>
    </row>
    <row r="4778" spans="1:8">
      <c r="A4778" t="s">
        <v>143</v>
      </c>
      <c r="B4778" s="1">
        <v>43851</v>
      </c>
      <c r="C4778">
        <v>374993</v>
      </c>
      <c r="D4778" t="s">
        <v>687</v>
      </c>
      <c r="E4778" t="s">
        <v>320</v>
      </c>
      <c r="F4778">
        <v>2020</v>
      </c>
      <c r="G4778">
        <v>-374993</v>
      </c>
      <c r="H4778" t="s">
        <v>380</v>
      </c>
    </row>
    <row r="4779" spans="1:8">
      <c r="A4779" t="s">
        <v>134</v>
      </c>
      <c r="B4779" s="1">
        <v>43356</v>
      </c>
      <c r="C4779">
        <v>159861</v>
      </c>
      <c r="D4779" t="s">
        <v>686</v>
      </c>
      <c r="E4779" t="s">
        <v>329</v>
      </c>
      <c r="F4779">
        <v>2018</v>
      </c>
      <c r="G4779">
        <v>159861</v>
      </c>
      <c r="H4779" t="s">
        <v>16</v>
      </c>
    </row>
    <row r="4780" spans="1:8">
      <c r="A4780" t="s">
        <v>308</v>
      </c>
      <c r="B4780" s="1">
        <v>43952</v>
      </c>
      <c r="C4780">
        <v>270658</v>
      </c>
      <c r="D4780" t="s">
        <v>686</v>
      </c>
      <c r="E4780" t="s">
        <v>366</v>
      </c>
      <c r="F4780">
        <v>2020</v>
      </c>
      <c r="G4780">
        <v>270658</v>
      </c>
      <c r="H4780" t="s">
        <v>16</v>
      </c>
    </row>
    <row r="4781" spans="1:8">
      <c r="A4781" t="s">
        <v>203</v>
      </c>
      <c r="B4781" s="1">
        <v>44229</v>
      </c>
      <c r="C4781">
        <v>251569</v>
      </c>
      <c r="D4781" t="s">
        <v>686</v>
      </c>
      <c r="E4781" t="s">
        <v>360</v>
      </c>
      <c r="F4781">
        <v>2021</v>
      </c>
      <c r="G4781">
        <v>251569</v>
      </c>
      <c r="H4781" t="s">
        <v>380</v>
      </c>
    </row>
    <row r="4782" spans="1:8">
      <c r="A4782" t="s">
        <v>38</v>
      </c>
      <c r="B4782" s="1">
        <v>43645</v>
      </c>
      <c r="C4782">
        <v>85716</v>
      </c>
      <c r="D4782" t="s">
        <v>686</v>
      </c>
      <c r="E4782" t="s">
        <v>316</v>
      </c>
      <c r="F4782">
        <v>2019</v>
      </c>
      <c r="G4782">
        <v>85716</v>
      </c>
      <c r="H4782" t="s">
        <v>16</v>
      </c>
    </row>
    <row r="4783" spans="1:8">
      <c r="A4783" t="s">
        <v>232</v>
      </c>
      <c r="B4783" s="1">
        <v>43942</v>
      </c>
      <c r="C4783">
        <v>68678</v>
      </c>
      <c r="D4783" t="s">
        <v>687</v>
      </c>
      <c r="E4783" t="s">
        <v>351</v>
      </c>
      <c r="F4783">
        <v>2020</v>
      </c>
      <c r="G4783">
        <v>-68678</v>
      </c>
      <c r="H4783" t="s">
        <v>16</v>
      </c>
    </row>
    <row r="4784" spans="1:8">
      <c r="A4784" t="s">
        <v>160</v>
      </c>
      <c r="B4784" s="1">
        <v>43685</v>
      </c>
      <c r="C4784">
        <v>229922</v>
      </c>
      <c r="D4784" t="s">
        <v>687</v>
      </c>
      <c r="E4784" t="s">
        <v>342</v>
      </c>
      <c r="F4784">
        <v>2019</v>
      </c>
      <c r="G4784">
        <v>-229922</v>
      </c>
      <c r="H4784" t="s">
        <v>377</v>
      </c>
    </row>
    <row r="4785" spans="1:8">
      <c r="A4785" t="s">
        <v>233</v>
      </c>
      <c r="B4785" s="1">
        <v>44197</v>
      </c>
      <c r="C4785">
        <v>134402</v>
      </c>
      <c r="D4785" t="s">
        <v>686</v>
      </c>
      <c r="E4785" t="s">
        <v>320</v>
      </c>
      <c r="F4785">
        <v>2021</v>
      </c>
      <c r="G4785">
        <v>134402</v>
      </c>
      <c r="H4785" t="s">
        <v>16</v>
      </c>
    </row>
    <row r="4786" spans="1:8">
      <c r="A4786" t="s">
        <v>299</v>
      </c>
      <c r="B4786" s="1">
        <v>43697</v>
      </c>
      <c r="C4786">
        <v>98051</v>
      </c>
      <c r="D4786" t="s">
        <v>687</v>
      </c>
      <c r="E4786" t="s">
        <v>342</v>
      </c>
      <c r="F4786">
        <v>2019</v>
      </c>
      <c r="G4786">
        <v>-98051</v>
      </c>
      <c r="H4786" t="s">
        <v>16</v>
      </c>
    </row>
    <row r="4787" spans="1:8">
      <c r="A4787" t="s">
        <v>267</v>
      </c>
      <c r="B4787" s="1">
        <v>44158</v>
      </c>
      <c r="C4787">
        <v>361753</v>
      </c>
      <c r="D4787" t="s">
        <v>686</v>
      </c>
      <c r="E4787" t="s">
        <v>362</v>
      </c>
      <c r="F4787">
        <v>2020</v>
      </c>
      <c r="G4787">
        <v>361753</v>
      </c>
      <c r="H4787" t="s">
        <v>16</v>
      </c>
    </row>
    <row r="4788" spans="1:8">
      <c r="A4788" t="s">
        <v>311</v>
      </c>
      <c r="B4788" s="1">
        <v>44063</v>
      </c>
      <c r="C4788">
        <v>128387</v>
      </c>
      <c r="D4788" t="s">
        <v>686</v>
      </c>
      <c r="E4788" t="s">
        <v>342</v>
      </c>
      <c r="F4788">
        <v>2020</v>
      </c>
      <c r="G4788">
        <v>128387</v>
      </c>
      <c r="H4788" t="s">
        <v>16</v>
      </c>
    </row>
    <row r="4789" spans="1:8">
      <c r="A4789" t="s">
        <v>207</v>
      </c>
      <c r="B4789" s="1">
        <v>43272</v>
      </c>
      <c r="C4789">
        <v>173602</v>
      </c>
      <c r="D4789" t="s">
        <v>686</v>
      </c>
      <c r="E4789" t="s">
        <v>316</v>
      </c>
      <c r="F4789">
        <v>2018</v>
      </c>
      <c r="G4789">
        <v>173602</v>
      </c>
      <c r="H4789" t="s">
        <v>16</v>
      </c>
    </row>
    <row r="4790" spans="1:8">
      <c r="A4790" t="s">
        <v>230</v>
      </c>
      <c r="B4790" s="1">
        <v>44014</v>
      </c>
      <c r="C4790">
        <v>364524</v>
      </c>
      <c r="D4790" t="s">
        <v>686</v>
      </c>
      <c r="E4790" t="s">
        <v>337</v>
      </c>
      <c r="F4790">
        <v>2020</v>
      </c>
      <c r="G4790">
        <v>364524</v>
      </c>
      <c r="H4790" t="s">
        <v>16</v>
      </c>
    </row>
    <row r="4791" spans="1:8">
      <c r="A4791" t="s">
        <v>304</v>
      </c>
      <c r="B4791" s="1">
        <v>43976</v>
      </c>
      <c r="C4791">
        <v>187241</v>
      </c>
      <c r="D4791" t="s">
        <v>687</v>
      </c>
      <c r="E4791" t="s">
        <v>366</v>
      </c>
      <c r="F4791">
        <v>2020</v>
      </c>
      <c r="G4791">
        <v>-187241</v>
      </c>
      <c r="H4791" t="s">
        <v>16</v>
      </c>
    </row>
    <row r="4792" spans="1:8">
      <c r="A4792" t="s">
        <v>306</v>
      </c>
      <c r="B4792" s="1">
        <v>43952</v>
      </c>
      <c r="C4792">
        <v>143091</v>
      </c>
      <c r="D4792" t="s">
        <v>686</v>
      </c>
      <c r="E4792" t="s">
        <v>366</v>
      </c>
      <c r="F4792">
        <v>2020</v>
      </c>
      <c r="G4792">
        <v>143091</v>
      </c>
      <c r="H4792" t="s">
        <v>377</v>
      </c>
    </row>
    <row r="4793" spans="1:8">
      <c r="A4793" t="s">
        <v>216</v>
      </c>
      <c r="B4793" s="1">
        <v>44259</v>
      </c>
      <c r="C4793">
        <v>241596</v>
      </c>
      <c r="D4793" t="s">
        <v>687</v>
      </c>
      <c r="E4793" t="s">
        <v>357</v>
      </c>
      <c r="F4793">
        <v>2021</v>
      </c>
      <c r="G4793">
        <v>-241596</v>
      </c>
      <c r="H4793" t="s">
        <v>16</v>
      </c>
    </row>
    <row r="4794" spans="1:8">
      <c r="A4794" t="s">
        <v>200</v>
      </c>
      <c r="B4794" s="1">
        <v>43550</v>
      </c>
      <c r="C4794">
        <v>70213</v>
      </c>
      <c r="D4794" t="s">
        <v>687</v>
      </c>
      <c r="E4794" t="s">
        <v>357</v>
      </c>
      <c r="F4794">
        <v>2019</v>
      </c>
      <c r="G4794">
        <v>-70213</v>
      </c>
      <c r="H4794" t="s">
        <v>378</v>
      </c>
    </row>
    <row r="4795" spans="1:8">
      <c r="A4795" t="s">
        <v>145</v>
      </c>
      <c r="B4795" s="1">
        <v>43544</v>
      </c>
      <c r="C4795">
        <v>306444</v>
      </c>
      <c r="D4795" t="s">
        <v>686</v>
      </c>
      <c r="E4795" t="s">
        <v>357</v>
      </c>
      <c r="F4795">
        <v>2019</v>
      </c>
      <c r="G4795">
        <v>306444</v>
      </c>
      <c r="H4795" t="s">
        <v>380</v>
      </c>
    </row>
    <row r="4796" spans="1:8">
      <c r="A4796" t="s">
        <v>270</v>
      </c>
      <c r="B4796" s="1">
        <v>44212</v>
      </c>
      <c r="C4796">
        <v>91083</v>
      </c>
      <c r="D4796" t="s">
        <v>687</v>
      </c>
      <c r="E4796" t="s">
        <v>320</v>
      </c>
      <c r="F4796">
        <v>2021</v>
      </c>
      <c r="G4796">
        <v>-91083</v>
      </c>
      <c r="H4796" t="s">
        <v>377</v>
      </c>
    </row>
    <row r="4797" spans="1:8">
      <c r="A4797" t="s">
        <v>278</v>
      </c>
      <c r="B4797" s="1">
        <v>44136</v>
      </c>
      <c r="C4797">
        <v>320456</v>
      </c>
      <c r="D4797" t="s">
        <v>687</v>
      </c>
      <c r="E4797" t="s">
        <v>362</v>
      </c>
      <c r="F4797">
        <v>2020</v>
      </c>
      <c r="G4797">
        <v>-320456</v>
      </c>
      <c r="H4797" t="s">
        <v>378</v>
      </c>
    </row>
    <row r="4798" spans="1:8">
      <c r="A4798" t="s">
        <v>235</v>
      </c>
      <c r="B4798" s="1">
        <v>43633</v>
      </c>
      <c r="C4798">
        <v>221213</v>
      </c>
      <c r="D4798" t="s">
        <v>687</v>
      </c>
      <c r="E4798" t="s">
        <v>316</v>
      </c>
      <c r="F4798">
        <v>2019</v>
      </c>
      <c r="G4798">
        <v>-221213</v>
      </c>
      <c r="H4798" t="s">
        <v>16</v>
      </c>
    </row>
    <row r="4799" spans="1:8">
      <c r="A4799" t="s">
        <v>290</v>
      </c>
      <c r="B4799" s="1">
        <v>43400</v>
      </c>
      <c r="C4799">
        <v>56698</v>
      </c>
      <c r="D4799" t="s">
        <v>687</v>
      </c>
      <c r="E4799" t="s">
        <v>324</v>
      </c>
      <c r="F4799">
        <v>2018</v>
      </c>
      <c r="G4799">
        <v>-56698</v>
      </c>
      <c r="H4799" t="s">
        <v>378</v>
      </c>
    </row>
    <row r="4800" spans="1:8">
      <c r="A4800" t="s">
        <v>86</v>
      </c>
      <c r="B4800" s="1">
        <v>44122</v>
      </c>
      <c r="C4800">
        <v>323617</v>
      </c>
      <c r="D4800" t="s">
        <v>687</v>
      </c>
      <c r="E4800" t="s">
        <v>324</v>
      </c>
      <c r="F4800">
        <v>2020</v>
      </c>
      <c r="G4800">
        <v>-323617</v>
      </c>
      <c r="H4800" t="s">
        <v>380</v>
      </c>
    </row>
    <row r="4801" spans="1:8">
      <c r="A4801" t="s">
        <v>18</v>
      </c>
      <c r="B4801" s="1">
        <v>44371</v>
      </c>
      <c r="C4801">
        <v>395321</v>
      </c>
      <c r="D4801" t="s">
        <v>686</v>
      </c>
      <c r="E4801" t="s">
        <v>316</v>
      </c>
      <c r="F4801">
        <v>2021</v>
      </c>
      <c r="G4801">
        <v>395321</v>
      </c>
      <c r="H4801" t="s">
        <v>16</v>
      </c>
    </row>
    <row r="4802" spans="1:8">
      <c r="A4802" t="s">
        <v>153</v>
      </c>
      <c r="B4802" s="1">
        <v>44325</v>
      </c>
      <c r="C4802">
        <v>98419</v>
      </c>
      <c r="D4802" t="s">
        <v>687</v>
      </c>
      <c r="E4802" t="s">
        <v>366</v>
      </c>
      <c r="F4802">
        <v>2021</v>
      </c>
      <c r="G4802">
        <v>-98419</v>
      </c>
      <c r="H4802" t="s">
        <v>16</v>
      </c>
    </row>
    <row r="4803" spans="1:8">
      <c r="A4803" t="s">
        <v>25</v>
      </c>
      <c r="B4803" s="1">
        <v>43343</v>
      </c>
      <c r="C4803">
        <v>275706</v>
      </c>
      <c r="D4803" t="s">
        <v>687</v>
      </c>
      <c r="E4803" t="s">
        <v>342</v>
      </c>
      <c r="F4803">
        <v>2018</v>
      </c>
      <c r="G4803">
        <v>-275706</v>
      </c>
      <c r="H4803" t="s">
        <v>16</v>
      </c>
    </row>
    <row r="4804" spans="1:8">
      <c r="A4804" t="s">
        <v>69</v>
      </c>
      <c r="B4804" s="1">
        <v>44222</v>
      </c>
      <c r="C4804">
        <v>117004</v>
      </c>
      <c r="D4804" t="s">
        <v>687</v>
      </c>
      <c r="E4804" t="s">
        <v>320</v>
      </c>
      <c r="F4804">
        <v>2021</v>
      </c>
      <c r="G4804">
        <v>-117004</v>
      </c>
      <c r="H4804" t="s">
        <v>378</v>
      </c>
    </row>
    <row r="4805" spans="1:8">
      <c r="A4805" t="s">
        <v>88</v>
      </c>
      <c r="B4805" s="1">
        <v>43642</v>
      </c>
      <c r="C4805">
        <v>247734</v>
      </c>
      <c r="D4805" t="s">
        <v>686</v>
      </c>
      <c r="E4805" t="s">
        <v>316</v>
      </c>
      <c r="F4805">
        <v>2019</v>
      </c>
      <c r="G4805">
        <v>247734</v>
      </c>
      <c r="H4805" t="s">
        <v>16</v>
      </c>
    </row>
    <row r="4806" spans="1:8">
      <c r="A4806" t="s">
        <v>190</v>
      </c>
      <c r="B4806" s="1">
        <v>44106</v>
      </c>
      <c r="C4806">
        <v>200974</v>
      </c>
      <c r="D4806" t="s">
        <v>687</v>
      </c>
      <c r="E4806" t="s">
        <v>324</v>
      </c>
      <c r="F4806">
        <v>2020</v>
      </c>
      <c r="G4806">
        <v>-200974</v>
      </c>
      <c r="H4806" t="s">
        <v>378</v>
      </c>
    </row>
    <row r="4807" spans="1:8">
      <c r="A4807" t="s">
        <v>161</v>
      </c>
      <c r="B4807" s="1">
        <v>44023</v>
      </c>
      <c r="C4807">
        <v>164898</v>
      </c>
      <c r="D4807" t="s">
        <v>687</v>
      </c>
      <c r="E4807" t="s">
        <v>337</v>
      </c>
      <c r="F4807">
        <v>2020</v>
      </c>
      <c r="G4807">
        <v>-164898</v>
      </c>
      <c r="H4807" t="s">
        <v>378</v>
      </c>
    </row>
    <row r="4808" spans="1:8">
      <c r="A4808" t="s">
        <v>59</v>
      </c>
      <c r="B4808" s="1">
        <v>43697</v>
      </c>
      <c r="C4808">
        <v>286870</v>
      </c>
      <c r="D4808" t="s">
        <v>686</v>
      </c>
      <c r="E4808" t="s">
        <v>342</v>
      </c>
      <c r="F4808">
        <v>2019</v>
      </c>
      <c r="G4808">
        <v>286870</v>
      </c>
      <c r="H4808" t="s">
        <v>378</v>
      </c>
    </row>
    <row r="4809" spans="1:8">
      <c r="A4809" t="s">
        <v>278</v>
      </c>
      <c r="B4809" s="1">
        <v>44061</v>
      </c>
      <c r="C4809">
        <v>264585</v>
      </c>
      <c r="D4809" t="s">
        <v>687</v>
      </c>
      <c r="E4809" t="s">
        <v>342</v>
      </c>
      <c r="F4809">
        <v>2020</v>
      </c>
      <c r="G4809">
        <v>-264585</v>
      </c>
      <c r="H4809" t="s">
        <v>378</v>
      </c>
    </row>
    <row r="4810" spans="1:8">
      <c r="A4810" t="s">
        <v>184</v>
      </c>
      <c r="B4810" s="1">
        <v>44335</v>
      </c>
      <c r="C4810">
        <v>247914</v>
      </c>
      <c r="D4810" t="s">
        <v>687</v>
      </c>
      <c r="E4810" t="s">
        <v>366</v>
      </c>
      <c r="F4810">
        <v>2021</v>
      </c>
      <c r="G4810">
        <v>-247914</v>
      </c>
      <c r="H4810" t="s">
        <v>16</v>
      </c>
    </row>
    <row r="4811" spans="1:8">
      <c r="A4811" t="s">
        <v>22</v>
      </c>
      <c r="B4811" s="1">
        <v>43501</v>
      </c>
      <c r="C4811">
        <v>284565</v>
      </c>
      <c r="D4811" t="s">
        <v>686</v>
      </c>
      <c r="E4811" t="s">
        <v>360</v>
      </c>
      <c r="F4811">
        <v>2019</v>
      </c>
      <c r="G4811">
        <v>284565</v>
      </c>
      <c r="H4811" t="s">
        <v>16</v>
      </c>
    </row>
    <row r="4812" spans="1:8">
      <c r="A4812" t="s">
        <v>260</v>
      </c>
      <c r="B4812" s="1">
        <v>43614</v>
      </c>
      <c r="C4812">
        <v>274850</v>
      </c>
      <c r="D4812" t="s">
        <v>687</v>
      </c>
      <c r="E4812" t="s">
        <v>366</v>
      </c>
      <c r="F4812">
        <v>2019</v>
      </c>
      <c r="G4812">
        <v>-274850</v>
      </c>
      <c r="H4812" t="s">
        <v>380</v>
      </c>
    </row>
    <row r="4813" spans="1:8">
      <c r="A4813" t="s">
        <v>38</v>
      </c>
      <c r="B4813" s="1">
        <v>43872</v>
      </c>
      <c r="C4813">
        <v>361223</v>
      </c>
      <c r="D4813" t="s">
        <v>686</v>
      </c>
      <c r="E4813" t="s">
        <v>360</v>
      </c>
      <c r="F4813">
        <v>2020</v>
      </c>
      <c r="G4813">
        <v>361223</v>
      </c>
      <c r="H4813" t="s">
        <v>16</v>
      </c>
    </row>
    <row r="4814" spans="1:8">
      <c r="A4814" t="s">
        <v>151</v>
      </c>
      <c r="B4814" s="1">
        <v>43426</v>
      </c>
      <c r="C4814">
        <v>154589</v>
      </c>
      <c r="D4814" t="s">
        <v>687</v>
      </c>
      <c r="E4814" t="s">
        <v>362</v>
      </c>
      <c r="F4814">
        <v>2018</v>
      </c>
      <c r="G4814">
        <v>-154589</v>
      </c>
      <c r="H4814" t="s">
        <v>378</v>
      </c>
    </row>
    <row r="4815" spans="1:8">
      <c r="A4815" t="s">
        <v>103</v>
      </c>
      <c r="B4815" s="1">
        <v>44120</v>
      </c>
      <c r="C4815">
        <v>254751</v>
      </c>
      <c r="D4815" t="s">
        <v>687</v>
      </c>
      <c r="E4815" t="s">
        <v>324</v>
      </c>
      <c r="F4815">
        <v>2020</v>
      </c>
      <c r="G4815">
        <v>-254751</v>
      </c>
      <c r="H4815" t="s">
        <v>378</v>
      </c>
    </row>
    <row r="4816" spans="1:8">
      <c r="A4816" t="s">
        <v>306</v>
      </c>
      <c r="B4816" s="1">
        <v>43942</v>
      </c>
      <c r="C4816">
        <v>163651</v>
      </c>
      <c r="D4816" t="s">
        <v>686</v>
      </c>
      <c r="E4816" t="s">
        <v>351</v>
      </c>
      <c r="F4816">
        <v>2020</v>
      </c>
      <c r="G4816">
        <v>163651</v>
      </c>
      <c r="H4816" t="s">
        <v>377</v>
      </c>
    </row>
    <row r="4817" spans="1:8">
      <c r="A4817" t="s">
        <v>301</v>
      </c>
      <c r="B4817" s="1">
        <v>44219</v>
      </c>
      <c r="C4817">
        <v>371528</v>
      </c>
      <c r="D4817" t="s">
        <v>686</v>
      </c>
      <c r="E4817" t="s">
        <v>320</v>
      </c>
      <c r="F4817">
        <v>2021</v>
      </c>
      <c r="G4817">
        <v>371528</v>
      </c>
      <c r="H4817" t="s">
        <v>16</v>
      </c>
    </row>
    <row r="4818" spans="1:8">
      <c r="A4818" t="s">
        <v>100</v>
      </c>
      <c r="B4818" s="1">
        <v>44157</v>
      </c>
      <c r="C4818">
        <v>221115</v>
      </c>
      <c r="D4818" t="s">
        <v>687</v>
      </c>
      <c r="E4818" t="s">
        <v>362</v>
      </c>
      <c r="F4818">
        <v>2020</v>
      </c>
      <c r="G4818">
        <v>-221115</v>
      </c>
      <c r="H4818" t="s">
        <v>16</v>
      </c>
    </row>
    <row r="4819" spans="1:8">
      <c r="A4819" t="s">
        <v>207</v>
      </c>
      <c r="B4819" s="1">
        <v>43828</v>
      </c>
      <c r="C4819">
        <v>104387</v>
      </c>
      <c r="D4819" t="s">
        <v>686</v>
      </c>
      <c r="E4819" t="s">
        <v>333</v>
      </c>
      <c r="F4819">
        <v>2019</v>
      </c>
      <c r="G4819">
        <v>104387</v>
      </c>
      <c r="H4819" t="s">
        <v>16</v>
      </c>
    </row>
    <row r="4820" spans="1:8">
      <c r="A4820" t="s">
        <v>101</v>
      </c>
      <c r="B4820" s="1">
        <v>44348</v>
      </c>
      <c r="C4820">
        <v>99054</v>
      </c>
      <c r="D4820" t="s">
        <v>686</v>
      </c>
      <c r="E4820" t="s">
        <v>316</v>
      </c>
      <c r="F4820">
        <v>2021</v>
      </c>
      <c r="G4820">
        <v>99054</v>
      </c>
      <c r="H4820" t="s">
        <v>16</v>
      </c>
    </row>
    <row r="4821" spans="1:8">
      <c r="A4821" t="s">
        <v>129</v>
      </c>
      <c r="B4821" s="1">
        <v>44009</v>
      </c>
      <c r="C4821">
        <v>134213</v>
      </c>
      <c r="D4821" t="s">
        <v>687</v>
      </c>
      <c r="E4821" t="s">
        <v>316</v>
      </c>
      <c r="F4821">
        <v>2020</v>
      </c>
      <c r="G4821">
        <v>-134213</v>
      </c>
      <c r="H4821" t="s">
        <v>378</v>
      </c>
    </row>
    <row r="4822" spans="1:8">
      <c r="A4822" t="s">
        <v>75</v>
      </c>
      <c r="B4822" s="1">
        <v>43268</v>
      </c>
      <c r="C4822">
        <v>63829</v>
      </c>
      <c r="D4822" t="s">
        <v>686</v>
      </c>
      <c r="E4822" t="s">
        <v>316</v>
      </c>
      <c r="F4822">
        <v>2018</v>
      </c>
      <c r="G4822">
        <v>63829</v>
      </c>
      <c r="H4822" t="s">
        <v>16</v>
      </c>
    </row>
    <row r="4823" spans="1:8">
      <c r="A4823" t="s">
        <v>177</v>
      </c>
      <c r="B4823" s="1">
        <v>43562</v>
      </c>
      <c r="C4823">
        <v>318325</v>
      </c>
      <c r="D4823" t="s">
        <v>687</v>
      </c>
      <c r="E4823" t="s">
        <v>351</v>
      </c>
      <c r="F4823">
        <v>2019</v>
      </c>
      <c r="G4823">
        <v>-318325</v>
      </c>
      <c r="H4823" t="s">
        <v>16</v>
      </c>
    </row>
    <row r="4824" spans="1:8">
      <c r="A4824" t="s">
        <v>313</v>
      </c>
      <c r="B4824" s="1">
        <v>43355</v>
      </c>
      <c r="C4824">
        <v>90487</v>
      </c>
      <c r="D4824" t="s">
        <v>686</v>
      </c>
      <c r="E4824" t="s">
        <v>329</v>
      </c>
      <c r="F4824">
        <v>2018</v>
      </c>
      <c r="G4824">
        <v>90487</v>
      </c>
      <c r="H4824" t="s">
        <v>16</v>
      </c>
    </row>
    <row r="4825" spans="1:8">
      <c r="A4825" t="s">
        <v>174</v>
      </c>
      <c r="B4825" s="1">
        <v>44283</v>
      </c>
      <c r="C4825">
        <v>366397</v>
      </c>
      <c r="D4825" t="s">
        <v>686</v>
      </c>
      <c r="E4825" t="s">
        <v>357</v>
      </c>
      <c r="F4825">
        <v>2021</v>
      </c>
      <c r="G4825">
        <v>366397</v>
      </c>
      <c r="H4825" t="s">
        <v>378</v>
      </c>
    </row>
    <row r="4826" spans="1:8">
      <c r="A4826" t="s">
        <v>191</v>
      </c>
      <c r="B4826" s="1">
        <v>44251</v>
      </c>
      <c r="C4826">
        <v>59285</v>
      </c>
      <c r="D4826" t="s">
        <v>686</v>
      </c>
      <c r="E4826" t="s">
        <v>360</v>
      </c>
      <c r="F4826">
        <v>2021</v>
      </c>
      <c r="G4826">
        <v>59285</v>
      </c>
      <c r="H4826" t="s">
        <v>378</v>
      </c>
    </row>
    <row r="4827" spans="1:8">
      <c r="A4827" t="s">
        <v>235</v>
      </c>
      <c r="B4827" s="1">
        <v>43592</v>
      </c>
      <c r="C4827">
        <v>361909</v>
      </c>
      <c r="D4827" t="s">
        <v>687</v>
      </c>
      <c r="E4827" t="s">
        <v>366</v>
      </c>
      <c r="F4827">
        <v>2019</v>
      </c>
      <c r="G4827">
        <v>-361909</v>
      </c>
      <c r="H4827" t="s">
        <v>16</v>
      </c>
    </row>
    <row r="4828" spans="1:8">
      <c r="A4828" t="s">
        <v>284</v>
      </c>
      <c r="B4828" s="1">
        <v>44346</v>
      </c>
      <c r="C4828">
        <v>181027</v>
      </c>
      <c r="D4828" t="s">
        <v>686</v>
      </c>
      <c r="E4828" t="s">
        <v>366</v>
      </c>
      <c r="F4828">
        <v>2021</v>
      </c>
      <c r="G4828">
        <v>181027</v>
      </c>
      <c r="H4828" t="s">
        <v>16</v>
      </c>
    </row>
    <row r="4829" spans="1:8">
      <c r="A4829" t="s">
        <v>271</v>
      </c>
      <c r="B4829" s="1">
        <v>43326</v>
      </c>
      <c r="C4829">
        <v>260968</v>
      </c>
      <c r="D4829" t="s">
        <v>687</v>
      </c>
      <c r="E4829" t="s">
        <v>342</v>
      </c>
      <c r="F4829">
        <v>2018</v>
      </c>
      <c r="G4829">
        <v>-260968</v>
      </c>
      <c r="H4829" t="s">
        <v>377</v>
      </c>
    </row>
    <row r="4830" spans="1:8">
      <c r="A4830" t="s">
        <v>239</v>
      </c>
      <c r="B4830" s="1">
        <v>43606</v>
      </c>
      <c r="C4830">
        <v>61710</v>
      </c>
      <c r="D4830" t="s">
        <v>686</v>
      </c>
      <c r="E4830" t="s">
        <v>366</v>
      </c>
      <c r="F4830">
        <v>2019</v>
      </c>
      <c r="G4830">
        <v>61710</v>
      </c>
      <c r="H4830" t="s">
        <v>16</v>
      </c>
    </row>
    <row r="4831" spans="1:8">
      <c r="A4831" t="s">
        <v>239</v>
      </c>
      <c r="B4831" s="1">
        <v>43809</v>
      </c>
      <c r="C4831">
        <v>266904</v>
      </c>
      <c r="D4831" t="s">
        <v>686</v>
      </c>
      <c r="E4831" t="s">
        <v>333</v>
      </c>
      <c r="F4831">
        <v>2019</v>
      </c>
      <c r="G4831">
        <v>266904</v>
      </c>
      <c r="H4831" t="s">
        <v>16</v>
      </c>
    </row>
    <row r="4832" spans="1:8">
      <c r="A4832" t="s">
        <v>47</v>
      </c>
      <c r="B4832" s="1">
        <v>43591</v>
      </c>
      <c r="C4832">
        <v>131914</v>
      </c>
      <c r="D4832" t="s">
        <v>686</v>
      </c>
      <c r="E4832" t="s">
        <v>366</v>
      </c>
      <c r="F4832">
        <v>2019</v>
      </c>
      <c r="G4832">
        <v>131914</v>
      </c>
      <c r="H4832" t="s">
        <v>16</v>
      </c>
    </row>
    <row r="4833" spans="1:8">
      <c r="A4833" t="s">
        <v>116</v>
      </c>
      <c r="B4833" s="1">
        <v>43525</v>
      </c>
      <c r="C4833">
        <v>356958</v>
      </c>
      <c r="D4833" t="s">
        <v>687</v>
      </c>
      <c r="E4833" t="s">
        <v>357</v>
      </c>
      <c r="F4833">
        <v>2019</v>
      </c>
      <c r="G4833">
        <v>-356958</v>
      </c>
      <c r="H4833" t="s">
        <v>16</v>
      </c>
    </row>
    <row r="4834" spans="1:8">
      <c r="A4834" t="s">
        <v>247</v>
      </c>
      <c r="B4834" s="1">
        <v>43906</v>
      </c>
      <c r="C4834">
        <v>254082</v>
      </c>
      <c r="D4834" t="s">
        <v>687</v>
      </c>
      <c r="E4834" t="s">
        <v>357</v>
      </c>
      <c r="F4834">
        <v>2020</v>
      </c>
      <c r="G4834">
        <v>-254082</v>
      </c>
      <c r="H4834" t="s">
        <v>16</v>
      </c>
    </row>
    <row r="4835" spans="1:8">
      <c r="A4835" t="s">
        <v>310</v>
      </c>
      <c r="B4835" s="1">
        <v>43776</v>
      </c>
      <c r="C4835">
        <v>95328</v>
      </c>
      <c r="D4835" t="s">
        <v>686</v>
      </c>
      <c r="E4835" t="s">
        <v>362</v>
      </c>
      <c r="F4835">
        <v>2019</v>
      </c>
      <c r="G4835">
        <v>95328</v>
      </c>
      <c r="H4835" t="s">
        <v>16</v>
      </c>
    </row>
    <row r="4836" spans="1:8">
      <c r="A4836" t="s">
        <v>255</v>
      </c>
      <c r="B4836" s="1">
        <v>44011</v>
      </c>
      <c r="C4836">
        <v>315227</v>
      </c>
      <c r="D4836" t="s">
        <v>686</v>
      </c>
      <c r="E4836" t="s">
        <v>316</v>
      </c>
      <c r="F4836">
        <v>2020</v>
      </c>
      <c r="G4836">
        <v>315227</v>
      </c>
      <c r="H4836" t="s">
        <v>16</v>
      </c>
    </row>
    <row r="4837" spans="1:8">
      <c r="A4837" t="s">
        <v>109</v>
      </c>
      <c r="B4837" s="1">
        <v>43260</v>
      </c>
      <c r="C4837">
        <v>90637</v>
      </c>
      <c r="D4837" t="s">
        <v>687</v>
      </c>
      <c r="E4837" t="s">
        <v>316</v>
      </c>
      <c r="F4837">
        <v>2018</v>
      </c>
      <c r="G4837">
        <v>-90637</v>
      </c>
      <c r="H4837" t="s">
        <v>378</v>
      </c>
    </row>
    <row r="4838" spans="1:8">
      <c r="A4838" t="s">
        <v>285</v>
      </c>
      <c r="B4838" s="1">
        <v>44167</v>
      </c>
      <c r="C4838">
        <v>254978</v>
      </c>
      <c r="D4838" t="s">
        <v>686</v>
      </c>
      <c r="E4838" t="s">
        <v>333</v>
      </c>
      <c r="F4838">
        <v>2020</v>
      </c>
      <c r="G4838">
        <v>254978</v>
      </c>
      <c r="H4838" t="s">
        <v>378</v>
      </c>
    </row>
    <row r="4839" spans="1:8">
      <c r="A4839" t="s">
        <v>276</v>
      </c>
      <c r="B4839" s="1">
        <v>43381</v>
      </c>
      <c r="C4839">
        <v>303244</v>
      </c>
      <c r="D4839" t="s">
        <v>687</v>
      </c>
      <c r="E4839" t="s">
        <v>324</v>
      </c>
      <c r="F4839">
        <v>2018</v>
      </c>
      <c r="G4839">
        <v>-303244</v>
      </c>
      <c r="H4839" t="s">
        <v>377</v>
      </c>
    </row>
    <row r="4840" spans="1:8">
      <c r="A4840" t="s">
        <v>92</v>
      </c>
      <c r="B4840" s="1">
        <v>43703</v>
      </c>
      <c r="C4840">
        <v>94129</v>
      </c>
      <c r="D4840" t="s">
        <v>687</v>
      </c>
      <c r="E4840" t="s">
        <v>342</v>
      </c>
      <c r="F4840">
        <v>2019</v>
      </c>
      <c r="G4840">
        <v>-94129</v>
      </c>
      <c r="H4840" t="s">
        <v>378</v>
      </c>
    </row>
    <row r="4841" spans="1:8">
      <c r="A4841" t="s">
        <v>145</v>
      </c>
      <c r="B4841" s="1">
        <v>44140</v>
      </c>
      <c r="C4841">
        <v>104230</v>
      </c>
      <c r="D4841" t="s">
        <v>686</v>
      </c>
      <c r="E4841" t="s">
        <v>362</v>
      </c>
      <c r="F4841">
        <v>2020</v>
      </c>
      <c r="G4841">
        <v>104230</v>
      </c>
      <c r="H4841" t="s">
        <v>380</v>
      </c>
    </row>
    <row r="4842" spans="1:8">
      <c r="A4842" t="s">
        <v>45</v>
      </c>
      <c r="B4842" s="1">
        <v>43920</v>
      </c>
      <c r="C4842">
        <v>102981</v>
      </c>
      <c r="D4842" t="s">
        <v>687</v>
      </c>
      <c r="E4842" t="s">
        <v>357</v>
      </c>
      <c r="F4842">
        <v>2020</v>
      </c>
      <c r="G4842">
        <v>-102981</v>
      </c>
      <c r="H4842" t="s">
        <v>378</v>
      </c>
    </row>
    <row r="4843" spans="1:8">
      <c r="A4843" t="s">
        <v>218</v>
      </c>
      <c r="B4843" s="1">
        <v>43807</v>
      </c>
      <c r="C4843">
        <v>87400</v>
      </c>
      <c r="D4843" t="s">
        <v>686</v>
      </c>
      <c r="E4843" t="s">
        <v>333</v>
      </c>
      <c r="F4843">
        <v>2019</v>
      </c>
      <c r="G4843">
        <v>87400</v>
      </c>
      <c r="H4843" t="s">
        <v>16</v>
      </c>
    </row>
    <row r="4844" spans="1:8">
      <c r="A4844" t="s">
        <v>285</v>
      </c>
      <c r="B4844" s="1">
        <v>43358</v>
      </c>
      <c r="C4844">
        <v>138408</v>
      </c>
      <c r="D4844" t="s">
        <v>687</v>
      </c>
      <c r="E4844" t="s">
        <v>329</v>
      </c>
      <c r="F4844">
        <v>2018</v>
      </c>
      <c r="G4844">
        <v>-138408</v>
      </c>
      <c r="H4844" t="s">
        <v>378</v>
      </c>
    </row>
    <row r="4845" spans="1:8">
      <c r="A4845" t="s">
        <v>100</v>
      </c>
      <c r="B4845" s="1">
        <v>43430</v>
      </c>
      <c r="C4845">
        <v>292658</v>
      </c>
      <c r="D4845" t="s">
        <v>687</v>
      </c>
      <c r="E4845" t="s">
        <v>362</v>
      </c>
      <c r="F4845">
        <v>2018</v>
      </c>
      <c r="G4845">
        <v>-292658</v>
      </c>
      <c r="H4845" t="s">
        <v>16</v>
      </c>
    </row>
    <row r="4846" spans="1:8">
      <c r="A4846" t="s">
        <v>205</v>
      </c>
      <c r="B4846" s="1">
        <v>43331</v>
      </c>
      <c r="C4846">
        <v>143323</v>
      </c>
      <c r="D4846" t="s">
        <v>687</v>
      </c>
      <c r="E4846" t="s">
        <v>342</v>
      </c>
      <c r="F4846">
        <v>2018</v>
      </c>
      <c r="G4846">
        <v>-143323</v>
      </c>
      <c r="H4846" t="s">
        <v>16</v>
      </c>
    </row>
    <row r="4847" spans="1:8">
      <c r="A4847" t="s">
        <v>109</v>
      </c>
      <c r="B4847" s="1">
        <v>43325</v>
      </c>
      <c r="C4847">
        <v>232476</v>
      </c>
      <c r="D4847" t="s">
        <v>686</v>
      </c>
      <c r="E4847" t="s">
        <v>342</v>
      </c>
      <c r="F4847">
        <v>2018</v>
      </c>
      <c r="G4847">
        <v>232476</v>
      </c>
      <c r="H4847" t="s">
        <v>378</v>
      </c>
    </row>
    <row r="4848" spans="1:8">
      <c r="A4848" t="s">
        <v>151</v>
      </c>
      <c r="B4848" s="1">
        <v>43633</v>
      </c>
      <c r="C4848">
        <v>150842</v>
      </c>
      <c r="D4848" t="s">
        <v>686</v>
      </c>
      <c r="E4848" t="s">
        <v>316</v>
      </c>
      <c r="F4848">
        <v>2019</v>
      </c>
      <c r="G4848">
        <v>150842</v>
      </c>
      <c r="H4848" t="s">
        <v>378</v>
      </c>
    </row>
    <row r="4849" spans="1:8">
      <c r="A4849" t="s">
        <v>17</v>
      </c>
      <c r="B4849" s="1">
        <v>43397</v>
      </c>
      <c r="C4849">
        <v>218244</v>
      </c>
      <c r="D4849" t="s">
        <v>687</v>
      </c>
      <c r="E4849" t="s">
        <v>324</v>
      </c>
      <c r="F4849">
        <v>2018</v>
      </c>
      <c r="G4849">
        <v>-218244</v>
      </c>
      <c r="H4849" t="s">
        <v>16</v>
      </c>
    </row>
    <row r="4850" spans="1:8">
      <c r="A4850" t="s">
        <v>61</v>
      </c>
      <c r="B4850" s="1">
        <v>44140</v>
      </c>
      <c r="C4850">
        <v>299433</v>
      </c>
      <c r="D4850" t="s">
        <v>687</v>
      </c>
      <c r="E4850" t="s">
        <v>362</v>
      </c>
      <c r="F4850">
        <v>2020</v>
      </c>
      <c r="G4850">
        <v>-299433</v>
      </c>
      <c r="H4850" t="s">
        <v>377</v>
      </c>
    </row>
    <row r="4851" spans="1:8">
      <c r="A4851" t="s">
        <v>304</v>
      </c>
      <c r="B4851" s="1">
        <v>43946</v>
      </c>
      <c r="C4851">
        <v>372497</v>
      </c>
      <c r="D4851" t="s">
        <v>686</v>
      </c>
      <c r="E4851" t="s">
        <v>351</v>
      </c>
      <c r="F4851">
        <v>2020</v>
      </c>
      <c r="G4851">
        <v>372497</v>
      </c>
      <c r="H4851" t="s">
        <v>16</v>
      </c>
    </row>
    <row r="4852" spans="1:8">
      <c r="A4852" t="s">
        <v>219</v>
      </c>
      <c r="B4852" s="1">
        <v>43737</v>
      </c>
      <c r="C4852">
        <v>140755</v>
      </c>
      <c r="D4852" t="s">
        <v>687</v>
      </c>
      <c r="E4852" t="s">
        <v>329</v>
      </c>
      <c r="F4852">
        <v>2019</v>
      </c>
      <c r="G4852">
        <v>-140755</v>
      </c>
      <c r="H4852" t="s">
        <v>16</v>
      </c>
    </row>
    <row r="4853" spans="1:8">
      <c r="A4853" t="s">
        <v>94</v>
      </c>
      <c r="B4853" s="1">
        <v>44101</v>
      </c>
      <c r="C4853">
        <v>140843</v>
      </c>
      <c r="D4853" t="s">
        <v>686</v>
      </c>
      <c r="E4853" t="s">
        <v>329</v>
      </c>
      <c r="F4853">
        <v>2020</v>
      </c>
      <c r="G4853">
        <v>140843</v>
      </c>
      <c r="H4853" t="s">
        <v>16</v>
      </c>
    </row>
    <row r="4854" spans="1:8">
      <c r="A4854" t="s">
        <v>112</v>
      </c>
      <c r="B4854" s="1">
        <v>43376</v>
      </c>
      <c r="C4854">
        <v>335530</v>
      </c>
      <c r="D4854" t="s">
        <v>687</v>
      </c>
      <c r="E4854" t="s">
        <v>324</v>
      </c>
      <c r="F4854">
        <v>2018</v>
      </c>
      <c r="G4854">
        <v>-335530</v>
      </c>
      <c r="H4854" t="s">
        <v>380</v>
      </c>
    </row>
    <row r="4855" spans="1:8">
      <c r="A4855" t="s">
        <v>217</v>
      </c>
      <c r="B4855" s="1">
        <v>44053</v>
      </c>
      <c r="C4855">
        <v>319805</v>
      </c>
      <c r="D4855" t="s">
        <v>686</v>
      </c>
      <c r="E4855" t="s">
        <v>342</v>
      </c>
      <c r="F4855">
        <v>2020</v>
      </c>
      <c r="G4855">
        <v>319805</v>
      </c>
      <c r="H4855" t="s">
        <v>378</v>
      </c>
    </row>
    <row r="4856" spans="1:8">
      <c r="A4856" t="s">
        <v>114</v>
      </c>
      <c r="B4856" s="1">
        <v>44127</v>
      </c>
      <c r="C4856">
        <v>262759</v>
      </c>
      <c r="D4856" t="s">
        <v>687</v>
      </c>
      <c r="E4856" t="s">
        <v>324</v>
      </c>
      <c r="F4856">
        <v>2020</v>
      </c>
      <c r="G4856">
        <v>-262759</v>
      </c>
      <c r="H4856" t="s">
        <v>377</v>
      </c>
    </row>
    <row r="4857" spans="1:8">
      <c r="A4857" t="s">
        <v>255</v>
      </c>
      <c r="B4857" s="1">
        <v>43956</v>
      </c>
      <c r="C4857">
        <v>274663</v>
      </c>
      <c r="D4857" t="s">
        <v>687</v>
      </c>
      <c r="E4857" t="s">
        <v>366</v>
      </c>
      <c r="F4857">
        <v>2020</v>
      </c>
      <c r="G4857">
        <v>-274663</v>
      </c>
      <c r="H4857" t="s">
        <v>16</v>
      </c>
    </row>
    <row r="4858" spans="1:8">
      <c r="A4858" t="s">
        <v>92</v>
      </c>
      <c r="B4858" s="1">
        <v>44182</v>
      </c>
      <c r="C4858">
        <v>117124</v>
      </c>
      <c r="D4858" t="s">
        <v>687</v>
      </c>
      <c r="E4858" t="s">
        <v>333</v>
      </c>
      <c r="F4858">
        <v>2020</v>
      </c>
      <c r="G4858">
        <v>-117124</v>
      </c>
      <c r="H4858" t="s">
        <v>378</v>
      </c>
    </row>
    <row r="4859" spans="1:8">
      <c r="A4859" t="s">
        <v>285</v>
      </c>
      <c r="B4859" s="1">
        <v>43595</v>
      </c>
      <c r="C4859">
        <v>343512</v>
      </c>
      <c r="D4859" t="s">
        <v>687</v>
      </c>
      <c r="E4859" t="s">
        <v>366</v>
      </c>
      <c r="F4859">
        <v>2019</v>
      </c>
      <c r="G4859">
        <v>-343512</v>
      </c>
      <c r="H4859" t="s">
        <v>378</v>
      </c>
    </row>
    <row r="4860" spans="1:8">
      <c r="A4860" t="s">
        <v>106</v>
      </c>
      <c r="B4860" s="1">
        <v>43410</v>
      </c>
      <c r="C4860">
        <v>121264</v>
      </c>
      <c r="D4860" t="s">
        <v>687</v>
      </c>
      <c r="E4860" t="s">
        <v>362</v>
      </c>
      <c r="F4860">
        <v>2018</v>
      </c>
      <c r="G4860">
        <v>-121264</v>
      </c>
      <c r="H4860" t="s">
        <v>377</v>
      </c>
    </row>
    <row r="4861" spans="1:8">
      <c r="A4861" t="s">
        <v>310</v>
      </c>
      <c r="B4861" s="1">
        <v>44286</v>
      </c>
      <c r="C4861">
        <v>232217</v>
      </c>
      <c r="D4861" t="s">
        <v>686</v>
      </c>
      <c r="E4861" t="s">
        <v>357</v>
      </c>
      <c r="F4861">
        <v>2021</v>
      </c>
      <c r="G4861">
        <v>232217</v>
      </c>
      <c r="H4861" t="s">
        <v>16</v>
      </c>
    </row>
    <row r="4862" spans="1:8">
      <c r="A4862" t="s">
        <v>176</v>
      </c>
      <c r="B4862" s="1">
        <v>43908</v>
      </c>
      <c r="C4862">
        <v>231696</v>
      </c>
      <c r="D4862" t="s">
        <v>686</v>
      </c>
      <c r="E4862" t="s">
        <v>357</v>
      </c>
      <c r="F4862">
        <v>2020</v>
      </c>
      <c r="G4862">
        <v>231696</v>
      </c>
      <c r="H4862" t="s">
        <v>377</v>
      </c>
    </row>
    <row r="4863" spans="1:8">
      <c r="A4863" t="s">
        <v>66</v>
      </c>
      <c r="B4863" s="1">
        <v>43468</v>
      </c>
      <c r="C4863">
        <v>251427</v>
      </c>
      <c r="D4863" t="s">
        <v>686</v>
      </c>
      <c r="E4863" t="s">
        <v>320</v>
      </c>
      <c r="F4863">
        <v>2019</v>
      </c>
      <c r="G4863">
        <v>251427</v>
      </c>
      <c r="H4863" t="s">
        <v>378</v>
      </c>
    </row>
    <row r="4864" spans="1:8">
      <c r="A4864" t="s">
        <v>81</v>
      </c>
      <c r="B4864" s="1">
        <v>43755</v>
      </c>
      <c r="C4864">
        <v>155058</v>
      </c>
      <c r="D4864" t="s">
        <v>686</v>
      </c>
      <c r="E4864" t="s">
        <v>324</v>
      </c>
      <c r="F4864">
        <v>2019</v>
      </c>
      <c r="G4864">
        <v>155058</v>
      </c>
      <c r="H4864" t="s">
        <v>378</v>
      </c>
    </row>
    <row r="4865" spans="1:8">
      <c r="A4865" t="s">
        <v>209</v>
      </c>
      <c r="B4865" s="1">
        <v>43263</v>
      </c>
      <c r="C4865">
        <v>332753</v>
      </c>
      <c r="D4865" t="s">
        <v>687</v>
      </c>
      <c r="E4865" t="s">
        <v>316</v>
      </c>
      <c r="F4865">
        <v>2018</v>
      </c>
      <c r="G4865">
        <v>-332753</v>
      </c>
      <c r="H4865" t="s">
        <v>16</v>
      </c>
    </row>
    <row r="4866" spans="1:8">
      <c r="A4866" t="s">
        <v>56</v>
      </c>
      <c r="B4866" s="1">
        <v>43564</v>
      </c>
      <c r="C4866">
        <v>388968</v>
      </c>
      <c r="D4866" t="s">
        <v>686</v>
      </c>
      <c r="E4866" t="s">
        <v>351</v>
      </c>
      <c r="F4866">
        <v>2019</v>
      </c>
      <c r="G4866">
        <v>388968</v>
      </c>
      <c r="H4866" t="s">
        <v>16</v>
      </c>
    </row>
    <row r="4867" spans="1:8">
      <c r="A4867" t="s">
        <v>112</v>
      </c>
      <c r="B4867" s="1">
        <v>44366</v>
      </c>
      <c r="C4867">
        <v>272208</v>
      </c>
      <c r="D4867" t="s">
        <v>687</v>
      </c>
      <c r="E4867" t="s">
        <v>316</v>
      </c>
      <c r="F4867">
        <v>2021</v>
      </c>
      <c r="G4867">
        <v>-272208</v>
      </c>
      <c r="H4867" t="s">
        <v>380</v>
      </c>
    </row>
    <row r="4868" spans="1:8">
      <c r="A4868" t="s">
        <v>46</v>
      </c>
      <c r="B4868" s="1">
        <v>44190</v>
      </c>
      <c r="C4868">
        <v>222007</v>
      </c>
      <c r="D4868" t="s">
        <v>687</v>
      </c>
      <c r="E4868" t="s">
        <v>333</v>
      </c>
      <c r="F4868">
        <v>2020</v>
      </c>
      <c r="G4868">
        <v>-222007</v>
      </c>
      <c r="H4868" t="s">
        <v>378</v>
      </c>
    </row>
    <row r="4869" spans="1:8">
      <c r="A4869" t="s">
        <v>311</v>
      </c>
      <c r="B4869" s="1">
        <v>43408</v>
      </c>
      <c r="C4869">
        <v>97258</v>
      </c>
      <c r="D4869" t="s">
        <v>686</v>
      </c>
      <c r="E4869" t="s">
        <v>362</v>
      </c>
      <c r="F4869">
        <v>2018</v>
      </c>
      <c r="G4869">
        <v>97258</v>
      </c>
      <c r="H4869" t="s">
        <v>16</v>
      </c>
    </row>
    <row r="4870" spans="1:8">
      <c r="A4870" t="s">
        <v>167</v>
      </c>
      <c r="B4870" s="1">
        <v>43621</v>
      </c>
      <c r="C4870">
        <v>215865</v>
      </c>
      <c r="D4870" t="s">
        <v>686</v>
      </c>
      <c r="E4870" t="s">
        <v>316</v>
      </c>
      <c r="F4870">
        <v>2019</v>
      </c>
      <c r="G4870">
        <v>215865</v>
      </c>
      <c r="H4870" t="s">
        <v>16</v>
      </c>
    </row>
    <row r="4871" spans="1:8">
      <c r="A4871" t="s">
        <v>92</v>
      </c>
      <c r="B4871" s="1">
        <v>43289</v>
      </c>
      <c r="C4871">
        <v>151317</v>
      </c>
      <c r="D4871" t="s">
        <v>687</v>
      </c>
      <c r="E4871" t="s">
        <v>337</v>
      </c>
      <c r="F4871">
        <v>2018</v>
      </c>
      <c r="G4871">
        <v>-151317</v>
      </c>
      <c r="H4871" t="s">
        <v>378</v>
      </c>
    </row>
    <row r="4872" spans="1:8">
      <c r="A4872" t="s">
        <v>178</v>
      </c>
      <c r="B4872" s="1">
        <v>44045</v>
      </c>
      <c r="C4872">
        <v>119406</v>
      </c>
      <c r="D4872" t="s">
        <v>687</v>
      </c>
      <c r="E4872" t="s">
        <v>342</v>
      </c>
      <c r="F4872">
        <v>2020</v>
      </c>
      <c r="G4872">
        <v>-119406</v>
      </c>
      <c r="H4872" t="s">
        <v>377</v>
      </c>
    </row>
    <row r="4873" spans="1:8">
      <c r="A4873" t="s">
        <v>77</v>
      </c>
      <c r="B4873" s="1">
        <v>44037</v>
      </c>
      <c r="C4873">
        <v>183521</v>
      </c>
      <c r="D4873" t="s">
        <v>686</v>
      </c>
      <c r="E4873" t="s">
        <v>337</v>
      </c>
      <c r="F4873">
        <v>2020</v>
      </c>
      <c r="G4873">
        <v>183521</v>
      </c>
      <c r="H4873" t="s">
        <v>16</v>
      </c>
    </row>
    <row r="4874" spans="1:8">
      <c r="A4874" t="s">
        <v>281</v>
      </c>
      <c r="B4874" s="1">
        <v>43553</v>
      </c>
      <c r="C4874">
        <v>363683</v>
      </c>
      <c r="D4874" t="s">
        <v>686</v>
      </c>
      <c r="E4874" t="s">
        <v>357</v>
      </c>
      <c r="F4874">
        <v>2019</v>
      </c>
      <c r="G4874">
        <v>363683</v>
      </c>
      <c r="H4874" t="s">
        <v>380</v>
      </c>
    </row>
    <row r="4875" spans="1:8">
      <c r="A4875" t="s">
        <v>307</v>
      </c>
      <c r="B4875" s="1">
        <v>43260</v>
      </c>
      <c r="C4875">
        <v>113848</v>
      </c>
      <c r="D4875" t="s">
        <v>686</v>
      </c>
      <c r="E4875" t="s">
        <v>316</v>
      </c>
      <c r="F4875">
        <v>2018</v>
      </c>
      <c r="G4875">
        <v>113848</v>
      </c>
      <c r="H4875" t="s">
        <v>377</v>
      </c>
    </row>
    <row r="4876" spans="1:8">
      <c r="A4876" t="s">
        <v>252</v>
      </c>
      <c r="B4876" s="1">
        <v>43570</v>
      </c>
      <c r="C4876">
        <v>208347</v>
      </c>
      <c r="D4876" t="s">
        <v>686</v>
      </c>
      <c r="E4876" t="s">
        <v>351</v>
      </c>
      <c r="F4876">
        <v>2019</v>
      </c>
      <c r="G4876">
        <v>208347</v>
      </c>
      <c r="H4876" t="s">
        <v>16</v>
      </c>
    </row>
    <row r="4877" spans="1:8">
      <c r="A4877" t="s">
        <v>204</v>
      </c>
      <c r="B4877" s="1">
        <v>43680</v>
      </c>
      <c r="C4877">
        <v>114807</v>
      </c>
      <c r="D4877" t="s">
        <v>686</v>
      </c>
      <c r="E4877" t="s">
        <v>342</v>
      </c>
      <c r="F4877">
        <v>2019</v>
      </c>
      <c r="G4877">
        <v>114807</v>
      </c>
      <c r="H4877" t="s">
        <v>16</v>
      </c>
    </row>
    <row r="4878" spans="1:8">
      <c r="A4878" t="s">
        <v>288</v>
      </c>
      <c r="B4878" s="1">
        <v>43667</v>
      </c>
      <c r="C4878">
        <v>330257</v>
      </c>
      <c r="D4878" t="s">
        <v>686</v>
      </c>
      <c r="E4878" t="s">
        <v>337</v>
      </c>
      <c r="F4878">
        <v>2019</v>
      </c>
      <c r="G4878">
        <v>330257</v>
      </c>
      <c r="H4878" t="s">
        <v>377</v>
      </c>
    </row>
    <row r="4879" spans="1:8">
      <c r="A4879" t="s">
        <v>96</v>
      </c>
      <c r="B4879" s="1">
        <v>43494</v>
      </c>
      <c r="C4879">
        <v>57743</v>
      </c>
      <c r="D4879" t="s">
        <v>687</v>
      </c>
      <c r="E4879" t="s">
        <v>320</v>
      </c>
      <c r="F4879">
        <v>2019</v>
      </c>
      <c r="G4879">
        <v>-57743</v>
      </c>
      <c r="H4879" t="s">
        <v>380</v>
      </c>
    </row>
    <row r="4880" spans="1:8">
      <c r="A4880" t="s">
        <v>76</v>
      </c>
      <c r="B4880" s="1">
        <v>43280</v>
      </c>
      <c r="C4880">
        <v>203201</v>
      </c>
      <c r="D4880" t="s">
        <v>687</v>
      </c>
      <c r="E4880" t="s">
        <v>316</v>
      </c>
      <c r="F4880">
        <v>2018</v>
      </c>
      <c r="G4880">
        <v>-203201</v>
      </c>
      <c r="H4880" t="s">
        <v>16</v>
      </c>
    </row>
    <row r="4881" spans="1:8">
      <c r="A4881" t="s">
        <v>161</v>
      </c>
      <c r="B4881" s="1">
        <v>43424</v>
      </c>
      <c r="C4881">
        <v>239380</v>
      </c>
      <c r="D4881" t="s">
        <v>686</v>
      </c>
      <c r="E4881" t="s">
        <v>362</v>
      </c>
      <c r="F4881">
        <v>2018</v>
      </c>
      <c r="G4881">
        <v>239380</v>
      </c>
      <c r="H4881" t="s">
        <v>378</v>
      </c>
    </row>
    <row r="4882" spans="1:8">
      <c r="A4882" t="s">
        <v>280</v>
      </c>
      <c r="B4882" s="1">
        <v>43587</v>
      </c>
      <c r="C4882">
        <v>282327</v>
      </c>
      <c r="D4882" t="s">
        <v>686</v>
      </c>
      <c r="E4882" t="s">
        <v>366</v>
      </c>
      <c r="F4882">
        <v>2019</v>
      </c>
      <c r="G4882">
        <v>282327</v>
      </c>
      <c r="H4882" t="s">
        <v>377</v>
      </c>
    </row>
    <row r="4883" spans="1:8">
      <c r="A4883" t="s">
        <v>120</v>
      </c>
      <c r="B4883" s="1">
        <v>43876</v>
      </c>
      <c r="C4883">
        <v>399627</v>
      </c>
      <c r="D4883" t="s">
        <v>686</v>
      </c>
      <c r="E4883" t="s">
        <v>360</v>
      </c>
      <c r="F4883">
        <v>2020</v>
      </c>
      <c r="G4883">
        <v>399627</v>
      </c>
      <c r="H4883" t="s">
        <v>380</v>
      </c>
    </row>
    <row r="4884" spans="1:8">
      <c r="A4884" t="s">
        <v>279</v>
      </c>
      <c r="B4884" s="1">
        <v>44125</v>
      </c>
      <c r="C4884">
        <v>343884</v>
      </c>
      <c r="D4884" t="s">
        <v>686</v>
      </c>
      <c r="E4884" t="s">
        <v>324</v>
      </c>
      <c r="F4884">
        <v>2020</v>
      </c>
      <c r="G4884">
        <v>343884</v>
      </c>
      <c r="H4884" t="s">
        <v>377</v>
      </c>
    </row>
    <row r="4885" spans="1:8">
      <c r="A4885" t="s">
        <v>105</v>
      </c>
      <c r="B4885" s="1">
        <v>43800</v>
      </c>
      <c r="C4885">
        <v>399649</v>
      </c>
      <c r="D4885" t="s">
        <v>686</v>
      </c>
      <c r="E4885" t="s">
        <v>333</v>
      </c>
      <c r="F4885">
        <v>2019</v>
      </c>
      <c r="G4885">
        <v>399649</v>
      </c>
      <c r="H4885" t="s">
        <v>380</v>
      </c>
    </row>
    <row r="4886" spans="1:8">
      <c r="A4886" t="s">
        <v>170</v>
      </c>
      <c r="B4886" s="1">
        <v>44230</v>
      </c>
      <c r="C4886">
        <v>94394</v>
      </c>
      <c r="D4886" t="s">
        <v>686</v>
      </c>
      <c r="E4886" t="s">
        <v>360</v>
      </c>
      <c r="F4886">
        <v>2021</v>
      </c>
      <c r="G4886">
        <v>94394</v>
      </c>
      <c r="H4886" t="s">
        <v>380</v>
      </c>
    </row>
    <row r="4887" spans="1:8">
      <c r="A4887" t="s">
        <v>266</v>
      </c>
      <c r="B4887" s="1">
        <v>43595</v>
      </c>
      <c r="C4887">
        <v>122358</v>
      </c>
      <c r="D4887" t="s">
        <v>686</v>
      </c>
      <c r="E4887" t="s">
        <v>366</v>
      </c>
      <c r="F4887">
        <v>2019</v>
      </c>
      <c r="G4887">
        <v>122358</v>
      </c>
      <c r="H4887" t="s">
        <v>378</v>
      </c>
    </row>
    <row r="4888" spans="1:8">
      <c r="A4888" t="s">
        <v>265</v>
      </c>
      <c r="B4888" s="1">
        <v>43707</v>
      </c>
      <c r="C4888">
        <v>374322</v>
      </c>
      <c r="D4888" t="s">
        <v>686</v>
      </c>
      <c r="E4888" t="s">
        <v>342</v>
      </c>
      <c r="F4888">
        <v>2019</v>
      </c>
      <c r="G4888">
        <v>374322</v>
      </c>
      <c r="H4888" t="s">
        <v>16</v>
      </c>
    </row>
    <row r="4889" spans="1:8">
      <c r="A4889" t="s">
        <v>112</v>
      </c>
      <c r="B4889" s="1">
        <v>43301</v>
      </c>
      <c r="C4889">
        <v>397125</v>
      </c>
      <c r="D4889" t="s">
        <v>687</v>
      </c>
      <c r="E4889" t="s">
        <v>337</v>
      </c>
      <c r="F4889">
        <v>2018</v>
      </c>
      <c r="G4889">
        <v>-397125</v>
      </c>
      <c r="H4889" t="s">
        <v>380</v>
      </c>
    </row>
    <row r="4890" spans="1:8">
      <c r="A4890" t="s">
        <v>179</v>
      </c>
      <c r="B4890" s="1">
        <v>43578</v>
      </c>
      <c r="C4890">
        <v>305240</v>
      </c>
      <c r="D4890" t="s">
        <v>686</v>
      </c>
      <c r="E4890" t="s">
        <v>351</v>
      </c>
      <c r="F4890">
        <v>2019</v>
      </c>
      <c r="G4890">
        <v>305240</v>
      </c>
      <c r="H4890" t="s">
        <v>16</v>
      </c>
    </row>
    <row r="4891" spans="1:8">
      <c r="A4891" t="s">
        <v>313</v>
      </c>
      <c r="B4891" s="1">
        <v>43542</v>
      </c>
      <c r="C4891">
        <v>180407</v>
      </c>
      <c r="D4891" t="s">
        <v>687</v>
      </c>
      <c r="E4891" t="s">
        <v>357</v>
      </c>
      <c r="F4891">
        <v>2019</v>
      </c>
      <c r="G4891">
        <v>-180407</v>
      </c>
      <c r="H4891" t="s">
        <v>16</v>
      </c>
    </row>
    <row r="4892" spans="1:8">
      <c r="A4892" t="s">
        <v>268</v>
      </c>
      <c r="B4892" s="1">
        <v>43278</v>
      </c>
      <c r="C4892">
        <v>115284</v>
      </c>
      <c r="D4892" t="s">
        <v>687</v>
      </c>
      <c r="E4892" t="s">
        <v>316</v>
      </c>
      <c r="F4892">
        <v>2018</v>
      </c>
      <c r="G4892">
        <v>-115284</v>
      </c>
      <c r="H4892" t="s">
        <v>380</v>
      </c>
    </row>
    <row r="4893" spans="1:8">
      <c r="A4893" t="s">
        <v>205</v>
      </c>
      <c r="B4893" s="1">
        <v>43397</v>
      </c>
      <c r="C4893">
        <v>153400</v>
      </c>
      <c r="D4893" t="s">
        <v>687</v>
      </c>
      <c r="E4893" t="s">
        <v>324</v>
      </c>
      <c r="F4893">
        <v>2018</v>
      </c>
      <c r="G4893">
        <v>-153400</v>
      </c>
      <c r="H4893" t="s">
        <v>16</v>
      </c>
    </row>
    <row r="4894" spans="1:8">
      <c r="A4894" t="s">
        <v>197</v>
      </c>
      <c r="B4894" s="1">
        <v>44069</v>
      </c>
      <c r="C4894">
        <v>360560</v>
      </c>
      <c r="D4894" t="s">
        <v>686</v>
      </c>
      <c r="E4894" t="s">
        <v>342</v>
      </c>
      <c r="F4894">
        <v>2020</v>
      </c>
      <c r="G4894">
        <v>360560</v>
      </c>
      <c r="H4894" t="s">
        <v>16</v>
      </c>
    </row>
    <row r="4895" spans="1:8">
      <c r="A4895" t="s">
        <v>103</v>
      </c>
      <c r="B4895" s="1">
        <v>43447</v>
      </c>
      <c r="C4895">
        <v>122350</v>
      </c>
      <c r="D4895" t="s">
        <v>687</v>
      </c>
      <c r="E4895" t="s">
        <v>333</v>
      </c>
      <c r="F4895">
        <v>2018</v>
      </c>
      <c r="G4895">
        <v>-122350</v>
      </c>
      <c r="H4895" t="s">
        <v>378</v>
      </c>
    </row>
    <row r="4896" spans="1:8">
      <c r="A4896" t="s">
        <v>71</v>
      </c>
      <c r="B4896" s="1">
        <v>43457</v>
      </c>
      <c r="C4896">
        <v>139341</v>
      </c>
      <c r="D4896" t="s">
        <v>686</v>
      </c>
      <c r="E4896" t="s">
        <v>333</v>
      </c>
      <c r="F4896">
        <v>2018</v>
      </c>
      <c r="G4896">
        <v>139341</v>
      </c>
      <c r="H4896" t="s">
        <v>16</v>
      </c>
    </row>
    <row r="4897" spans="1:8">
      <c r="A4897" t="s">
        <v>270</v>
      </c>
      <c r="B4897" s="1">
        <v>44309</v>
      </c>
      <c r="C4897">
        <v>299691</v>
      </c>
      <c r="D4897" t="s">
        <v>687</v>
      </c>
      <c r="E4897" t="s">
        <v>351</v>
      </c>
      <c r="F4897">
        <v>2021</v>
      </c>
      <c r="G4897">
        <v>-299691</v>
      </c>
      <c r="H4897" t="s">
        <v>377</v>
      </c>
    </row>
    <row r="4898" spans="1:8">
      <c r="A4898" t="s">
        <v>168</v>
      </c>
      <c r="B4898" s="1">
        <v>43738</v>
      </c>
      <c r="C4898">
        <v>95011</v>
      </c>
      <c r="D4898" t="s">
        <v>686</v>
      </c>
      <c r="E4898" t="s">
        <v>329</v>
      </c>
      <c r="F4898">
        <v>2019</v>
      </c>
      <c r="G4898">
        <v>95011</v>
      </c>
      <c r="H4898" t="s">
        <v>16</v>
      </c>
    </row>
    <row r="4899" spans="1:8">
      <c r="A4899" t="s">
        <v>124</v>
      </c>
      <c r="B4899" s="1">
        <v>43331</v>
      </c>
      <c r="C4899">
        <v>195954</v>
      </c>
      <c r="D4899" t="s">
        <v>686</v>
      </c>
      <c r="E4899" t="s">
        <v>342</v>
      </c>
      <c r="F4899">
        <v>2018</v>
      </c>
      <c r="G4899">
        <v>195954</v>
      </c>
      <c r="H4899" t="s">
        <v>16</v>
      </c>
    </row>
    <row r="4900" spans="1:8">
      <c r="A4900" t="s">
        <v>161</v>
      </c>
      <c r="B4900" s="1">
        <v>44122</v>
      </c>
      <c r="C4900">
        <v>252871</v>
      </c>
      <c r="D4900" t="s">
        <v>687</v>
      </c>
      <c r="E4900" t="s">
        <v>324</v>
      </c>
      <c r="F4900">
        <v>2020</v>
      </c>
      <c r="G4900">
        <v>-252871</v>
      </c>
      <c r="H4900" t="s">
        <v>378</v>
      </c>
    </row>
    <row r="4901" spans="1:8">
      <c r="A4901" t="s">
        <v>268</v>
      </c>
      <c r="B4901" s="1">
        <v>43594</v>
      </c>
      <c r="C4901">
        <v>362206</v>
      </c>
      <c r="D4901" t="s">
        <v>687</v>
      </c>
      <c r="E4901" t="s">
        <v>366</v>
      </c>
      <c r="F4901">
        <v>2019</v>
      </c>
      <c r="G4901">
        <v>-362206</v>
      </c>
      <c r="H4901" t="s">
        <v>380</v>
      </c>
    </row>
    <row r="4902" spans="1:8">
      <c r="A4902" t="s">
        <v>195</v>
      </c>
      <c r="B4902" s="1">
        <v>43309</v>
      </c>
      <c r="C4902">
        <v>385847</v>
      </c>
      <c r="D4902" t="s">
        <v>686</v>
      </c>
      <c r="E4902" t="s">
        <v>337</v>
      </c>
      <c r="F4902">
        <v>2018</v>
      </c>
      <c r="G4902">
        <v>385847</v>
      </c>
      <c r="H4902" t="s">
        <v>16</v>
      </c>
    </row>
    <row r="4903" spans="1:8">
      <c r="A4903" t="s">
        <v>221</v>
      </c>
      <c r="B4903" s="1">
        <v>43330</v>
      </c>
      <c r="C4903">
        <v>300530</v>
      </c>
      <c r="D4903" t="s">
        <v>686</v>
      </c>
      <c r="E4903" t="s">
        <v>342</v>
      </c>
      <c r="F4903">
        <v>2018</v>
      </c>
      <c r="G4903">
        <v>300530</v>
      </c>
      <c r="H4903" t="s">
        <v>378</v>
      </c>
    </row>
    <row r="4904" spans="1:8">
      <c r="A4904" t="s">
        <v>119</v>
      </c>
      <c r="B4904" s="1">
        <v>43591</v>
      </c>
      <c r="C4904">
        <v>297001</v>
      </c>
      <c r="D4904" t="s">
        <v>687</v>
      </c>
      <c r="E4904" t="s">
        <v>366</v>
      </c>
      <c r="F4904">
        <v>2019</v>
      </c>
      <c r="G4904">
        <v>-297001</v>
      </c>
      <c r="H4904" t="s">
        <v>378</v>
      </c>
    </row>
    <row r="4905" spans="1:8">
      <c r="A4905" t="s">
        <v>22</v>
      </c>
      <c r="B4905" s="1">
        <v>43358</v>
      </c>
      <c r="C4905">
        <v>215262</v>
      </c>
      <c r="D4905" t="s">
        <v>687</v>
      </c>
      <c r="E4905" t="s">
        <v>329</v>
      </c>
      <c r="F4905">
        <v>2018</v>
      </c>
      <c r="G4905">
        <v>-215262</v>
      </c>
      <c r="H4905" t="s">
        <v>16</v>
      </c>
    </row>
    <row r="4906" spans="1:8">
      <c r="A4906" t="s">
        <v>91</v>
      </c>
      <c r="B4906" s="1">
        <v>44201</v>
      </c>
      <c r="C4906">
        <v>285392</v>
      </c>
      <c r="D4906" t="s">
        <v>686</v>
      </c>
      <c r="E4906" t="s">
        <v>320</v>
      </c>
      <c r="F4906">
        <v>2021</v>
      </c>
      <c r="G4906">
        <v>285392</v>
      </c>
      <c r="H4906" t="s">
        <v>16</v>
      </c>
    </row>
    <row r="4907" spans="1:8">
      <c r="A4907" t="s">
        <v>183</v>
      </c>
      <c r="B4907" s="1">
        <v>44147</v>
      </c>
      <c r="C4907">
        <v>54778</v>
      </c>
      <c r="D4907" t="s">
        <v>687</v>
      </c>
      <c r="E4907" t="s">
        <v>362</v>
      </c>
      <c r="F4907">
        <v>2020</v>
      </c>
      <c r="G4907">
        <v>-54778</v>
      </c>
      <c r="H4907" t="s">
        <v>378</v>
      </c>
    </row>
    <row r="4908" spans="1:8">
      <c r="A4908" t="s">
        <v>288</v>
      </c>
      <c r="B4908" s="1">
        <v>43264</v>
      </c>
      <c r="C4908">
        <v>250403</v>
      </c>
      <c r="D4908" t="s">
        <v>686</v>
      </c>
      <c r="E4908" t="s">
        <v>316</v>
      </c>
      <c r="F4908">
        <v>2018</v>
      </c>
      <c r="G4908">
        <v>250403</v>
      </c>
      <c r="H4908" t="s">
        <v>377</v>
      </c>
    </row>
    <row r="4909" spans="1:8">
      <c r="A4909" t="s">
        <v>231</v>
      </c>
      <c r="B4909" s="1">
        <v>43492</v>
      </c>
      <c r="C4909">
        <v>175570</v>
      </c>
      <c r="D4909" t="s">
        <v>687</v>
      </c>
      <c r="E4909" t="s">
        <v>320</v>
      </c>
      <c r="F4909">
        <v>2019</v>
      </c>
      <c r="G4909">
        <v>-175570</v>
      </c>
      <c r="H4909" t="s">
        <v>380</v>
      </c>
    </row>
    <row r="4910" spans="1:8">
      <c r="A4910" t="s">
        <v>156</v>
      </c>
      <c r="B4910" s="1">
        <v>43316</v>
      </c>
      <c r="C4910">
        <v>321307</v>
      </c>
      <c r="D4910" t="s">
        <v>687</v>
      </c>
      <c r="E4910" t="s">
        <v>342</v>
      </c>
      <c r="F4910">
        <v>2018</v>
      </c>
      <c r="G4910">
        <v>-321307</v>
      </c>
      <c r="H4910" t="s">
        <v>380</v>
      </c>
    </row>
    <row r="4911" spans="1:8">
      <c r="A4911" t="s">
        <v>245</v>
      </c>
      <c r="B4911" s="1">
        <v>43559</v>
      </c>
      <c r="C4911">
        <v>220816</v>
      </c>
      <c r="D4911" t="s">
        <v>687</v>
      </c>
      <c r="E4911" t="s">
        <v>351</v>
      </c>
      <c r="F4911">
        <v>2019</v>
      </c>
      <c r="G4911">
        <v>-220816</v>
      </c>
      <c r="H4911" t="s">
        <v>16</v>
      </c>
    </row>
    <row r="4912" spans="1:8">
      <c r="A4912" t="s">
        <v>215</v>
      </c>
      <c r="B4912" s="1">
        <v>44055</v>
      </c>
      <c r="C4912">
        <v>112200</v>
      </c>
      <c r="D4912" t="s">
        <v>687</v>
      </c>
      <c r="E4912" t="s">
        <v>342</v>
      </c>
      <c r="F4912">
        <v>2020</v>
      </c>
      <c r="G4912">
        <v>-112200</v>
      </c>
      <c r="H4912" t="s">
        <v>16</v>
      </c>
    </row>
    <row r="4913" spans="1:8">
      <c r="A4913" t="s">
        <v>184</v>
      </c>
      <c r="B4913" s="1">
        <v>44024</v>
      </c>
      <c r="C4913">
        <v>235364</v>
      </c>
      <c r="D4913" t="s">
        <v>687</v>
      </c>
      <c r="E4913" t="s">
        <v>337</v>
      </c>
      <c r="F4913">
        <v>2020</v>
      </c>
      <c r="G4913">
        <v>-235364</v>
      </c>
      <c r="H4913" t="s">
        <v>16</v>
      </c>
    </row>
    <row r="4914" spans="1:8">
      <c r="A4914" t="s">
        <v>255</v>
      </c>
      <c r="B4914" s="1">
        <v>43602</v>
      </c>
      <c r="C4914">
        <v>211287</v>
      </c>
      <c r="D4914" t="s">
        <v>687</v>
      </c>
      <c r="E4914" t="s">
        <v>366</v>
      </c>
      <c r="F4914">
        <v>2019</v>
      </c>
      <c r="G4914">
        <v>-211287</v>
      </c>
      <c r="H4914" t="s">
        <v>16</v>
      </c>
    </row>
    <row r="4915" spans="1:8">
      <c r="A4915" t="s">
        <v>58</v>
      </c>
      <c r="B4915" s="1">
        <v>43891</v>
      </c>
      <c r="C4915">
        <v>193109</v>
      </c>
      <c r="D4915" t="s">
        <v>687</v>
      </c>
      <c r="E4915" t="s">
        <v>357</v>
      </c>
      <c r="F4915">
        <v>2020</v>
      </c>
      <c r="G4915">
        <v>-193109</v>
      </c>
      <c r="H4915" t="s">
        <v>380</v>
      </c>
    </row>
    <row r="4916" spans="1:8">
      <c r="A4916" t="s">
        <v>186</v>
      </c>
      <c r="B4916" s="1">
        <v>44095</v>
      </c>
      <c r="C4916">
        <v>255871</v>
      </c>
      <c r="D4916" t="s">
        <v>687</v>
      </c>
      <c r="E4916" t="s">
        <v>329</v>
      </c>
      <c r="F4916">
        <v>2020</v>
      </c>
      <c r="G4916">
        <v>-255871</v>
      </c>
      <c r="H4916" t="s">
        <v>378</v>
      </c>
    </row>
    <row r="4917" spans="1:8">
      <c r="A4917" t="s">
        <v>200</v>
      </c>
      <c r="B4917" s="1">
        <v>44111</v>
      </c>
      <c r="C4917">
        <v>338903</v>
      </c>
      <c r="D4917" t="s">
        <v>687</v>
      </c>
      <c r="E4917" t="s">
        <v>324</v>
      </c>
      <c r="F4917">
        <v>2020</v>
      </c>
      <c r="G4917">
        <v>-338903</v>
      </c>
      <c r="H4917" t="s">
        <v>378</v>
      </c>
    </row>
    <row r="4918" spans="1:8">
      <c r="A4918" t="s">
        <v>219</v>
      </c>
      <c r="B4918" s="1">
        <v>44054</v>
      </c>
      <c r="C4918">
        <v>176472</v>
      </c>
      <c r="D4918" t="s">
        <v>687</v>
      </c>
      <c r="E4918" t="s">
        <v>342</v>
      </c>
      <c r="F4918">
        <v>2020</v>
      </c>
      <c r="G4918">
        <v>-176472</v>
      </c>
      <c r="H4918" t="s">
        <v>16</v>
      </c>
    </row>
    <row r="4919" spans="1:8">
      <c r="A4919" t="s">
        <v>295</v>
      </c>
      <c r="B4919" s="1">
        <v>43509</v>
      </c>
      <c r="C4919">
        <v>53985</v>
      </c>
      <c r="D4919" t="s">
        <v>687</v>
      </c>
      <c r="E4919" t="s">
        <v>360</v>
      </c>
      <c r="F4919">
        <v>2019</v>
      </c>
      <c r="G4919">
        <v>-53985</v>
      </c>
      <c r="H4919" t="s">
        <v>16</v>
      </c>
    </row>
    <row r="4920" spans="1:8">
      <c r="A4920" t="s">
        <v>274</v>
      </c>
      <c r="B4920" s="1">
        <v>43970</v>
      </c>
      <c r="C4920">
        <v>313195</v>
      </c>
      <c r="D4920" t="s">
        <v>687</v>
      </c>
      <c r="E4920" t="s">
        <v>366</v>
      </c>
      <c r="F4920">
        <v>2020</v>
      </c>
      <c r="G4920">
        <v>-313195</v>
      </c>
      <c r="H4920" t="s">
        <v>16</v>
      </c>
    </row>
    <row r="4921" spans="1:8">
      <c r="A4921" t="s">
        <v>184</v>
      </c>
      <c r="B4921" s="1">
        <v>43398</v>
      </c>
      <c r="C4921">
        <v>159778</v>
      </c>
      <c r="D4921" t="s">
        <v>686</v>
      </c>
      <c r="E4921" t="s">
        <v>324</v>
      </c>
      <c r="F4921">
        <v>2018</v>
      </c>
      <c r="G4921">
        <v>159778</v>
      </c>
      <c r="H4921" t="s">
        <v>16</v>
      </c>
    </row>
    <row r="4922" spans="1:8">
      <c r="A4922" t="s">
        <v>15</v>
      </c>
      <c r="B4922" s="1">
        <v>44371</v>
      </c>
      <c r="C4922">
        <v>359179</v>
      </c>
      <c r="D4922" t="s">
        <v>687</v>
      </c>
      <c r="E4922" t="s">
        <v>316</v>
      </c>
      <c r="F4922">
        <v>2021</v>
      </c>
      <c r="G4922">
        <v>-359179</v>
      </c>
      <c r="H4922" t="s">
        <v>16</v>
      </c>
    </row>
    <row r="4923" spans="1:8">
      <c r="A4923" t="s">
        <v>220</v>
      </c>
      <c r="B4923" s="1">
        <v>43739</v>
      </c>
      <c r="C4923">
        <v>261415</v>
      </c>
      <c r="D4923" t="s">
        <v>687</v>
      </c>
      <c r="E4923" t="s">
        <v>324</v>
      </c>
      <c r="F4923">
        <v>2019</v>
      </c>
      <c r="G4923">
        <v>-261415</v>
      </c>
      <c r="H4923" t="s">
        <v>380</v>
      </c>
    </row>
    <row r="4924" spans="1:8">
      <c r="A4924" t="s">
        <v>77</v>
      </c>
      <c r="B4924" s="1">
        <v>43879</v>
      </c>
      <c r="C4924">
        <v>399217</v>
      </c>
      <c r="D4924" t="s">
        <v>687</v>
      </c>
      <c r="E4924" t="s">
        <v>360</v>
      </c>
      <c r="F4924">
        <v>2020</v>
      </c>
      <c r="G4924">
        <v>-399217</v>
      </c>
      <c r="H4924" t="s">
        <v>16</v>
      </c>
    </row>
    <row r="4925" spans="1:8">
      <c r="A4925" t="s">
        <v>163</v>
      </c>
      <c r="B4925" s="1">
        <v>43803</v>
      </c>
      <c r="C4925">
        <v>245368</v>
      </c>
      <c r="D4925" t="s">
        <v>686</v>
      </c>
      <c r="E4925" t="s">
        <v>333</v>
      </c>
      <c r="F4925">
        <v>2019</v>
      </c>
      <c r="G4925">
        <v>245368</v>
      </c>
      <c r="H4925" t="s">
        <v>377</v>
      </c>
    </row>
    <row r="4926" spans="1:8">
      <c r="A4926" t="s">
        <v>193</v>
      </c>
      <c r="B4926" s="1">
        <v>44360</v>
      </c>
      <c r="C4926">
        <v>232679</v>
      </c>
      <c r="D4926" t="s">
        <v>687</v>
      </c>
      <c r="E4926" t="s">
        <v>316</v>
      </c>
      <c r="F4926">
        <v>2021</v>
      </c>
      <c r="G4926">
        <v>-232679</v>
      </c>
      <c r="H4926" t="s">
        <v>16</v>
      </c>
    </row>
    <row r="4927" spans="1:8">
      <c r="A4927" t="s">
        <v>233</v>
      </c>
      <c r="B4927" s="1">
        <v>43752</v>
      </c>
      <c r="C4927">
        <v>108241</v>
      </c>
      <c r="D4927" t="s">
        <v>686</v>
      </c>
      <c r="E4927" t="s">
        <v>324</v>
      </c>
      <c r="F4927">
        <v>2019</v>
      </c>
      <c r="G4927">
        <v>108241</v>
      </c>
      <c r="H4927" t="s">
        <v>16</v>
      </c>
    </row>
    <row r="4928" spans="1:8">
      <c r="A4928" t="s">
        <v>252</v>
      </c>
      <c r="B4928" s="1">
        <v>43477</v>
      </c>
      <c r="C4928">
        <v>336351</v>
      </c>
      <c r="D4928" t="s">
        <v>687</v>
      </c>
      <c r="E4928" t="s">
        <v>320</v>
      </c>
      <c r="F4928">
        <v>2019</v>
      </c>
      <c r="G4928">
        <v>-336351</v>
      </c>
      <c r="H4928" t="s">
        <v>16</v>
      </c>
    </row>
    <row r="4929" spans="1:8">
      <c r="A4929" t="s">
        <v>40</v>
      </c>
      <c r="B4929" s="1">
        <v>44267</v>
      </c>
      <c r="C4929">
        <v>271594</v>
      </c>
      <c r="D4929" t="s">
        <v>687</v>
      </c>
      <c r="E4929" t="s">
        <v>357</v>
      </c>
      <c r="F4929">
        <v>2021</v>
      </c>
      <c r="G4929">
        <v>-271594</v>
      </c>
      <c r="H4929" t="s">
        <v>378</v>
      </c>
    </row>
    <row r="4930" spans="1:8">
      <c r="A4930" t="s">
        <v>17</v>
      </c>
      <c r="B4930" s="1">
        <v>43480</v>
      </c>
      <c r="C4930">
        <v>189197</v>
      </c>
      <c r="D4930" t="s">
        <v>686</v>
      </c>
      <c r="E4930" t="s">
        <v>320</v>
      </c>
      <c r="F4930">
        <v>2019</v>
      </c>
      <c r="G4930">
        <v>189197</v>
      </c>
      <c r="H4930" t="s">
        <v>16</v>
      </c>
    </row>
    <row r="4931" spans="1:8">
      <c r="A4931" t="s">
        <v>54</v>
      </c>
      <c r="B4931" s="1">
        <v>43898</v>
      </c>
      <c r="C4931">
        <v>386697</v>
      </c>
      <c r="D4931" t="s">
        <v>687</v>
      </c>
      <c r="E4931" t="s">
        <v>357</v>
      </c>
      <c r="F4931">
        <v>2020</v>
      </c>
      <c r="G4931">
        <v>-386697</v>
      </c>
      <c r="H4931" t="s">
        <v>16</v>
      </c>
    </row>
    <row r="4932" spans="1:8">
      <c r="A4932" t="s">
        <v>51</v>
      </c>
      <c r="B4932" s="1">
        <v>44223</v>
      </c>
      <c r="C4932">
        <v>122139</v>
      </c>
      <c r="D4932" t="s">
        <v>686</v>
      </c>
      <c r="E4932" t="s">
        <v>320</v>
      </c>
      <c r="F4932">
        <v>2021</v>
      </c>
      <c r="G4932">
        <v>122139</v>
      </c>
      <c r="H4932" t="s">
        <v>16</v>
      </c>
    </row>
    <row r="4933" spans="1:8">
      <c r="A4933" t="s">
        <v>26</v>
      </c>
      <c r="B4933" s="1">
        <v>43480</v>
      </c>
      <c r="C4933">
        <v>65369</v>
      </c>
      <c r="D4933" t="s">
        <v>687</v>
      </c>
      <c r="E4933" t="s">
        <v>320</v>
      </c>
      <c r="F4933">
        <v>2019</v>
      </c>
      <c r="G4933">
        <v>-65369</v>
      </c>
      <c r="H4933" t="s">
        <v>380</v>
      </c>
    </row>
    <row r="4934" spans="1:8">
      <c r="A4934" t="s">
        <v>102</v>
      </c>
      <c r="B4934" s="1">
        <v>43501</v>
      </c>
      <c r="C4934">
        <v>80053</v>
      </c>
      <c r="D4934" t="s">
        <v>687</v>
      </c>
      <c r="E4934" t="s">
        <v>360</v>
      </c>
      <c r="F4934">
        <v>2019</v>
      </c>
      <c r="G4934">
        <v>-80053</v>
      </c>
      <c r="H4934" t="s">
        <v>377</v>
      </c>
    </row>
    <row r="4935" spans="1:8">
      <c r="A4935" t="s">
        <v>239</v>
      </c>
      <c r="B4935" s="1">
        <v>44147</v>
      </c>
      <c r="C4935">
        <v>275661</v>
      </c>
      <c r="D4935" t="s">
        <v>686</v>
      </c>
      <c r="E4935" t="s">
        <v>362</v>
      </c>
      <c r="F4935">
        <v>2020</v>
      </c>
      <c r="G4935">
        <v>275661</v>
      </c>
      <c r="H4935" t="s">
        <v>16</v>
      </c>
    </row>
    <row r="4936" spans="1:8">
      <c r="A4936" t="s">
        <v>111</v>
      </c>
      <c r="B4936" s="1">
        <v>44159</v>
      </c>
      <c r="C4936">
        <v>374583</v>
      </c>
      <c r="D4936" t="s">
        <v>687</v>
      </c>
      <c r="E4936" t="s">
        <v>362</v>
      </c>
      <c r="F4936">
        <v>2020</v>
      </c>
      <c r="G4936">
        <v>-374583</v>
      </c>
      <c r="H4936" t="s">
        <v>16</v>
      </c>
    </row>
    <row r="4937" spans="1:8">
      <c r="A4937" t="s">
        <v>190</v>
      </c>
      <c r="B4937" s="1">
        <v>44173</v>
      </c>
      <c r="C4937">
        <v>162050</v>
      </c>
      <c r="D4937" t="s">
        <v>687</v>
      </c>
      <c r="E4937" t="s">
        <v>333</v>
      </c>
      <c r="F4937">
        <v>2020</v>
      </c>
      <c r="G4937">
        <v>-162050</v>
      </c>
      <c r="H4937" t="s">
        <v>378</v>
      </c>
    </row>
    <row r="4938" spans="1:8">
      <c r="A4938" t="s">
        <v>82</v>
      </c>
      <c r="B4938" s="1">
        <v>43872</v>
      </c>
      <c r="C4938">
        <v>54282</v>
      </c>
      <c r="D4938" t="s">
        <v>686</v>
      </c>
      <c r="E4938" t="s">
        <v>360</v>
      </c>
      <c r="F4938">
        <v>2020</v>
      </c>
      <c r="G4938">
        <v>54282</v>
      </c>
      <c r="H4938" t="s">
        <v>16</v>
      </c>
    </row>
    <row r="4939" spans="1:8">
      <c r="A4939" t="s">
        <v>244</v>
      </c>
      <c r="B4939" s="1">
        <v>44129</v>
      </c>
      <c r="C4939">
        <v>228360</v>
      </c>
      <c r="D4939" t="s">
        <v>686</v>
      </c>
      <c r="E4939" t="s">
        <v>324</v>
      </c>
      <c r="F4939">
        <v>2020</v>
      </c>
      <c r="G4939">
        <v>228360</v>
      </c>
      <c r="H4939" t="s">
        <v>16</v>
      </c>
    </row>
    <row r="4940" spans="1:8">
      <c r="A4940" t="s">
        <v>106</v>
      </c>
      <c r="B4940" s="1">
        <v>44256</v>
      </c>
      <c r="C4940">
        <v>332759</v>
      </c>
      <c r="D4940" t="s">
        <v>686</v>
      </c>
      <c r="E4940" t="s">
        <v>357</v>
      </c>
      <c r="F4940">
        <v>2021</v>
      </c>
      <c r="G4940">
        <v>332759</v>
      </c>
      <c r="H4940" t="s">
        <v>377</v>
      </c>
    </row>
    <row r="4941" spans="1:8">
      <c r="A4941" t="s">
        <v>144</v>
      </c>
      <c r="B4941" s="1">
        <v>43981</v>
      </c>
      <c r="C4941">
        <v>261335</v>
      </c>
      <c r="D4941" t="s">
        <v>686</v>
      </c>
      <c r="E4941" t="s">
        <v>366</v>
      </c>
      <c r="F4941">
        <v>2020</v>
      </c>
      <c r="G4941">
        <v>261335</v>
      </c>
      <c r="H4941" t="s">
        <v>16</v>
      </c>
    </row>
    <row r="4942" spans="1:8">
      <c r="A4942" t="s">
        <v>78</v>
      </c>
      <c r="B4942" s="1">
        <v>43625</v>
      </c>
      <c r="C4942">
        <v>287254</v>
      </c>
      <c r="D4942" t="s">
        <v>687</v>
      </c>
      <c r="E4942" t="s">
        <v>316</v>
      </c>
      <c r="F4942">
        <v>2019</v>
      </c>
      <c r="G4942">
        <v>-287254</v>
      </c>
      <c r="H4942" t="s">
        <v>16</v>
      </c>
    </row>
    <row r="4943" spans="1:8">
      <c r="A4943" t="s">
        <v>103</v>
      </c>
      <c r="B4943" s="1">
        <v>43981</v>
      </c>
      <c r="C4943">
        <v>133585</v>
      </c>
      <c r="D4943" t="s">
        <v>686</v>
      </c>
      <c r="E4943" t="s">
        <v>366</v>
      </c>
      <c r="F4943">
        <v>2020</v>
      </c>
      <c r="G4943">
        <v>133585</v>
      </c>
      <c r="H4943" t="s">
        <v>378</v>
      </c>
    </row>
    <row r="4944" spans="1:8">
      <c r="A4944" t="s">
        <v>107</v>
      </c>
      <c r="B4944" s="1">
        <v>43534</v>
      </c>
      <c r="C4944">
        <v>350646</v>
      </c>
      <c r="D4944" t="s">
        <v>686</v>
      </c>
      <c r="E4944" t="s">
        <v>357</v>
      </c>
      <c r="F4944">
        <v>2019</v>
      </c>
      <c r="G4944">
        <v>350646</v>
      </c>
      <c r="H4944" t="s">
        <v>16</v>
      </c>
    </row>
    <row r="4945" spans="1:8">
      <c r="A4945" t="s">
        <v>298</v>
      </c>
      <c r="B4945" s="1">
        <v>43573</v>
      </c>
      <c r="C4945">
        <v>357378</v>
      </c>
      <c r="D4945" t="s">
        <v>686</v>
      </c>
      <c r="E4945" t="s">
        <v>351</v>
      </c>
      <c r="F4945">
        <v>2019</v>
      </c>
      <c r="G4945">
        <v>357378</v>
      </c>
      <c r="H4945" t="s">
        <v>378</v>
      </c>
    </row>
    <row r="4946" spans="1:8">
      <c r="A4946" t="s">
        <v>217</v>
      </c>
      <c r="B4946" s="1">
        <v>44273</v>
      </c>
      <c r="C4946">
        <v>373440</v>
      </c>
      <c r="D4946" t="s">
        <v>686</v>
      </c>
      <c r="E4946" t="s">
        <v>357</v>
      </c>
      <c r="F4946">
        <v>2021</v>
      </c>
      <c r="G4946">
        <v>373440</v>
      </c>
      <c r="H4946" t="s">
        <v>378</v>
      </c>
    </row>
    <row r="4947" spans="1:8">
      <c r="A4947" t="s">
        <v>35</v>
      </c>
      <c r="B4947" s="1">
        <v>43355</v>
      </c>
      <c r="C4947">
        <v>57419</v>
      </c>
      <c r="D4947" t="s">
        <v>686</v>
      </c>
      <c r="E4947" t="s">
        <v>329</v>
      </c>
      <c r="F4947">
        <v>2018</v>
      </c>
      <c r="G4947">
        <v>57419</v>
      </c>
      <c r="H4947" t="s">
        <v>16</v>
      </c>
    </row>
    <row r="4948" spans="1:8">
      <c r="A4948" t="s">
        <v>156</v>
      </c>
      <c r="B4948" s="1">
        <v>43775</v>
      </c>
      <c r="C4948">
        <v>209334</v>
      </c>
      <c r="D4948" t="s">
        <v>686</v>
      </c>
      <c r="E4948" t="s">
        <v>362</v>
      </c>
      <c r="F4948">
        <v>2019</v>
      </c>
      <c r="G4948">
        <v>209334</v>
      </c>
      <c r="H4948" t="s">
        <v>380</v>
      </c>
    </row>
    <row r="4949" spans="1:8">
      <c r="A4949" t="s">
        <v>64</v>
      </c>
      <c r="B4949" s="1">
        <v>43334</v>
      </c>
      <c r="C4949">
        <v>119831</v>
      </c>
      <c r="D4949" t="s">
        <v>686</v>
      </c>
      <c r="E4949" t="s">
        <v>342</v>
      </c>
      <c r="F4949">
        <v>2018</v>
      </c>
      <c r="G4949">
        <v>119831</v>
      </c>
      <c r="H4949" t="s">
        <v>378</v>
      </c>
    </row>
    <row r="4950" spans="1:8">
      <c r="A4950" t="s">
        <v>170</v>
      </c>
      <c r="B4950" s="1">
        <v>43650</v>
      </c>
      <c r="C4950">
        <v>324249</v>
      </c>
      <c r="D4950" t="s">
        <v>687</v>
      </c>
      <c r="E4950" t="s">
        <v>337</v>
      </c>
      <c r="F4950">
        <v>2019</v>
      </c>
      <c r="G4950">
        <v>-324249</v>
      </c>
      <c r="H4950" t="s">
        <v>380</v>
      </c>
    </row>
    <row r="4951" spans="1:8">
      <c r="A4951" t="s">
        <v>260</v>
      </c>
      <c r="B4951" s="1">
        <v>43805</v>
      </c>
      <c r="C4951">
        <v>76168</v>
      </c>
      <c r="D4951" t="s">
        <v>687</v>
      </c>
      <c r="E4951" t="s">
        <v>333</v>
      </c>
      <c r="F4951">
        <v>2019</v>
      </c>
      <c r="G4951">
        <v>-76168</v>
      </c>
      <c r="H4951" t="s">
        <v>380</v>
      </c>
    </row>
    <row r="4952" spans="1:8">
      <c r="A4952" t="s">
        <v>261</v>
      </c>
      <c r="B4952" s="1">
        <v>43818</v>
      </c>
      <c r="C4952">
        <v>370066</v>
      </c>
      <c r="D4952" t="s">
        <v>686</v>
      </c>
      <c r="E4952" t="s">
        <v>333</v>
      </c>
      <c r="F4952">
        <v>2019</v>
      </c>
      <c r="G4952">
        <v>370066</v>
      </c>
      <c r="H4952" t="s">
        <v>380</v>
      </c>
    </row>
    <row r="4953" spans="1:8">
      <c r="A4953" t="s">
        <v>159</v>
      </c>
      <c r="B4953" s="1">
        <v>43918</v>
      </c>
      <c r="C4953">
        <v>150021</v>
      </c>
      <c r="D4953" t="s">
        <v>686</v>
      </c>
      <c r="E4953" t="s">
        <v>357</v>
      </c>
      <c r="F4953">
        <v>2020</v>
      </c>
      <c r="G4953">
        <v>150021</v>
      </c>
      <c r="H4953" t="s">
        <v>380</v>
      </c>
    </row>
    <row r="4954" spans="1:8">
      <c r="A4954" t="s">
        <v>180</v>
      </c>
      <c r="B4954" s="1">
        <v>43796</v>
      </c>
      <c r="C4954">
        <v>95481</v>
      </c>
      <c r="D4954" t="s">
        <v>687</v>
      </c>
      <c r="E4954" t="s">
        <v>362</v>
      </c>
      <c r="F4954">
        <v>2019</v>
      </c>
      <c r="G4954">
        <v>-95481</v>
      </c>
      <c r="H4954" t="s">
        <v>377</v>
      </c>
    </row>
    <row r="4955" spans="1:8">
      <c r="A4955" t="s">
        <v>283</v>
      </c>
      <c r="B4955" s="1">
        <v>43371</v>
      </c>
      <c r="C4955">
        <v>51098</v>
      </c>
      <c r="D4955" t="s">
        <v>687</v>
      </c>
      <c r="E4955" t="s">
        <v>329</v>
      </c>
      <c r="F4955">
        <v>2018</v>
      </c>
      <c r="G4955">
        <v>-51098</v>
      </c>
      <c r="H4955" t="s">
        <v>16</v>
      </c>
    </row>
    <row r="4956" spans="1:8">
      <c r="A4956" t="s">
        <v>114</v>
      </c>
      <c r="B4956" s="1">
        <v>44196</v>
      </c>
      <c r="C4956">
        <v>388234</v>
      </c>
      <c r="D4956" t="s">
        <v>686</v>
      </c>
      <c r="E4956" t="s">
        <v>333</v>
      </c>
      <c r="F4956">
        <v>2020</v>
      </c>
      <c r="G4956">
        <v>388234</v>
      </c>
      <c r="H4956" t="s">
        <v>377</v>
      </c>
    </row>
    <row r="4957" spans="1:8">
      <c r="A4957" t="s">
        <v>248</v>
      </c>
      <c r="B4957" s="1">
        <v>44059</v>
      </c>
      <c r="C4957">
        <v>68508</v>
      </c>
      <c r="D4957" t="s">
        <v>687</v>
      </c>
      <c r="E4957" t="s">
        <v>342</v>
      </c>
      <c r="F4957">
        <v>2020</v>
      </c>
      <c r="G4957">
        <v>-68508</v>
      </c>
      <c r="H4957" t="s">
        <v>380</v>
      </c>
    </row>
    <row r="4958" spans="1:8">
      <c r="A4958" t="s">
        <v>272</v>
      </c>
      <c r="B4958" s="1">
        <v>44303</v>
      </c>
      <c r="C4958">
        <v>341426</v>
      </c>
      <c r="D4958" t="s">
        <v>687</v>
      </c>
      <c r="E4958" t="s">
        <v>351</v>
      </c>
      <c r="F4958">
        <v>2021</v>
      </c>
      <c r="G4958">
        <v>-341426</v>
      </c>
      <c r="H4958" t="s">
        <v>377</v>
      </c>
    </row>
    <row r="4959" spans="1:8">
      <c r="A4959" t="s">
        <v>30</v>
      </c>
      <c r="B4959" s="1">
        <v>43819</v>
      </c>
      <c r="C4959">
        <v>121006</v>
      </c>
      <c r="D4959" t="s">
        <v>687</v>
      </c>
      <c r="E4959" t="s">
        <v>333</v>
      </c>
      <c r="F4959">
        <v>2019</v>
      </c>
      <c r="G4959">
        <v>-121006</v>
      </c>
      <c r="H4959" t="s">
        <v>16</v>
      </c>
    </row>
    <row r="4960" spans="1:8">
      <c r="A4960" t="s">
        <v>229</v>
      </c>
      <c r="B4960" s="1">
        <v>43908</v>
      </c>
      <c r="C4960">
        <v>257852</v>
      </c>
      <c r="D4960" t="s">
        <v>686</v>
      </c>
      <c r="E4960" t="s">
        <v>357</v>
      </c>
      <c r="F4960">
        <v>2020</v>
      </c>
      <c r="G4960">
        <v>257852</v>
      </c>
      <c r="H4960" t="s">
        <v>16</v>
      </c>
    </row>
    <row r="4961" spans="1:8">
      <c r="A4961" t="s">
        <v>101</v>
      </c>
      <c r="B4961" s="1">
        <v>44033</v>
      </c>
      <c r="C4961">
        <v>88969</v>
      </c>
      <c r="D4961" t="s">
        <v>686</v>
      </c>
      <c r="E4961" t="s">
        <v>337</v>
      </c>
      <c r="F4961">
        <v>2020</v>
      </c>
      <c r="G4961">
        <v>88969</v>
      </c>
      <c r="H4961" t="s">
        <v>16</v>
      </c>
    </row>
    <row r="4962" spans="1:8">
      <c r="A4962" t="s">
        <v>185</v>
      </c>
      <c r="B4962" s="1">
        <v>44211</v>
      </c>
      <c r="C4962">
        <v>70290</v>
      </c>
      <c r="D4962" t="s">
        <v>687</v>
      </c>
      <c r="E4962" t="s">
        <v>320</v>
      </c>
      <c r="F4962">
        <v>2021</v>
      </c>
      <c r="G4962">
        <v>-70290</v>
      </c>
      <c r="H4962" t="s">
        <v>16</v>
      </c>
    </row>
    <row r="4963" spans="1:8">
      <c r="A4963" t="s">
        <v>45</v>
      </c>
      <c r="B4963" s="1">
        <v>43657</v>
      </c>
      <c r="C4963">
        <v>216041</v>
      </c>
      <c r="D4963" t="s">
        <v>686</v>
      </c>
      <c r="E4963" t="s">
        <v>337</v>
      </c>
      <c r="F4963">
        <v>2019</v>
      </c>
      <c r="G4963">
        <v>216041</v>
      </c>
      <c r="H4963" t="s">
        <v>378</v>
      </c>
    </row>
    <row r="4964" spans="1:8">
      <c r="A4964" t="s">
        <v>246</v>
      </c>
      <c r="B4964" s="1">
        <v>44319</v>
      </c>
      <c r="C4964">
        <v>107842</v>
      </c>
      <c r="D4964" t="s">
        <v>686</v>
      </c>
      <c r="E4964" t="s">
        <v>366</v>
      </c>
      <c r="F4964">
        <v>2021</v>
      </c>
      <c r="G4964">
        <v>107842</v>
      </c>
      <c r="H4964" t="s">
        <v>16</v>
      </c>
    </row>
    <row r="4965" spans="1:8">
      <c r="A4965" t="s">
        <v>183</v>
      </c>
      <c r="B4965" s="1">
        <v>43814</v>
      </c>
      <c r="C4965">
        <v>264729</v>
      </c>
      <c r="D4965" t="s">
        <v>687</v>
      </c>
      <c r="E4965" t="s">
        <v>333</v>
      </c>
      <c r="F4965">
        <v>2019</v>
      </c>
      <c r="G4965">
        <v>-264729</v>
      </c>
      <c r="H4965" t="s">
        <v>378</v>
      </c>
    </row>
    <row r="4966" spans="1:8">
      <c r="A4966" t="s">
        <v>212</v>
      </c>
      <c r="B4966" s="1">
        <v>43786</v>
      </c>
      <c r="C4966">
        <v>132136</v>
      </c>
      <c r="D4966" t="s">
        <v>686</v>
      </c>
      <c r="E4966" t="s">
        <v>362</v>
      </c>
      <c r="F4966">
        <v>2019</v>
      </c>
      <c r="G4966">
        <v>132136</v>
      </c>
      <c r="H4966" t="s">
        <v>16</v>
      </c>
    </row>
    <row r="4967" spans="1:8">
      <c r="A4967" t="s">
        <v>238</v>
      </c>
      <c r="B4967" s="1">
        <v>44043</v>
      </c>
      <c r="C4967">
        <v>325210</v>
      </c>
      <c r="D4967" t="s">
        <v>687</v>
      </c>
      <c r="E4967" t="s">
        <v>337</v>
      </c>
      <c r="F4967">
        <v>2020</v>
      </c>
      <c r="G4967">
        <v>-325210</v>
      </c>
      <c r="H4967" t="s">
        <v>16</v>
      </c>
    </row>
    <row r="4968" spans="1:8">
      <c r="A4968" t="s">
        <v>190</v>
      </c>
      <c r="B4968" s="1">
        <v>43334</v>
      </c>
      <c r="C4968">
        <v>336052</v>
      </c>
      <c r="D4968" t="s">
        <v>686</v>
      </c>
      <c r="E4968" t="s">
        <v>342</v>
      </c>
      <c r="F4968">
        <v>2018</v>
      </c>
      <c r="G4968">
        <v>336052</v>
      </c>
      <c r="H4968" t="s">
        <v>378</v>
      </c>
    </row>
    <row r="4969" spans="1:8">
      <c r="A4969" t="s">
        <v>245</v>
      </c>
      <c r="B4969" s="1">
        <v>44031</v>
      </c>
      <c r="C4969">
        <v>330958</v>
      </c>
      <c r="D4969" t="s">
        <v>686</v>
      </c>
      <c r="E4969" t="s">
        <v>337</v>
      </c>
      <c r="F4969">
        <v>2020</v>
      </c>
      <c r="G4969">
        <v>330958</v>
      </c>
      <c r="H4969" t="s">
        <v>16</v>
      </c>
    </row>
    <row r="4970" spans="1:8">
      <c r="A4970" t="s">
        <v>105</v>
      </c>
      <c r="B4970" s="1">
        <v>43481</v>
      </c>
      <c r="C4970">
        <v>369172</v>
      </c>
      <c r="D4970" t="s">
        <v>686</v>
      </c>
      <c r="E4970" t="s">
        <v>320</v>
      </c>
      <c r="F4970">
        <v>2019</v>
      </c>
      <c r="G4970">
        <v>369172</v>
      </c>
      <c r="H4970" t="s">
        <v>380</v>
      </c>
    </row>
    <row r="4971" spans="1:8">
      <c r="A4971" t="s">
        <v>203</v>
      </c>
      <c r="B4971" s="1">
        <v>43764</v>
      </c>
      <c r="C4971">
        <v>101152</v>
      </c>
      <c r="D4971" t="s">
        <v>687</v>
      </c>
      <c r="E4971" t="s">
        <v>324</v>
      </c>
      <c r="F4971">
        <v>2019</v>
      </c>
      <c r="G4971">
        <v>-101152</v>
      </c>
      <c r="H4971" t="s">
        <v>380</v>
      </c>
    </row>
    <row r="4972" spans="1:8">
      <c r="A4972" t="s">
        <v>163</v>
      </c>
      <c r="B4972" s="1">
        <v>43857</v>
      </c>
      <c r="C4972">
        <v>353571</v>
      </c>
      <c r="D4972" t="s">
        <v>687</v>
      </c>
      <c r="E4972" t="s">
        <v>320</v>
      </c>
      <c r="F4972">
        <v>2020</v>
      </c>
      <c r="G4972">
        <v>-353571</v>
      </c>
      <c r="H4972" t="s">
        <v>377</v>
      </c>
    </row>
    <row r="4973" spans="1:8">
      <c r="A4973" t="s">
        <v>145</v>
      </c>
      <c r="B4973" s="1">
        <v>43728</v>
      </c>
      <c r="C4973">
        <v>229019</v>
      </c>
      <c r="D4973" t="s">
        <v>687</v>
      </c>
      <c r="E4973" t="s">
        <v>329</v>
      </c>
      <c r="F4973">
        <v>2019</v>
      </c>
      <c r="G4973">
        <v>-229019</v>
      </c>
      <c r="H4973" t="s">
        <v>380</v>
      </c>
    </row>
    <row r="4974" spans="1:8">
      <c r="A4974" t="s">
        <v>119</v>
      </c>
      <c r="B4974" s="1">
        <v>43352</v>
      </c>
      <c r="C4974">
        <v>269958</v>
      </c>
      <c r="D4974" t="s">
        <v>687</v>
      </c>
      <c r="E4974" t="s">
        <v>329</v>
      </c>
      <c r="F4974">
        <v>2018</v>
      </c>
      <c r="G4974">
        <v>-269958</v>
      </c>
      <c r="H4974" t="s">
        <v>378</v>
      </c>
    </row>
    <row r="4975" spans="1:8">
      <c r="A4975" t="s">
        <v>156</v>
      </c>
      <c r="B4975" s="1">
        <v>43836</v>
      </c>
      <c r="C4975">
        <v>292043</v>
      </c>
      <c r="D4975" t="s">
        <v>686</v>
      </c>
      <c r="E4975" t="s">
        <v>320</v>
      </c>
      <c r="F4975">
        <v>2020</v>
      </c>
      <c r="G4975">
        <v>292043</v>
      </c>
      <c r="H4975" t="s">
        <v>380</v>
      </c>
    </row>
    <row r="4976" spans="1:8">
      <c r="A4976" t="s">
        <v>137</v>
      </c>
      <c r="B4976" s="1">
        <v>43280</v>
      </c>
      <c r="C4976">
        <v>139883</v>
      </c>
      <c r="D4976" t="s">
        <v>686</v>
      </c>
      <c r="E4976" t="s">
        <v>316</v>
      </c>
      <c r="F4976">
        <v>2018</v>
      </c>
      <c r="G4976">
        <v>139883</v>
      </c>
      <c r="H4976" t="s">
        <v>16</v>
      </c>
    </row>
    <row r="4977" spans="1:8">
      <c r="A4977" t="s">
        <v>21</v>
      </c>
      <c r="B4977" s="1">
        <v>43964</v>
      </c>
      <c r="C4977">
        <v>121087</v>
      </c>
      <c r="D4977" t="s">
        <v>686</v>
      </c>
      <c r="E4977" t="s">
        <v>366</v>
      </c>
      <c r="F4977">
        <v>2020</v>
      </c>
      <c r="G4977">
        <v>121087</v>
      </c>
      <c r="H4977" t="s">
        <v>380</v>
      </c>
    </row>
    <row r="4978" spans="1:8">
      <c r="A4978" t="s">
        <v>66</v>
      </c>
      <c r="B4978" s="1">
        <v>43995</v>
      </c>
      <c r="C4978">
        <v>243912</v>
      </c>
      <c r="D4978" t="s">
        <v>687</v>
      </c>
      <c r="E4978" t="s">
        <v>316</v>
      </c>
      <c r="F4978">
        <v>2020</v>
      </c>
      <c r="G4978">
        <v>-243912</v>
      </c>
      <c r="H4978" t="s">
        <v>378</v>
      </c>
    </row>
    <row r="4979" spans="1:8">
      <c r="A4979" t="s">
        <v>109</v>
      </c>
      <c r="B4979" s="1">
        <v>43662</v>
      </c>
      <c r="C4979">
        <v>268277</v>
      </c>
      <c r="D4979" t="s">
        <v>687</v>
      </c>
      <c r="E4979" t="s">
        <v>337</v>
      </c>
      <c r="F4979">
        <v>2019</v>
      </c>
      <c r="G4979">
        <v>-268277</v>
      </c>
      <c r="H4979" t="s">
        <v>378</v>
      </c>
    </row>
    <row r="4980" spans="1:8">
      <c r="A4980" t="s">
        <v>40</v>
      </c>
      <c r="B4980" s="1">
        <v>44205</v>
      </c>
      <c r="C4980">
        <v>396309</v>
      </c>
      <c r="D4980" t="s">
        <v>686</v>
      </c>
      <c r="E4980" t="s">
        <v>320</v>
      </c>
      <c r="F4980">
        <v>2021</v>
      </c>
      <c r="G4980">
        <v>396309</v>
      </c>
      <c r="H4980" t="s">
        <v>378</v>
      </c>
    </row>
    <row r="4981" spans="1:8">
      <c r="A4981" t="s">
        <v>149</v>
      </c>
      <c r="B4981" s="1">
        <v>43878</v>
      </c>
      <c r="C4981">
        <v>120454</v>
      </c>
      <c r="D4981" t="s">
        <v>686</v>
      </c>
      <c r="E4981" t="s">
        <v>360</v>
      </c>
      <c r="F4981">
        <v>2020</v>
      </c>
      <c r="G4981">
        <v>120454</v>
      </c>
      <c r="H4981" t="s">
        <v>380</v>
      </c>
    </row>
    <row r="4982" spans="1:8">
      <c r="A4982" t="s">
        <v>145</v>
      </c>
      <c r="B4982" s="1">
        <v>44372</v>
      </c>
      <c r="C4982">
        <v>368756</v>
      </c>
      <c r="D4982" t="s">
        <v>686</v>
      </c>
      <c r="E4982" t="s">
        <v>316</v>
      </c>
      <c r="F4982">
        <v>2021</v>
      </c>
      <c r="G4982">
        <v>368756</v>
      </c>
      <c r="H4982" t="s">
        <v>380</v>
      </c>
    </row>
    <row r="4983" spans="1:8">
      <c r="A4983" t="s">
        <v>47</v>
      </c>
      <c r="B4983" s="1">
        <v>43696</v>
      </c>
      <c r="C4983">
        <v>366231</v>
      </c>
      <c r="D4983" t="s">
        <v>686</v>
      </c>
      <c r="E4983" t="s">
        <v>342</v>
      </c>
      <c r="F4983">
        <v>2019</v>
      </c>
      <c r="G4983">
        <v>366231</v>
      </c>
      <c r="H4983" t="s">
        <v>16</v>
      </c>
    </row>
    <row r="4984" spans="1:8">
      <c r="A4984" t="s">
        <v>233</v>
      </c>
      <c r="B4984" s="1">
        <v>43268</v>
      </c>
      <c r="C4984">
        <v>238737</v>
      </c>
      <c r="D4984" t="s">
        <v>686</v>
      </c>
      <c r="E4984" t="s">
        <v>316</v>
      </c>
      <c r="F4984">
        <v>2018</v>
      </c>
      <c r="G4984">
        <v>238737</v>
      </c>
      <c r="H4984" t="s">
        <v>16</v>
      </c>
    </row>
    <row r="4985" spans="1:8">
      <c r="A4985" t="s">
        <v>237</v>
      </c>
      <c r="B4985" s="1">
        <v>43984</v>
      </c>
      <c r="C4985">
        <v>256135</v>
      </c>
      <c r="D4985" t="s">
        <v>687</v>
      </c>
      <c r="E4985" t="s">
        <v>316</v>
      </c>
      <c r="F4985">
        <v>2020</v>
      </c>
      <c r="G4985">
        <v>-256135</v>
      </c>
      <c r="H4985" t="s">
        <v>380</v>
      </c>
    </row>
    <row r="4986" spans="1:8">
      <c r="A4986" t="s">
        <v>277</v>
      </c>
      <c r="B4986" s="1">
        <v>43499</v>
      </c>
      <c r="C4986">
        <v>260552</v>
      </c>
      <c r="D4986" t="s">
        <v>686</v>
      </c>
      <c r="E4986" t="s">
        <v>360</v>
      </c>
      <c r="F4986">
        <v>2019</v>
      </c>
      <c r="G4986">
        <v>260552</v>
      </c>
      <c r="H4986" t="s">
        <v>16</v>
      </c>
    </row>
    <row r="4987" spans="1:8">
      <c r="A4987" t="s">
        <v>290</v>
      </c>
      <c r="B4987" s="1">
        <v>43878</v>
      </c>
      <c r="C4987">
        <v>138232</v>
      </c>
      <c r="D4987" t="s">
        <v>687</v>
      </c>
      <c r="E4987" t="s">
        <v>360</v>
      </c>
      <c r="F4987">
        <v>2020</v>
      </c>
      <c r="G4987">
        <v>-138232</v>
      </c>
      <c r="H4987" t="s">
        <v>378</v>
      </c>
    </row>
    <row r="4988" spans="1:8">
      <c r="A4988" t="s">
        <v>199</v>
      </c>
      <c r="B4988" s="1">
        <v>43405</v>
      </c>
      <c r="C4988">
        <v>51254</v>
      </c>
      <c r="D4988" t="s">
        <v>687</v>
      </c>
      <c r="E4988" t="s">
        <v>362</v>
      </c>
      <c r="F4988">
        <v>2018</v>
      </c>
      <c r="G4988">
        <v>-51254</v>
      </c>
      <c r="H4988" t="s">
        <v>16</v>
      </c>
    </row>
    <row r="4989" spans="1:8">
      <c r="A4989" t="s">
        <v>301</v>
      </c>
      <c r="B4989" s="1">
        <v>43848</v>
      </c>
      <c r="C4989">
        <v>200252</v>
      </c>
      <c r="D4989" t="s">
        <v>686</v>
      </c>
      <c r="E4989" t="s">
        <v>320</v>
      </c>
      <c r="F4989">
        <v>2020</v>
      </c>
      <c r="G4989">
        <v>200252</v>
      </c>
      <c r="H4989" t="s">
        <v>16</v>
      </c>
    </row>
    <row r="4990" spans="1:8">
      <c r="A4990" t="s">
        <v>181</v>
      </c>
      <c r="B4990" s="1">
        <v>43519</v>
      </c>
      <c r="C4990">
        <v>352951</v>
      </c>
      <c r="D4990" t="s">
        <v>687</v>
      </c>
      <c r="E4990" t="s">
        <v>360</v>
      </c>
      <c r="F4990">
        <v>2019</v>
      </c>
      <c r="G4990">
        <v>-352951</v>
      </c>
      <c r="H4990" t="s">
        <v>16</v>
      </c>
    </row>
    <row r="4991" spans="1:8">
      <c r="A4991" t="s">
        <v>128</v>
      </c>
      <c r="B4991" s="1">
        <v>43743</v>
      </c>
      <c r="C4991">
        <v>161402</v>
      </c>
      <c r="D4991" t="s">
        <v>686</v>
      </c>
      <c r="E4991" t="s">
        <v>324</v>
      </c>
      <c r="F4991">
        <v>2019</v>
      </c>
      <c r="G4991">
        <v>161402</v>
      </c>
      <c r="H4991" t="s">
        <v>16</v>
      </c>
    </row>
    <row r="4992" spans="1:8">
      <c r="A4992" t="s">
        <v>50</v>
      </c>
      <c r="B4992" s="1">
        <v>43799</v>
      </c>
      <c r="C4992">
        <v>382364</v>
      </c>
      <c r="D4992" t="s">
        <v>686</v>
      </c>
      <c r="E4992" t="s">
        <v>362</v>
      </c>
      <c r="F4992">
        <v>2019</v>
      </c>
      <c r="G4992">
        <v>382364</v>
      </c>
      <c r="H4992" t="s">
        <v>377</v>
      </c>
    </row>
    <row r="4993" spans="1:8">
      <c r="A4993" t="s">
        <v>276</v>
      </c>
      <c r="B4993" s="1">
        <v>43292</v>
      </c>
      <c r="C4993">
        <v>76079</v>
      </c>
      <c r="D4993" t="s">
        <v>687</v>
      </c>
      <c r="E4993" t="s">
        <v>337</v>
      </c>
      <c r="F4993">
        <v>2018</v>
      </c>
      <c r="G4993">
        <v>-76079</v>
      </c>
      <c r="H4993" t="s">
        <v>377</v>
      </c>
    </row>
    <row r="4994" spans="1:8">
      <c r="A4994" t="s">
        <v>99</v>
      </c>
      <c r="B4994" s="1">
        <v>44234</v>
      </c>
      <c r="C4994">
        <v>83822</v>
      </c>
      <c r="D4994" t="s">
        <v>687</v>
      </c>
      <c r="E4994" t="s">
        <v>360</v>
      </c>
      <c r="F4994">
        <v>2021</v>
      </c>
      <c r="G4994">
        <v>-83822</v>
      </c>
      <c r="H4994" t="s">
        <v>16</v>
      </c>
    </row>
    <row r="4995" spans="1:8">
      <c r="A4995" t="s">
        <v>276</v>
      </c>
      <c r="B4995" s="1">
        <v>43892</v>
      </c>
      <c r="C4995">
        <v>259700</v>
      </c>
      <c r="D4995" t="s">
        <v>687</v>
      </c>
      <c r="E4995" t="s">
        <v>357</v>
      </c>
      <c r="F4995">
        <v>2020</v>
      </c>
      <c r="G4995">
        <v>-259700</v>
      </c>
      <c r="H4995" t="s">
        <v>377</v>
      </c>
    </row>
    <row r="4996" spans="1:8">
      <c r="A4996" t="s">
        <v>231</v>
      </c>
      <c r="B4996" s="1">
        <v>44177</v>
      </c>
      <c r="C4996">
        <v>398490</v>
      </c>
      <c r="D4996" t="s">
        <v>686</v>
      </c>
      <c r="E4996" t="s">
        <v>333</v>
      </c>
      <c r="F4996">
        <v>2020</v>
      </c>
      <c r="G4996">
        <v>398490</v>
      </c>
      <c r="H4996" t="s">
        <v>380</v>
      </c>
    </row>
    <row r="4997" spans="1:8">
      <c r="A4997" t="s">
        <v>87</v>
      </c>
      <c r="B4997" s="1">
        <v>44107</v>
      </c>
      <c r="C4997">
        <v>210328</v>
      </c>
      <c r="D4997" t="s">
        <v>687</v>
      </c>
      <c r="E4997" t="s">
        <v>324</v>
      </c>
      <c r="F4997">
        <v>2020</v>
      </c>
      <c r="G4997">
        <v>-210328</v>
      </c>
      <c r="H4997" t="s">
        <v>16</v>
      </c>
    </row>
    <row r="4998" spans="1:8">
      <c r="A4998" t="s">
        <v>84</v>
      </c>
      <c r="B4998" s="1">
        <v>43756</v>
      </c>
      <c r="C4998">
        <v>343240</v>
      </c>
      <c r="D4998" t="s">
        <v>687</v>
      </c>
      <c r="E4998" t="s">
        <v>324</v>
      </c>
      <c r="F4998">
        <v>2019</v>
      </c>
      <c r="G4998">
        <v>-343240</v>
      </c>
      <c r="H4998" t="s">
        <v>16</v>
      </c>
    </row>
    <row r="4999" spans="1:8">
      <c r="A4999" t="s">
        <v>114</v>
      </c>
      <c r="B4999" s="1">
        <v>44109</v>
      </c>
      <c r="C4999">
        <v>235393</v>
      </c>
      <c r="D4999" t="s">
        <v>687</v>
      </c>
      <c r="E4999" t="s">
        <v>324</v>
      </c>
      <c r="F4999">
        <v>2020</v>
      </c>
      <c r="G4999">
        <v>-235393</v>
      </c>
      <c r="H4999" t="s">
        <v>377</v>
      </c>
    </row>
    <row r="5000" spans="1:8">
      <c r="A5000" t="s">
        <v>230</v>
      </c>
      <c r="B5000" s="1">
        <v>44016</v>
      </c>
      <c r="C5000">
        <v>114285</v>
      </c>
      <c r="D5000" t="s">
        <v>687</v>
      </c>
      <c r="E5000" t="s">
        <v>337</v>
      </c>
      <c r="F5000">
        <v>2020</v>
      </c>
      <c r="G5000">
        <v>-114285</v>
      </c>
      <c r="H5000" t="s">
        <v>16</v>
      </c>
    </row>
    <row r="5001" spans="1:8">
      <c r="A5001" t="s">
        <v>234</v>
      </c>
      <c r="B5001" s="1">
        <v>43549</v>
      </c>
      <c r="C5001">
        <v>252240</v>
      </c>
      <c r="D5001" t="s">
        <v>687</v>
      </c>
      <c r="E5001" t="s">
        <v>357</v>
      </c>
      <c r="F5001">
        <v>2019</v>
      </c>
      <c r="G5001">
        <v>-252240</v>
      </c>
      <c r="H5001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CCC5-AC52-4CD8-B49D-A6CB095EEBE5}">
  <dimension ref="A1:W301"/>
  <sheetViews>
    <sheetView workbookViewId="0">
      <selection activeCell="F1" sqref="F1"/>
    </sheetView>
  </sheetViews>
  <sheetFormatPr defaultRowHeight="15"/>
  <cols>
    <col min="1" max="1" width="11.5703125" bestFit="1" customWidth="1"/>
    <col min="2" max="2" width="21.5703125" bestFit="1" customWidth="1"/>
    <col min="3" max="3" width="7.7109375" style="6" bestFit="1" customWidth="1"/>
    <col min="4" max="4" width="4.5703125" style="6" bestFit="1" customWidth="1"/>
    <col min="5" max="5" width="16.140625" bestFit="1" customWidth="1"/>
    <col min="6" max="6" width="16.140625" customWidth="1"/>
    <col min="7" max="7" width="10.7109375" bestFit="1" customWidth="1"/>
    <col min="8" max="8" width="16.140625" bestFit="1" customWidth="1"/>
    <col min="9" max="9" width="15.28515625" bestFit="1" customWidth="1"/>
    <col min="10" max="10" width="15.7109375" bestFit="1" customWidth="1"/>
    <col min="11" max="11" width="19" bestFit="1" customWidth="1"/>
    <col min="12" max="12" width="14.85546875" bestFit="1" customWidth="1"/>
    <col min="13" max="13" width="9.85546875" bestFit="1" customWidth="1"/>
    <col min="14" max="14" width="8.28515625" bestFit="1" customWidth="1"/>
    <col min="15" max="15" width="26.42578125" bestFit="1" customWidth="1"/>
    <col min="16" max="16" width="11.140625" bestFit="1" customWidth="1"/>
    <col min="17" max="17" width="14" style="3" bestFit="1" customWidth="1"/>
    <col min="18" max="18" width="12.85546875" bestFit="1" customWidth="1"/>
    <col min="19" max="19" width="17.42578125" bestFit="1" customWidth="1"/>
    <col min="20" max="20" width="19.85546875" bestFit="1" customWidth="1"/>
    <col min="21" max="21" width="18.140625" bestFit="1" customWidth="1"/>
    <col min="22" max="22" width="13" bestFit="1" customWidth="1"/>
    <col min="23" max="23" width="20.85546875" bestFit="1" customWidth="1"/>
  </cols>
  <sheetData>
    <row r="1" spans="1:23">
      <c r="A1" t="s">
        <v>0</v>
      </c>
      <c r="B1" t="s">
        <v>688</v>
      </c>
      <c r="C1" s="6" t="s">
        <v>689</v>
      </c>
      <c r="D1" s="6" t="s">
        <v>690</v>
      </c>
      <c r="E1" t="s">
        <v>1</v>
      </c>
      <c r="F1" t="s">
        <v>685</v>
      </c>
      <c r="G1" t="s">
        <v>691</v>
      </c>
      <c r="H1" t="s">
        <v>3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8</v>
      </c>
      <c r="P1" t="s">
        <v>698</v>
      </c>
      <c r="Q1" s="3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2</v>
      </c>
      <c r="W1" t="s">
        <v>704</v>
      </c>
    </row>
    <row r="2" spans="1:23">
      <c r="A2" t="s">
        <v>13</v>
      </c>
      <c r="B2" t="s">
        <v>705</v>
      </c>
      <c r="C2" s="6" t="s">
        <v>706</v>
      </c>
      <c r="D2" s="6">
        <v>24</v>
      </c>
      <c r="E2" t="s">
        <v>14</v>
      </c>
      <c r="F2" t="s">
        <v>378</v>
      </c>
      <c r="G2">
        <v>275340</v>
      </c>
      <c r="H2">
        <v>9002211001</v>
      </c>
      <c r="I2" t="s">
        <v>707</v>
      </c>
      <c r="J2">
        <v>940617</v>
      </c>
      <c r="K2">
        <v>1570</v>
      </c>
      <c r="L2" s="1">
        <v>43991</v>
      </c>
      <c r="M2" t="s">
        <v>708</v>
      </c>
      <c r="N2" t="s">
        <v>318</v>
      </c>
      <c r="O2" t="s">
        <v>318</v>
      </c>
      <c r="P2" t="s">
        <v>318</v>
      </c>
      <c r="Q2" s="3" t="s">
        <v>318</v>
      </c>
      <c r="R2" t="s">
        <v>318</v>
      </c>
      <c r="S2" t="s">
        <v>318</v>
      </c>
      <c r="U2" t="s">
        <v>709</v>
      </c>
      <c r="V2" t="s">
        <v>315</v>
      </c>
      <c r="W2" t="s">
        <v>318</v>
      </c>
    </row>
    <row r="3" spans="1:23">
      <c r="A3" t="s">
        <v>15</v>
      </c>
      <c r="B3" t="s">
        <v>710</v>
      </c>
      <c r="C3" s="6" t="s">
        <v>706</v>
      </c>
      <c r="D3" s="6">
        <v>42</v>
      </c>
      <c r="E3" t="s">
        <v>16</v>
      </c>
      <c r="F3" t="s">
        <v>16</v>
      </c>
      <c r="G3">
        <v>83020</v>
      </c>
      <c r="H3">
        <v>9002211002</v>
      </c>
      <c r="I3" t="s">
        <v>711</v>
      </c>
      <c r="J3">
        <v>663970</v>
      </c>
      <c r="K3">
        <v>1652</v>
      </c>
      <c r="L3" s="1">
        <v>44242</v>
      </c>
      <c r="M3" t="s">
        <v>712</v>
      </c>
      <c r="N3">
        <v>297268</v>
      </c>
      <c r="O3" t="s">
        <v>322</v>
      </c>
      <c r="P3" t="s">
        <v>713</v>
      </c>
      <c r="Q3" s="3">
        <v>44426</v>
      </c>
      <c r="R3">
        <v>1827759</v>
      </c>
      <c r="S3">
        <v>731103.60000000009</v>
      </c>
      <c r="U3" t="s">
        <v>714</v>
      </c>
      <c r="V3" t="s">
        <v>319</v>
      </c>
      <c r="W3">
        <v>1096655.3999999999</v>
      </c>
    </row>
    <row r="4" spans="1:23">
      <c r="A4" t="s">
        <v>17</v>
      </c>
      <c r="B4" t="s">
        <v>715</v>
      </c>
      <c r="C4" s="6" t="s">
        <v>706</v>
      </c>
      <c r="D4" s="6">
        <v>25</v>
      </c>
      <c r="E4" t="s">
        <v>16</v>
      </c>
      <c r="F4" t="s">
        <v>16</v>
      </c>
      <c r="G4">
        <v>343972</v>
      </c>
      <c r="H4">
        <v>9002211003</v>
      </c>
      <c r="I4" t="s">
        <v>716</v>
      </c>
      <c r="J4">
        <v>876961</v>
      </c>
      <c r="K4">
        <v>1111</v>
      </c>
      <c r="L4" s="1">
        <v>44225</v>
      </c>
      <c r="M4" t="s">
        <v>717</v>
      </c>
      <c r="N4">
        <v>394877</v>
      </c>
      <c r="O4" t="s">
        <v>326</v>
      </c>
      <c r="P4" t="s">
        <v>713</v>
      </c>
      <c r="Q4" s="3">
        <v>44422</v>
      </c>
      <c r="R4">
        <v>1975493</v>
      </c>
      <c r="S4">
        <v>928481.71</v>
      </c>
      <c r="U4" t="s">
        <v>718</v>
      </c>
      <c r="V4" t="s">
        <v>315</v>
      </c>
      <c r="W4">
        <v>1047011.29</v>
      </c>
    </row>
    <row r="5" spans="1:23">
      <c r="A5" t="s">
        <v>18</v>
      </c>
      <c r="B5" t="s">
        <v>719</v>
      </c>
      <c r="C5" s="6" t="s">
        <v>706</v>
      </c>
      <c r="D5" s="6">
        <v>26</v>
      </c>
      <c r="E5" t="s">
        <v>16</v>
      </c>
      <c r="F5" t="s">
        <v>16</v>
      </c>
      <c r="G5">
        <v>174627</v>
      </c>
      <c r="H5">
        <v>9002211004</v>
      </c>
      <c r="I5" t="s">
        <v>711</v>
      </c>
      <c r="J5">
        <v>404753</v>
      </c>
      <c r="K5">
        <v>1425</v>
      </c>
      <c r="L5" s="1">
        <v>43619</v>
      </c>
      <c r="M5" t="s">
        <v>720</v>
      </c>
      <c r="N5">
        <v>392249</v>
      </c>
      <c r="O5" t="s">
        <v>331</v>
      </c>
      <c r="P5" t="s">
        <v>713</v>
      </c>
      <c r="Q5" s="3">
        <v>44434</v>
      </c>
      <c r="R5">
        <v>1014220</v>
      </c>
      <c r="S5">
        <v>527394.4</v>
      </c>
      <c r="U5" t="s">
        <v>721</v>
      </c>
      <c r="V5" t="s">
        <v>328</v>
      </c>
      <c r="W5">
        <v>486825.6</v>
      </c>
    </row>
    <row r="6" spans="1:23">
      <c r="A6" t="s">
        <v>19</v>
      </c>
      <c r="B6" t="s">
        <v>722</v>
      </c>
      <c r="C6" s="6" t="s">
        <v>706</v>
      </c>
      <c r="D6" s="6">
        <v>23</v>
      </c>
      <c r="E6" t="s">
        <v>14</v>
      </c>
      <c r="F6" t="s">
        <v>377</v>
      </c>
      <c r="G6">
        <v>114035</v>
      </c>
      <c r="H6">
        <v>9002211005</v>
      </c>
      <c r="I6" t="s">
        <v>707</v>
      </c>
      <c r="J6">
        <v>476191</v>
      </c>
      <c r="K6">
        <v>1175</v>
      </c>
      <c r="L6" s="1">
        <v>43947</v>
      </c>
      <c r="M6" t="s">
        <v>708</v>
      </c>
      <c r="N6" t="s">
        <v>318</v>
      </c>
      <c r="O6" t="s">
        <v>318</v>
      </c>
      <c r="P6" t="s">
        <v>318</v>
      </c>
      <c r="Q6" s="3" t="s">
        <v>318</v>
      </c>
      <c r="R6" t="s">
        <v>318</v>
      </c>
      <c r="S6" t="s">
        <v>318</v>
      </c>
      <c r="U6" t="s">
        <v>723</v>
      </c>
      <c r="V6" t="s">
        <v>332</v>
      </c>
      <c r="W6" t="s">
        <v>318</v>
      </c>
    </row>
    <row r="7" spans="1:23">
      <c r="A7" t="s">
        <v>20</v>
      </c>
      <c r="B7" t="s">
        <v>724</v>
      </c>
      <c r="C7" s="6" t="s">
        <v>706</v>
      </c>
      <c r="D7" s="6">
        <v>44</v>
      </c>
      <c r="E7" t="s">
        <v>14</v>
      </c>
      <c r="F7" t="s">
        <v>378</v>
      </c>
      <c r="G7">
        <v>220325</v>
      </c>
      <c r="H7">
        <v>9002211006</v>
      </c>
      <c r="I7" t="s">
        <v>707</v>
      </c>
      <c r="J7">
        <v>976564</v>
      </c>
      <c r="K7">
        <v>1742</v>
      </c>
      <c r="L7" s="1">
        <v>44310</v>
      </c>
      <c r="M7" t="s">
        <v>720</v>
      </c>
      <c r="N7" t="s">
        <v>318</v>
      </c>
      <c r="O7" t="s">
        <v>318</v>
      </c>
      <c r="P7" t="s">
        <v>318</v>
      </c>
      <c r="Q7" s="3" t="s">
        <v>318</v>
      </c>
      <c r="R7" t="s">
        <v>318</v>
      </c>
      <c r="S7" t="s">
        <v>318</v>
      </c>
      <c r="U7" t="s">
        <v>725</v>
      </c>
      <c r="V7" t="s">
        <v>335</v>
      </c>
      <c r="W7" t="s">
        <v>318</v>
      </c>
    </row>
    <row r="8" spans="1:23">
      <c r="A8" t="s">
        <v>21</v>
      </c>
      <c r="B8" t="s">
        <v>726</v>
      </c>
      <c r="C8" s="6" t="s">
        <v>706</v>
      </c>
      <c r="D8" s="6">
        <v>24</v>
      </c>
      <c r="E8" t="s">
        <v>14</v>
      </c>
      <c r="F8" t="s">
        <v>380</v>
      </c>
      <c r="G8">
        <v>119228</v>
      </c>
      <c r="H8">
        <v>9002211007</v>
      </c>
      <c r="I8" t="s">
        <v>707</v>
      </c>
      <c r="J8">
        <v>944352</v>
      </c>
      <c r="K8">
        <v>1761</v>
      </c>
      <c r="L8" s="1">
        <v>43715</v>
      </c>
      <c r="M8" t="s">
        <v>712</v>
      </c>
      <c r="N8" t="s">
        <v>318</v>
      </c>
      <c r="O8" t="s">
        <v>318</v>
      </c>
      <c r="P8" t="s">
        <v>318</v>
      </c>
      <c r="Q8" s="3" t="s">
        <v>318</v>
      </c>
      <c r="R8" t="s">
        <v>318</v>
      </c>
      <c r="S8" t="s">
        <v>318</v>
      </c>
      <c r="U8" t="s">
        <v>727</v>
      </c>
      <c r="V8" t="s">
        <v>319</v>
      </c>
      <c r="W8" t="s">
        <v>318</v>
      </c>
    </row>
    <row r="9" spans="1:23">
      <c r="A9" t="s">
        <v>22</v>
      </c>
      <c r="B9" t="s">
        <v>728</v>
      </c>
      <c r="C9" s="6" t="s">
        <v>706</v>
      </c>
      <c r="D9" s="6">
        <v>21</v>
      </c>
      <c r="E9" t="s">
        <v>16</v>
      </c>
      <c r="F9" t="s">
        <v>16</v>
      </c>
      <c r="G9">
        <v>277146</v>
      </c>
      <c r="H9">
        <v>9002211008</v>
      </c>
      <c r="I9" t="s">
        <v>711</v>
      </c>
      <c r="J9">
        <v>646301</v>
      </c>
      <c r="K9">
        <v>1346</v>
      </c>
      <c r="L9" s="1">
        <v>43691</v>
      </c>
      <c r="M9" t="s">
        <v>717</v>
      </c>
      <c r="N9">
        <v>353656</v>
      </c>
      <c r="O9" t="s">
        <v>340</v>
      </c>
      <c r="P9" t="s">
        <v>713</v>
      </c>
      <c r="Q9" s="3">
        <v>44485</v>
      </c>
      <c r="R9">
        <v>870545</v>
      </c>
      <c r="S9">
        <v>261163.5</v>
      </c>
      <c r="U9" t="s">
        <v>718</v>
      </c>
      <c r="V9" t="s">
        <v>328</v>
      </c>
      <c r="W9">
        <v>609381.5</v>
      </c>
    </row>
    <row r="10" spans="1:23">
      <c r="A10" t="s">
        <v>23</v>
      </c>
      <c r="B10" t="s">
        <v>729</v>
      </c>
      <c r="C10" s="6" t="s">
        <v>706</v>
      </c>
      <c r="D10" s="6">
        <v>38</v>
      </c>
      <c r="E10" t="s">
        <v>14</v>
      </c>
      <c r="F10" t="s">
        <v>380</v>
      </c>
      <c r="G10">
        <v>342497</v>
      </c>
      <c r="H10">
        <v>9002211009</v>
      </c>
      <c r="I10" t="s">
        <v>707</v>
      </c>
      <c r="J10">
        <v>592082</v>
      </c>
      <c r="K10">
        <v>1515</v>
      </c>
      <c r="L10" s="1">
        <v>43803</v>
      </c>
      <c r="M10" t="s">
        <v>720</v>
      </c>
      <c r="N10" t="s">
        <v>318</v>
      </c>
      <c r="O10" t="s">
        <v>318</v>
      </c>
      <c r="P10" t="s">
        <v>318</v>
      </c>
      <c r="Q10" s="3" t="s">
        <v>318</v>
      </c>
      <c r="R10" t="s">
        <v>318</v>
      </c>
      <c r="S10" t="s">
        <v>318</v>
      </c>
      <c r="U10" t="s">
        <v>725</v>
      </c>
      <c r="V10" t="s">
        <v>341</v>
      </c>
      <c r="W10" t="s">
        <v>318</v>
      </c>
    </row>
    <row r="11" spans="1:23">
      <c r="A11" t="s">
        <v>24</v>
      </c>
      <c r="B11" t="s">
        <v>730</v>
      </c>
      <c r="C11" s="6" t="s">
        <v>706</v>
      </c>
      <c r="D11" s="6">
        <v>34</v>
      </c>
      <c r="E11" t="s">
        <v>16</v>
      </c>
      <c r="F11" t="s">
        <v>16</v>
      </c>
      <c r="G11">
        <v>388352</v>
      </c>
      <c r="H11">
        <v>9002211010</v>
      </c>
      <c r="I11" t="s">
        <v>707</v>
      </c>
      <c r="J11">
        <v>672418</v>
      </c>
      <c r="K11">
        <v>1265</v>
      </c>
      <c r="L11" s="1">
        <v>43637</v>
      </c>
      <c r="M11" t="s">
        <v>717</v>
      </c>
      <c r="N11">
        <v>438389</v>
      </c>
      <c r="O11" t="s">
        <v>326</v>
      </c>
      <c r="P11" t="s">
        <v>713</v>
      </c>
      <c r="Q11" s="3">
        <v>44423</v>
      </c>
      <c r="R11">
        <v>611394</v>
      </c>
      <c r="S11">
        <v>171190.32</v>
      </c>
      <c r="U11" t="s">
        <v>721</v>
      </c>
      <c r="V11" t="s">
        <v>328</v>
      </c>
      <c r="W11">
        <v>440203.68</v>
      </c>
    </row>
    <row r="12" spans="1:23">
      <c r="A12" t="s">
        <v>25</v>
      </c>
      <c r="B12" t="s">
        <v>731</v>
      </c>
      <c r="C12" s="6" t="s">
        <v>706</v>
      </c>
      <c r="D12" s="6">
        <v>28</v>
      </c>
      <c r="E12" t="s">
        <v>16</v>
      </c>
      <c r="F12" t="s">
        <v>16</v>
      </c>
      <c r="G12">
        <v>294661</v>
      </c>
      <c r="H12">
        <v>9002211011</v>
      </c>
      <c r="I12" t="s">
        <v>716</v>
      </c>
      <c r="J12">
        <v>682452</v>
      </c>
      <c r="K12">
        <v>1518</v>
      </c>
      <c r="L12" s="1">
        <v>44001</v>
      </c>
      <c r="M12" t="s">
        <v>720</v>
      </c>
      <c r="N12">
        <v>433168</v>
      </c>
      <c r="O12" t="s">
        <v>346</v>
      </c>
      <c r="P12" t="s">
        <v>713</v>
      </c>
      <c r="Q12" s="3">
        <v>44419</v>
      </c>
      <c r="R12">
        <v>2455300</v>
      </c>
      <c r="S12">
        <v>1301309</v>
      </c>
      <c r="U12" t="s">
        <v>718</v>
      </c>
      <c r="V12" t="s">
        <v>315</v>
      </c>
      <c r="W12">
        <v>1153991</v>
      </c>
    </row>
    <row r="13" spans="1:23">
      <c r="A13" t="s">
        <v>26</v>
      </c>
      <c r="B13" t="s">
        <v>732</v>
      </c>
      <c r="C13" s="6" t="s">
        <v>706</v>
      </c>
      <c r="D13" s="6">
        <v>26</v>
      </c>
      <c r="E13" t="s">
        <v>14</v>
      </c>
      <c r="F13" t="s">
        <v>380</v>
      </c>
      <c r="G13">
        <v>356808</v>
      </c>
      <c r="H13">
        <v>9002211012</v>
      </c>
      <c r="I13" t="s">
        <v>716</v>
      </c>
      <c r="J13">
        <v>582727</v>
      </c>
      <c r="K13">
        <v>1603</v>
      </c>
      <c r="L13" s="1">
        <v>44083</v>
      </c>
      <c r="M13" t="s">
        <v>708</v>
      </c>
      <c r="N13" t="s">
        <v>318</v>
      </c>
      <c r="O13" t="s">
        <v>318</v>
      </c>
      <c r="P13" t="s">
        <v>318</v>
      </c>
      <c r="Q13" s="3" t="s">
        <v>318</v>
      </c>
      <c r="R13" t="s">
        <v>318</v>
      </c>
      <c r="S13" t="s">
        <v>318</v>
      </c>
      <c r="U13" t="s">
        <v>718</v>
      </c>
      <c r="V13" t="s">
        <v>347</v>
      </c>
      <c r="W13" t="s">
        <v>318</v>
      </c>
    </row>
    <row r="14" spans="1:23">
      <c r="A14" t="s">
        <v>27</v>
      </c>
      <c r="B14" t="s">
        <v>733</v>
      </c>
      <c r="C14" s="6" t="s">
        <v>706</v>
      </c>
      <c r="D14" s="6">
        <v>42</v>
      </c>
      <c r="E14" t="s">
        <v>14</v>
      </c>
      <c r="F14" t="s">
        <v>378</v>
      </c>
      <c r="G14">
        <v>217168</v>
      </c>
      <c r="H14">
        <v>9002211013</v>
      </c>
      <c r="I14" t="s">
        <v>707</v>
      </c>
      <c r="J14">
        <v>827688</v>
      </c>
      <c r="K14">
        <v>1420</v>
      </c>
      <c r="L14" s="1">
        <v>43833</v>
      </c>
      <c r="M14" t="s">
        <v>712</v>
      </c>
      <c r="N14" t="s">
        <v>318</v>
      </c>
      <c r="O14" t="s">
        <v>318</v>
      </c>
      <c r="P14" t="s">
        <v>318</v>
      </c>
      <c r="Q14" s="3" t="s">
        <v>318</v>
      </c>
      <c r="R14" t="s">
        <v>318</v>
      </c>
      <c r="S14" t="s">
        <v>318</v>
      </c>
      <c r="U14" t="s">
        <v>718</v>
      </c>
      <c r="V14" t="s">
        <v>332</v>
      </c>
      <c r="W14" t="s">
        <v>318</v>
      </c>
    </row>
    <row r="15" spans="1:23">
      <c r="A15" t="s">
        <v>28</v>
      </c>
      <c r="B15" t="s">
        <v>734</v>
      </c>
      <c r="C15" s="6" t="s">
        <v>706</v>
      </c>
      <c r="D15" s="6">
        <v>36</v>
      </c>
      <c r="E15" t="s">
        <v>16</v>
      </c>
      <c r="F15" t="s">
        <v>16</v>
      </c>
      <c r="G15">
        <v>165297</v>
      </c>
      <c r="H15">
        <v>9002211014</v>
      </c>
      <c r="I15" t="s">
        <v>707</v>
      </c>
      <c r="J15">
        <v>863125</v>
      </c>
      <c r="K15">
        <v>1347</v>
      </c>
      <c r="L15" s="1">
        <v>44127</v>
      </c>
      <c r="M15" t="s">
        <v>720</v>
      </c>
      <c r="N15">
        <v>267822</v>
      </c>
      <c r="O15" t="s">
        <v>346</v>
      </c>
      <c r="P15" t="s">
        <v>713</v>
      </c>
      <c r="Q15" s="3">
        <v>44461</v>
      </c>
      <c r="R15">
        <v>948197</v>
      </c>
      <c r="S15">
        <v>407724.71</v>
      </c>
      <c r="U15" t="s">
        <v>718</v>
      </c>
      <c r="V15" t="s">
        <v>332</v>
      </c>
      <c r="W15">
        <v>540472.29</v>
      </c>
    </row>
    <row r="16" spans="1:23">
      <c r="A16" t="s">
        <v>29</v>
      </c>
      <c r="B16" t="s">
        <v>735</v>
      </c>
      <c r="C16" s="6" t="s">
        <v>706</v>
      </c>
      <c r="D16" s="6">
        <v>41</v>
      </c>
      <c r="E16" t="s">
        <v>14</v>
      </c>
      <c r="F16" t="s">
        <v>380</v>
      </c>
      <c r="G16">
        <v>244705</v>
      </c>
      <c r="H16">
        <v>9002211015</v>
      </c>
      <c r="I16" t="s">
        <v>716</v>
      </c>
      <c r="J16">
        <v>434961</v>
      </c>
      <c r="K16">
        <v>1356</v>
      </c>
      <c r="L16" s="1">
        <v>44166</v>
      </c>
      <c r="M16" t="s">
        <v>712</v>
      </c>
      <c r="N16" t="s">
        <v>318</v>
      </c>
      <c r="O16" t="s">
        <v>318</v>
      </c>
      <c r="P16" t="s">
        <v>318</v>
      </c>
      <c r="Q16" s="3" t="s">
        <v>318</v>
      </c>
      <c r="R16" t="s">
        <v>318</v>
      </c>
      <c r="S16" t="s">
        <v>318</v>
      </c>
      <c r="U16" t="s">
        <v>725</v>
      </c>
      <c r="V16" t="s">
        <v>335</v>
      </c>
      <c r="W16" t="s">
        <v>318</v>
      </c>
    </row>
    <row r="17" spans="1:23">
      <c r="A17" t="s">
        <v>30</v>
      </c>
      <c r="B17" t="s">
        <v>736</v>
      </c>
      <c r="C17" s="6" t="s">
        <v>706</v>
      </c>
      <c r="D17" s="6">
        <v>38</v>
      </c>
      <c r="E17" t="s">
        <v>16</v>
      </c>
      <c r="F17" t="s">
        <v>16</v>
      </c>
      <c r="G17">
        <v>88790</v>
      </c>
      <c r="H17">
        <v>9002211016</v>
      </c>
      <c r="I17" t="s">
        <v>707</v>
      </c>
      <c r="J17">
        <v>685868</v>
      </c>
      <c r="K17">
        <v>1732</v>
      </c>
      <c r="L17" s="1">
        <v>43847</v>
      </c>
      <c r="M17" t="s">
        <v>712</v>
      </c>
      <c r="N17">
        <v>311357</v>
      </c>
      <c r="O17" t="s">
        <v>340</v>
      </c>
      <c r="P17" t="s">
        <v>713</v>
      </c>
      <c r="Q17" s="3">
        <v>44479</v>
      </c>
      <c r="R17">
        <v>1938937</v>
      </c>
      <c r="S17">
        <v>542902.3600000001</v>
      </c>
      <c r="U17" t="s">
        <v>727</v>
      </c>
      <c r="V17" t="s">
        <v>350</v>
      </c>
      <c r="W17">
        <v>1396034.64</v>
      </c>
    </row>
    <row r="18" spans="1:23">
      <c r="A18" t="s">
        <v>31</v>
      </c>
      <c r="B18" t="s">
        <v>737</v>
      </c>
      <c r="C18" s="6" t="s">
        <v>706</v>
      </c>
      <c r="D18" s="6">
        <v>39</v>
      </c>
      <c r="E18" t="s">
        <v>16</v>
      </c>
      <c r="F18" t="s">
        <v>16</v>
      </c>
      <c r="G18">
        <v>252413</v>
      </c>
      <c r="H18">
        <v>9002211017</v>
      </c>
      <c r="I18" t="s">
        <v>716</v>
      </c>
      <c r="J18">
        <v>532777</v>
      </c>
      <c r="K18">
        <v>1166</v>
      </c>
      <c r="L18" s="1">
        <v>44249</v>
      </c>
      <c r="M18" t="s">
        <v>720</v>
      </c>
      <c r="N18">
        <v>278901</v>
      </c>
      <c r="O18" t="s">
        <v>353</v>
      </c>
      <c r="P18" t="s">
        <v>713</v>
      </c>
      <c r="Q18" s="3">
        <v>44492</v>
      </c>
      <c r="R18">
        <v>2281459</v>
      </c>
      <c r="S18">
        <v>684437.7</v>
      </c>
      <c r="U18" t="s">
        <v>725</v>
      </c>
      <c r="V18" t="s">
        <v>319</v>
      </c>
      <c r="W18">
        <v>1597021.3</v>
      </c>
    </row>
    <row r="19" spans="1:23">
      <c r="A19" t="s">
        <v>32</v>
      </c>
      <c r="B19" t="s">
        <v>738</v>
      </c>
      <c r="C19" s="6" t="s">
        <v>706</v>
      </c>
      <c r="D19" s="6">
        <v>19</v>
      </c>
      <c r="E19" t="s">
        <v>14</v>
      </c>
      <c r="F19" t="s">
        <v>377</v>
      </c>
      <c r="G19">
        <v>247127</v>
      </c>
      <c r="H19">
        <v>9002211018</v>
      </c>
      <c r="I19" t="s">
        <v>711</v>
      </c>
      <c r="J19">
        <v>905033</v>
      </c>
      <c r="K19">
        <v>1566</v>
      </c>
      <c r="L19" s="1">
        <v>44027</v>
      </c>
      <c r="M19" t="s">
        <v>708</v>
      </c>
      <c r="N19" t="s">
        <v>318</v>
      </c>
      <c r="O19" t="s">
        <v>318</v>
      </c>
      <c r="P19" t="s">
        <v>318</v>
      </c>
      <c r="Q19" s="3" t="s">
        <v>318</v>
      </c>
      <c r="R19" t="s">
        <v>318</v>
      </c>
      <c r="S19" t="s">
        <v>318</v>
      </c>
      <c r="U19" t="s">
        <v>725</v>
      </c>
      <c r="V19" t="s">
        <v>347</v>
      </c>
      <c r="W19" t="s">
        <v>318</v>
      </c>
    </row>
    <row r="20" spans="1:23">
      <c r="A20" t="s">
        <v>33</v>
      </c>
      <c r="B20" t="s">
        <v>739</v>
      </c>
      <c r="C20" s="6" t="s">
        <v>706</v>
      </c>
      <c r="D20" s="6">
        <v>34</v>
      </c>
      <c r="E20" t="s">
        <v>14</v>
      </c>
      <c r="F20" t="s">
        <v>377</v>
      </c>
      <c r="G20">
        <v>299130</v>
      </c>
      <c r="H20">
        <v>9002211019</v>
      </c>
      <c r="I20" t="s">
        <v>716</v>
      </c>
      <c r="J20">
        <v>660943</v>
      </c>
      <c r="K20">
        <v>1299</v>
      </c>
      <c r="L20" s="1">
        <v>43723</v>
      </c>
      <c r="M20" t="s">
        <v>712</v>
      </c>
      <c r="N20" t="s">
        <v>318</v>
      </c>
      <c r="O20" t="s">
        <v>318</v>
      </c>
      <c r="P20" t="s">
        <v>318</v>
      </c>
      <c r="Q20" s="3" t="s">
        <v>318</v>
      </c>
      <c r="R20" t="s">
        <v>318</v>
      </c>
      <c r="S20" t="s">
        <v>318</v>
      </c>
      <c r="U20" t="s">
        <v>727</v>
      </c>
      <c r="V20" t="s">
        <v>335</v>
      </c>
      <c r="W20" t="s">
        <v>318</v>
      </c>
    </row>
    <row r="21" spans="1:23">
      <c r="A21" t="s">
        <v>34</v>
      </c>
      <c r="B21" t="s">
        <v>740</v>
      </c>
      <c r="C21" s="6" t="s">
        <v>706</v>
      </c>
      <c r="D21" s="6">
        <v>40</v>
      </c>
      <c r="E21" t="s">
        <v>16</v>
      </c>
      <c r="F21" t="s">
        <v>16</v>
      </c>
      <c r="G21">
        <v>387320</v>
      </c>
      <c r="H21">
        <v>9002211020</v>
      </c>
      <c r="I21" t="s">
        <v>711</v>
      </c>
      <c r="J21">
        <v>493661</v>
      </c>
      <c r="K21">
        <v>1164</v>
      </c>
      <c r="L21" s="1">
        <v>43722</v>
      </c>
      <c r="M21" t="s">
        <v>720</v>
      </c>
      <c r="N21">
        <v>381155</v>
      </c>
      <c r="O21" t="s">
        <v>326</v>
      </c>
      <c r="P21" t="s">
        <v>713</v>
      </c>
      <c r="Q21" s="3">
        <v>44463</v>
      </c>
      <c r="R21">
        <v>612626</v>
      </c>
      <c r="S21">
        <v>214419.09999999998</v>
      </c>
      <c r="U21" t="s">
        <v>721</v>
      </c>
      <c r="V21" t="s">
        <v>319</v>
      </c>
      <c r="W21">
        <v>398206.9</v>
      </c>
    </row>
    <row r="22" spans="1:23">
      <c r="A22" t="s">
        <v>35</v>
      </c>
      <c r="B22" t="s">
        <v>741</v>
      </c>
      <c r="C22" s="6" t="s">
        <v>706</v>
      </c>
      <c r="D22" s="6">
        <v>42</v>
      </c>
      <c r="E22" t="s">
        <v>16</v>
      </c>
      <c r="F22" t="s">
        <v>16</v>
      </c>
      <c r="G22">
        <v>244805</v>
      </c>
      <c r="H22">
        <v>9002211021</v>
      </c>
      <c r="I22" t="s">
        <v>711</v>
      </c>
      <c r="J22">
        <v>826264</v>
      </c>
      <c r="K22">
        <v>1270</v>
      </c>
      <c r="L22" s="1">
        <v>44125</v>
      </c>
      <c r="M22" t="s">
        <v>708</v>
      </c>
      <c r="N22">
        <v>326291</v>
      </c>
      <c r="O22" t="s">
        <v>322</v>
      </c>
      <c r="P22" t="s">
        <v>713</v>
      </c>
      <c r="Q22" s="3">
        <v>44499</v>
      </c>
      <c r="R22">
        <v>2437655</v>
      </c>
      <c r="S22">
        <v>755673.05</v>
      </c>
      <c r="U22" t="s">
        <v>727</v>
      </c>
      <c r="V22" t="s">
        <v>332</v>
      </c>
      <c r="W22">
        <v>1681981.95</v>
      </c>
    </row>
    <row r="23" spans="1:23">
      <c r="A23" t="s">
        <v>36</v>
      </c>
      <c r="B23" t="s">
        <v>742</v>
      </c>
      <c r="C23" s="6" t="s">
        <v>706</v>
      </c>
      <c r="D23" s="6">
        <v>36</v>
      </c>
      <c r="E23" t="s">
        <v>14</v>
      </c>
      <c r="F23" t="s">
        <v>378</v>
      </c>
      <c r="G23">
        <v>173408</v>
      </c>
      <c r="H23">
        <v>9002211022</v>
      </c>
      <c r="I23" t="s">
        <v>707</v>
      </c>
      <c r="J23">
        <v>753533</v>
      </c>
      <c r="K23">
        <v>1195</v>
      </c>
      <c r="L23" s="1">
        <v>43970</v>
      </c>
      <c r="M23" t="s">
        <v>708</v>
      </c>
      <c r="N23" t="s">
        <v>318</v>
      </c>
      <c r="O23" t="s">
        <v>318</v>
      </c>
      <c r="P23" t="s">
        <v>318</v>
      </c>
      <c r="Q23" s="3" t="s">
        <v>318</v>
      </c>
      <c r="R23" t="s">
        <v>318</v>
      </c>
      <c r="S23" t="s">
        <v>318</v>
      </c>
      <c r="U23" t="s">
        <v>714</v>
      </c>
      <c r="V23" t="s">
        <v>332</v>
      </c>
      <c r="W23" t="s">
        <v>318</v>
      </c>
    </row>
    <row r="24" spans="1:23">
      <c r="A24" t="s">
        <v>37</v>
      </c>
      <c r="B24" t="s">
        <v>743</v>
      </c>
      <c r="C24" s="6" t="s">
        <v>706</v>
      </c>
      <c r="D24" s="6">
        <v>28</v>
      </c>
      <c r="E24" t="s">
        <v>16</v>
      </c>
      <c r="F24" t="s">
        <v>16</v>
      </c>
      <c r="G24">
        <v>94034</v>
      </c>
      <c r="H24">
        <v>9002211023</v>
      </c>
      <c r="I24" t="s">
        <v>711</v>
      </c>
      <c r="J24">
        <v>907707</v>
      </c>
      <c r="K24">
        <v>1335</v>
      </c>
      <c r="L24" s="1">
        <v>43785</v>
      </c>
      <c r="M24" t="s">
        <v>717</v>
      </c>
      <c r="N24">
        <v>407745</v>
      </c>
      <c r="O24" t="s">
        <v>346</v>
      </c>
      <c r="P24" t="s">
        <v>713</v>
      </c>
      <c r="Q24" s="3">
        <v>44430</v>
      </c>
      <c r="R24">
        <v>1882661</v>
      </c>
      <c r="S24">
        <v>1016636.9400000001</v>
      </c>
      <c r="U24" t="s">
        <v>714</v>
      </c>
      <c r="V24" t="s">
        <v>335</v>
      </c>
      <c r="W24">
        <v>866024.05999999994</v>
      </c>
    </row>
    <row r="25" spans="1:23">
      <c r="A25" t="s">
        <v>38</v>
      </c>
      <c r="B25" t="s">
        <v>744</v>
      </c>
      <c r="C25" s="6" t="s">
        <v>706</v>
      </c>
      <c r="D25" s="6">
        <v>32</v>
      </c>
      <c r="E25" t="s">
        <v>16</v>
      </c>
      <c r="F25" t="s">
        <v>16</v>
      </c>
      <c r="G25">
        <v>317390</v>
      </c>
      <c r="H25">
        <v>9002211024</v>
      </c>
      <c r="I25" t="s">
        <v>711</v>
      </c>
      <c r="J25">
        <v>542288</v>
      </c>
      <c r="K25">
        <v>1687</v>
      </c>
      <c r="L25" s="1">
        <v>44124</v>
      </c>
      <c r="M25" t="s">
        <v>708</v>
      </c>
      <c r="N25">
        <v>420290</v>
      </c>
      <c r="O25" t="s">
        <v>346</v>
      </c>
      <c r="P25" t="s">
        <v>713</v>
      </c>
      <c r="Q25" s="3">
        <v>44495</v>
      </c>
      <c r="R25">
        <v>688388</v>
      </c>
      <c r="S25">
        <v>144561.47999999998</v>
      </c>
      <c r="U25" t="s">
        <v>714</v>
      </c>
      <c r="V25" t="s">
        <v>350</v>
      </c>
      <c r="W25">
        <v>543826.52</v>
      </c>
    </row>
    <row r="26" spans="1:23">
      <c r="A26" t="s">
        <v>39</v>
      </c>
      <c r="B26" t="s">
        <v>745</v>
      </c>
      <c r="C26" s="6" t="s">
        <v>706</v>
      </c>
      <c r="D26" s="6">
        <v>18</v>
      </c>
      <c r="E26" t="s">
        <v>14</v>
      </c>
      <c r="F26" t="s">
        <v>377</v>
      </c>
      <c r="G26">
        <v>98242</v>
      </c>
      <c r="H26">
        <v>9002211025</v>
      </c>
      <c r="I26" t="s">
        <v>707</v>
      </c>
      <c r="J26">
        <v>951085</v>
      </c>
      <c r="K26">
        <v>1102</v>
      </c>
      <c r="L26" s="1">
        <v>44155</v>
      </c>
      <c r="M26" t="s">
        <v>720</v>
      </c>
      <c r="N26" t="s">
        <v>318</v>
      </c>
      <c r="O26" t="s">
        <v>318</v>
      </c>
      <c r="P26" t="s">
        <v>318</v>
      </c>
      <c r="Q26" s="3" t="s">
        <v>318</v>
      </c>
      <c r="R26" t="s">
        <v>318</v>
      </c>
      <c r="S26" t="s">
        <v>318</v>
      </c>
      <c r="U26" t="s">
        <v>727</v>
      </c>
      <c r="V26" t="s">
        <v>332</v>
      </c>
      <c r="W26" t="s">
        <v>318</v>
      </c>
    </row>
    <row r="27" spans="1:23">
      <c r="A27" t="s">
        <v>40</v>
      </c>
      <c r="B27" t="s">
        <v>746</v>
      </c>
      <c r="C27" s="6" t="s">
        <v>706</v>
      </c>
      <c r="D27" s="6">
        <v>42</v>
      </c>
      <c r="E27" t="s">
        <v>14</v>
      </c>
      <c r="F27" t="s">
        <v>378</v>
      </c>
      <c r="G27">
        <v>347586</v>
      </c>
      <c r="H27">
        <v>9002211026</v>
      </c>
      <c r="I27" t="s">
        <v>716</v>
      </c>
      <c r="J27">
        <v>559085</v>
      </c>
      <c r="K27">
        <v>1191</v>
      </c>
      <c r="L27" s="1">
        <v>43849</v>
      </c>
      <c r="M27" t="s">
        <v>720</v>
      </c>
      <c r="N27" t="s">
        <v>318</v>
      </c>
      <c r="O27" t="s">
        <v>318</v>
      </c>
      <c r="P27" t="s">
        <v>318</v>
      </c>
      <c r="Q27" s="3" t="s">
        <v>318</v>
      </c>
      <c r="R27" t="s">
        <v>318</v>
      </c>
      <c r="S27" t="s">
        <v>318</v>
      </c>
      <c r="U27" t="s">
        <v>714</v>
      </c>
      <c r="V27" t="s">
        <v>328</v>
      </c>
      <c r="W27" t="s">
        <v>318</v>
      </c>
    </row>
    <row r="28" spans="1:23">
      <c r="A28" t="s">
        <v>41</v>
      </c>
      <c r="B28" t="s">
        <v>747</v>
      </c>
      <c r="C28" s="6" t="s">
        <v>706</v>
      </c>
      <c r="D28" s="6">
        <v>33</v>
      </c>
      <c r="E28" t="s">
        <v>16</v>
      </c>
      <c r="F28" t="s">
        <v>16</v>
      </c>
      <c r="G28">
        <v>262528</v>
      </c>
      <c r="H28">
        <v>9002211027</v>
      </c>
      <c r="I28" t="s">
        <v>707</v>
      </c>
      <c r="J28">
        <v>881405</v>
      </c>
      <c r="K28">
        <v>1526</v>
      </c>
      <c r="L28" s="1">
        <v>43662</v>
      </c>
      <c r="M28" t="s">
        <v>720</v>
      </c>
      <c r="N28">
        <v>309270</v>
      </c>
      <c r="O28" t="s">
        <v>346</v>
      </c>
      <c r="P28" t="s">
        <v>713</v>
      </c>
      <c r="Q28" s="3">
        <v>44415</v>
      </c>
      <c r="R28">
        <v>1742632</v>
      </c>
      <c r="S28">
        <v>418231.68</v>
      </c>
      <c r="U28" t="s">
        <v>727</v>
      </c>
      <c r="V28" t="s">
        <v>335</v>
      </c>
      <c r="W28">
        <v>1324400.32</v>
      </c>
    </row>
    <row r="29" spans="1:23">
      <c r="A29" t="s">
        <v>42</v>
      </c>
      <c r="B29" t="s">
        <v>748</v>
      </c>
      <c r="C29" s="6" t="s">
        <v>706</v>
      </c>
      <c r="D29" s="6">
        <v>35</v>
      </c>
      <c r="E29" t="s">
        <v>16</v>
      </c>
      <c r="F29" t="s">
        <v>16</v>
      </c>
      <c r="G29">
        <v>282900</v>
      </c>
      <c r="H29">
        <v>9002211028</v>
      </c>
      <c r="I29" t="s">
        <v>711</v>
      </c>
      <c r="J29">
        <v>504082</v>
      </c>
      <c r="K29">
        <v>1363</v>
      </c>
      <c r="L29" s="1">
        <v>43995</v>
      </c>
      <c r="M29" t="s">
        <v>712</v>
      </c>
      <c r="N29">
        <v>272273</v>
      </c>
      <c r="O29" t="s">
        <v>331</v>
      </c>
      <c r="P29" t="s">
        <v>713</v>
      </c>
      <c r="Q29" s="3">
        <v>44462</v>
      </c>
      <c r="R29">
        <v>1262116</v>
      </c>
      <c r="S29">
        <v>441740.6</v>
      </c>
      <c r="U29" t="s">
        <v>721</v>
      </c>
      <c r="V29" t="s">
        <v>335</v>
      </c>
      <c r="W29">
        <v>820375.4</v>
      </c>
    </row>
    <row r="30" spans="1:23">
      <c r="A30" t="s">
        <v>43</v>
      </c>
      <c r="B30" t="s">
        <v>749</v>
      </c>
      <c r="C30" s="6" t="s">
        <v>706</v>
      </c>
      <c r="D30" s="6">
        <v>18</v>
      </c>
      <c r="E30" t="s">
        <v>16</v>
      </c>
      <c r="F30" t="s">
        <v>16</v>
      </c>
      <c r="G30">
        <v>269679</v>
      </c>
      <c r="H30">
        <v>9002211029</v>
      </c>
      <c r="I30" t="s">
        <v>707</v>
      </c>
      <c r="J30">
        <v>755881</v>
      </c>
      <c r="K30">
        <v>1364</v>
      </c>
      <c r="L30" s="1">
        <v>44203</v>
      </c>
      <c r="M30" t="s">
        <v>708</v>
      </c>
      <c r="N30">
        <v>359018</v>
      </c>
      <c r="O30" t="s">
        <v>353</v>
      </c>
      <c r="P30" t="s">
        <v>713</v>
      </c>
      <c r="Q30" s="3">
        <v>44459</v>
      </c>
      <c r="R30">
        <v>2422848</v>
      </c>
      <c r="S30">
        <v>484569.60000000003</v>
      </c>
      <c r="U30" t="s">
        <v>727</v>
      </c>
      <c r="V30" t="s">
        <v>328</v>
      </c>
      <c r="W30">
        <v>1938278.3999999999</v>
      </c>
    </row>
    <row r="31" spans="1:23">
      <c r="A31" t="s">
        <v>44</v>
      </c>
      <c r="B31" t="s">
        <v>750</v>
      </c>
      <c r="C31" s="6" t="s">
        <v>706</v>
      </c>
      <c r="D31" s="6">
        <v>25</v>
      </c>
      <c r="E31" t="s">
        <v>14</v>
      </c>
      <c r="F31" t="s">
        <v>378</v>
      </c>
      <c r="G31">
        <v>353714</v>
      </c>
      <c r="H31">
        <v>9002211030</v>
      </c>
      <c r="I31" t="s">
        <v>707</v>
      </c>
      <c r="J31">
        <v>946695</v>
      </c>
      <c r="K31">
        <v>1203</v>
      </c>
      <c r="L31" s="1">
        <v>44136</v>
      </c>
      <c r="M31" t="s">
        <v>717</v>
      </c>
      <c r="N31" t="s">
        <v>318</v>
      </c>
      <c r="O31" t="s">
        <v>318</v>
      </c>
      <c r="P31" t="s">
        <v>318</v>
      </c>
      <c r="Q31" s="3" t="s">
        <v>318</v>
      </c>
      <c r="R31" t="s">
        <v>318</v>
      </c>
      <c r="S31" t="s">
        <v>318</v>
      </c>
      <c r="U31" t="s">
        <v>723</v>
      </c>
      <c r="V31" t="s">
        <v>319</v>
      </c>
      <c r="W31" t="s">
        <v>318</v>
      </c>
    </row>
    <row r="32" spans="1:23">
      <c r="A32" t="s">
        <v>45</v>
      </c>
      <c r="B32" t="s">
        <v>751</v>
      </c>
      <c r="C32" s="6" t="s">
        <v>706</v>
      </c>
      <c r="D32" s="6">
        <v>49</v>
      </c>
      <c r="E32" t="s">
        <v>14</v>
      </c>
      <c r="F32" t="s">
        <v>378</v>
      </c>
      <c r="G32">
        <v>320703</v>
      </c>
      <c r="H32">
        <v>9002211031</v>
      </c>
      <c r="I32" t="s">
        <v>711</v>
      </c>
      <c r="J32">
        <v>685372</v>
      </c>
      <c r="K32">
        <v>1384</v>
      </c>
      <c r="L32" s="1">
        <v>43877</v>
      </c>
      <c r="M32" t="s">
        <v>712</v>
      </c>
      <c r="N32" t="s">
        <v>318</v>
      </c>
      <c r="O32" t="s">
        <v>318</v>
      </c>
      <c r="P32" t="s">
        <v>318</v>
      </c>
      <c r="Q32" s="3" t="s">
        <v>318</v>
      </c>
      <c r="R32" t="s">
        <v>318</v>
      </c>
      <c r="S32" t="s">
        <v>318</v>
      </c>
      <c r="U32" t="s">
        <v>718</v>
      </c>
      <c r="V32" t="s">
        <v>335</v>
      </c>
      <c r="W32" t="s">
        <v>318</v>
      </c>
    </row>
    <row r="33" spans="1:23">
      <c r="A33" t="s">
        <v>46</v>
      </c>
      <c r="B33" t="s">
        <v>752</v>
      </c>
      <c r="C33" s="6" t="s">
        <v>706</v>
      </c>
      <c r="D33" s="6">
        <v>39</v>
      </c>
      <c r="E33" t="s">
        <v>14</v>
      </c>
      <c r="F33" t="s">
        <v>378</v>
      </c>
      <c r="G33">
        <v>376338</v>
      </c>
      <c r="H33">
        <v>9002211032</v>
      </c>
      <c r="I33" t="s">
        <v>716</v>
      </c>
      <c r="J33">
        <v>638228</v>
      </c>
      <c r="K33">
        <v>1474</v>
      </c>
      <c r="L33" s="1">
        <v>43933</v>
      </c>
      <c r="M33" t="s">
        <v>712</v>
      </c>
      <c r="N33" t="s">
        <v>318</v>
      </c>
      <c r="O33" t="s">
        <v>318</v>
      </c>
      <c r="P33" t="s">
        <v>318</v>
      </c>
      <c r="Q33" s="3" t="s">
        <v>318</v>
      </c>
      <c r="R33" t="s">
        <v>318</v>
      </c>
      <c r="S33" t="s">
        <v>318</v>
      </c>
      <c r="U33" t="s">
        <v>725</v>
      </c>
      <c r="V33" t="s">
        <v>315</v>
      </c>
      <c r="W33" t="s">
        <v>318</v>
      </c>
    </row>
    <row r="34" spans="1:23">
      <c r="A34" t="s">
        <v>47</v>
      </c>
      <c r="B34" t="s">
        <v>753</v>
      </c>
      <c r="C34" s="6" t="s">
        <v>706</v>
      </c>
      <c r="D34" s="6">
        <v>25</v>
      </c>
      <c r="E34" t="s">
        <v>16</v>
      </c>
      <c r="F34" t="s">
        <v>16</v>
      </c>
      <c r="G34">
        <v>113764</v>
      </c>
      <c r="H34">
        <v>9002211033</v>
      </c>
      <c r="I34" t="s">
        <v>707</v>
      </c>
      <c r="J34">
        <v>414909</v>
      </c>
      <c r="K34">
        <v>1769</v>
      </c>
      <c r="L34" s="1">
        <v>43630</v>
      </c>
      <c r="M34" t="s">
        <v>720</v>
      </c>
      <c r="N34">
        <v>454163</v>
      </c>
      <c r="O34" t="s">
        <v>346</v>
      </c>
      <c r="P34" t="s">
        <v>713</v>
      </c>
      <c r="Q34" s="3">
        <v>44435</v>
      </c>
      <c r="R34">
        <v>1583165</v>
      </c>
      <c r="S34">
        <v>474949.5</v>
      </c>
      <c r="U34" t="s">
        <v>725</v>
      </c>
      <c r="V34" t="s">
        <v>315</v>
      </c>
      <c r="W34">
        <v>1108215.5</v>
      </c>
    </row>
    <row r="35" spans="1:23">
      <c r="A35" t="s">
        <v>48</v>
      </c>
      <c r="B35" t="s">
        <v>754</v>
      </c>
      <c r="C35" s="6" t="s">
        <v>706</v>
      </c>
      <c r="D35" s="6">
        <v>28</v>
      </c>
      <c r="E35" t="s">
        <v>16</v>
      </c>
      <c r="F35" t="s">
        <v>16</v>
      </c>
      <c r="G35">
        <v>321761</v>
      </c>
      <c r="H35">
        <v>9002211034</v>
      </c>
      <c r="I35" t="s">
        <v>707</v>
      </c>
      <c r="J35">
        <v>436993</v>
      </c>
      <c r="K35">
        <v>1323</v>
      </c>
      <c r="L35" s="1">
        <v>43972</v>
      </c>
      <c r="M35" t="s">
        <v>708</v>
      </c>
      <c r="N35">
        <v>386172</v>
      </c>
      <c r="O35" t="s">
        <v>340</v>
      </c>
      <c r="P35" t="s">
        <v>713</v>
      </c>
      <c r="Q35" s="3">
        <v>44456</v>
      </c>
      <c r="R35">
        <v>2472592</v>
      </c>
      <c r="S35">
        <v>1063214.56</v>
      </c>
      <c r="U35" t="s">
        <v>714</v>
      </c>
      <c r="V35" t="s">
        <v>350</v>
      </c>
      <c r="W35">
        <v>1409377.44</v>
      </c>
    </row>
    <row r="36" spans="1:23">
      <c r="A36" t="s">
        <v>49</v>
      </c>
      <c r="B36" t="s">
        <v>755</v>
      </c>
      <c r="C36" s="6" t="s">
        <v>706</v>
      </c>
      <c r="D36" s="6">
        <v>45</v>
      </c>
      <c r="E36" t="s">
        <v>16</v>
      </c>
      <c r="F36" t="s">
        <v>16</v>
      </c>
      <c r="G36">
        <v>278674</v>
      </c>
      <c r="H36">
        <v>9002211035</v>
      </c>
      <c r="I36" t="s">
        <v>707</v>
      </c>
      <c r="J36">
        <v>720209</v>
      </c>
      <c r="K36">
        <v>1728</v>
      </c>
      <c r="L36" s="1">
        <v>44205</v>
      </c>
      <c r="M36" t="s">
        <v>720</v>
      </c>
      <c r="N36">
        <v>320404</v>
      </c>
      <c r="O36" t="s">
        <v>346</v>
      </c>
      <c r="P36" t="s">
        <v>713</v>
      </c>
      <c r="Q36" s="3">
        <v>44481</v>
      </c>
      <c r="R36">
        <v>1639191</v>
      </c>
      <c r="S36">
        <v>327838.2</v>
      </c>
      <c r="U36" t="s">
        <v>718</v>
      </c>
      <c r="V36" t="s">
        <v>335</v>
      </c>
      <c r="W36">
        <v>1311352.8</v>
      </c>
    </row>
    <row r="37" spans="1:23">
      <c r="A37" t="s">
        <v>50</v>
      </c>
      <c r="B37" t="s">
        <v>756</v>
      </c>
      <c r="C37" s="6" t="s">
        <v>706</v>
      </c>
      <c r="D37" s="6">
        <v>40</v>
      </c>
      <c r="E37" t="s">
        <v>14</v>
      </c>
      <c r="F37" t="s">
        <v>377</v>
      </c>
      <c r="G37">
        <v>229139</v>
      </c>
      <c r="H37">
        <v>9002211036</v>
      </c>
      <c r="I37" t="s">
        <v>711</v>
      </c>
      <c r="J37">
        <v>791959</v>
      </c>
      <c r="K37">
        <v>1713</v>
      </c>
      <c r="L37" s="1">
        <v>43726</v>
      </c>
      <c r="M37" t="s">
        <v>720</v>
      </c>
      <c r="N37" t="s">
        <v>318</v>
      </c>
      <c r="O37" t="s">
        <v>318</v>
      </c>
      <c r="P37" t="s">
        <v>318</v>
      </c>
      <c r="Q37" s="3" t="s">
        <v>318</v>
      </c>
      <c r="R37" t="s">
        <v>318</v>
      </c>
      <c r="S37" t="s">
        <v>318</v>
      </c>
      <c r="U37" t="s">
        <v>723</v>
      </c>
      <c r="V37" t="s">
        <v>350</v>
      </c>
      <c r="W37" t="s">
        <v>318</v>
      </c>
    </row>
    <row r="38" spans="1:23">
      <c r="A38" t="s">
        <v>51</v>
      </c>
      <c r="B38" t="s">
        <v>757</v>
      </c>
      <c r="C38" s="6" t="s">
        <v>706</v>
      </c>
      <c r="D38" s="6">
        <v>26</v>
      </c>
      <c r="E38" t="s">
        <v>16</v>
      </c>
      <c r="F38" t="s">
        <v>16</v>
      </c>
      <c r="G38">
        <v>95456</v>
      </c>
      <c r="H38">
        <v>9002211037</v>
      </c>
      <c r="I38" t="s">
        <v>716</v>
      </c>
      <c r="J38">
        <v>599629</v>
      </c>
      <c r="K38">
        <v>1503</v>
      </c>
      <c r="L38" s="1">
        <v>44168</v>
      </c>
      <c r="M38" t="s">
        <v>712</v>
      </c>
      <c r="N38">
        <v>293574</v>
      </c>
      <c r="O38" t="s">
        <v>346</v>
      </c>
      <c r="P38" t="s">
        <v>713</v>
      </c>
      <c r="Q38" s="3">
        <v>44467</v>
      </c>
      <c r="R38">
        <v>1296369</v>
      </c>
      <c r="S38">
        <v>362983.32</v>
      </c>
      <c r="U38" t="s">
        <v>725</v>
      </c>
      <c r="V38" t="s">
        <v>332</v>
      </c>
      <c r="W38">
        <v>933385.67999999993</v>
      </c>
    </row>
    <row r="39" spans="1:23">
      <c r="A39" t="s">
        <v>52</v>
      </c>
      <c r="B39" t="s">
        <v>758</v>
      </c>
      <c r="C39" s="6" t="s">
        <v>706</v>
      </c>
      <c r="D39" s="6">
        <v>30</v>
      </c>
      <c r="E39" t="s">
        <v>14</v>
      </c>
      <c r="F39" t="s">
        <v>377</v>
      </c>
      <c r="G39">
        <v>221184</v>
      </c>
      <c r="H39">
        <v>9002211038</v>
      </c>
      <c r="I39" t="s">
        <v>716</v>
      </c>
      <c r="J39">
        <v>887601</v>
      </c>
      <c r="K39">
        <v>1162</v>
      </c>
      <c r="L39" s="1">
        <v>43776</v>
      </c>
      <c r="M39" t="s">
        <v>712</v>
      </c>
      <c r="N39" t="s">
        <v>318</v>
      </c>
      <c r="O39" t="s">
        <v>318</v>
      </c>
      <c r="P39" t="s">
        <v>318</v>
      </c>
      <c r="Q39" s="3" t="s">
        <v>318</v>
      </c>
      <c r="R39" t="s">
        <v>318</v>
      </c>
      <c r="S39" t="s">
        <v>318</v>
      </c>
      <c r="U39" t="s">
        <v>709</v>
      </c>
      <c r="V39" t="s">
        <v>350</v>
      </c>
      <c r="W39" t="s">
        <v>318</v>
      </c>
    </row>
    <row r="40" spans="1:23">
      <c r="A40" t="s">
        <v>53</v>
      </c>
      <c r="B40" t="s">
        <v>759</v>
      </c>
      <c r="C40" s="6" t="s">
        <v>706</v>
      </c>
      <c r="D40" s="6">
        <v>29</v>
      </c>
      <c r="E40" t="s">
        <v>16</v>
      </c>
      <c r="F40" t="s">
        <v>16</v>
      </c>
      <c r="G40">
        <v>128211</v>
      </c>
      <c r="H40">
        <v>9002211039</v>
      </c>
      <c r="I40" t="s">
        <v>716</v>
      </c>
      <c r="J40">
        <v>610328</v>
      </c>
      <c r="K40">
        <v>1223</v>
      </c>
      <c r="L40" s="1">
        <v>43773</v>
      </c>
      <c r="M40" t="s">
        <v>712</v>
      </c>
      <c r="N40">
        <v>332936</v>
      </c>
      <c r="O40" t="s">
        <v>353</v>
      </c>
      <c r="P40" t="s">
        <v>713</v>
      </c>
      <c r="Q40" s="3">
        <v>44469</v>
      </c>
      <c r="R40">
        <v>2086122</v>
      </c>
      <c r="S40">
        <v>1001338.5599999999</v>
      </c>
      <c r="U40" t="s">
        <v>718</v>
      </c>
      <c r="V40" t="s">
        <v>319</v>
      </c>
      <c r="W40">
        <v>1084783.44</v>
      </c>
    </row>
    <row r="41" spans="1:23">
      <c r="A41" t="s">
        <v>54</v>
      </c>
      <c r="B41" t="s">
        <v>760</v>
      </c>
      <c r="C41" s="6" t="s">
        <v>706</v>
      </c>
      <c r="D41" s="6">
        <v>49</v>
      </c>
      <c r="E41" t="s">
        <v>16</v>
      </c>
      <c r="F41" t="s">
        <v>16</v>
      </c>
      <c r="G41">
        <v>209386</v>
      </c>
      <c r="H41">
        <v>9002211040</v>
      </c>
      <c r="I41" t="s">
        <v>716</v>
      </c>
      <c r="J41">
        <v>791933</v>
      </c>
      <c r="K41">
        <v>1554</v>
      </c>
      <c r="L41" s="1">
        <v>43996</v>
      </c>
      <c r="M41" t="s">
        <v>720</v>
      </c>
      <c r="N41">
        <v>417992</v>
      </c>
      <c r="O41" t="s">
        <v>340</v>
      </c>
      <c r="P41" t="s">
        <v>713</v>
      </c>
      <c r="Q41" s="3">
        <v>44448</v>
      </c>
      <c r="R41">
        <v>601810</v>
      </c>
      <c r="S41">
        <v>288868.8</v>
      </c>
      <c r="U41" t="s">
        <v>727</v>
      </c>
      <c r="V41" t="s">
        <v>347</v>
      </c>
      <c r="W41">
        <v>312941.2</v>
      </c>
    </row>
    <row r="42" spans="1:23">
      <c r="A42" t="s">
        <v>55</v>
      </c>
      <c r="B42" t="s">
        <v>761</v>
      </c>
      <c r="C42" s="6" t="s">
        <v>706</v>
      </c>
      <c r="D42" s="6">
        <v>28</v>
      </c>
      <c r="E42" t="s">
        <v>14</v>
      </c>
      <c r="F42" t="s">
        <v>378</v>
      </c>
      <c r="G42">
        <v>391460</v>
      </c>
      <c r="H42">
        <v>9002211041</v>
      </c>
      <c r="I42" t="s">
        <v>707</v>
      </c>
      <c r="J42">
        <v>939513</v>
      </c>
      <c r="K42">
        <v>1247</v>
      </c>
      <c r="L42" s="1">
        <v>44157</v>
      </c>
      <c r="M42" t="s">
        <v>720</v>
      </c>
      <c r="N42" t="s">
        <v>318</v>
      </c>
      <c r="O42" t="s">
        <v>318</v>
      </c>
      <c r="P42" t="s">
        <v>318</v>
      </c>
      <c r="Q42" s="3" t="s">
        <v>318</v>
      </c>
      <c r="R42" t="s">
        <v>318</v>
      </c>
      <c r="S42" t="s">
        <v>318</v>
      </c>
      <c r="U42" t="s">
        <v>718</v>
      </c>
      <c r="V42" t="s">
        <v>328</v>
      </c>
      <c r="W42" t="s">
        <v>318</v>
      </c>
    </row>
    <row r="43" spans="1:23">
      <c r="A43" t="s">
        <v>56</v>
      </c>
      <c r="B43" t="s">
        <v>762</v>
      </c>
      <c r="C43" s="6" t="s">
        <v>706</v>
      </c>
      <c r="D43" s="6">
        <v>40</v>
      </c>
      <c r="E43" t="s">
        <v>16</v>
      </c>
      <c r="F43" t="s">
        <v>16</v>
      </c>
      <c r="G43">
        <v>244658</v>
      </c>
      <c r="H43">
        <v>9002211042</v>
      </c>
      <c r="I43" t="s">
        <v>707</v>
      </c>
      <c r="J43">
        <v>766330</v>
      </c>
      <c r="K43">
        <v>1156</v>
      </c>
      <c r="L43" s="1">
        <v>44328</v>
      </c>
      <c r="M43" t="s">
        <v>720</v>
      </c>
      <c r="N43">
        <v>350415</v>
      </c>
      <c r="O43" t="s">
        <v>331</v>
      </c>
      <c r="P43" t="s">
        <v>713</v>
      </c>
      <c r="Q43" s="3">
        <v>44470</v>
      </c>
      <c r="R43">
        <v>1019396</v>
      </c>
      <c r="S43">
        <v>275236.92000000004</v>
      </c>
      <c r="U43" t="s">
        <v>721</v>
      </c>
      <c r="V43" t="s">
        <v>332</v>
      </c>
      <c r="W43">
        <v>744159.08</v>
      </c>
    </row>
    <row r="44" spans="1:23">
      <c r="A44" t="s">
        <v>57</v>
      </c>
      <c r="B44" t="s">
        <v>763</v>
      </c>
      <c r="C44" s="6" t="s">
        <v>706</v>
      </c>
      <c r="D44" s="6">
        <v>40</v>
      </c>
      <c r="E44" t="s">
        <v>14</v>
      </c>
      <c r="F44" t="s">
        <v>380</v>
      </c>
      <c r="G44">
        <v>231090</v>
      </c>
      <c r="H44">
        <v>9002211043</v>
      </c>
      <c r="I44" t="s">
        <v>707</v>
      </c>
      <c r="J44">
        <v>584116</v>
      </c>
      <c r="K44">
        <v>1150</v>
      </c>
      <c r="L44" s="1">
        <v>44113</v>
      </c>
      <c r="M44" t="s">
        <v>717</v>
      </c>
      <c r="N44" t="s">
        <v>318</v>
      </c>
      <c r="O44" t="s">
        <v>318</v>
      </c>
      <c r="P44" t="s">
        <v>318</v>
      </c>
      <c r="Q44" s="3" t="s">
        <v>318</v>
      </c>
      <c r="R44" t="s">
        <v>318</v>
      </c>
      <c r="S44" t="s">
        <v>318</v>
      </c>
      <c r="U44" t="s">
        <v>727</v>
      </c>
      <c r="V44" t="s">
        <v>315</v>
      </c>
      <c r="W44" t="s">
        <v>318</v>
      </c>
    </row>
    <row r="45" spans="1:23">
      <c r="A45" t="s">
        <v>58</v>
      </c>
      <c r="B45" t="s">
        <v>764</v>
      </c>
      <c r="C45" s="6" t="s">
        <v>706</v>
      </c>
      <c r="D45" s="6">
        <v>48</v>
      </c>
      <c r="E45" t="s">
        <v>14</v>
      </c>
      <c r="F45" t="s">
        <v>380</v>
      </c>
      <c r="G45">
        <v>382837</v>
      </c>
      <c r="H45">
        <v>9002211044</v>
      </c>
      <c r="I45" t="s">
        <v>707</v>
      </c>
      <c r="J45">
        <v>980469</v>
      </c>
      <c r="K45">
        <v>1756</v>
      </c>
      <c r="L45" s="1">
        <v>43750</v>
      </c>
      <c r="M45" t="s">
        <v>708</v>
      </c>
      <c r="N45" t="s">
        <v>318</v>
      </c>
      <c r="O45" t="s">
        <v>318</v>
      </c>
      <c r="P45" t="s">
        <v>318</v>
      </c>
      <c r="Q45" s="3" t="s">
        <v>318</v>
      </c>
      <c r="R45" t="s">
        <v>318</v>
      </c>
      <c r="S45" t="s">
        <v>318</v>
      </c>
      <c r="U45" t="s">
        <v>725</v>
      </c>
      <c r="V45" t="s">
        <v>350</v>
      </c>
      <c r="W45" t="s">
        <v>318</v>
      </c>
    </row>
    <row r="46" spans="1:23">
      <c r="A46" t="s">
        <v>59</v>
      </c>
      <c r="B46" t="s">
        <v>765</v>
      </c>
      <c r="C46" s="6" t="s">
        <v>706</v>
      </c>
      <c r="D46" s="6">
        <v>45</v>
      </c>
      <c r="E46" t="s">
        <v>14</v>
      </c>
      <c r="F46" t="s">
        <v>378</v>
      </c>
      <c r="G46">
        <v>259942</v>
      </c>
      <c r="H46">
        <v>9002211045</v>
      </c>
      <c r="I46" t="s">
        <v>707</v>
      </c>
      <c r="J46">
        <v>973422</v>
      </c>
      <c r="K46">
        <v>1209</v>
      </c>
      <c r="L46" s="1">
        <v>44083</v>
      </c>
      <c r="M46" t="s">
        <v>708</v>
      </c>
      <c r="N46" t="s">
        <v>318</v>
      </c>
      <c r="O46" t="s">
        <v>318</v>
      </c>
      <c r="P46" t="s">
        <v>318</v>
      </c>
      <c r="Q46" s="3" t="s">
        <v>318</v>
      </c>
      <c r="R46" t="s">
        <v>318</v>
      </c>
      <c r="S46" t="s">
        <v>318</v>
      </c>
      <c r="U46" t="s">
        <v>718</v>
      </c>
      <c r="V46" t="s">
        <v>341</v>
      </c>
      <c r="W46" t="s">
        <v>318</v>
      </c>
    </row>
    <row r="47" spans="1:23">
      <c r="A47" t="s">
        <v>60</v>
      </c>
      <c r="B47" t="s">
        <v>766</v>
      </c>
      <c r="C47" s="6" t="s">
        <v>706</v>
      </c>
      <c r="D47" s="6">
        <v>20</v>
      </c>
      <c r="E47" t="s">
        <v>14</v>
      </c>
      <c r="F47" t="s">
        <v>378</v>
      </c>
      <c r="G47">
        <v>57021</v>
      </c>
      <c r="H47">
        <v>9002211046</v>
      </c>
      <c r="I47" t="s">
        <v>716</v>
      </c>
      <c r="J47">
        <v>623946</v>
      </c>
      <c r="K47">
        <v>1188</v>
      </c>
      <c r="L47" s="1">
        <v>43914</v>
      </c>
      <c r="M47" t="s">
        <v>712</v>
      </c>
      <c r="N47" t="s">
        <v>318</v>
      </c>
      <c r="O47" t="s">
        <v>318</v>
      </c>
      <c r="P47" t="s">
        <v>318</v>
      </c>
      <c r="Q47" s="3" t="s">
        <v>318</v>
      </c>
      <c r="R47" t="s">
        <v>318</v>
      </c>
      <c r="S47" t="s">
        <v>318</v>
      </c>
      <c r="U47" t="s">
        <v>723</v>
      </c>
      <c r="V47" t="s">
        <v>328</v>
      </c>
      <c r="W47" t="s">
        <v>318</v>
      </c>
    </row>
    <row r="48" spans="1:23">
      <c r="A48" t="s">
        <v>61</v>
      </c>
      <c r="B48" t="s">
        <v>767</v>
      </c>
      <c r="C48" s="6" t="s">
        <v>706</v>
      </c>
      <c r="D48" s="6">
        <v>50</v>
      </c>
      <c r="E48" t="s">
        <v>14</v>
      </c>
      <c r="F48" t="s">
        <v>377</v>
      </c>
      <c r="G48">
        <v>300084</v>
      </c>
      <c r="H48">
        <v>9002211047</v>
      </c>
      <c r="I48" t="s">
        <v>711</v>
      </c>
      <c r="J48">
        <v>632938</v>
      </c>
      <c r="K48">
        <v>1595</v>
      </c>
      <c r="L48" s="1">
        <v>44068</v>
      </c>
      <c r="M48" t="s">
        <v>712</v>
      </c>
      <c r="N48" t="s">
        <v>318</v>
      </c>
      <c r="O48" t="s">
        <v>318</v>
      </c>
      <c r="P48" t="s">
        <v>318</v>
      </c>
      <c r="Q48" s="3" t="s">
        <v>318</v>
      </c>
      <c r="R48" t="s">
        <v>318</v>
      </c>
      <c r="S48" t="s">
        <v>318</v>
      </c>
      <c r="U48" t="s">
        <v>709</v>
      </c>
      <c r="V48" t="s">
        <v>315</v>
      </c>
      <c r="W48" t="s">
        <v>318</v>
      </c>
    </row>
    <row r="49" spans="1:23">
      <c r="A49" t="s">
        <v>62</v>
      </c>
      <c r="B49" t="s">
        <v>768</v>
      </c>
      <c r="C49" s="6" t="s">
        <v>706</v>
      </c>
      <c r="D49" s="6">
        <v>47</v>
      </c>
      <c r="E49" t="s">
        <v>16</v>
      </c>
      <c r="F49" t="s">
        <v>16</v>
      </c>
      <c r="G49">
        <v>343953</v>
      </c>
      <c r="H49">
        <v>9002211048</v>
      </c>
      <c r="I49" t="s">
        <v>711</v>
      </c>
      <c r="J49">
        <v>581756</v>
      </c>
      <c r="K49">
        <v>1250</v>
      </c>
      <c r="L49" s="1">
        <v>44344</v>
      </c>
      <c r="M49" t="s">
        <v>712</v>
      </c>
      <c r="N49">
        <v>490064</v>
      </c>
      <c r="O49" t="s">
        <v>353</v>
      </c>
      <c r="P49" t="s">
        <v>713</v>
      </c>
      <c r="Q49" s="3">
        <v>44479</v>
      </c>
      <c r="R49">
        <v>828620</v>
      </c>
      <c r="S49">
        <v>165724</v>
      </c>
      <c r="U49" t="s">
        <v>727</v>
      </c>
      <c r="V49" t="s">
        <v>315</v>
      </c>
      <c r="W49">
        <v>662896</v>
      </c>
    </row>
    <row r="50" spans="1:23">
      <c r="A50" t="s">
        <v>63</v>
      </c>
      <c r="B50" t="s">
        <v>769</v>
      </c>
      <c r="C50" s="6" t="s">
        <v>706</v>
      </c>
      <c r="D50" s="6">
        <v>44</v>
      </c>
      <c r="E50" t="s">
        <v>16</v>
      </c>
      <c r="F50" t="s">
        <v>16</v>
      </c>
      <c r="G50">
        <v>80157</v>
      </c>
      <c r="H50">
        <v>9002211049</v>
      </c>
      <c r="I50" t="s">
        <v>707</v>
      </c>
      <c r="J50">
        <v>944213</v>
      </c>
      <c r="K50">
        <v>1357</v>
      </c>
      <c r="L50" s="1">
        <v>44248</v>
      </c>
      <c r="M50" t="s">
        <v>708</v>
      </c>
      <c r="N50">
        <v>456929</v>
      </c>
      <c r="O50" t="s">
        <v>326</v>
      </c>
      <c r="P50" t="s">
        <v>713</v>
      </c>
      <c r="Q50" s="3">
        <v>44427</v>
      </c>
      <c r="R50">
        <v>1274991</v>
      </c>
      <c r="S50">
        <v>369747.38999999996</v>
      </c>
      <c r="U50" t="s">
        <v>727</v>
      </c>
      <c r="V50" t="s">
        <v>347</v>
      </c>
      <c r="W50">
        <v>905243.6100000001</v>
      </c>
    </row>
    <row r="51" spans="1:23">
      <c r="A51" t="s">
        <v>64</v>
      </c>
      <c r="B51" t="s">
        <v>770</v>
      </c>
      <c r="C51" s="6" t="s">
        <v>706</v>
      </c>
      <c r="D51" s="6">
        <v>29</v>
      </c>
      <c r="E51" t="s">
        <v>14</v>
      </c>
      <c r="F51" t="s">
        <v>378</v>
      </c>
      <c r="G51">
        <v>92350</v>
      </c>
      <c r="H51">
        <v>9002211050</v>
      </c>
      <c r="I51" t="s">
        <v>707</v>
      </c>
      <c r="J51">
        <v>534192</v>
      </c>
      <c r="K51">
        <v>1756</v>
      </c>
      <c r="L51" s="1">
        <v>44332</v>
      </c>
      <c r="M51" t="s">
        <v>717</v>
      </c>
      <c r="N51" t="s">
        <v>318</v>
      </c>
      <c r="O51" t="s">
        <v>318</v>
      </c>
      <c r="P51" t="s">
        <v>318</v>
      </c>
      <c r="Q51" s="3" t="s">
        <v>318</v>
      </c>
      <c r="R51" t="s">
        <v>318</v>
      </c>
      <c r="S51" t="s">
        <v>318</v>
      </c>
      <c r="U51" t="s">
        <v>709</v>
      </c>
      <c r="V51" t="s">
        <v>328</v>
      </c>
      <c r="W51" t="s">
        <v>318</v>
      </c>
    </row>
    <row r="52" spans="1:23">
      <c r="A52" t="s">
        <v>65</v>
      </c>
      <c r="B52" t="s">
        <v>771</v>
      </c>
      <c r="C52" s="6" t="s">
        <v>706</v>
      </c>
      <c r="D52" s="6">
        <v>38</v>
      </c>
      <c r="E52" t="s">
        <v>16</v>
      </c>
      <c r="F52" t="s">
        <v>16</v>
      </c>
      <c r="G52">
        <v>390739</v>
      </c>
      <c r="H52">
        <v>9002211051</v>
      </c>
      <c r="I52" t="s">
        <v>711</v>
      </c>
      <c r="J52">
        <v>473158</v>
      </c>
      <c r="K52">
        <v>1280</v>
      </c>
      <c r="L52" s="1">
        <v>44054</v>
      </c>
      <c r="M52" t="s">
        <v>708</v>
      </c>
      <c r="N52">
        <v>460778</v>
      </c>
      <c r="O52" t="s">
        <v>346</v>
      </c>
      <c r="P52" t="s">
        <v>713</v>
      </c>
      <c r="Q52" s="3">
        <v>44418</v>
      </c>
      <c r="R52">
        <v>779812</v>
      </c>
      <c r="S52">
        <v>288530.44</v>
      </c>
      <c r="U52" t="s">
        <v>718</v>
      </c>
      <c r="V52" t="s">
        <v>328</v>
      </c>
      <c r="W52">
        <v>491281.56</v>
      </c>
    </row>
    <row r="53" spans="1:23">
      <c r="A53" t="s">
        <v>66</v>
      </c>
      <c r="B53" t="s">
        <v>772</v>
      </c>
      <c r="C53" s="6" t="s">
        <v>706</v>
      </c>
      <c r="D53" s="6">
        <v>49</v>
      </c>
      <c r="E53" t="s">
        <v>14</v>
      </c>
      <c r="F53" t="s">
        <v>378</v>
      </c>
      <c r="G53">
        <v>113144</v>
      </c>
      <c r="H53">
        <v>9002211052</v>
      </c>
      <c r="I53" t="s">
        <v>711</v>
      </c>
      <c r="J53">
        <v>562463</v>
      </c>
      <c r="K53">
        <v>1779</v>
      </c>
      <c r="L53" s="1">
        <v>43667</v>
      </c>
      <c r="M53" t="s">
        <v>720</v>
      </c>
      <c r="N53" t="s">
        <v>318</v>
      </c>
      <c r="O53" t="s">
        <v>318</v>
      </c>
      <c r="P53" t="s">
        <v>318</v>
      </c>
      <c r="Q53" s="3" t="s">
        <v>318</v>
      </c>
      <c r="R53" t="s">
        <v>318</v>
      </c>
      <c r="S53" t="s">
        <v>318</v>
      </c>
      <c r="U53" t="s">
        <v>723</v>
      </c>
      <c r="V53" t="s">
        <v>319</v>
      </c>
      <c r="W53" t="s">
        <v>318</v>
      </c>
    </row>
    <row r="54" spans="1:23">
      <c r="A54" t="s">
        <v>67</v>
      </c>
      <c r="B54" t="s">
        <v>773</v>
      </c>
      <c r="C54" s="6" t="s">
        <v>706</v>
      </c>
      <c r="D54" s="6">
        <v>40</v>
      </c>
      <c r="E54" t="s">
        <v>14</v>
      </c>
      <c r="F54" t="s">
        <v>377</v>
      </c>
      <c r="G54">
        <v>66211</v>
      </c>
      <c r="H54">
        <v>9002211053</v>
      </c>
      <c r="I54" t="s">
        <v>707</v>
      </c>
      <c r="J54">
        <v>454259</v>
      </c>
      <c r="K54">
        <v>1269</v>
      </c>
      <c r="L54" s="1">
        <v>43652</v>
      </c>
      <c r="M54" t="s">
        <v>720</v>
      </c>
      <c r="N54" t="s">
        <v>318</v>
      </c>
      <c r="O54" t="s">
        <v>318</v>
      </c>
      <c r="P54" t="s">
        <v>318</v>
      </c>
      <c r="Q54" s="3" t="s">
        <v>318</v>
      </c>
      <c r="R54" t="s">
        <v>318</v>
      </c>
      <c r="S54" t="s">
        <v>318</v>
      </c>
      <c r="U54" t="s">
        <v>714</v>
      </c>
      <c r="V54" t="s">
        <v>315</v>
      </c>
      <c r="W54" t="s">
        <v>318</v>
      </c>
    </row>
    <row r="55" spans="1:23">
      <c r="A55" t="s">
        <v>68</v>
      </c>
      <c r="B55" t="s">
        <v>774</v>
      </c>
      <c r="C55" s="6" t="s">
        <v>706</v>
      </c>
      <c r="D55" s="6">
        <v>44</v>
      </c>
      <c r="E55" t="s">
        <v>16</v>
      </c>
      <c r="F55" t="s">
        <v>16</v>
      </c>
      <c r="G55">
        <v>216303</v>
      </c>
      <c r="H55">
        <v>9002211054</v>
      </c>
      <c r="I55" t="s">
        <v>711</v>
      </c>
      <c r="J55">
        <v>916617</v>
      </c>
      <c r="K55">
        <v>1470</v>
      </c>
      <c r="L55" s="1">
        <v>44217</v>
      </c>
      <c r="M55" t="s">
        <v>712</v>
      </c>
      <c r="N55">
        <v>320252</v>
      </c>
      <c r="O55" t="s">
        <v>326</v>
      </c>
      <c r="P55" t="s">
        <v>713</v>
      </c>
      <c r="Q55" s="3">
        <v>44433</v>
      </c>
      <c r="R55">
        <v>1981774</v>
      </c>
      <c r="S55">
        <v>554896.72000000009</v>
      </c>
      <c r="U55" t="s">
        <v>709</v>
      </c>
      <c r="V55" t="s">
        <v>341</v>
      </c>
      <c r="W55">
        <v>1426877.2799999998</v>
      </c>
    </row>
    <row r="56" spans="1:23">
      <c r="A56" t="s">
        <v>69</v>
      </c>
      <c r="B56" t="s">
        <v>775</v>
      </c>
      <c r="C56" s="6" t="s">
        <v>706</v>
      </c>
      <c r="D56" s="6">
        <v>41</v>
      </c>
      <c r="E56" t="s">
        <v>14</v>
      </c>
      <c r="F56" t="s">
        <v>378</v>
      </c>
      <c r="G56">
        <v>91726</v>
      </c>
      <c r="H56">
        <v>9002211055</v>
      </c>
      <c r="I56" t="s">
        <v>707</v>
      </c>
      <c r="J56">
        <v>567866</v>
      </c>
      <c r="K56">
        <v>1770</v>
      </c>
      <c r="L56" s="1">
        <v>44010</v>
      </c>
      <c r="M56" t="s">
        <v>712</v>
      </c>
      <c r="N56" t="s">
        <v>318</v>
      </c>
      <c r="O56" t="s">
        <v>318</v>
      </c>
      <c r="P56" t="s">
        <v>318</v>
      </c>
      <c r="Q56" s="3" t="s">
        <v>318</v>
      </c>
      <c r="R56" t="s">
        <v>318</v>
      </c>
      <c r="S56" t="s">
        <v>318</v>
      </c>
      <c r="U56" t="s">
        <v>709</v>
      </c>
      <c r="V56" t="s">
        <v>319</v>
      </c>
      <c r="W56" t="s">
        <v>318</v>
      </c>
    </row>
    <row r="57" spans="1:23">
      <c r="A57" t="s">
        <v>70</v>
      </c>
      <c r="B57" t="s">
        <v>776</v>
      </c>
      <c r="C57" s="6" t="s">
        <v>706</v>
      </c>
      <c r="D57" s="6">
        <v>38</v>
      </c>
      <c r="E57" t="s">
        <v>14</v>
      </c>
      <c r="F57" t="s">
        <v>378</v>
      </c>
      <c r="G57">
        <v>174215</v>
      </c>
      <c r="H57">
        <v>9002211056</v>
      </c>
      <c r="I57" t="s">
        <v>711</v>
      </c>
      <c r="J57">
        <v>729187</v>
      </c>
      <c r="K57">
        <v>1291</v>
      </c>
      <c r="L57" s="1">
        <v>43719</v>
      </c>
      <c r="M57" t="s">
        <v>712</v>
      </c>
      <c r="N57" t="s">
        <v>318</v>
      </c>
      <c r="O57" t="s">
        <v>318</v>
      </c>
      <c r="P57" t="s">
        <v>318</v>
      </c>
      <c r="Q57" s="3" t="s">
        <v>318</v>
      </c>
      <c r="R57" t="s">
        <v>318</v>
      </c>
      <c r="S57" t="s">
        <v>318</v>
      </c>
      <c r="U57" t="s">
        <v>725</v>
      </c>
      <c r="V57" t="s">
        <v>328</v>
      </c>
      <c r="W57" t="s">
        <v>318</v>
      </c>
    </row>
    <row r="58" spans="1:23">
      <c r="A58" t="s">
        <v>71</v>
      </c>
      <c r="B58" t="s">
        <v>777</v>
      </c>
      <c r="C58" s="6" t="s">
        <v>706</v>
      </c>
      <c r="D58" s="6">
        <v>48</v>
      </c>
      <c r="E58" t="s">
        <v>16</v>
      </c>
      <c r="F58" t="s">
        <v>16</v>
      </c>
      <c r="G58">
        <v>138658</v>
      </c>
      <c r="H58">
        <v>9002211057</v>
      </c>
      <c r="I58" t="s">
        <v>707</v>
      </c>
      <c r="J58">
        <v>775198</v>
      </c>
      <c r="K58">
        <v>1414</v>
      </c>
      <c r="L58" s="1">
        <v>44235</v>
      </c>
      <c r="M58" t="s">
        <v>708</v>
      </c>
      <c r="N58">
        <v>320567</v>
      </c>
      <c r="O58" t="s">
        <v>322</v>
      </c>
      <c r="P58" t="s">
        <v>713</v>
      </c>
      <c r="Q58" s="3">
        <v>44444</v>
      </c>
      <c r="R58">
        <v>1324076</v>
      </c>
      <c r="S58">
        <v>688519.52</v>
      </c>
      <c r="U58" t="s">
        <v>718</v>
      </c>
      <c r="V58" t="s">
        <v>335</v>
      </c>
      <c r="W58">
        <v>635556.48</v>
      </c>
    </row>
    <row r="59" spans="1:23">
      <c r="A59" t="s">
        <v>72</v>
      </c>
      <c r="B59" t="s">
        <v>778</v>
      </c>
      <c r="C59" s="6" t="s">
        <v>706</v>
      </c>
      <c r="D59" s="6">
        <v>49</v>
      </c>
      <c r="E59" t="s">
        <v>14</v>
      </c>
      <c r="F59" t="s">
        <v>378</v>
      </c>
      <c r="G59">
        <v>81690</v>
      </c>
      <c r="H59">
        <v>9002211058</v>
      </c>
      <c r="I59" t="s">
        <v>707</v>
      </c>
      <c r="J59">
        <v>698387</v>
      </c>
      <c r="K59">
        <v>1172</v>
      </c>
      <c r="L59" s="1">
        <v>43958</v>
      </c>
      <c r="M59" t="s">
        <v>708</v>
      </c>
      <c r="N59" t="s">
        <v>318</v>
      </c>
      <c r="O59" t="s">
        <v>318</v>
      </c>
      <c r="P59" t="s">
        <v>318</v>
      </c>
      <c r="Q59" s="3" t="s">
        <v>318</v>
      </c>
      <c r="R59" t="s">
        <v>318</v>
      </c>
      <c r="S59" t="s">
        <v>318</v>
      </c>
      <c r="U59" t="s">
        <v>725</v>
      </c>
      <c r="V59" t="s">
        <v>332</v>
      </c>
      <c r="W59" t="s">
        <v>318</v>
      </c>
    </row>
    <row r="60" spans="1:23">
      <c r="A60" t="s">
        <v>73</v>
      </c>
      <c r="B60" t="s">
        <v>779</v>
      </c>
      <c r="C60" s="6" t="s">
        <v>706</v>
      </c>
      <c r="D60" s="6">
        <v>27</v>
      </c>
      <c r="E60" t="s">
        <v>16</v>
      </c>
      <c r="F60" t="s">
        <v>16</v>
      </c>
      <c r="G60">
        <v>329128</v>
      </c>
      <c r="H60">
        <v>9002211059</v>
      </c>
      <c r="I60" t="s">
        <v>711</v>
      </c>
      <c r="J60">
        <v>842453</v>
      </c>
      <c r="K60">
        <v>1721</v>
      </c>
      <c r="L60" s="1">
        <v>43824</v>
      </c>
      <c r="M60" t="s">
        <v>708</v>
      </c>
      <c r="N60">
        <v>478521</v>
      </c>
      <c r="O60" t="s">
        <v>353</v>
      </c>
      <c r="P60" t="s">
        <v>713</v>
      </c>
      <c r="Q60" s="3">
        <v>44431</v>
      </c>
      <c r="R60">
        <v>1442003</v>
      </c>
      <c r="S60">
        <v>850781.7699999999</v>
      </c>
      <c r="U60" t="s">
        <v>714</v>
      </c>
      <c r="V60" t="s">
        <v>332</v>
      </c>
      <c r="W60">
        <v>591221.2300000001</v>
      </c>
    </row>
    <row r="61" spans="1:23">
      <c r="A61" t="s">
        <v>74</v>
      </c>
      <c r="B61" t="s">
        <v>780</v>
      </c>
      <c r="C61" s="6" t="s">
        <v>706</v>
      </c>
      <c r="D61" s="6">
        <v>49</v>
      </c>
      <c r="E61" t="s">
        <v>16</v>
      </c>
      <c r="F61" t="s">
        <v>16</v>
      </c>
      <c r="G61">
        <v>292367</v>
      </c>
      <c r="H61">
        <v>9002211060</v>
      </c>
      <c r="I61" t="s">
        <v>707</v>
      </c>
      <c r="J61">
        <v>564862</v>
      </c>
      <c r="K61">
        <v>1585</v>
      </c>
      <c r="L61" s="1">
        <v>43918</v>
      </c>
      <c r="M61" t="s">
        <v>712</v>
      </c>
      <c r="N61">
        <v>458256</v>
      </c>
      <c r="O61" t="s">
        <v>353</v>
      </c>
      <c r="P61" t="s">
        <v>713</v>
      </c>
      <c r="Q61" s="3">
        <v>44499</v>
      </c>
      <c r="R61">
        <v>1454234</v>
      </c>
      <c r="S61">
        <v>668947.64</v>
      </c>
      <c r="U61" t="s">
        <v>709</v>
      </c>
      <c r="V61" t="s">
        <v>335</v>
      </c>
      <c r="W61">
        <v>785286.36</v>
      </c>
    </row>
    <row r="62" spans="1:23">
      <c r="A62" t="s">
        <v>75</v>
      </c>
      <c r="B62" t="s">
        <v>781</v>
      </c>
      <c r="C62" s="6" t="s">
        <v>706</v>
      </c>
      <c r="D62" s="6">
        <v>21</v>
      </c>
      <c r="E62" t="s">
        <v>16</v>
      </c>
      <c r="F62" t="s">
        <v>16</v>
      </c>
      <c r="G62">
        <v>205481</v>
      </c>
      <c r="H62">
        <v>9002211061</v>
      </c>
      <c r="I62" t="s">
        <v>716</v>
      </c>
      <c r="J62">
        <v>961994</v>
      </c>
      <c r="K62">
        <v>1195</v>
      </c>
      <c r="L62" s="1">
        <v>44299</v>
      </c>
      <c r="M62" t="s">
        <v>712</v>
      </c>
      <c r="N62">
        <v>321081</v>
      </c>
      <c r="O62" t="s">
        <v>326</v>
      </c>
      <c r="P62" t="s">
        <v>713</v>
      </c>
      <c r="Q62" s="3">
        <v>44498</v>
      </c>
      <c r="R62">
        <v>838262</v>
      </c>
      <c r="S62">
        <v>251478.59999999998</v>
      </c>
      <c r="U62" t="s">
        <v>721</v>
      </c>
      <c r="V62" t="s">
        <v>341</v>
      </c>
      <c r="W62">
        <v>586783.4</v>
      </c>
    </row>
    <row r="63" spans="1:23">
      <c r="A63" t="s">
        <v>76</v>
      </c>
      <c r="B63" t="s">
        <v>782</v>
      </c>
      <c r="C63" s="6" t="s">
        <v>706</v>
      </c>
      <c r="D63" s="6">
        <v>32</v>
      </c>
      <c r="E63" t="s">
        <v>16</v>
      </c>
      <c r="F63" t="s">
        <v>16</v>
      </c>
      <c r="G63">
        <v>306016</v>
      </c>
      <c r="H63">
        <v>9002211062</v>
      </c>
      <c r="I63" t="s">
        <v>707</v>
      </c>
      <c r="J63">
        <v>686212</v>
      </c>
      <c r="K63">
        <v>1469</v>
      </c>
      <c r="L63" s="1">
        <v>43624</v>
      </c>
      <c r="M63" t="s">
        <v>712</v>
      </c>
      <c r="N63">
        <v>448242</v>
      </c>
      <c r="O63" t="s">
        <v>353</v>
      </c>
      <c r="P63" t="s">
        <v>713</v>
      </c>
      <c r="Q63" s="3">
        <v>44435</v>
      </c>
      <c r="R63">
        <v>2100771</v>
      </c>
      <c r="S63">
        <v>1197439.47</v>
      </c>
      <c r="U63" t="s">
        <v>721</v>
      </c>
      <c r="V63" t="s">
        <v>347</v>
      </c>
      <c r="W63">
        <v>903331.53</v>
      </c>
    </row>
    <row r="64" spans="1:23">
      <c r="A64" t="s">
        <v>77</v>
      </c>
      <c r="B64" t="s">
        <v>783</v>
      </c>
      <c r="C64" s="6" t="s">
        <v>706</v>
      </c>
      <c r="D64" s="6">
        <v>24</v>
      </c>
      <c r="E64" t="s">
        <v>16</v>
      </c>
      <c r="F64" t="s">
        <v>16</v>
      </c>
      <c r="G64">
        <v>298447</v>
      </c>
      <c r="H64">
        <v>9002211063</v>
      </c>
      <c r="I64" t="s">
        <v>707</v>
      </c>
      <c r="J64">
        <v>540699</v>
      </c>
      <c r="K64">
        <v>1179</v>
      </c>
      <c r="L64" s="1">
        <v>43967</v>
      </c>
      <c r="M64" t="s">
        <v>720</v>
      </c>
      <c r="N64">
        <v>284937</v>
      </c>
      <c r="O64" t="s">
        <v>331</v>
      </c>
      <c r="P64" t="s">
        <v>713</v>
      </c>
      <c r="Q64" s="3">
        <v>44480</v>
      </c>
      <c r="R64">
        <v>2127836</v>
      </c>
      <c r="S64">
        <v>723464.24000000011</v>
      </c>
      <c r="U64" t="s">
        <v>718</v>
      </c>
      <c r="V64" t="s">
        <v>328</v>
      </c>
      <c r="W64">
        <v>1404371.7599999998</v>
      </c>
    </row>
    <row r="65" spans="1:23">
      <c r="A65" t="s">
        <v>78</v>
      </c>
      <c r="B65" t="s">
        <v>784</v>
      </c>
      <c r="C65" s="6" t="s">
        <v>706</v>
      </c>
      <c r="D65" s="6">
        <v>28</v>
      </c>
      <c r="E65" t="s">
        <v>16</v>
      </c>
      <c r="F65" t="s">
        <v>16</v>
      </c>
      <c r="G65">
        <v>189212</v>
      </c>
      <c r="H65">
        <v>9002211064</v>
      </c>
      <c r="I65" t="s">
        <v>707</v>
      </c>
      <c r="J65">
        <v>838905</v>
      </c>
      <c r="K65">
        <v>1136</v>
      </c>
      <c r="L65" s="1">
        <v>43949</v>
      </c>
      <c r="M65" t="s">
        <v>717</v>
      </c>
      <c r="N65">
        <v>329461</v>
      </c>
      <c r="O65" t="s">
        <v>340</v>
      </c>
      <c r="P65" t="s">
        <v>713</v>
      </c>
      <c r="Q65" s="3">
        <v>44463</v>
      </c>
      <c r="R65">
        <v>2462977</v>
      </c>
      <c r="S65">
        <v>1453156.43</v>
      </c>
      <c r="U65" t="s">
        <v>714</v>
      </c>
      <c r="V65" t="s">
        <v>315</v>
      </c>
      <c r="W65">
        <v>1009820.5700000001</v>
      </c>
    </row>
    <row r="66" spans="1:23">
      <c r="A66" t="s">
        <v>79</v>
      </c>
      <c r="B66" t="s">
        <v>785</v>
      </c>
      <c r="C66" s="6" t="s">
        <v>706</v>
      </c>
      <c r="D66" s="6">
        <v>27</v>
      </c>
      <c r="E66" t="s">
        <v>14</v>
      </c>
      <c r="F66" t="s">
        <v>378</v>
      </c>
      <c r="G66">
        <v>260650</v>
      </c>
      <c r="H66">
        <v>9002211065</v>
      </c>
      <c r="I66" t="s">
        <v>707</v>
      </c>
      <c r="J66">
        <v>515128</v>
      </c>
      <c r="K66">
        <v>1503</v>
      </c>
      <c r="L66" s="1">
        <v>43740</v>
      </c>
      <c r="M66" t="s">
        <v>708</v>
      </c>
      <c r="N66" t="s">
        <v>318</v>
      </c>
      <c r="O66" t="s">
        <v>318</v>
      </c>
      <c r="P66" t="s">
        <v>318</v>
      </c>
      <c r="Q66" s="3" t="s">
        <v>318</v>
      </c>
      <c r="R66" t="s">
        <v>318</v>
      </c>
      <c r="S66" t="s">
        <v>318</v>
      </c>
      <c r="U66" t="s">
        <v>727</v>
      </c>
      <c r="V66" t="s">
        <v>332</v>
      </c>
      <c r="W66" t="s">
        <v>318</v>
      </c>
    </row>
    <row r="67" spans="1:23">
      <c r="A67" t="s">
        <v>80</v>
      </c>
      <c r="B67" t="s">
        <v>786</v>
      </c>
      <c r="C67" s="6" t="s">
        <v>706</v>
      </c>
      <c r="D67" s="6">
        <v>26</v>
      </c>
      <c r="E67" t="s">
        <v>16</v>
      </c>
      <c r="F67" t="s">
        <v>16</v>
      </c>
      <c r="G67">
        <v>220811</v>
      </c>
      <c r="H67">
        <v>9002211066</v>
      </c>
      <c r="I67" t="s">
        <v>711</v>
      </c>
      <c r="J67">
        <v>736833</v>
      </c>
      <c r="K67">
        <v>1272</v>
      </c>
      <c r="L67" s="1">
        <v>43927</v>
      </c>
      <c r="M67" t="s">
        <v>717</v>
      </c>
      <c r="N67">
        <v>387248</v>
      </c>
      <c r="O67" t="s">
        <v>353</v>
      </c>
      <c r="P67" t="s">
        <v>713</v>
      </c>
      <c r="Q67" s="3">
        <v>44421</v>
      </c>
      <c r="R67">
        <v>1608878</v>
      </c>
      <c r="S67">
        <v>611373.64</v>
      </c>
      <c r="U67" t="s">
        <v>727</v>
      </c>
      <c r="V67" t="s">
        <v>319</v>
      </c>
      <c r="W67">
        <v>997504.36</v>
      </c>
    </row>
    <row r="68" spans="1:23">
      <c r="A68" t="s">
        <v>81</v>
      </c>
      <c r="B68" t="s">
        <v>787</v>
      </c>
      <c r="C68" s="6" t="s">
        <v>706</v>
      </c>
      <c r="D68" s="6">
        <v>46</v>
      </c>
      <c r="E68" t="s">
        <v>14</v>
      </c>
      <c r="F68" t="s">
        <v>378</v>
      </c>
      <c r="G68">
        <v>364173</v>
      </c>
      <c r="H68">
        <v>9002211067</v>
      </c>
      <c r="I68" t="s">
        <v>711</v>
      </c>
      <c r="J68">
        <v>611914</v>
      </c>
      <c r="K68">
        <v>1738</v>
      </c>
      <c r="L68" s="1">
        <v>43747</v>
      </c>
      <c r="M68" t="s">
        <v>720</v>
      </c>
      <c r="N68" t="s">
        <v>318</v>
      </c>
      <c r="O68" t="s">
        <v>318</v>
      </c>
      <c r="P68" t="s">
        <v>318</v>
      </c>
      <c r="Q68" s="3" t="s">
        <v>318</v>
      </c>
      <c r="R68" t="s">
        <v>318</v>
      </c>
      <c r="S68" t="s">
        <v>318</v>
      </c>
      <c r="U68" t="s">
        <v>721</v>
      </c>
      <c r="V68" t="s">
        <v>332</v>
      </c>
      <c r="W68" t="s">
        <v>318</v>
      </c>
    </row>
    <row r="69" spans="1:23">
      <c r="A69" t="s">
        <v>82</v>
      </c>
      <c r="B69" t="s">
        <v>788</v>
      </c>
      <c r="C69" s="6" t="s">
        <v>706</v>
      </c>
      <c r="D69" s="6">
        <v>25</v>
      </c>
      <c r="E69" t="s">
        <v>16</v>
      </c>
      <c r="F69" t="s">
        <v>16</v>
      </c>
      <c r="G69">
        <v>377277</v>
      </c>
      <c r="H69">
        <v>9002211068</v>
      </c>
      <c r="I69" t="s">
        <v>711</v>
      </c>
      <c r="J69">
        <v>860364</v>
      </c>
      <c r="K69">
        <v>1132</v>
      </c>
      <c r="L69" s="1">
        <v>43775</v>
      </c>
      <c r="M69" t="s">
        <v>717</v>
      </c>
      <c r="N69">
        <v>310827</v>
      </c>
      <c r="O69" t="s">
        <v>322</v>
      </c>
      <c r="P69" t="s">
        <v>713</v>
      </c>
      <c r="Q69" s="3">
        <v>44443</v>
      </c>
      <c r="R69">
        <v>601961</v>
      </c>
      <c r="S69">
        <v>216705.96</v>
      </c>
      <c r="U69" t="s">
        <v>709</v>
      </c>
      <c r="V69" t="s">
        <v>347</v>
      </c>
      <c r="W69">
        <v>385255.04000000004</v>
      </c>
    </row>
    <row r="70" spans="1:23">
      <c r="A70" t="s">
        <v>83</v>
      </c>
      <c r="B70" t="s">
        <v>789</v>
      </c>
      <c r="C70" s="6" t="s">
        <v>706</v>
      </c>
      <c r="D70" s="6">
        <v>47</v>
      </c>
      <c r="E70" t="s">
        <v>16</v>
      </c>
      <c r="F70" t="s">
        <v>16</v>
      </c>
      <c r="G70">
        <v>392536</v>
      </c>
      <c r="H70">
        <v>9002211069</v>
      </c>
      <c r="I70" t="s">
        <v>711</v>
      </c>
      <c r="J70">
        <v>682224</v>
      </c>
      <c r="K70">
        <v>1101</v>
      </c>
      <c r="L70" s="1">
        <v>44064</v>
      </c>
      <c r="M70" t="s">
        <v>712</v>
      </c>
      <c r="N70">
        <v>323291</v>
      </c>
      <c r="O70" t="s">
        <v>331</v>
      </c>
      <c r="P70" t="s">
        <v>713</v>
      </c>
      <c r="Q70" s="3">
        <v>44441</v>
      </c>
      <c r="R70">
        <v>648783</v>
      </c>
      <c r="S70">
        <v>246537.54</v>
      </c>
      <c r="U70" t="s">
        <v>714</v>
      </c>
      <c r="V70" t="s">
        <v>332</v>
      </c>
      <c r="W70">
        <v>402245.45999999996</v>
      </c>
    </row>
    <row r="71" spans="1:23">
      <c r="A71" t="s">
        <v>84</v>
      </c>
      <c r="B71" t="s">
        <v>790</v>
      </c>
      <c r="C71" s="6" t="s">
        <v>706</v>
      </c>
      <c r="D71" s="6">
        <v>44</v>
      </c>
      <c r="E71" t="s">
        <v>16</v>
      </c>
      <c r="F71" t="s">
        <v>16</v>
      </c>
      <c r="G71">
        <v>346359</v>
      </c>
      <c r="H71">
        <v>9002211070</v>
      </c>
      <c r="I71" t="s">
        <v>716</v>
      </c>
      <c r="J71">
        <v>881396</v>
      </c>
      <c r="K71">
        <v>1775</v>
      </c>
      <c r="L71" s="1">
        <v>43773</v>
      </c>
      <c r="M71" t="s">
        <v>720</v>
      </c>
      <c r="N71">
        <v>389428</v>
      </c>
      <c r="O71" t="s">
        <v>322</v>
      </c>
      <c r="P71" t="s">
        <v>713</v>
      </c>
      <c r="Q71" s="3">
        <v>44457</v>
      </c>
      <c r="R71">
        <v>1975054</v>
      </c>
      <c r="S71">
        <v>414761.33999999997</v>
      </c>
      <c r="U71" t="s">
        <v>721</v>
      </c>
      <c r="V71" t="s">
        <v>335</v>
      </c>
      <c r="W71">
        <v>1560292.6600000001</v>
      </c>
    </row>
    <row r="72" spans="1:23">
      <c r="A72" t="s">
        <v>85</v>
      </c>
      <c r="B72" t="s">
        <v>791</v>
      </c>
      <c r="C72" s="6" t="s">
        <v>706</v>
      </c>
      <c r="D72" s="6">
        <v>21</v>
      </c>
      <c r="E72" t="s">
        <v>16</v>
      </c>
      <c r="F72" t="s">
        <v>16</v>
      </c>
      <c r="G72">
        <v>221372</v>
      </c>
      <c r="H72">
        <v>9002211071</v>
      </c>
      <c r="I72" t="s">
        <v>711</v>
      </c>
      <c r="J72">
        <v>632670</v>
      </c>
      <c r="K72">
        <v>1361</v>
      </c>
      <c r="L72" s="1">
        <v>43966</v>
      </c>
      <c r="M72" t="s">
        <v>708</v>
      </c>
      <c r="N72">
        <v>488442</v>
      </c>
      <c r="O72" t="s">
        <v>322</v>
      </c>
      <c r="P72" t="s">
        <v>713</v>
      </c>
      <c r="Q72" s="3">
        <v>44497</v>
      </c>
      <c r="R72">
        <v>1590588</v>
      </c>
      <c r="S72">
        <v>843011.64</v>
      </c>
      <c r="U72" t="s">
        <v>718</v>
      </c>
      <c r="V72" t="s">
        <v>347</v>
      </c>
      <c r="W72">
        <v>747576.36</v>
      </c>
    </row>
    <row r="73" spans="1:23">
      <c r="A73" t="s">
        <v>86</v>
      </c>
      <c r="B73" t="s">
        <v>792</v>
      </c>
      <c r="C73" s="6" t="s">
        <v>706</v>
      </c>
      <c r="D73" s="6">
        <v>42</v>
      </c>
      <c r="E73" t="s">
        <v>14</v>
      </c>
      <c r="F73" t="s">
        <v>380</v>
      </c>
      <c r="G73">
        <v>330410</v>
      </c>
      <c r="H73">
        <v>9002211072</v>
      </c>
      <c r="I73" t="s">
        <v>707</v>
      </c>
      <c r="J73">
        <v>832205</v>
      </c>
      <c r="K73">
        <v>1592</v>
      </c>
      <c r="L73" s="1">
        <v>43882</v>
      </c>
      <c r="M73" t="s">
        <v>720</v>
      </c>
      <c r="N73" t="s">
        <v>318</v>
      </c>
      <c r="O73" t="s">
        <v>318</v>
      </c>
      <c r="P73" t="s">
        <v>318</v>
      </c>
      <c r="Q73" s="3" t="s">
        <v>318</v>
      </c>
      <c r="R73" t="s">
        <v>318</v>
      </c>
      <c r="S73" t="s">
        <v>318</v>
      </c>
      <c r="U73" t="s">
        <v>727</v>
      </c>
      <c r="V73" t="s">
        <v>332</v>
      </c>
      <c r="W73" t="s">
        <v>318</v>
      </c>
    </row>
    <row r="74" spans="1:23">
      <c r="A74" t="s">
        <v>87</v>
      </c>
      <c r="B74" t="s">
        <v>793</v>
      </c>
      <c r="C74" s="6" t="s">
        <v>706</v>
      </c>
      <c r="D74" s="6">
        <v>30</v>
      </c>
      <c r="E74" t="s">
        <v>16</v>
      </c>
      <c r="F74" t="s">
        <v>16</v>
      </c>
      <c r="G74">
        <v>174459</v>
      </c>
      <c r="H74">
        <v>9002211073</v>
      </c>
      <c r="I74" t="s">
        <v>711</v>
      </c>
      <c r="J74">
        <v>495482</v>
      </c>
      <c r="K74">
        <v>1159</v>
      </c>
      <c r="L74" s="1">
        <v>44064</v>
      </c>
      <c r="M74" t="s">
        <v>712</v>
      </c>
      <c r="N74">
        <v>336658</v>
      </c>
      <c r="O74" t="s">
        <v>322</v>
      </c>
      <c r="P74" t="s">
        <v>713</v>
      </c>
      <c r="Q74" s="3">
        <v>44496</v>
      </c>
      <c r="R74">
        <v>1663543</v>
      </c>
      <c r="S74">
        <v>449156.61000000004</v>
      </c>
      <c r="U74" t="s">
        <v>723</v>
      </c>
      <c r="V74" t="s">
        <v>335</v>
      </c>
      <c r="W74">
        <v>1214386.3899999999</v>
      </c>
    </row>
    <row r="75" spans="1:23">
      <c r="A75" t="s">
        <v>88</v>
      </c>
      <c r="B75" t="s">
        <v>794</v>
      </c>
      <c r="C75" s="6" t="s">
        <v>706</v>
      </c>
      <c r="D75" s="6">
        <v>26</v>
      </c>
      <c r="E75" t="s">
        <v>16</v>
      </c>
      <c r="F75" t="s">
        <v>16</v>
      </c>
      <c r="G75">
        <v>156236</v>
      </c>
      <c r="H75">
        <v>9002211074</v>
      </c>
      <c r="I75" t="s">
        <v>716</v>
      </c>
      <c r="J75">
        <v>566083</v>
      </c>
      <c r="K75">
        <v>1139</v>
      </c>
      <c r="L75" s="1">
        <v>43880</v>
      </c>
      <c r="M75" t="s">
        <v>720</v>
      </c>
      <c r="N75">
        <v>406793</v>
      </c>
      <c r="O75" t="s">
        <v>346</v>
      </c>
      <c r="P75" t="s">
        <v>713</v>
      </c>
      <c r="Q75" s="3">
        <v>44409</v>
      </c>
      <c r="R75">
        <v>2397515</v>
      </c>
      <c r="S75">
        <v>1294658.1000000001</v>
      </c>
      <c r="U75" t="s">
        <v>723</v>
      </c>
      <c r="V75" t="s">
        <v>332</v>
      </c>
      <c r="W75">
        <v>1102856.8999999999</v>
      </c>
    </row>
    <row r="76" spans="1:23">
      <c r="A76" t="s">
        <v>89</v>
      </c>
      <c r="B76" t="s">
        <v>795</v>
      </c>
      <c r="C76" s="6" t="s">
        <v>706</v>
      </c>
      <c r="D76" s="6">
        <v>50</v>
      </c>
      <c r="E76" t="s">
        <v>14</v>
      </c>
      <c r="F76" t="s">
        <v>377</v>
      </c>
      <c r="G76">
        <v>282338</v>
      </c>
      <c r="H76">
        <v>9002211075</v>
      </c>
      <c r="I76" t="s">
        <v>716</v>
      </c>
      <c r="J76">
        <v>629591</v>
      </c>
      <c r="K76">
        <v>1721</v>
      </c>
      <c r="L76" s="1">
        <v>43943</v>
      </c>
      <c r="M76" t="s">
        <v>712</v>
      </c>
      <c r="N76" t="s">
        <v>318</v>
      </c>
      <c r="O76" t="s">
        <v>318</v>
      </c>
      <c r="P76" t="s">
        <v>318</v>
      </c>
      <c r="Q76" s="3" t="s">
        <v>318</v>
      </c>
      <c r="R76" t="s">
        <v>318</v>
      </c>
      <c r="S76" t="s">
        <v>318</v>
      </c>
      <c r="U76" t="s">
        <v>723</v>
      </c>
      <c r="V76" t="s">
        <v>335</v>
      </c>
      <c r="W76" t="s">
        <v>318</v>
      </c>
    </row>
    <row r="77" spans="1:23">
      <c r="A77" t="s">
        <v>90</v>
      </c>
      <c r="B77" t="s">
        <v>796</v>
      </c>
      <c r="C77" s="6" t="s">
        <v>706</v>
      </c>
      <c r="D77" s="6">
        <v>39</v>
      </c>
      <c r="E77" t="s">
        <v>14</v>
      </c>
      <c r="F77" t="s">
        <v>380</v>
      </c>
      <c r="G77">
        <v>356093</v>
      </c>
      <c r="H77">
        <v>9002211076</v>
      </c>
      <c r="I77" t="s">
        <v>716</v>
      </c>
      <c r="J77">
        <v>509096</v>
      </c>
      <c r="K77">
        <v>1713</v>
      </c>
      <c r="L77" s="1">
        <v>43705</v>
      </c>
      <c r="M77" t="s">
        <v>717</v>
      </c>
      <c r="N77" t="s">
        <v>318</v>
      </c>
      <c r="O77" t="s">
        <v>318</v>
      </c>
      <c r="P77" t="s">
        <v>318</v>
      </c>
      <c r="Q77" s="3" t="s">
        <v>318</v>
      </c>
      <c r="R77" t="s">
        <v>318</v>
      </c>
      <c r="S77" t="s">
        <v>318</v>
      </c>
      <c r="U77" t="s">
        <v>709</v>
      </c>
      <c r="V77" t="s">
        <v>319</v>
      </c>
      <c r="W77" t="s">
        <v>318</v>
      </c>
    </row>
    <row r="78" spans="1:23">
      <c r="A78" t="s">
        <v>91</v>
      </c>
      <c r="B78" t="s">
        <v>797</v>
      </c>
      <c r="C78" s="6" t="s">
        <v>706</v>
      </c>
      <c r="D78" s="6">
        <v>43</v>
      </c>
      <c r="E78" t="s">
        <v>16</v>
      </c>
      <c r="F78" t="s">
        <v>16</v>
      </c>
      <c r="G78">
        <v>204828</v>
      </c>
      <c r="H78">
        <v>9002211077</v>
      </c>
      <c r="I78" t="s">
        <v>711</v>
      </c>
      <c r="J78">
        <v>882139</v>
      </c>
      <c r="K78">
        <v>1316</v>
      </c>
      <c r="L78" s="1">
        <v>44249</v>
      </c>
      <c r="M78" t="s">
        <v>720</v>
      </c>
      <c r="N78">
        <v>419180</v>
      </c>
      <c r="O78" t="s">
        <v>340</v>
      </c>
      <c r="P78" t="s">
        <v>713</v>
      </c>
      <c r="Q78" s="3">
        <v>44419</v>
      </c>
      <c r="R78">
        <v>1339164</v>
      </c>
      <c r="S78">
        <v>749931.84000000008</v>
      </c>
      <c r="U78" t="s">
        <v>725</v>
      </c>
      <c r="V78" t="s">
        <v>328</v>
      </c>
      <c r="W78">
        <v>589232.15999999992</v>
      </c>
    </row>
    <row r="79" spans="1:23">
      <c r="A79" t="s">
        <v>92</v>
      </c>
      <c r="B79" t="s">
        <v>798</v>
      </c>
      <c r="C79" s="6" t="s">
        <v>706</v>
      </c>
      <c r="D79" s="6">
        <v>47</v>
      </c>
      <c r="E79" t="s">
        <v>14</v>
      </c>
      <c r="F79" t="s">
        <v>378</v>
      </c>
      <c r="G79">
        <v>115426</v>
      </c>
      <c r="H79">
        <v>9002211078</v>
      </c>
      <c r="I79" t="s">
        <v>707</v>
      </c>
      <c r="J79">
        <v>631314</v>
      </c>
      <c r="K79">
        <v>1792</v>
      </c>
      <c r="L79" s="1">
        <v>43901</v>
      </c>
      <c r="M79" t="s">
        <v>712</v>
      </c>
      <c r="N79" t="s">
        <v>318</v>
      </c>
      <c r="O79" t="s">
        <v>318</v>
      </c>
      <c r="P79" t="s">
        <v>318</v>
      </c>
      <c r="Q79" s="3" t="s">
        <v>318</v>
      </c>
      <c r="R79" t="s">
        <v>318</v>
      </c>
      <c r="S79" t="s">
        <v>318</v>
      </c>
      <c r="U79" t="s">
        <v>725</v>
      </c>
      <c r="V79" t="s">
        <v>332</v>
      </c>
      <c r="W79" t="s">
        <v>318</v>
      </c>
    </row>
    <row r="80" spans="1:23">
      <c r="A80" t="s">
        <v>93</v>
      </c>
      <c r="B80" t="s">
        <v>799</v>
      </c>
      <c r="C80" s="6" t="s">
        <v>706</v>
      </c>
      <c r="D80" s="6">
        <v>36</v>
      </c>
      <c r="E80" t="s">
        <v>14</v>
      </c>
      <c r="F80" t="s">
        <v>378</v>
      </c>
      <c r="G80">
        <v>197840</v>
      </c>
      <c r="H80">
        <v>9002211079</v>
      </c>
      <c r="I80" t="s">
        <v>707</v>
      </c>
      <c r="J80">
        <v>793684</v>
      </c>
      <c r="K80">
        <v>1387</v>
      </c>
      <c r="L80" s="1">
        <v>43688</v>
      </c>
      <c r="M80" t="s">
        <v>720</v>
      </c>
      <c r="N80" t="s">
        <v>318</v>
      </c>
      <c r="O80" t="s">
        <v>318</v>
      </c>
      <c r="P80" t="s">
        <v>318</v>
      </c>
      <c r="Q80" s="3" t="s">
        <v>318</v>
      </c>
      <c r="R80" t="s">
        <v>318</v>
      </c>
      <c r="S80" t="s">
        <v>318</v>
      </c>
      <c r="U80" t="s">
        <v>714</v>
      </c>
      <c r="V80" t="s">
        <v>315</v>
      </c>
      <c r="W80" t="s">
        <v>318</v>
      </c>
    </row>
    <row r="81" spans="1:23">
      <c r="A81" t="s">
        <v>94</v>
      </c>
      <c r="B81" t="s">
        <v>800</v>
      </c>
      <c r="C81" s="6" t="s">
        <v>706</v>
      </c>
      <c r="D81" s="6">
        <v>38</v>
      </c>
      <c r="E81" t="s">
        <v>16</v>
      </c>
      <c r="F81" t="s">
        <v>16</v>
      </c>
      <c r="G81">
        <v>261867</v>
      </c>
      <c r="H81">
        <v>9002211080</v>
      </c>
      <c r="I81" t="s">
        <v>716</v>
      </c>
      <c r="J81">
        <v>776310</v>
      </c>
      <c r="K81">
        <v>1560</v>
      </c>
      <c r="L81" s="1">
        <v>43858</v>
      </c>
      <c r="M81" t="s">
        <v>712</v>
      </c>
      <c r="N81">
        <v>474731</v>
      </c>
      <c r="O81" t="s">
        <v>340</v>
      </c>
      <c r="P81" t="s">
        <v>713</v>
      </c>
      <c r="Q81" s="3">
        <v>44495</v>
      </c>
      <c r="R81">
        <v>985021</v>
      </c>
      <c r="S81">
        <v>206854.41</v>
      </c>
      <c r="U81" t="s">
        <v>718</v>
      </c>
      <c r="V81" t="s">
        <v>350</v>
      </c>
      <c r="W81">
        <v>778166.59</v>
      </c>
    </row>
    <row r="82" spans="1:23">
      <c r="A82" t="s">
        <v>95</v>
      </c>
      <c r="B82" t="s">
        <v>801</v>
      </c>
      <c r="C82" s="6" t="s">
        <v>706</v>
      </c>
      <c r="D82" s="6">
        <v>22</v>
      </c>
      <c r="E82" t="s">
        <v>16</v>
      </c>
      <c r="F82" t="s">
        <v>16</v>
      </c>
      <c r="G82">
        <v>387705</v>
      </c>
      <c r="H82">
        <v>9002211081</v>
      </c>
      <c r="I82" t="s">
        <v>711</v>
      </c>
      <c r="J82">
        <v>937984</v>
      </c>
      <c r="K82">
        <v>1302</v>
      </c>
      <c r="L82" s="1">
        <v>44254</v>
      </c>
      <c r="M82" t="s">
        <v>712</v>
      </c>
      <c r="N82">
        <v>324000</v>
      </c>
      <c r="O82" t="s">
        <v>322</v>
      </c>
      <c r="P82" t="s">
        <v>713</v>
      </c>
      <c r="Q82" s="3">
        <v>44425</v>
      </c>
      <c r="R82">
        <v>1526541</v>
      </c>
      <c r="S82">
        <v>366369.83999999997</v>
      </c>
      <c r="U82" t="s">
        <v>721</v>
      </c>
      <c r="V82" t="s">
        <v>347</v>
      </c>
      <c r="W82">
        <v>1160171.1600000001</v>
      </c>
    </row>
    <row r="83" spans="1:23">
      <c r="A83" t="s">
        <v>96</v>
      </c>
      <c r="B83" t="s">
        <v>802</v>
      </c>
      <c r="C83" s="6" t="s">
        <v>706</v>
      </c>
      <c r="D83" s="6">
        <v>29</v>
      </c>
      <c r="E83" t="s">
        <v>14</v>
      </c>
      <c r="F83" t="s">
        <v>380</v>
      </c>
      <c r="G83">
        <v>382633</v>
      </c>
      <c r="H83">
        <v>9002211082</v>
      </c>
      <c r="I83" t="s">
        <v>711</v>
      </c>
      <c r="J83">
        <v>921877</v>
      </c>
      <c r="K83">
        <v>1101</v>
      </c>
      <c r="L83" s="1">
        <v>44152</v>
      </c>
      <c r="M83" t="s">
        <v>708</v>
      </c>
      <c r="N83" t="s">
        <v>318</v>
      </c>
      <c r="O83" t="s">
        <v>318</v>
      </c>
      <c r="P83" t="s">
        <v>318</v>
      </c>
      <c r="Q83" s="3" t="s">
        <v>318</v>
      </c>
      <c r="R83" t="s">
        <v>318</v>
      </c>
      <c r="S83" t="s">
        <v>318</v>
      </c>
      <c r="U83" t="s">
        <v>725</v>
      </c>
      <c r="V83" t="s">
        <v>350</v>
      </c>
      <c r="W83" t="s">
        <v>318</v>
      </c>
    </row>
    <row r="84" spans="1:23">
      <c r="A84" t="s">
        <v>97</v>
      </c>
      <c r="B84" t="s">
        <v>803</v>
      </c>
      <c r="C84" s="6" t="s">
        <v>706</v>
      </c>
      <c r="D84" s="6">
        <v>45</v>
      </c>
      <c r="E84" t="s">
        <v>16</v>
      </c>
      <c r="F84" t="s">
        <v>16</v>
      </c>
      <c r="G84">
        <v>251447</v>
      </c>
      <c r="H84">
        <v>9002211083</v>
      </c>
      <c r="I84" t="s">
        <v>711</v>
      </c>
      <c r="J84">
        <v>769409</v>
      </c>
      <c r="K84">
        <v>1216</v>
      </c>
      <c r="L84" s="1">
        <v>43638</v>
      </c>
      <c r="M84" t="s">
        <v>708</v>
      </c>
      <c r="N84">
        <v>349380</v>
      </c>
      <c r="O84" t="s">
        <v>346</v>
      </c>
      <c r="P84" t="s">
        <v>713</v>
      </c>
      <c r="Q84" s="3">
        <v>44481</v>
      </c>
      <c r="R84">
        <v>1584987</v>
      </c>
      <c r="S84">
        <v>950992.2</v>
      </c>
      <c r="U84" t="s">
        <v>721</v>
      </c>
      <c r="V84" t="s">
        <v>328</v>
      </c>
      <c r="W84">
        <v>633994.80000000005</v>
      </c>
    </row>
    <row r="85" spans="1:23">
      <c r="A85" t="s">
        <v>98</v>
      </c>
      <c r="B85" t="s">
        <v>804</v>
      </c>
      <c r="C85" s="6" t="s">
        <v>706</v>
      </c>
      <c r="D85" s="6">
        <v>45</v>
      </c>
      <c r="E85" t="s">
        <v>16</v>
      </c>
      <c r="F85" t="s">
        <v>16</v>
      </c>
      <c r="G85">
        <v>97333</v>
      </c>
      <c r="H85">
        <v>9002211084</v>
      </c>
      <c r="I85" t="s">
        <v>716</v>
      </c>
      <c r="J85">
        <v>498615</v>
      </c>
      <c r="K85">
        <v>1248</v>
      </c>
      <c r="L85" s="1">
        <v>43617</v>
      </c>
      <c r="M85" t="s">
        <v>708</v>
      </c>
      <c r="N85">
        <v>369966</v>
      </c>
      <c r="O85" t="s">
        <v>331</v>
      </c>
      <c r="P85" t="s">
        <v>713</v>
      </c>
      <c r="Q85" s="3">
        <v>44497</v>
      </c>
      <c r="R85">
        <v>1015244</v>
      </c>
      <c r="S85">
        <v>243658.56</v>
      </c>
      <c r="U85" t="s">
        <v>718</v>
      </c>
      <c r="V85" t="s">
        <v>319</v>
      </c>
      <c r="W85">
        <v>771585.44</v>
      </c>
    </row>
    <row r="86" spans="1:23">
      <c r="A86" t="s">
        <v>99</v>
      </c>
      <c r="B86" t="s">
        <v>805</v>
      </c>
      <c r="C86" s="6" t="s">
        <v>706</v>
      </c>
      <c r="D86" s="6">
        <v>32</v>
      </c>
      <c r="E86" t="s">
        <v>16</v>
      </c>
      <c r="F86" t="s">
        <v>16</v>
      </c>
      <c r="G86">
        <v>357759</v>
      </c>
      <c r="H86">
        <v>9002211085</v>
      </c>
      <c r="I86" t="s">
        <v>711</v>
      </c>
      <c r="J86">
        <v>607638</v>
      </c>
      <c r="K86">
        <v>1629</v>
      </c>
      <c r="L86" s="1">
        <v>43644</v>
      </c>
      <c r="M86" t="s">
        <v>717</v>
      </c>
      <c r="N86">
        <v>495384</v>
      </c>
      <c r="O86" t="s">
        <v>326</v>
      </c>
      <c r="P86" t="s">
        <v>713</v>
      </c>
      <c r="Q86" s="3">
        <v>44472</v>
      </c>
      <c r="R86">
        <v>1851279</v>
      </c>
      <c r="S86">
        <v>444306.95999999996</v>
      </c>
      <c r="U86" t="s">
        <v>727</v>
      </c>
      <c r="V86" t="s">
        <v>347</v>
      </c>
      <c r="W86">
        <v>1406972.04</v>
      </c>
    </row>
    <row r="87" spans="1:23">
      <c r="A87" t="s">
        <v>100</v>
      </c>
      <c r="B87" t="s">
        <v>806</v>
      </c>
      <c r="C87" s="6" t="s">
        <v>706</v>
      </c>
      <c r="D87" s="6">
        <v>22</v>
      </c>
      <c r="E87" t="s">
        <v>16</v>
      </c>
      <c r="F87" t="s">
        <v>16</v>
      </c>
      <c r="G87">
        <v>361708</v>
      </c>
      <c r="H87">
        <v>9002211086</v>
      </c>
      <c r="I87" t="s">
        <v>707</v>
      </c>
      <c r="J87">
        <v>754337</v>
      </c>
      <c r="K87">
        <v>1474</v>
      </c>
      <c r="L87" s="1">
        <v>44048</v>
      </c>
      <c r="M87" t="s">
        <v>708</v>
      </c>
      <c r="N87">
        <v>470784</v>
      </c>
      <c r="O87" t="s">
        <v>326</v>
      </c>
      <c r="P87" t="s">
        <v>713</v>
      </c>
      <c r="Q87" s="3">
        <v>44410</v>
      </c>
      <c r="R87">
        <v>945461</v>
      </c>
      <c r="S87">
        <v>312002.13</v>
      </c>
      <c r="U87" t="s">
        <v>725</v>
      </c>
      <c r="V87" t="s">
        <v>341</v>
      </c>
      <c r="W87">
        <v>633458.87</v>
      </c>
    </row>
    <row r="88" spans="1:23">
      <c r="A88" t="s">
        <v>101</v>
      </c>
      <c r="B88" t="s">
        <v>807</v>
      </c>
      <c r="C88" s="6" t="s">
        <v>706</v>
      </c>
      <c r="D88" s="6">
        <v>45</v>
      </c>
      <c r="E88" t="s">
        <v>16</v>
      </c>
      <c r="F88" t="s">
        <v>16</v>
      </c>
      <c r="G88">
        <v>273926</v>
      </c>
      <c r="H88">
        <v>9002211087</v>
      </c>
      <c r="I88" t="s">
        <v>711</v>
      </c>
      <c r="J88">
        <v>595701</v>
      </c>
      <c r="K88">
        <v>1775</v>
      </c>
      <c r="L88" s="1">
        <v>43802</v>
      </c>
      <c r="M88" t="s">
        <v>708</v>
      </c>
      <c r="N88">
        <v>496433</v>
      </c>
      <c r="O88" t="s">
        <v>331</v>
      </c>
      <c r="P88" t="s">
        <v>713</v>
      </c>
      <c r="Q88" s="3">
        <v>44418</v>
      </c>
      <c r="R88">
        <v>2107156</v>
      </c>
      <c r="S88">
        <v>716433.04</v>
      </c>
      <c r="U88" t="s">
        <v>727</v>
      </c>
      <c r="V88" t="s">
        <v>315</v>
      </c>
      <c r="W88">
        <v>1390722.96</v>
      </c>
    </row>
    <row r="89" spans="1:23">
      <c r="A89" t="s">
        <v>102</v>
      </c>
      <c r="B89" t="s">
        <v>808</v>
      </c>
      <c r="C89" s="6" t="s">
        <v>706</v>
      </c>
      <c r="D89" s="6">
        <v>25</v>
      </c>
      <c r="E89" t="s">
        <v>14</v>
      </c>
      <c r="F89" t="s">
        <v>377</v>
      </c>
      <c r="G89">
        <v>351346</v>
      </c>
      <c r="H89">
        <v>9002211088</v>
      </c>
      <c r="I89" t="s">
        <v>716</v>
      </c>
      <c r="J89">
        <v>791884</v>
      </c>
      <c r="K89">
        <v>1590</v>
      </c>
      <c r="L89" s="1">
        <v>43811</v>
      </c>
      <c r="M89" t="s">
        <v>720</v>
      </c>
      <c r="N89" t="s">
        <v>318</v>
      </c>
      <c r="O89" t="s">
        <v>318</v>
      </c>
      <c r="P89" t="s">
        <v>318</v>
      </c>
      <c r="Q89" s="3" t="s">
        <v>318</v>
      </c>
      <c r="R89" t="s">
        <v>318</v>
      </c>
      <c r="S89" t="s">
        <v>318</v>
      </c>
      <c r="U89" t="s">
        <v>725</v>
      </c>
      <c r="V89" t="s">
        <v>328</v>
      </c>
      <c r="W89" t="s">
        <v>318</v>
      </c>
    </row>
    <row r="90" spans="1:23">
      <c r="A90" t="s">
        <v>103</v>
      </c>
      <c r="B90" t="s">
        <v>809</v>
      </c>
      <c r="C90" s="6" t="s">
        <v>706</v>
      </c>
      <c r="D90" s="6">
        <v>26</v>
      </c>
      <c r="E90" t="s">
        <v>14</v>
      </c>
      <c r="F90" t="s">
        <v>378</v>
      </c>
      <c r="G90">
        <v>213896</v>
      </c>
      <c r="H90">
        <v>9002211089</v>
      </c>
      <c r="I90" t="s">
        <v>707</v>
      </c>
      <c r="J90">
        <v>550746</v>
      </c>
      <c r="K90">
        <v>1789</v>
      </c>
      <c r="L90" s="1">
        <v>44266</v>
      </c>
      <c r="M90" t="s">
        <v>717</v>
      </c>
      <c r="N90" t="s">
        <v>318</v>
      </c>
      <c r="O90" t="s">
        <v>318</v>
      </c>
      <c r="P90" t="s">
        <v>318</v>
      </c>
      <c r="Q90" s="3" t="s">
        <v>318</v>
      </c>
      <c r="R90" t="s">
        <v>318</v>
      </c>
      <c r="S90" t="s">
        <v>318</v>
      </c>
      <c r="U90" t="s">
        <v>718</v>
      </c>
      <c r="V90" t="s">
        <v>319</v>
      </c>
      <c r="W90" t="s">
        <v>318</v>
      </c>
    </row>
    <row r="91" spans="1:23">
      <c r="A91" t="s">
        <v>104</v>
      </c>
      <c r="B91" t="s">
        <v>810</v>
      </c>
      <c r="C91" s="6" t="s">
        <v>706</v>
      </c>
      <c r="D91" s="6">
        <v>18</v>
      </c>
      <c r="E91" t="s">
        <v>14</v>
      </c>
      <c r="F91" t="s">
        <v>377</v>
      </c>
      <c r="G91">
        <v>54309</v>
      </c>
      <c r="H91">
        <v>9002211090</v>
      </c>
      <c r="I91" t="s">
        <v>707</v>
      </c>
      <c r="J91">
        <v>744796</v>
      </c>
      <c r="K91">
        <v>1203</v>
      </c>
      <c r="L91" s="1">
        <v>43650</v>
      </c>
      <c r="M91" t="s">
        <v>720</v>
      </c>
      <c r="N91" t="s">
        <v>318</v>
      </c>
      <c r="O91" t="s">
        <v>318</v>
      </c>
      <c r="P91" t="s">
        <v>318</v>
      </c>
      <c r="Q91" s="3" t="s">
        <v>318</v>
      </c>
      <c r="R91" t="s">
        <v>318</v>
      </c>
      <c r="S91" t="s">
        <v>318</v>
      </c>
      <c r="U91" t="s">
        <v>727</v>
      </c>
      <c r="V91" t="s">
        <v>319</v>
      </c>
      <c r="W91" t="s">
        <v>318</v>
      </c>
    </row>
    <row r="92" spans="1:23">
      <c r="A92" t="s">
        <v>105</v>
      </c>
      <c r="B92" t="s">
        <v>811</v>
      </c>
      <c r="C92" s="6" t="s">
        <v>706</v>
      </c>
      <c r="D92" s="6">
        <v>25</v>
      </c>
      <c r="E92" t="s">
        <v>14</v>
      </c>
      <c r="F92" t="s">
        <v>380</v>
      </c>
      <c r="G92">
        <v>286120</v>
      </c>
      <c r="H92">
        <v>9002211091</v>
      </c>
      <c r="I92" t="s">
        <v>711</v>
      </c>
      <c r="J92">
        <v>880008</v>
      </c>
      <c r="K92">
        <v>1368</v>
      </c>
      <c r="L92" s="1">
        <v>44166</v>
      </c>
      <c r="M92" t="s">
        <v>712</v>
      </c>
      <c r="N92" t="s">
        <v>318</v>
      </c>
      <c r="O92" t="s">
        <v>318</v>
      </c>
      <c r="P92" t="s">
        <v>318</v>
      </c>
      <c r="Q92" s="3" t="s">
        <v>318</v>
      </c>
      <c r="R92" t="s">
        <v>318</v>
      </c>
      <c r="S92" t="s">
        <v>318</v>
      </c>
      <c r="U92" t="s">
        <v>721</v>
      </c>
      <c r="V92" t="s">
        <v>347</v>
      </c>
      <c r="W92" t="s">
        <v>318</v>
      </c>
    </row>
    <row r="93" spans="1:23">
      <c r="A93" t="s">
        <v>106</v>
      </c>
      <c r="B93" t="s">
        <v>812</v>
      </c>
      <c r="C93" s="6" t="s">
        <v>706</v>
      </c>
      <c r="D93" s="6">
        <v>25</v>
      </c>
      <c r="E93" t="s">
        <v>14</v>
      </c>
      <c r="F93" t="s">
        <v>377</v>
      </c>
      <c r="G93">
        <v>390451</v>
      </c>
      <c r="H93">
        <v>9002211092</v>
      </c>
      <c r="I93" t="s">
        <v>711</v>
      </c>
      <c r="J93">
        <v>457741</v>
      </c>
      <c r="K93">
        <v>1205</v>
      </c>
      <c r="L93" s="1">
        <v>44267</v>
      </c>
      <c r="M93" t="s">
        <v>717</v>
      </c>
      <c r="N93" t="s">
        <v>318</v>
      </c>
      <c r="O93" t="s">
        <v>318</v>
      </c>
      <c r="P93" t="s">
        <v>318</v>
      </c>
      <c r="Q93" s="3" t="s">
        <v>318</v>
      </c>
      <c r="R93" t="s">
        <v>318</v>
      </c>
      <c r="S93" t="s">
        <v>318</v>
      </c>
      <c r="U93" t="s">
        <v>714</v>
      </c>
      <c r="V93" t="s">
        <v>350</v>
      </c>
      <c r="W93" t="s">
        <v>318</v>
      </c>
    </row>
    <row r="94" spans="1:23">
      <c r="A94" t="s">
        <v>107</v>
      </c>
      <c r="B94" t="s">
        <v>813</v>
      </c>
      <c r="C94" s="6" t="s">
        <v>706</v>
      </c>
      <c r="D94" s="6">
        <v>33</v>
      </c>
      <c r="E94" t="s">
        <v>16</v>
      </c>
      <c r="F94" t="s">
        <v>16</v>
      </c>
      <c r="G94">
        <v>367456</v>
      </c>
      <c r="H94">
        <v>9002211093</v>
      </c>
      <c r="I94" t="s">
        <v>711</v>
      </c>
      <c r="J94">
        <v>616413</v>
      </c>
      <c r="K94">
        <v>1359</v>
      </c>
      <c r="L94" s="1">
        <v>43636</v>
      </c>
      <c r="M94" t="s">
        <v>712</v>
      </c>
      <c r="N94">
        <v>492216</v>
      </c>
      <c r="O94" t="s">
        <v>353</v>
      </c>
      <c r="P94" t="s">
        <v>713</v>
      </c>
      <c r="Q94" s="3">
        <v>44492</v>
      </c>
      <c r="R94">
        <v>1326233</v>
      </c>
      <c r="S94">
        <v>318295.92</v>
      </c>
      <c r="U94" t="s">
        <v>718</v>
      </c>
      <c r="V94" t="s">
        <v>319</v>
      </c>
      <c r="W94">
        <v>1007937.0800000001</v>
      </c>
    </row>
    <row r="95" spans="1:23">
      <c r="A95" t="s">
        <v>108</v>
      </c>
      <c r="B95" t="s">
        <v>814</v>
      </c>
      <c r="C95" s="6" t="s">
        <v>706</v>
      </c>
      <c r="D95" s="6">
        <v>23</v>
      </c>
      <c r="E95" t="s">
        <v>16</v>
      </c>
      <c r="F95" t="s">
        <v>16</v>
      </c>
      <c r="G95">
        <v>64763</v>
      </c>
      <c r="H95">
        <v>9002211094</v>
      </c>
      <c r="I95" t="s">
        <v>716</v>
      </c>
      <c r="J95">
        <v>778495</v>
      </c>
      <c r="K95">
        <v>1304</v>
      </c>
      <c r="L95" s="1">
        <v>44112</v>
      </c>
      <c r="M95" t="s">
        <v>712</v>
      </c>
      <c r="N95">
        <v>459622</v>
      </c>
      <c r="O95" t="s">
        <v>322</v>
      </c>
      <c r="P95" t="s">
        <v>713</v>
      </c>
      <c r="Q95" s="3">
        <v>44446</v>
      </c>
      <c r="R95">
        <v>1701581</v>
      </c>
      <c r="S95">
        <v>850790.5</v>
      </c>
      <c r="U95" t="s">
        <v>718</v>
      </c>
      <c r="V95" t="s">
        <v>335</v>
      </c>
      <c r="W95">
        <v>850790.5</v>
      </c>
    </row>
    <row r="96" spans="1:23">
      <c r="A96" t="s">
        <v>109</v>
      </c>
      <c r="B96" t="s">
        <v>815</v>
      </c>
      <c r="C96" s="6" t="s">
        <v>706</v>
      </c>
      <c r="D96" s="6">
        <v>44</v>
      </c>
      <c r="E96" t="s">
        <v>14</v>
      </c>
      <c r="F96" t="s">
        <v>378</v>
      </c>
      <c r="G96">
        <v>107754</v>
      </c>
      <c r="H96">
        <v>9002211095</v>
      </c>
      <c r="I96" t="s">
        <v>716</v>
      </c>
      <c r="J96">
        <v>638790</v>
      </c>
      <c r="K96">
        <v>1415</v>
      </c>
      <c r="L96" s="1">
        <v>43942</v>
      </c>
      <c r="M96" t="s">
        <v>712</v>
      </c>
      <c r="N96" t="s">
        <v>318</v>
      </c>
      <c r="O96" t="s">
        <v>318</v>
      </c>
      <c r="P96" t="s">
        <v>318</v>
      </c>
      <c r="Q96" s="3" t="s">
        <v>318</v>
      </c>
      <c r="R96" t="s">
        <v>318</v>
      </c>
      <c r="S96" t="s">
        <v>318</v>
      </c>
      <c r="U96" t="s">
        <v>725</v>
      </c>
      <c r="V96" t="s">
        <v>315</v>
      </c>
      <c r="W96" t="s">
        <v>318</v>
      </c>
    </row>
    <row r="97" spans="1:23">
      <c r="A97" t="s">
        <v>110</v>
      </c>
      <c r="B97" t="s">
        <v>816</v>
      </c>
      <c r="C97" s="6" t="s">
        <v>706</v>
      </c>
      <c r="D97" s="6">
        <v>33</v>
      </c>
      <c r="E97" t="s">
        <v>16</v>
      </c>
      <c r="F97" t="s">
        <v>16</v>
      </c>
      <c r="G97">
        <v>182897</v>
      </c>
      <c r="H97">
        <v>9002211096</v>
      </c>
      <c r="I97" t="s">
        <v>716</v>
      </c>
      <c r="J97">
        <v>487892</v>
      </c>
      <c r="K97">
        <v>1573</v>
      </c>
      <c r="L97" s="1">
        <v>44136</v>
      </c>
      <c r="M97" t="s">
        <v>708</v>
      </c>
      <c r="N97">
        <v>347003</v>
      </c>
      <c r="O97" t="s">
        <v>353</v>
      </c>
      <c r="P97" t="s">
        <v>713</v>
      </c>
      <c r="Q97" s="3">
        <v>44480</v>
      </c>
      <c r="R97">
        <v>2078412</v>
      </c>
      <c r="S97">
        <v>935285.4</v>
      </c>
      <c r="U97" t="s">
        <v>718</v>
      </c>
      <c r="V97" t="s">
        <v>328</v>
      </c>
      <c r="W97">
        <v>1143126.6000000001</v>
      </c>
    </row>
    <row r="98" spans="1:23">
      <c r="A98" t="s">
        <v>111</v>
      </c>
      <c r="B98" t="s">
        <v>817</v>
      </c>
      <c r="C98" s="6" t="s">
        <v>706</v>
      </c>
      <c r="D98" s="6">
        <v>46</v>
      </c>
      <c r="E98" t="s">
        <v>16</v>
      </c>
      <c r="F98" t="s">
        <v>16</v>
      </c>
      <c r="G98">
        <v>243029</v>
      </c>
      <c r="H98">
        <v>9002211097</v>
      </c>
      <c r="I98" t="s">
        <v>707</v>
      </c>
      <c r="J98">
        <v>666300</v>
      </c>
      <c r="K98">
        <v>1729</v>
      </c>
      <c r="L98" s="1">
        <v>44141</v>
      </c>
      <c r="M98" t="s">
        <v>717</v>
      </c>
      <c r="N98">
        <v>266814</v>
      </c>
      <c r="O98" t="s">
        <v>340</v>
      </c>
      <c r="P98" t="s">
        <v>713</v>
      </c>
      <c r="Q98" s="3">
        <v>44483</v>
      </c>
      <c r="R98">
        <v>1538532</v>
      </c>
      <c r="S98">
        <v>538486.19999999995</v>
      </c>
      <c r="U98" t="s">
        <v>721</v>
      </c>
      <c r="V98" t="s">
        <v>335</v>
      </c>
      <c r="W98">
        <v>1000045.8</v>
      </c>
    </row>
    <row r="99" spans="1:23">
      <c r="A99" t="s">
        <v>112</v>
      </c>
      <c r="B99" t="s">
        <v>818</v>
      </c>
      <c r="C99" s="6" t="s">
        <v>706</v>
      </c>
      <c r="D99" s="6">
        <v>28</v>
      </c>
      <c r="E99" t="s">
        <v>14</v>
      </c>
      <c r="F99" t="s">
        <v>380</v>
      </c>
      <c r="G99">
        <v>169744</v>
      </c>
      <c r="H99">
        <v>9002211098</v>
      </c>
      <c r="I99" t="s">
        <v>707</v>
      </c>
      <c r="J99">
        <v>929477</v>
      </c>
      <c r="K99">
        <v>1611</v>
      </c>
      <c r="L99" s="1">
        <v>43695</v>
      </c>
      <c r="M99" t="s">
        <v>717</v>
      </c>
      <c r="N99" t="s">
        <v>318</v>
      </c>
      <c r="O99" t="s">
        <v>318</v>
      </c>
      <c r="P99" t="s">
        <v>318</v>
      </c>
      <c r="Q99" s="3" t="s">
        <v>318</v>
      </c>
      <c r="R99" t="s">
        <v>318</v>
      </c>
      <c r="S99" t="s">
        <v>318</v>
      </c>
      <c r="U99" t="s">
        <v>727</v>
      </c>
      <c r="V99" t="s">
        <v>347</v>
      </c>
      <c r="W99" t="s">
        <v>318</v>
      </c>
    </row>
    <row r="100" spans="1:23">
      <c r="A100" t="s">
        <v>113</v>
      </c>
      <c r="B100" t="s">
        <v>819</v>
      </c>
      <c r="C100" s="6" t="s">
        <v>706</v>
      </c>
      <c r="D100" s="6">
        <v>38</v>
      </c>
      <c r="E100" t="s">
        <v>14</v>
      </c>
      <c r="F100" t="s">
        <v>377</v>
      </c>
      <c r="G100">
        <v>356412</v>
      </c>
      <c r="H100">
        <v>9002211099</v>
      </c>
      <c r="I100" t="s">
        <v>707</v>
      </c>
      <c r="J100">
        <v>927912</v>
      </c>
      <c r="K100">
        <v>1299</v>
      </c>
      <c r="L100" s="1">
        <v>44268</v>
      </c>
      <c r="M100" t="s">
        <v>720</v>
      </c>
      <c r="N100" t="s">
        <v>318</v>
      </c>
      <c r="O100" t="s">
        <v>318</v>
      </c>
      <c r="P100" t="s">
        <v>318</v>
      </c>
      <c r="Q100" s="3" t="s">
        <v>318</v>
      </c>
      <c r="R100" t="s">
        <v>318</v>
      </c>
      <c r="S100" t="s">
        <v>318</v>
      </c>
      <c r="U100" t="s">
        <v>727</v>
      </c>
      <c r="V100" t="s">
        <v>328</v>
      </c>
      <c r="W100" t="s">
        <v>318</v>
      </c>
    </row>
    <row r="101" spans="1:23">
      <c r="A101" t="s">
        <v>114</v>
      </c>
      <c r="B101" t="s">
        <v>820</v>
      </c>
      <c r="C101" s="6" t="s">
        <v>706</v>
      </c>
      <c r="D101" s="6">
        <v>21</v>
      </c>
      <c r="E101" t="s">
        <v>14</v>
      </c>
      <c r="F101" t="s">
        <v>377</v>
      </c>
      <c r="G101">
        <v>359396</v>
      </c>
      <c r="H101">
        <v>9002211100</v>
      </c>
      <c r="I101" t="s">
        <v>716</v>
      </c>
      <c r="J101">
        <v>928620</v>
      </c>
      <c r="K101">
        <v>1748</v>
      </c>
      <c r="L101" s="1">
        <v>44147</v>
      </c>
      <c r="M101" t="s">
        <v>717</v>
      </c>
      <c r="N101" t="s">
        <v>318</v>
      </c>
      <c r="O101" t="s">
        <v>318</v>
      </c>
      <c r="P101" t="s">
        <v>318</v>
      </c>
      <c r="Q101" s="3" t="s">
        <v>318</v>
      </c>
      <c r="R101" t="s">
        <v>318</v>
      </c>
      <c r="S101" t="s">
        <v>318</v>
      </c>
      <c r="U101" t="s">
        <v>727</v>
      </c>
      <c r="V101" t="s">
        <v>319</v>
      </c>
      <c r="W101" t="s">
        <v>318</v>
      </c>
    </row>
    <row r="102" spans="1:23">
      <c r="A102" t="s">
        <v>115</v>
      </c>
      <c r="B102" t="s">
        <v>821</v>
      </c>
      <c r="C102" s="6" t="s">
        <v>822</v>
      </c>
      <c r="D102" s="6">
        <v>48</v>
      </c>
      <c r="E102" t="s">
        <v>16</v>
      </c>
      <c r="F102" t="s">
        <v>16</v>
      </c>
      <c r="G102">
        <v>312028</v>
      </c>
      <c r="H102">
        <v>9002211101</v>
      </c>
      <c r="I102" t="s">
        <v>707</v>
      </c>
      <c r="J102">
        <v>497791</v>
      </c>
      <c r="K102">
        <v>1697</v>
      </c>
      <c r="L102" s="1">
        <v>43795</v>
      </c>
      <c r="M102" t="s">
        <v>712</v>
      </c>
      <c r="N102">
        <v>445894</v>
      </c>
      <c r="O102" t="s">
        <v>353</v>
      </c>
      <c r="P102" t="s">
        <v>713</v>
      </c>
      <c r="Q102" s="3">
        <v>44475</v>
      </c>
      <c r="R102">
        <v>1077566</v>
      </c>
      <c r="S102">
        <v>387923.76</v>
      </c>
      <c r="U102" t="s">
        <v>721</v>
      </c>
      <c r="V102" t="s">
        <v>341</v>
      </c>
      <c r="W102">
        <v>689642.24</v>
      </c>
    </row>
    <row r="103" spans="1:23">
      <c r="A103" t="s">
        <v>116</v>
      </c>
      <c r="B103" t="s">
        <v>823</v>
      </c>
      <c r="C103" s="6" t="s">
        <v>822</v>
      </c>
      <c r="D103" s="6">
        <v>46</v>
      </c>
      <c r="E103" t="s">
        <v>16</v>
      </c>
      <c r="F103" t="s">
        <v>16</v>
      </c>
      <c r="G103">
        <v>210790</v>
      </c>
      <c r="H103">
        <v>9002211102</v>
      </c>
      <c r="I103" t="s">
        <v>707</v>
      </c>
      <c r="J103">
        <v>923568</v>
      </c>
      <c r="K103">
        <v>1641</v>
      </c>
      <c r="L103" s="1">
        <v>44174</v>
      </c>
      <c r="M103" t="s">
        <v>717</v>
      </c>
      <c r="N103">
        <v>324395</v>
      </c>
      <c r="O103" t="s">
        <v>340</v>
      </c>
      <c r="P103" t="s">
        <v>713</v>
      </c>
      <c r="Q103" s="3">
        <v>44457</v>
      </c>
      <c r="R103">
        <v>2379575</v>
      </c>
      <c r="S103">
        <v>642485.25</v>
      </c>
      <c r="U103" t="s">
        <v>714</v>
      </c>
      <c r="V103" t="s">
        <v>315</v>
      </c>
      <c r="W103">
        <v>1737089.75</v>
      </c>
    </row>
    <row r="104" spans="1:23">
      <c r="A104" t="s">
        <v>117</v>
      </c>
      <c r="B104" t="s">
        <v>824</v>
      </c>
      <c r="C104" s="6" t="s">
        <v>822</v>
      </c>
      <c r="D104" s="6">
        <v>21</v>
      </c>
      <c r="E104" t="s">
        <v>16</v>
      </c>
      <c r="F104" t="s">
        <v>16</v>
      </c>
      <c r="G104">
        <v>262921</v>
      </c>
      <c r="H104">
        <v>9002211103</v>
      </c>
      <c r="I104" t="s">
        <v>716</v>
      </c>
      <c r="J104">
        <v>654560</v>
      </c>
      <c r="K104">
        <v>1568</v>
      </c>
      <c r="L104" s="1">
        <v>44108</v>
      </c>
      <c r="M104" t="s">
        <v>720</v>
      </c>
      <c r="N104">
        <v>315786</v>
      </c>
      <c r="O104" t="s">
        <v>331</v>
      </c>
      <c r="P104" t="s">
        <v>713</v>
      </c>
      <c r="Q104" s="3">
        <v>44463</v>
      </c>
      <c r="R104">
        <v>1379554</v>
      </c>
      <c r="S104">
        <v>427661.74</v>
      </c>
      <c r="U104" t="s">
        <v>725</v>
      </c>
      <c r="V104" t="s">
        <v>328</v>
      </c>
      <c r="W104">
        <v>951892.26</v>
      </c>
    </row>
    <row r="105" spans="1:23">
      <c r="A105" t="s">
        <v>118</v>
      </c>
      <c r="B105" t="s">
        <v>825</v>
      </c>
      <c r="C105" s="6" t="s">
        <v>822</v>
      </c>
      <c r="D105" s="6">
        <v>42</v>
      </c>
      <c r="E105" t="s">
        <v>16</v>
      </c>
      <c r="F105" t="s">
        <v>16</v>
      </c>
      <c r="G105">
        <v>146061</v>
      </c>
      <c r="H105">
        <v>9002211104</v>
      </c>
      <c r="I105" t="s">
        <v>711</v>
      </c>
      <c r="J105">
        <v>760287</v>
      </c>
      <c r="K105">
        <v>1684</v>
      </c>
      <c r="L105" s="1">
        <v>43643</v>
      </c>
      <c r="M105" t="s">
        <v>712</v>
      </c>
      <c r="N105">
        <v>347466</v>
      </c>
      <c r="O105" t="s">
        <v>353</v>
      </c>
      <c r="P105" t="s">
        <v>713</v>
      </c>
      <c r="Q105" s="3">
        <v>44421</v>
      </c>
      <c r="R105">
        <v>694018</v>
      </c>
      <c r="S105">
        <v>305367.92</v>
      </c>
      <c r="U105" t="s">
        <v>723</v>
      </c>
      <c r="V105" t="s">
        <v>350</v>
      </c>
      <c r="W105">
        <v>388650.08</v>
      </c>
    </row>
    <row r="106" spans="1:23">
      <c r="A106" t="s">
        <v>119</v>
      </c>
      <c r="B106" t="s">
        <v>826</v>
      </c>
      <c r="C106" s="6" t="s">
        <v>822</v>
      </c>
      <c r="D106" s="6">
        <v>19</v>
      </c>
      <c r="E106" t="s">
        <v>14</v>
      </c>
      <c r="F106" t="s">
        <v>378</v>
      </c>
      <c r="G106">
        <v>203740</v>
      </c>
      <c r="H106">
        <v>9002211105</v>
      </c>
      <c r="I106" t="s">
        <v>707</v>
      </c>
      <c r="J106">
        <v>536849</v>
      </c>
      <c r="K106">
        <v>1659</v>
      </c>
      <c r="L106" s="1">
        <v>43986</v>
      </c>
      <c r="M106" t="s">
        <v>712</v>
      </c>
      <c r="N106" t="s">
        <v>318</v>
      </c>
      <c r="O106" t="s">
        <v>318</v>
      </c>
      <c r="P106" t="s">
        <v>318</v>
      </c>
      <c r="Q106" s="3" t="s">
        <v>318</v>
      </c>
      <c r="R106" t="s">
        <v>318</v>
      </c>
      <c r="S106" t="s">
        <v>318</v>
      </c>
      <c r="U106" t="s">
        <v>721</v>
      </c>
      <c r="V106" t="s">
        <v>315</v>
      </c>
      <c r="W106" t="s">
        <v>318</v>
      </c>
    </row>
    <row r="107" spans="1:23">
      <c r="A107" t="s">
        <v>120</v>
      </c>
      <c r="B107" t="s">
        <v>827</v>
      </c>
      <c r="C107" s="6" t="s">
        <v>822</v>
      </c>
      <c r="D107" s="6">
        <v>48</v>
      </c>
      <c r="E107" t="s">
        <v>14</v>
      </c>
      <c r="F107" t="s">
        <v>380</v>
      </c>
      <c r="G107">
        <v>363902</v>
      </c>
      <c r="H107">
        <v>9002211106</v>
      </c>
      <c r="I107" t="s">
        <v>707</v>
      </c>
      <c r="J107">
        <v>723920</v>
      </c>
      <c r="K107">
        <v>1216</v>
      </c>
      <c r="L107" s="1">
        <v>44343</v>
      </c>
      <c r="M107" t="s">
        <v>708</v>
      </c>
      <c r="N107" t="s">
        <v>318</v>
      </c>
      <c r="O107" t="s">
        <v>318</v>
      </c>
      <c r="P107" t="s">
        <v>318</v>
      </c>
      <c r="Q107" s="3" t="s">
        <v>318</v>
      </c>
      <c r="R107" t="s">
        <v>318</v>
      </c>
      <c r="S107" t="s">
        <v>318</v>
      </c>
      <c r="U107" t="s">
        <v>725</v>
      </c>
      <c r="V107" t="s">
        <v>350</v>
      </c>
      <c r="W107" t="s">
        <v>318</v>
      </c>
    </row>
    <row r="108" spans="1:23">
      <c r="A108" t="s">
        <v>121</v>
      </c>
      <c r="B108" t="s">
        <v>828</v>
      </c>
      <c r="C108" s="6" t="s">
        <v>822</v>
      </c>
      <c r="D108" s="6">
        <v>38</v>
      </c>
      <c r="E108" t="s">
        <v>14</v>
      </c>
      <c r="F108" t="s">
        <v>377</v>
      </c>
      <c r="G108">
        <v>73242</v>
      </c>
      <c r="H108">
        <v>9002211107</v>
      </c>
      <c r="I108" t="s">
        <v>716</v>
      </c>
      <c r="J108">
        <v>788808</v>
      </c>
      <c r="K108">
        <v>1644</v>
      </c>
      <c r="L108" s="1">
        <v>43668</v>
      </c>
      <c r="M108" t="s">
        <v>712</v>
      </c>
      <c r="N108" t="s">
        <v>318</v>
      </c>
      <c r="O108" t="s">
        <v>318</v>
      </c>
      <c r="P108" t="s">
        <v>318</v>
      </c>
      <c r="Q108" s="3" t="s">
        <v>318</v>
      </c>
      <c r="R108" t="s">
        <v>318</v>
      </c>
      <c r="S108" t="s">
        <v>318</v>
      </c>
      <c r="U108" t="s">
        <v>709</v>
      </c>
      <c r="V108" t="s">
        <v>319</v>
      </c>
      <c r="W108" t="s">
        <v>318</v>
      </c>
    </row>
    <row r="109" spans="1:23">
      <c r="A109" t="s">
        <v>122</v>
      </c>
      <c r="B109" t="s">
        <v>829</v>
      </c>
      <c r="C109" s="6" t="s">
        <v>822</v>
      </c>
      <c r="D109" s="6">
        <v>37</v>
      </c>
      <c r="E109" t="s">
        <v>16</v>
      </c>
      <c r="F109" t="s">
        <v>16</v>
      </c>
      <c r="G109">
        <v>194995</v>
      </c>
      <c r="H109">
        <v>9002211108</v>
      </c>
      <c r="I109" t="s">
        <v>716</v>
      </c>
      <c r="J109">
        <v>409660</v>
      </c>
      <c r="K109">
        <v>1243</v>
      </c>
      <c r="L109" s="1">
        <v>43652</v>
      </c>
      <c r="M109" t="s">
        <v>720</v>
      </c>
      <c r="N109">
        <v>492914</v>
      </c>
      <c r="O109" t="s">
        <v>340</v>
      </c>
      <c r="P109" t="s">
        <v>713</v>
      </c>
      <c r="Q109" s="3">
        <v>44498</v>
      </c>
      <c r="R109">
        <v>1189995</v>
      </c>
      <c r="S109">
        <v>702097.04999999993</v>
      </c>
      <c r="U109" t="s">
        <v>718</v>
      </c>
      <c r="V109" t="s">
        <v>341</v>
      </c>
      <c r="W109">
        <v>487897.95000000007</v>
      </c>
    </row>
    <row r="110" spans="1:23">
      <c r="A110" t="s">
        <v>123</v>
      </c>
      <c r="B110" t="s">
        <v>830</v>
      </c>
      <c r="C110" s="6" t="s">
        <v>822</v>
      </c>
      <c r="D110" s="6">
        <v>39</v>
      </c>
      <c r="E110" t="s">
        <v>14</v>
      </c>
      <c r="F110" t="s">
        <v>380</v>
      </c>
      <c r="G110">
        <v>388986</v>
      </c>
      <c r="H110">
        <v>9002211109</v>
      </c>
      <c r="I110" t="s">
        <v>711</v>
      </c>
      <c r="J110">
        <v>505003</v>
      </c>
      <c r="K110">
        <v>1341</v>
      </c>
      <c r="L110" s="1">
        <v>44286</v>
      </c>
      <c r="M110" t="s">
        <v>708</v>
      </c>
      <c r="N110" t="s">
        <v>318</v>
      </c>
      <c r="O110" t="s">
        <v>318</v>
      </c>
      <c r="P110" t="s">
        <v>318</v>
      </c>
      <c r="Q110" s="3" t="s">
        <v>318</v>
      </c>
      <c r="R110" t="s">
        <v>318</v>
      </c>
      <c r="S110" t="s">
        <v>318</v>
      </c>
      <c r="U110" t="s">
        <v>721</v>
      </c>
      <c r="V110" t="s">
        <v>328</v>
      </c>
      <c r="W110" t="s">
        <v>318</v>
      </c>
    </row>
    <row r="111" spans="1:23">
      <c r="A111" t="s">
        <v>124</v>
      </c>
      <c r="B111" t="s">
        <v>831</v>
      </c>
      <c r="C111" s="6" t="s">
        <v>822</v>
      </c>
      <c r="D111" s="6">
        <v>21</v>
      </c>
      <c r="E111" t="s">
        <v>16</v>
      </c>
      <c r="F111" t="s">
        <v>16</v>
      </c>
      <c r="G111">
        <v>258848</v>
      </c>
      <c r="H111">
        <v>9002211110</v>
      </c>
      <c r="I111" t="s">
        <v>711</v>
      </c>
      <c r="J111">
        <v>555065</v>
      </c>
      <c r="K111">
        <v>1381</v>
      </c>
      <c r="L111" s="1">
        <v>43653</v>
      </c>
      <c r="M111" t="s">
        <v>712</v>
      </c>
      <c r="N111">
        <v>317537</v>
      </c>
      <c r="O111" t="s">
        <v>346</v>
      </c>
      <c r="P111" t="s">
        <v>713</v>
      </c>
      <c r="Q111" s="3">
        <v>44444</v>
      </c>
      <c r="R111">
        <v>931731</v>
      </c>
      <c r="S111">
        <v>400644.33</v>
      </c>
      <c r="U111" t="s">
        <v>727</v>
      </c>
      <c r="V111" t="s">
        <v>315</v>
      </c>
      <c r="W111">
        <v>531086.66999999993</v>
      </c>
    </row>
    <row r="112" spans="1:23">
      <c r="A112" t="s">
        <v>125</v>
      </c>
      <c r="B112" t="s">
        <v>832</v>
      </c>
      <c r="C112" s="6" t="s">
        <v>822</v>
      </c>
      <c r="D112" s="6">
        <v>31</v>
      </c>
      <c r="E112" t="s">
        <v>14</v>
      </c>
      <c r="F112" t="s">
        <v>378</v>
      </c>
      <c r="G112">
        <v>107847</v>
      </c>
      <c r="H112">
        <v>9002211111</v>
      </c>
      <c r="I112" t="s">
        <v>707</v>
      </c>
      <c r="J112">
        <v>739491</v>
      </c>
      <c r="K112">
        <v>1332</v>
      </c>
      <c r="L112" s="1">
        <v>43852</v>
      </c>
      <c r="M112" t="s">
        <v>708</v>
      </c>
      <c r="N112" t="s">
        <v>318</v>
      </c>
      <c r="O112" t="s">
        <v>318</v>
      </c>
      <c r="P112" t="s">
        <v>318</v>
      </c>
      <c r="Q112" s="3" t="s">
        <v>318</v>
      </c>
      <c r="R112" t="s">
        <v>318</v>
      </c>
      <c r="S112" t="s">
        <v>318</v>
      </c>
      <c r="U112" t="s">
        <v>721</v>
      </c>
      <c r="V112" t="s">
        <v>350</v>
      </c>
      <c r="W112" t="s">
        <v>318</v>
      </c>
    </row>
    <row r="113" spans="1:23">
      <c r="A113" t="s">
        <v>126</v>
      </c>
      <c r="B113" t="s">
        <v>833</v>
      </c>
      <c r="C113" s="6" t="s">
        <v>822</v>
      </c>
      <c r="D113" s="6">
        <v>26</v>
      </c>
      <c r="E113" t="s">
        <v>14</v>
      </c>
      <c r="F113" t="s">
        <v>380</v>
      </c>
      <c r="G113">
        <v>104881</v>
      </c>
      <c r="H113">
        <v>9002211112</v>
      </c>
      <c r="I113" t="s">
        <v>707</v>
      </c>
      <c r="J113">
        <v>713501</v>
      </c>
      <c r="K113">
        <v>1710</v>
      </c>
      <c r="L113" s="1">
        <v>44236</v>
      </c>
      <c r="M113" t="s">
        <v>712</v>
      </c>
      <c r="N113" t="s">
        <v>318</v>
      </c>
      <c r="O113" t="s">
        <v>318</v>
      </c>
      <c r="P113" t="s">
        <v>318</v>
      </c>
      <c r="Q113" s="3" t="s">
        <v>318</v>
      </c>
      <c r="R113" t="s">
        <v>318</v>
      </c>
      <c r="S113" t="s">
        <v>318</v>
      </c>
      <c r="U113" t="s">
        <v>709</v>
      </c>
      <c r="V113" t="s">
        <v>315</v>
      </c>
      <c r="W113" t="s">
        <v>318</v>
      </c>
    </row>
    <row r="114" spans="1:23">
      <c r="A114" t="s">
        <v>127</v>
      </c>
      <c r="B114" t="s">
        <v>834</v>
      </c>
      <c r="C114" s="6" t="s">
        <v>822</v>
      </c>
      <c r="D114" s="6">
        <v>47</v>
      </c>
      <c r="E114" t="s">
        <v>14</v>
      </c>
      <c r="F114" t="s">
        <v>378</v>
      </c>
      <c r="G114">
        <v>273621</v>
      </c>
      <c r="H114">
        <v>9002211113</v>
      </c>
      <c r="I114" t="s">
        <v>711</v>
      </c>
      <c r="J114">
        <v>876727</v>
      </c>
      <c r="K114">
        <v>1706</v>
      </c>
      <c r="L114" s="1">
        <v>44129</v>
      </c>
      <c r="M114" t="s">
        <v>717</v>
      </c>
      <c r="N114" t="s">
        <v>318</v>
      </c>
      <c r="O114" t="s">
        <v>318</v>
      </c>
      <c r="P114" t="s">
        <v>318</v>
      </c>
      <c r="Q114" s="3" t="s">
        <v>318</v>
      </c>
      <c r="R114" t="s">
        <v>318</v>
      </c>
      <c r="S114" t="s">
        <v>318</v>
      </c>
      <c r="U114" t="s">
        <v>714</v>
      </c>
      <c r="V114" t="s">
        <v>332</v>
      </c>
      <c r="W114" t="s">
        <v>318</v>
      </c>
    </row>
    <row r="115" spans="1:23">
      <c r="A115" t="s">
        <v>128</v>
      </c>
      <c r="B115" t="s">
        <v>835</v>
      </c>
      <c r="C115" s="6" t="s">
        <v>822</v>
      </c>
      <c r="D115" s="6">
        <v>21</v>
      </c>
      <c r="E115" t="s">
        <v>16</v>
      </c>
      <c r="F115" t="s">
        <v>16</v>
      </c>
      <c r="G115">
        <v>102769</v>
      </c>
      <c r="H115">
        <v>9002211114</v>
      </c>
      <c r="I115" t="s">
        <v>707</v>
      </c>
      <c r="J115">
        <v>768675</v>
      </c>
      <c r="K115">
        <v>1595</v>
      </c>
      <c r="L115" s="1">
        <v>43919</v>
      </c>
      <c r="M115" t="s">
        <v>717</v>
      </c>
      <c r="N115">
        <v>391665</v>
      </c>
      <c r="O115" t="s">
        <v>331</v>
      </c>
      <c r="P115" t="s">
        <v>713</v>
      </c>
      <c r="Q115" s="3">
        <v>44422</v>
      </c>
      <c r="R115">
        <v>2008304</v>
      </c>
      <c r="S115">
        <v>923819.84000000008</v>
      </c>
      <c r="U115" t="s">
        <v>723</v>
      </c>
      <c r="V115" t="s">
        <v>319</v>
      </c>
      <c r="W115">
        <v>1084484.1599999999</v>
      </c>
    </row>
    <row r="116" spans="1:23">
      <c r="A116" t="s">
        <v>129</v>
      </c>
      <c r="B116" t="s">
        <v>836</v>
      </c>
      <c r="C116" s="6" t="s">
        <v>822</v>
      </c>
      <c r="D116" s="6">
        <v>49</v>
      </c>
      <c r="E116" t="s">
        <v>14</v>
      </c>
      <c r="F116" t="s">
        <v>378</v>
      </c>
      <c r="G116">
        <v>185983</v>
      </c>
      <c r="H116">
        <v>9002211115</v>
      </c>
      <c r="I116" t="s">
        <v>707</v>
      </c>
      <c r="J116">
        <v>601075</v>
      </c>
      <c r="K116">
        <v>1178</v>
      </c>
      <c r="L116" s="1">
        <v>44180</v>
      </c>
      <c r="M116" t="s">
        <v>717</v>
      </c>
      <c r="N116" t="s">
        <v>318</v>
      </c>
      <c r="O116" t="s">
        <v>318</v>
      </c>
      <c r="P116" t="s">
        <v>318</v>
      </c>
      <c r="Q116" s="3" t="s">
        <v>318</v>
      </c>
      <c r="R116" t="s">
        <v>318</v>
      </c>
      <c r="S116" t="s">
        <v>318</v>
      </c>
      <c r="U116" t="s">
        <v>725</v>
      </c>
      <c r="V116" t="s">
        <v>328</v>
      </c>
      <c r="W116" t="s">
        <v>318</v>
      </c>
    </row>
    <row r="117" spans="1:23">
      <c r="A117" t="s">
        <v>130</v>
      </c>
      <c r="B117" t="s">
        <v>837</v>
      </c>
      <c r="C117" s="6" t="s">
        <v>822</v>
      </c>
      <c r="D117" s="6">
        <v>50</v>
      </c>
      <c r="E117" t="s">
        <v>16</v>
      </c>
      <c r="F117" t="s">
        <v>16</v>
      </c>
      <c r="G117">
        <v>242538</v>
      </c>
      <c r="H117">
        <v>9002211116</v>
      </c>
      <c r="I117" t="s">
        <v>711</v>
      </c>
      <c r="J117">
        <v>647863</v>
      </c>
      <c r="K117">
        <v>1118</v>
      </c>
      <c r="L117" s="1">
        <v>43628</v>
      </c>
      <c r="M117" t="s">
        <v>708</v>
      </c>
      <c r="N117">
        <v>474190</v>
      </c>
      <c r="O117" t="s">
        <v>331</v>
      </c>
      <c r="P117" t="s">
        <v>713</v>
      </c>
      <c r="Q117" s="3">
        <v>44434</v>
      </c>
      <c r="R117">
        <v>1644878</v>
      </c>
      <c r="S117">
        <v>444117.06000000006</v>
      </c>
      <c r="U117" t="s">
        <v>723</v>
      </c>
      <c r="V117" t="s">
        <v>315</v>
      </c>
      <c r="W117">
        <v>1200760.94</v>
      </c>
    </row>
    <row r="118" spans="1:23">
      <c r="A118" t="s">
        <v>131</v>
      </c>
      <c r="B118" t="s">
        <v>838</v>
      </c>
      <c r="C118" s="6" t="s">
        <v>822</v>
      </c>
      <c r="D118" s="6">
        <v>39</v>
      </c>
      <c r="E118" t="s">
        <v>14</v>
      </c>
      <c r="F118" t="s">
        <v>377</v>
      </c>
      <c r="G118">
        <v>66587</v>
      </c>
      <c r="H118">
        <v>9002211117</v>
      </c>
      <c r="I118" t="s">
        <v>716</v>
      </c>
      <c r="J118">
        <v>971132</v>
      </c>
      <c r="K118">
        <v>1340</v>
      </c>
      <c r="L118" s="1">
        <v>43988</v>
      </c>
      <c r="M118" t="s">
        <v>720</v>
      </c>
      <c r="N118" t="s">
        <v>318</v>
      </c>
      <c r="O118" t="s">
        <v>318</v>
      </c>
      <c r="P118" t="s">
        <v>318</v>
      </c>
      <c r="Q118" s="3" t="s">
        <v>318</v>
      </c>
      <c r="R118" t="s">
        <v>318</v>
      </c>
      <c r="S118" t="s">
        <v>318</v>
      </c>
      <c r="U118" t="s">
        <v>721</v>
      </c>
      <c r="V118" t="s">
        <v>341</v>
      </c>
      <c r="W118" t="s">
        <v>318</v>
      </c>
    </row>
    <row r="119" spans="1:23">
      <c r="A119" t="s">
        <v>132</v>
      </c>
      <c r="B119" t="s">
        <v>839</v>
      </c>
      <c r="C119" s="6" t="s">
        <v>822</v>
      </c>
      <c r="D119" s="6">
        <v>18</v>
      </c>
      <c r="E119" t="s">
        <v>14</v>
      </c>
      <c r="F119" t="s">
        <v>380</v>
      </c>
      <c r="G119">
        <v>106268</v>
      </c>
      <c r="H119">
        <v>9002211118</v>
      </c>
      <c r="I119" t="s">
        <v>716</v>
      </c>
      <c r="J119">
        <v>895073</v>
      </c>
      <c r="K119">
        <v>1593</v>
      </c>
      <c r="L119" s="1">
        <v>43648</v>
      </c>
      <c r="M119" t="s">
        <v>720</v>
      </c>
      <c r="N119" t="s">
        <v>318</v>
      </c>
      <c r="O119" t="s">
        <v>318</v>
      </c>
      <c r="P119" t="s">
        <v>318</v>
      </c>
      <c r="Q119" s="3" t="s">
        <v>318</v>
      </c>
      <c r="R119" t="s">
        <v>318</v>
      </c>
      <c r="S119" t="s">
        <v>318</v>
      </c>
      <c r="U119" t="s">
        <v>709</v>
      </c>
      <c r="V119" t="s">
        <v>335</v>
      </c>
      <c r="W119" t="s">
        <v>318</v>
      </c>
    </row>
    <row r="120" spans="1:23">
      <c r="A120" t="s">
        <v>133</v>
      </c>
      <c r="B120" t="s">
        <v>840</v>
      </c>
      <c r="C120" s="6" t="s">
        <v>822</v>
      </c>
      <c r="D120" s="6">
        <v>46</v>
      </c>
      <c r="E120" t="s">
        <v>14</v>
      </c>
      <c r="F120" t="s">
        <v>377</v>
      </c>
      <c r="G120">
        <v>153585</v>
      </c>
      <c r="H120">
        <v>9002211119</v>
      </c>
      <c r="I120" t="s">
        <v>716</v>
      </c>
      <c r="J120">
        <v>684646</v>
      </c>
      <c r="K120">
        <v>1243</v>
      </c>
      <c r="L120" s="1">
        <v>44252</v>
      </c>
      <c r="M120" t="s">
        <v>720</v>
      </c>
      <c r="N120" t="s">
        <v>318</v>
      </c>
      <c r="O120" t="s">
        <v>318</v>
      </c>
      <c r="P120" t="s">
        <v>318</v>
      </c>
      <c r="Q120" s="3" t="s">
        <v>318</v>
      </c>
      <c r="R120" t="s">
        <v>318</v>
      </c>
      <c r="S120" t="s">
        <v>318</v>
      </c>
      <c r="U120" t="s">
        <v>714</v>
      </c>
      <c r="V120" t="s">
        <v>319</v>
      </c>
      <c r="W120" t="s">
        <v>318</v>
      </c>
    </row>
    <row r="121" spans="1:23">
      <c r="A121" t="s">
        <v>134</v>
      </c>
      <c r="B121" t="s">
        <v>841</v>
      </c>
      <c r="C121" s="6" t="s">
        <v>822</v>
      </c>
      <c r="D121" s="6">
        <v>25</v>
      </c>
      <c r="E121" t="s">
        <v>16</v>
      </c>
      <c r="F121" t="s">
        <v>16</v>
      </c>
      <c r="G121">
        <v>305232</v>
      </c>
      <c r="H121">
        <v>9002211120</v>
      </c>
      <c r="I121" t="s">
        <v>711</v>
      </c>
      <c r="J121">
        <v>538843</v>
      </c>
      <c r="K121">
        <v>1224</v>
      </c>
      <c r="L121" s="1">
        <v>44196</v>
      </c>
      <c r="M121" t="s">
        <v>717</v>
      </c>
      <c r="N121">
        <v>470430</v>
      </c>
      <c r="O121" t="s">
        <v>353</v>
      </c>
      <c r="P121" t="s">
        <v>713</v>
      </c>
      <c r="Q121" s="3">
        <v>44481</v>
      </c>
      <c r="R121">
        <v>1931212</v>
      </c>
      <c r="S121">
        <v>617987.83999999997</v>
      </c>
      <c r="U121" t="s">
        <v>709</v>
      </c>
      <c r="V121" t="s">
        <v>347</v>
      </c>
      <c r="W121">
        <v>1313224.1600000001</v>
      </c>
    </row>
    <row r="122" spans="1:23">
      <c r="A122" t="s">
        <v>135</v>
      </c>
      <c r="B122" t="s">
        <v>842</v>
      </c>
      <c r="C122" s="6" t="s">
        <v>822</v>
      </c>
      <c r="D122" s="6">
        <v>19</v>
      </c>
      <c r="E122" t="s">
        <v>16</v>
      </c>
      <c r="F122" t="s">
        <v>16</v>
      </c>
      <c r="G122">
        <v>382669</v>
      </c>
      <c r="H122">
        <v>9002211121</v>
      </c>
      <c r="I122" t="s">
        <v>716</v>
      </c>
      <c r="J122">
        <v>769058</v>
      </c>
      <c r="K122">
        <v>1235</v>
      </c>
      <c r="L122" s="1">
        <v>43981</v>
      </c>
      <c r="M122" t="s">
        <v>720</v>
      </c>
      <c r="N122">
        <v>278003</v>
      </c>
      <c r="O122" t="s">
        <v>322</v>
      </c>
      <c r="P122" t="s">
        <v>713</v>
      </c>
      <c r="Q122" s="3">
        <v>44484</v>
      </c>
      <c r="R122">
        <v>820510</v>
      </c>
      <c r="S122">
        <v>278973.40000000002</v>
      </c>
      <c r="U122" t="s">
        <v>723</v>
      </c>
      <c r="V122" t="s">
        <v>335</v>
      </c>
      <c r="W122">
        <v>541536.6</v>
      </c>
    </row>
    <row r="123" spans="1:23">
      <c r="A123" t="s">
        <v>136</v>
      </c>
      <c r="B123" t="s">
        <v>843</v>
      </c>
      <c r="C123" s="6" t="s">
        <v>822</v>
      </c>
      <c r="D123" s="6">
        <v>45</v>
      </c>
      <c r="E123" t="s">
        <v>14</v>
      </c>
      <c r="F123" t="s">
        <v>380</v>
      </c>
      <c r="G123">
        <v>106203</v>
      </c>
      <c r="H123">
        <v>9002211122</v>
      </c>
      <c r="I123" t="s">
        <v>707</v>
      </c>
      <c r="J123">
        <v>660766</v>
      </c>
      <c r="K123">
        <v>1105</v>
      </c>
      <c r="L123" s="1">
        <v>44158</v>
      </c>
      <c r="M123" t="s">
        <v>720</v>
      </c>
      <c r="N123" t="s">
        <v>318</v>
      </c>
      <c r="O123" t="s">
        <v>318</v>
      </c>
      <c r="P123" t="s">
        <v>318</v>
      </c>
      <c r="Q123" s="3" t="s">
        <v>318</v>
      </c>
      <c r="R123" t="s">
        <v>318</v>
      </c>
      <c r="S123" t="s">
        <v>318</v>
      </c>
      <c r="U123" t="s">
        <v>709</v>
      </c>
      <c r="V123" t="s">
        <v>328</v>
      </c>
      <c r="W123" t="s">
        <v>318</v>
      </c>
    </row>
    <row r="124" spans="1:23">
      <c r="A124" t="s">
        <v>137</v>
      </c>
      <c r="B124" t="s">
        <v>844</v>
      </c>
      <c r="C124" s="6" t="s">
        <v>822</v>
      </c>
      <c r="D124" s="6">
        <v>32</v>
      </c>
      <c r="E124" t="s">
        <v>16</v>
      </c>
      <c r="F124" t="s">
        <v>16</v>
      </c>
      <c r="G124">
        <v>58739</v>
      </c>
      <c r="H124">
        <v>9002211123</v>
      </c>
      <c r="I124" t="s">
        <v>707</v>
      </c>
      <c r="J124">
        <v>842758</v>
      </c>
      <c r="K124">
        <v>1319</v>
      </c>
      <c r="L124" s="1">
        <v>43724</v>
      </c>
      <c r="M124" t="s">
        <v>712</v>
      </c>
      <c r="N124">
        <v>472764</v>
      </c>
      <c r="O124" t="s">
        <v>326</v>
      </c>
      <c r="P124" t="s">
        <v>713</v>
      </c>
      <c r="Q124" s="3">
        <v>44426</v>
      </c>
      <c r="R124">
        <v>2371884</v>
      </c>
      <c r="S124">
        <v>1114785.48</v>
      </c>
      <c r="U124" t="s">
        <v>721</v>
      </c>
      <c r="V124" t="s">
        <v>350</v>
      </c>
      <c r="W124">
        <v>1257098.52</v>
      </c>
    </row>
    <row r="125" spans="1:23">
      <c r="A125" t="s">
        <v>138</v>
      </c>
      <c r="B125" t="s">
        <v>845</v>
      </c>
      <c r="C125" s="6" t="s">
        <v>822</v>
      </c>
      <c r="D125" s="6">
        <v>25</v>
      </c>
      <c r="E125" t="s">
        <v>16</v>
      </c>
      <c r="F125" t="s">
        <v>16</v>
      </c>
      <c r="G125">
        <v>350385</v>
      </c>
      <c r="H125">
        <v>9002211124</v>
      </c>
      <c r="I125" t="s">
        <v>707</v>
      </c>
      <c r="J125">
        <v>784768</v>
      </c>
      <c r="K125">
        <v>1750</v>
      </c>
      <c r="L125" s="1">
        <v>43624</v>
      </c>
      <c r="M125" t="s">
        <v>712</v>
      </c>
      <c r="N125">
        <v>472839</v>
      </c>
      <c r="O125" t="s">
        <v>346</v>
      </c>
      <c r="P125" t="s">
        <v>713</v>
      </c>
      <c r="Q125" s="3">
        <v>44418</v>
      </c>
      <c r="R125">
        <v>1438957</v>
      </c>
      <c r="S125">
        <v>388518.39</v>
      </c>
      <c r="U125" t="s">
        <v>709</v>
      </c>
      <c r="V125" t="s">
        <v>328</v>
      </c>
      <c r="W125">
        <v>1050438.6099999999</v>
      </c>
    </row>
    <row r="126" spans="1:23">
      <c r="A126" t="s">
        <v>139</v>
      </c>
      <c r="B126" t="s">
        <v>846</v>
      </c>
      <c r="C126" s="6" t="s">
        <v>822</v>
      </c>
      <c r="D126" s="6">
        <v>21</v>
      </c>
      <c r="E126" t="s">
        <v>14</v>
      </c>
      <c r="F126" t="s">
        <v>378</v>
      </c>
      <c r="G126">
        <v>63922</v>
      </c>
      <c r="H126">
        <v>9002211125</v>
      </c>
      <c r="I126" t="s">
        <v>716</v>
      </c>
      <c r="J126">
        <v>526667</v>
      </c>
      <c r="K126">
        <v>1329</v>
      </c>
      <c r="L126" s="1">
        <v>43702</v>
      </c>
      <c r="M126" t="s">
        <v>708</v>
      </c>
      <c r="N126" t="s">
        <v>318</v>
      </c>
      <c r="O126" t="s">
        <v>318</v>
      </c>
      <c r="P126" t="s">
        <v>318</v>
      </c>
      <c r="Q126" s="3" t="s">
        <v>318</v>
      </c>
      <c r="R126" t="s">
        <v>318</v>
      </c>
      <c r="S126" t="s">
        <v>318</v>
      </c>
      <c r="U126" t="s">
        <v>709</v>
      </c>
      <c r="V126" t="s">
        <v>335</v>
      </c>
      <c r="W126" t="s">
        <v>318</v>
      </c>
    </row>
    <row r="127" spans="1:23">
      <c r="A127" t="s">
        <v>140</v>
      </c>
      <c r="B127" t="s">
        <v>847</v>
      </c>
      <c r="C127" s="6" t="s">
        <v>822</v>
      </c>
      <c r="D127" s="6">
        <v>25</v>
      </c>
      <c r="E127" t="s">
        <v>16</v>
      </c>
      <c r="F127" t="s">
        <v>16</v>
      </c>
      <c r="G127">
        <v>247028</v>
      </c>
      <c r="H127">
        <v>9002211126</v>
      </c>
      <c r="I127" t="s">
        <v>716</v>
      </c>
      <c r="J127">
        <v>971357</v>
      </c>
      <c r="K127">
        <v>1466</v>
      </c>
      <c r="L127" s="1">
        <v>44258</v>
      </c>
      <c r="M127" t="s">
        <v>708</v>
      </c>
      <c r="N127">
        <v>445272</v>
      </c>
      <c r="O127" t="s">
        <v>340</v>
      </c>
      <c r="P127" t="s">
        <v>713</v>
      </c>
      <c r="Q127" s="3">
        <v>44479</v>
      </c>
      <c r="R127">
        <v>762166</v>
      </c>
      <c r="S127">
        <v>365839.68</v>
      </c>
      <c r="U127" t="s">
        <v>725</v>
      </c>
      <c r="V127" t="s">
        <v>328</v>
      </c>
      <c r="W127">
        <v>396326.32</v>
      </c>
    </row>
    <row r="128" spans="1:23">
      <c r="A128" t="s">
        <v>141</v>
      </c>
      <c r="B128" t="s">
        <v>848</v>
      </c>
      <c r="C128" s="6" t="s">
        <v>822</v>
      </c>
      <c r="D128" s="6">
        <v>44</v>
      </c>
      <c r="E128" t="s">
        <v>16</v>
      </c>
      <c r="F128" t="s">
        <v>16</v>
      </c>
      <c r="G128">
        <v>379420</v>
      </c>
      <c r="H128">
        <v>9002211127</v>
      </c>
      <c r="I128" t="s">
        <v>707</v>
      </c>
      <c r="J128">
        <v>888900</v>
      </c>
      <c r="K128">
        <v>1176</v>
      </c>
      <c r="L128" s="1">
        <v>44047</v>
      </c>
      <c r="M128" t="s">
        <v>712</v>
      </c>
      <c r="N128">
        <v>255873</v>
      </c>
      <c r="O128" t="s">
        <v>326</v>
      </c>
      <c r="P128" t="s">
        <v>713</v>
      </c>
      <c r="Q128" s="3">
        <v>44442</v>
      </c>
      <c r="R128">
        <v>1860725</v>
      </c>
      <c r="S128">
        <v>818719</v>
      </c>
      <c r="U128" t="s">
        <v>721</v>
      </c>
      <c r="V128" t="s">
        <v>335</v>
      </c>
      <c r="W128">
        <v>1042006</v>
      </c>
    </row>
    <row r="129" spans="1:23">
      <c r="A129" t="s">
        <v>142</v>
      </c>
      <c r="B129" t="s">
        <v>849</v>
      </c>
      <c r="C129" s="6" t="s">
        <v>822</v>
      </c>
      <c r="D129" s="6">
        <v>46</v>
      </c>
      <c r="E129" t="s">
        <v>16</v>
      </c>
      <c r="F129" t="s">
        <v>16</v>
      </c>
      <c r="G129">
        <v>142612</v>
      </c>
      <c r="H129">
        <v>9002211128</v>
      </c>
      <c r="I129" t="s">
        <v>707</v>
      </c>
      <c r="J129">
        <v>895052</v>
      </c>
      <c r="K129">
        <v>1754</v>
      </c>
      <c r="L129" s="1">
        <v>43881</v>
      </c>
      <c r="M129" t="s">
        <v>708</v>
      </c>
      <c r="N129">
        <v>294838</v>
      </c>
      <c r="O129" t="s">
        <v>340</v>
      </c>
      <c r="P129" t="s">
        <v>713</v>
      </c>
      <c r="Q129" s="3">
        <v>44438</v>
      </c>
      <c r="R129">
        <v>1138407</v>
      </c>
      <c r="S129">
        <v>341522.1</v>
      </c>
      <c r="U129" t="s">
        <v>721</v>
      </c>
      <c r="V129" t="s">
        <v>332</v>
      </c>
      <c r="W129">
        <v>796884.9</v>
      </c>
    </row>
    <row r="130" spans="1:23">
      <c r="A130" t="s">
        <v>143</v>
      </c>
      <c r="B130" t="s">
        <v>850</v>
      </c>
      <c r="C130" s="6" t="s">
        <v>822</v>
      </c>
      <c r="D130" s="6">
        <v>36</v>
      </c>
      <c r="E130" t="s">
        <v>14</v>
      </c>
      <c r="F130" t="s">
        <v>380</v>
      </c>
      <c r="G130">
        <v>231939</v>
      </c>
      <c r="H130">
        <v>9002211129</v>
      </c>
      <c r="I130" t="s">
        <v>716</v>
      </c>
      <c r="J130">
        <v>615073</v>
      </c>
      <c r="K130">
        <v>1331</v>
      </c>
      <c r="L130" s="1">
        <v>44345</v>
      </c>
      <c r="M130" t="s">
        <v>712</v>
      </c>
      <c r="N130" t="s">
        <v>318</v>
      </c>
      <c r="O130" t="s">
        <v>318</v>
      </c>
      <c r="P130" t="s">
        <v>318</v>
      </c>
      <c r="Q130" s="3" t="s">
        <v>318</v>
      </c>
      <c r="R130" t="s">
        <v>318</v>
      </c>
      <c r="S130" t="s">
        <v>318</v>
      </c>
      <c r="U130" t="s">
        <v>727</v>
      </c>
      <c r="V130" t="s">
        <v>350</v>
      </c>
      <c r="W130" t="s">
        <v>318</v>
      </c>
    </row>
    <row r="131" spans="1:23">
      <c r="A131" t="s">
        <v>144</v>
      </c>
      <c r="B131" t="s">
        <v>851</v>
      </c>
      <c r="C131" s="6" t="s">
        <v>822</v>
      </c>
      <c r="D131" s="6">
        <v>35</v>
      </c>
      <c r="E131" t="s">
        <v>16</v>
      </c>
      <c r="F131" t="s">
        <v>16</v>
      </c>
      <c r="G131">
        <v>282697</v>
      </c>
      <c r="H131">
        <v>9002211130</v>
      </c>
      <c r="I131" t="s">
        <v>707</v>
      </c>
      <c r="J131">
        <v>434347</v>
      </c>
      <c r="K131">
        <v>1800</v>
      </c>
      <c r="L131" s="1">
        <v>43947</v>
      </c>
      <c r="M131" t="s">
        <v>708</v>
      </c>
      <c r="N131">
        <v>291523</v>
      </c>
      <c r="O131" t="s">
        <v>346</v>
      </c>
      <c r="P131" t="s">
        <v>713</v>
      </c>
      <c r="Q131" s="3">
        <v>44453</v>
      </c>
      <c r="R131">
        <v>1756679</v>
      </c>
      <c r="S131">
        <v>439169.75</v>
      </c>
      <c r="U131" t="s">
        <v>721</v>
      </c>
      <c r="V131" t="s">
        <v>350</v>
      </c>
      <c r="W131">
        <v>1317509.25</v>
      </c>
    </row>
    <row r="132" spans="1:23">
      <c r="A132" t="s">
        <v>145</v>
      </c>
      <c r="B132" t="s">
        <v>852</v>
      </c>
      <c r="C132" s="6" t="s">
        <v>822</v>
      </c>
      <c r="D132" s="6">
        <v>41</v>
      </c>
      <c r="E132" t="s">
        <v>14</v>
      </c>
      <c r="F132" t="s">
        <v>380</v>
      </c>
      <c r="G132">
        <v>100268</v>
      </c>
      <c r="H132">
        <v>9002211131</v>
      </c>
      <c r="I132" t="s">
        <v>716</v>
      </c>
      <c r="J132">
        <v>939329</v>
      </c>
      <c r="K132">
        <v>1487</v>
      </c>
      <c r="L132" s="1">
        <v>44249</v>
      </c>
      <c r="M132" t="s">
        <v>712</v>
      </c>
      <c r="N132" t="s">
        <v>318</v>
      </c>
      <c r="O132" t="s">
        <v>318</v>
      </c>
      <c r="P132" t="s">
        <v>318</v>
      </c>
      <c r="Q132" s="3" t="s">
        <v>318</v>
      </c>
      <c r="R132" t="s">
        <v>318</v>
      </c>
      <c r="S132" t="s">
        <v>318</v>
      </c>
      <c r="U132" t="s">
        <v>725</v>
      </c>
      <c r="V132" t="s">
        <v>347</v>
      </c>
      <c r="W132" t="s">
        <v>318</v>
      </c>
    </row>
    <row r="133" spans="1:23">
      <c r="A133" t="s">
        <v>146</v>
      </c>
      <c r="B133" t="s">
        <v>853</v>
      </c>
      <c r="C133" s="6" t="s">
        <v>822</v>
      </c>
      <c r="D133" s="6">
        <v>33</v>
      </c>
      <c r="E133" t="s">
        <v>16</v>
      </c>
      <c r="F133" t="s">
        <v>16</v>
      </c>
      <c r="G133">
        <v>273817</v>
      </c>
      <c r="H133">
        <v>9002211132</v>
      </c>
      <c r="I133" t="s">
        <v>711</v>
      </c>
      <c r="J133">
        <v>872094</v>
      </c>
      <c r="K133">
        <v>1411</v>
      </c>
      <c r="L133" s="1">
        <v>43676</v>
      </c>
      <c r="M133" t="s">
        <v>708</v>
      </c>
      <c r="N133">
        <v>490447</v>
      </c>
      <c r="O133" t="s">
        <v>340</v>
      </c>
      <c r="P133" t="s">
        <v>713</v>
      </c>
      <c r="Q133" s="3">
        <v>44445</v>
      </c>
      <c r="R133">
        <v>2310048</v>
      </c>
      <c r="S133">
        <v>554411.52000000002</v>
      </c>
      <c r="U133" t="s">
        <v>725</v>
      </c>
      <c r="V133" t="s">
        <v>350</v>
      </c>
      <c r="W133">
        <v>1755636.48</v>
      </c>
    </row>
    <row r="134" spans="1:23">
      <c r="A134" t="s">
        <v>147</v>
      </c>
      <c r="B134" t="s">
        <v>854</v>
      </c>
      <c r="C134" s="6" t="s">
        <v>822</v>
      </c>
      <c r="D134" s="6">
        <v>19</v>
      </c>
      <c r="E134" t="s">
        <v>16</v>
      </c>
      <c r="F134" t="s">
        <v>16</v>
      </c>
      <c r="G134">
        <v>66357</v>
      </c>
      <c r="H134">
        <v>9002211133</v>
      </c>
      <c r="I134" t="s">
        <v>707</v>
      </c>
      <c r="J134">
        <v>961278</v>
      </c>
      <c r="K134">
        <v>1376</v>
      </c>
      <c r="L134" s="1">
        <v>44125</v>
      </c>
      <c r="M134" t="s">
        <v>712</v>
      </c>
      <c r="N134">
        <v>422609</v>
      </c>
      <c r="O134" t="s">
        <v>346</v>
      </c>
      <c r="P134" t="s">
        <v>713</v>
      </c>
      <c r="Q134" s="3">
        <v>44452</v>
      </c>
      <c r="R134">
        <v>1344581</v>
      </c>
      <c r="S134">
        <v>726073.74</v>
      </c>
      <c r="U134" t="s">
        <v>714</v>
      </c>
      <c r="V134" t="s">
        <v>328</v>
      </c>
      <c r="W134">
        <v>618507.26</v>
      </c>
    </row>
    <row r="135" spans="1:23">
      <c r="A135" t="s">
        <v>148</v>
      </c>
      <c r="B135" t="s">
        <v>855</v>
      </c>
      <c r="C135" s="6" t="s">
        <v>822</v>
      </c>
      <c r="D135" s="6">
        <v>45</v>
      </c>
      <c r="E135" t="s">
        <v>14</v>
      </c>
      <c r="F135" t="s">
        <v>380</v>
      </c>
      <c r="G135">
        <v>354055</v>
      </c>
      <c r="H135">
        <v>9002211134</v>
      </c>
      <c r="I135" t="s">
        <v>716</v>
      </c>
      <c r="J135">
        <v>740580</v>
      </c>
      <c r="K135">
        <v>1704</v>
      </c>
      <c r="L135" s="1">
        <v>43998</v>
      </c>
      <c r="M135" t="s">
        <v>708</v>
      </c>
      <c r="N135" t="s">
        <v>318</v>
      </c>
      <c r="O135" t="s">
        <v>318</v>
      </c>
      <c r="P135" t="s">
        <v>318</v>
      </c>
      <c r="Q135" s="3" t="s">
        <v>318</v>
      </c>
      <c r="R135" t="s">
        <v>318</v>
      </c>
      <c r="S135" t="s">
        <v>318</v>
      </c>
      <c r="U135" t="s">
        <v>718</v>
      </c>
      <c r="V135" t="s">
        <v>332</v>
      </c>
      <c r="W135" t="s">
        <v>318</v>
      </c>
    </row>
    <row r="136" spans="1:23">
      <c r="A136" t="s">
        <v>149</v>
      </c>
      <c r="B136" t="s">
        <v>856</v>
      </c>
      <c r="C136" s="6" t="s">
        <v>822</v>
      </c>
      <c r="D136" s="6">
        <v>22</v>
      </c>
      <c r="E136" t="s">
        <v>14</v>
      </c>
      <c r="F136" t="s">
        <v>380</v>
      </c>
      <c r="G136">
        <v>112716</v>
      </c>
      <c r="H136">
        <v>9002211135</v>
      </c>
      <c r="I136" t="s">
        <v>707</v>
      </c>
      <c r="J136">
        <v>415913</v>
      </c>
      <c r="K136">
        <v>1457</v>
      </c>
      <c r="L136" s="1">
        <v>44178</v>
      </c>
      <c r="M136" t="s">
        <v>717</v>
      </c>
      <c r="N136" t="s">
        <v>318</v>
      </c>
      <c r="O136" t="s">
        <v>318</v>
      </c>
      <c r="P136" t="s">
        <v>318</v>
      </c>
      <c r="Q136" s="3" t="s">
        <v>318</v>
      </c>
      <c r="R136" t="s">
        <v>318</v>
      </c>
      <c r="S136" t="s">
        <v>318</v>
      </c>
      <c r="U136" t="s">
        <v>725</v>
      </c>
      <c r="V136" t="s">
        <v>319</v>
      </c>
      <c r="W136" t="s">
        <v>318</v>
      </c>
    </row>
    <row r="137" spans="1:23">
      <c r="A137" t="s">
        <v>150</v>
      </c>
      <c r="B137" t="s">
        <v>857</v>
      </c>
      <c r="C137" s="6" t="s">
        <v>822</v>
      </c>
      <c r="D137" s="6">
        <v>49</v>
      </c>
      <c r="E137" t="s">
        <v>14</v>
      </c>
      <c r="F137" t="s">
        <v>378</v>
      </c>
      <c r="G137">
        <v>134437</v>
      </c>
      <c r="H137">
        <v>9002211136</v>
      </c>
      <c r="I137" t="s">
        <v>716</v>
      </c>
      <c r="J137">
        <v>995891</v>
      </c>
      <c r="K137">
        <v>1563</v>
      </c>
      <c r="L137" s="1">
        <v>43995</v>
      </c>
      <c r="M137" t="s">
        <v>720</v>
      </c>
      <c r="N137" t="s">
        <v>318</v>
      </c>
      <c r="O137" t="s">
        <v>318</v>
      </c>
      <c r="P137" t="s">
        <v>318</v>
      </c>
      <c r="Q137" s="3" t="s">
        <v>318</v>
      </c>
      <c r="R137" t="s">
        <v>318</v>
      </c>
      <c r="S137" t="s">
        <v>318</v>
      </c>
      <c r="U137" t="s">
        <v>721</v>
      </c>
      <c r="V137" t="s">
        <v>350</v>
      </c>
      <c r="W137" t="s">
        <v>318</v>
      </c>
    </row>
    <row r="138" spans="1:23">
      <c r="A138" t="s">
        <v>151</v>
      </c>
      <c r="B138" t="s">
        <v>858</v>
      </c>
      <c r="C138" s="6" t="s">
        <v>822</v>
      </c>
      <c r="D138" s="6">
        <v>18</v>
      </c>
      <c r="E138" t="s">
        <v>14</v>
      </c>
      <c r="F138" t="s">
        <v>378</v>
      </c>
      <c r="G138">
        <v>193669</v>
      </c>
      <c r="H138">
        <v>9002211137</v>
      </c>
      <c r="I138" t="s">
        <v>711</v>
      </c>
      <c r="J138">
        <v>783980</v>
      </c>
      <c r="K138">
        <v>1112</v>
      </c>
      <c r="L138" s="1">
        <v>44237</v>
      </c>
      <c r="M138" t="s">
        <v>717</v>
      </c>
      <c r="N138" t="s">
        <v>318</v>
      </c>
      <c r="O138" t="s">
        <v>318</v>
      </c>
      <c r="P138" t="s">
        <v>318</v>
      </c>
      <c r="Q138" s="3" t="s">
        <v>318</v>
      </c>
      <c r="R138" t="s">
        <v>318</v>
      </c>
      <c r="S138" t="s">
        <v>318</v>
      </c>
      <c r="U138" t="s">
        <v>709</v>
      </c>
      <c r="V138" t="s">
        <v>319</v>
      </c>
      <c r="W138" t="s">
        <v>318</v>
      </c>
    </row>
    <row r="139" spans="1:23">
      <c r="A139" t="s">
        <v>152</v>
      </c>
      <c r="B139" t="s">
        <v>859</v>
      </c>
      <c r="C139" s="6" t="s">
        <v>822</v>
      </c>
      <c r="D139" s="6">
        <v>35</v>
      </c>
      <c r="E139" t="s">
        <v>14</v>
      </c>
      <c r="F139" t="s">
        <v>377</v>
      </c>
      <c r="G139">
        <v>131352</v>
      </c>
      <c r="H139">
        <v>9002211138</v>
      </c>
      <c r="I139" t="s">
        <v>711</v>
      </c>
      <c r="J139">
        <v>766582</v>
      </c>
      <c r="K139">
        <v>1583</v>
      </c>
      <c r="L139" s="1">
        <v>44084</v>
      </c>
      <c r="M139" t="s">
        <v>712</v>
      </c>
      <c r="N139" t="s">
        <v>318</v>
      </c>
      <c r="O139" t="s">
        <v>318</v>
      </c>
      <c r="P139" t="s">
        <v>318</v>
      </c>
      <c r="Q139" s="3" t="s">
        <v>318</v>
      </c>
      <c r="R139" t="s">
        <v>318</v>
      </c>
      <c r="S139" t="s">
        <v>318</v>
      </c>
      <c r="U139" t="s">
        <v>723</v>
      </c>
      <c r="V139" t="s">
        <v>319</v>
      </c>
      <c r="W139" t="s">
        <v>318</v>
      </c>
    </row>
    <row r="140" spans="1:23">
      <c r="A140" t="s">
        <v>153</v>
      </c>
      <c r="B140" t="s">
        <v>860</v>
      </c>
      <c r="C140" s="6" t="s">
        <v>822</v>
      </c>
      <c r="D140" s="6">
        <v>31</v>
      </c>
      <c r="E140" t="s">
        <v>16</v>
      </c>
      <c r="F140" t="s">
        <v>16</v>
      </c>
      <c r="G140">
        <v>393634</v>
      </c>
      <c r="H140">
        <v>9002211139</v>
      </c>
      <c r="I140" t="s">
        <v>707</v>
      </c>
      <c r="J140">
        <v>488312</v>
      </c>
      <c r="K140">
        <v>1236</v>
      </c>
      <c r="L140" s="1">
        <v>43883</v>
      </c>
      <c r="M140" t="s">
        <v>717</v>
      </c>
      <c r="N140">
        <v>270614</v>
      </c>
      <c r="O140" t="s">
        <v>326</v>
      </c>
      <c r="P140" t="s">
        <v>713</v>
      </c>
      <c r="Q140" s="3">
        <v>44453</v>
      </c>
      <c r="R140">
        <v>1721718</v>
      </c>
      <c r="S140">
        <v>361560.77999999997</v>
      </c>
      <c r="U140" t="s">
        <v>725</v>
      </c>
      <c r="V140" t="s">
        <v>332</v>
      </c>
      <c r="W140">
        <v>1360157.22</v>
      </c>
    </row>
    <row r="141" spans="1:23">
      <c r="A141" t="s">
        <v>154</v>
      </c>
      <c r="B141" t="s">
        <v>861</v>
      </c>
      <c r="C141" s="6" t="s">
        <v>822</v>
      </c>
      <c r="D141" s="6">
        <v>27</v>
      </c>
      <c r="E141" t="s">
        <v>14</v>
      </c>
      <c r="F141" t="s">
        <v>378</v>
      </c>
      <c r="G141">
        <v>110851</v>
      </c>
      <c r="H141">
        <v>9002211140</v>
      </c>
      <c r="I141" t="s">
        <v>711</v>
      </c>
      <c r="J141">
        <v>836275</v>
      </c>
      <c r="K141">
        <v>1453</v>
      </c>
      <c r="L141" s="1">
        <v>44046</v>
      </c>
      <c r="M141" t="s">
        <v>720</v>
      </c>
      <c r="N141" t="s">
        <v>318</v>
      </c>
      <c r="O141" t="s">
        <v>318</v>
      </c>
      <c r="P141" t="s">
        <v>318</v>
      </c>
      <c r="Q141" s="3" t="s">
        <v>318</v>
      </c>
      <c r="R141" t="s">
        <v>318</v>
      </c>
      <c r="S141" t="s">
        <v>318</v>
      </c>
      <c r="U141" t="s">
        <v>709</v>
      </c>
      <c r="V141" t="s">
        <v>341</v>
      </c>
      <c r="W141" t="s">
        <v>318</v>
      </c>
    </row>
    <row r="142" spans="1:23">
      <c r="A142" t="s">
        <v>155</v>
      </c>
      <c r="B142" t="s">
        <v>862</v>
      </c>
      <c r="C142" s="6" t="s">
        <v>822</v>
      </c>
      <c r="D142" s="6">
        <v>34</v>
      </c>
      <c r="E142" t="s">
        <v>16</v>
      </c>
      <c r="F142" t="s">
        <v>16</v>
      </c>
      <c r="G142">
        <v>204019</v>
      </c>
      <c r="H142">
        <v>9002211141</v>
      </c>
      <c r="I142" t="s">
        <v>707</v>
      </c>
      <c r="J142">
        <v>888701</v>
      </c>
      <c r="K142">
        <v>1649</v>
      </c>
      <c r="L142" s="1">
        <v>43761</v>
      </c>
      <c r="M142" t="s">
        <v>712</v>
      </c>
      <c r="N142">
        <v>412357</v>
      </c>
      <c r="O142" t="s">
        <v>322</v>
      </c>
      <c r="P142" t="s">
        <v>713</v>
      </c>
      <c r="Q142" s="3">
        <v>44476</v>
      </c>
      <c r="R142">
        <v>1362714</v>
      </c>
      <c r="S142">
        <v>694984.14</v>
      </c>
      <c r="U142" t="s">
        <v>718</v>
      </c>
      <c r="V142" t="s">
        <v>350</v>
      </c>
      <c r="W142">
        <v>667729.86</v>
      </c>
    </row>
    <row r="143" spans="1:23">
      <c r="A143" t="s">
        <v>156</v>
      </c>
      <c r="B143" t="s">
        <v>863</v>
      </c>
      <c r="C143" s="6" t="s">
        <v>822</v>
      </c>
      <c r="D143" s="6">
        <v>44</v>
      </c>
      <c r="E143" t="s">
        <v>14</v>
      </c>
      <c r="F143" t="s">
        <v>380</v>
      </c>
      <c r="G143">
        <v>192241</v>
      </c>
      <c r="H143">
        <v>9002211142</v>
      </c>
      <c r="I143" t="s">
        <v>716</v>
      </c>
      <c r="J143">
        <v>536473</v>
      </c>
      <c r="K143">
        <v>1400</v>
      </c>
      <c r="L143" s="1">
        <v>44101</v>
      </c>
      <c r="M143" t="s">
        <v>720</v>
      </c>
      <c r="N143" t="s">
        <v>318</v>
      </c>
      <c r="O143" t="s">
        <v>318</v>
      </c>
      <c r="P143" t="s">
        <v>318</v>
      </c>
      <c r="Q143" s="3" t="s">
        <v>318</v>
      </c>
      <c r="R143" t="s">
        <v>318</v>
      </c>
      <c r="S143" t="s">
        <v>318</v>
      </c>
      <c r="U143" t="s">
        <v>718</v>
      </c>
      <c r="V143" t="s">
        <v>332</v>
      </c>
      <c r="W143" t="s">
        <v>318</v>
      </c>
    </row>
    <row r="144" spans="1:23">
      <c r="A144" t="s">
        <v>157</v>
      </c>
      <c r="B144" t="s">
        <v>864</v>
      </c>
      <c r="C144" s="6" t="s">
        <v>822</v>
      </c>
      <c r="D144" s="6">
        <v>31</v>
      </c>
      <c r="E144" t="s">
        <v>14</v>
      </c>
      <c r="F144" t="s">
        <v>378</v>
      </c>
      <c r="G144">
        <v>88927</v>
      </c>
      <c r="H144">
        <v>9002211143</v>
      </c>
      <c r="I144" t="s">
        <v>716</v>
      </c>
      <c r="J144">
        <v>872160</v>
      </c>
      <c r="K144">
        <v>1305</v>
      </c>
      <c r="L144" s="1">
        <v>43946</v>
      </c>
      <c r="M144" t="s">
        <v>708</v>
      </c>
      <c r="N144" t="s">
        <v>318</v>
      </c>
      <c r="O144" t="s">
        <v>318</v>
      </c>
      <c r="P144" t="s">
        <v>318</v>
      </c>
      <c r="Q144" s="3" t="s">
        <v>318</v>
      </c>
      <c r="R144" t="s">
        <v>318</v>
      </c>
      <c r="S144" t="s">
        <v>318</v>
      </c>
      <c r="U144" t="s">
        <v>714</v>
      </c>
      <c r="V144" t="s">
        <v>328</v>
      </c>
      <c r="W144" t="s">
        <v>318</v>
      </c>
    </row>
    <row r="145" spans="1:23">
      <c r="A145" t="s">
        <v>158</v>
      </c>
      <c r="B145" t="s">
        <v>865</v>
      </c>
      <c r="C145" s="6" t="s">
        <v>822</v>
      </c>
      <c r="D145" s="6">
        <v>20</v>
      </c>
      <c r="E145" t="s">
        <v>14</v>
      </c>
      <c r="F145" t="s">
        <v>377</v>
      </c>
      <c r="G145">
        <v>212097</v>
      </c>
      <c r="H145">
        <v>9002211144</v>
      </c>
      <c r="I145" t="s">
        <v>716</v>
      </c>
      <c r="J145">
        <v>471584</v>
      </c>
      <c r="K145">
        <v>1256</v>
      </c>
      <c r="L145" s="1">
        <v>43748</v>
      </c>
      <c r="M145" t="s">
        <v>720</v>
      </c>
      <c r="N145" t="s">
        <v>318</v>
      </c>
      <c r="O145" t="s">
        <v>318</v>
      </c>
      <c r="P145" t="s">
        <v>318</v>
      </c>
      <c r="Q145" s="3" t="s">
        <v>318</v>
      </c>
      <c r="R145" t="s">
        <v>318</v>
      </c>
      <c r="S145" t="s">
        <v>318</v>
      </c>
      <c r="U145" t="s">
        <v>718</v>
      </c>
      <c r="V145" t="s">
        <v>319</v>
      </c>
      <c r="W145" t="s">
        <v>318</v>
      </c>
    </row>
    <row r="146" spans="1:23">
      <c r="A146" t="s">
        <v>159</v>
      </c>
      <c r="B146" t="s">
        <v>866</v>
      </c>
      <c r="C146" s="6" t="s">
        <v>822</v>
      </c>
      <c r="D146" s="6">
        <v>27</v>
      </c>
      <c r="E146" t="s">
        <v>14</v>
      </c>
      <c r="F146" t="s">
        <v>380</v>
      </c>
      <c r="G146">
        <v>157437</v>
      </c>
      <c r="H146">
        <v>9002211145</v>
      </c>
      <c r="I146" t="s">
        <v>716</v>
      </c>
      <c r="J146">
        <v>848872</v>
      </c>
      <c r="K146">
        <v>1321</v>
      </c>
      <c r="L146" s="1">
        <v>43890</v>
      </c>
      <c r="M146" t="s">
        <v>708</v>
      </c>
      <c r="N146" t="s">
        <v>318</v>
      </c>
      <c r="O146" t="s">
        <v>318</v>
      </c>
      <c r="P146" t="s">
        <v>318</v>
      </c>
      <c r="Q146" s="3" t="s">
        <v>318</v>
      </c>
      <c r="R146" t="s">
        <v>318</v>
      </c>
      <c r="S146" t="s">
        <v>318</v>
      </c>
      <c r="U146" t="s">
        <v>709</v>
      </c>
      <c r="V146" t="s">
        <v>350</v>
      </c>
      <c r="W146" t="s">
        <v>318</v>
      </c>
    </row>
    <row r="147" spans="1:23">
      <c r="A147" t="s">
        <v>160</v>
      </c>
      <c r="B147" t="s">
        <v>867</v>
      </c>
      <c r="C147" s="6" t="s">
        <v>822</v>
      </c>
      <c r="D147" s="6">
        <v>22</v>
      </c>
      <c r="E147" t="s">
        <v>14</v>
      </c>
      <c r="F147" t="s">
        <v>377</v>
      </c>
      <c r="G147">
        <v>354338</v>
      </c>
      <c r="H147">
        <v>9002211146</v>
      </c>
      <c r="I147" t="s">
        <v>711</v>
      </c>
      <c r="J147">
        <v>813114</v>
      </c>
      <c r="K147">
        <v>1487</v>
      </c>
      <c r="L147" s="1">
        <v>44200</v>
      </c>
      <c r="M147" t="s">
        <v>720</v>
      </c>
      <c r="N147" t="s">
        <v>318</v>
      </c>
      <c r="O147" t="s">
        <v>318</v>
      </c>
      <c r="P147" t="s">
        <v>318</v>
      </c>
      <c r="Q147" s="3" t="s">
        <v>318</v>
      </c>
      <c r="R147" t="s">
        <v>318</v>
      </c>
      <c r="S147" t="s">
        <v>318</v>
      </c>
      <c r="U147" t="s">
        <v>714</v>
      </c>
      <c r="V147" t="s">
        <v>315</v>
      </c>
      <c r="W147" t="s">
        <v>318</v>
      </c>
    </row>
    <row r="148" spans="1:23">
      <c r="A148" t="s">
        <v>161</v>
      </c>
      <c r="B148" t="s">
        <v>868</v>
      </c>
      <c r="C148" s="6" t="s">
        <v>822</v>
      </c>
      <c r="D148" s="6">
        <v>36</v>
      </c>
      <c r="E148" t="s">
        <v>14</v>
      </c>
      <c r="F148" t="s">
        <v>378</v>
      </c>
      <c r="G148">
        <v>98764</v>
      </c>
      <c r="H148">
        <v>9002211147</v>
      </c>
      <c r="I148" t="s">
        <v>711</v>
      </c>
      <c r="J148">
        <v>705471</v>
      </c>
      <c r="K148">
        <v>1134</v>
      </c>
      <c r="L148" s="1">
        <v>44334</v>
      </c>
      <c r="M148" t="s">
        <v>712</v>
      </c>
      <c r="N148" t="s">
        <v>318</v>
      </c>
      <c r="O148" t="s">
        <v>318</v>
      </c>
      <c r="P148" t="s">
        <v>318</v>
      </c>
      <c r="Q148" s="3" t="s">
        <v>318</v>
      </c>
      <c r="R148" t="s">
        <v>318</v>
      </c>
      <c r="S148" t="s">
        <v>318</v>
      </c>
      <c r="U148" t="s">
        <v>721</v>
      </c>
      <c r="V148" t="s">
        <v>328</v>
      </c>
      <c r="W148" t="s">
        <v>318</v>
      </c>
    </row>
    <row r="149" spans="1:23">
      <c r="A149" t="s">
        <v>162</v>
      </c>
      <c r="B149" t="s">
        <v>869</v>
      </c>
      <c r="C149" s="6" t="s">
        <v>822</v>
      </c>
      <c r="D149" s="6">
        <v>27</v>
      </c>
      <c r="E149" t="s">
        <v>14</v>
      </c>
      <c r="F149" t="s">
        <v>377</v>
      </c>
      <c r="G149">
        <v>63960</v>
      </c>
      <c r="H149">
        <v>9002211148</v>
      </c>
      <c r="I149" t="s">
        <v>716</v>
      </c>
      <c r="J149">
        <v>843853</v>
      </c>
      <c r="K149">
        <v>1261</v>
      </c>
      <c r="L149" s="1">
        <v>44071</v>
      </c>
      <c r="M149" t="s">
        <v>720</v>
      </c>
      <c r="N149" t="s">
        <v>318</v>
      </c>
      <c r="O149" t="s">
        <v>318</v>
      </c>
      <c r="P149" t="s">
        <v>318</v>
      </c>
      <c r="Q149" s="3" t="s">
        <v>318</v>
      </c>
      <c r="R149" t="s">
        <v>318</v>
      </c>
      <c r="S149" t="s">
        <v>318</v>
      </c>
      <c r="U149" t="s">
        <v>721</v>
      </c>
      <c r="V149" t="s">
        <v>347</v>
      </c>
      <c r="W149" t="s">
        <v>318</v>
      </c>
    </row>
    <row r="150" spans="1:23">
      <c r="A150" t="s">
        <v>163</v>
      </c>
      <c r="B150" t="s">
        <v>870</v>
      </c>
      <c r="C150" s="6" t="s">
        <v>822</v>
      </c>
      <c r="D150" s="6">
        <v>24</v>
      </c>
      <c r="E150" t="s">
        <v>14</v>
      </c>
      <c r="F150" t="s">
        <v>377</v>
      </c>
      <c r="G150">
        <v>285617</v>
      </c>
      <c r="H150">
        <v>9002211149</v>
      </c>
      <c r="I150" t="s">
        <v>707</v>
      </c>
      <c r="J150">
        <v>626336</v>
      </c>
      <c r="K150">
        <v>1698</v>
      </c>
      <c r="L150" s="1">
        <v>43969</v>
      </c>
      <c r="M150" t="s">
        <v>712</v>
      </c>
      <c r="N150" t="s">
        <v>318</v>
      </c>
      <c r="O150" t="s">
        <v>318</v>
      </c>
      <c r="P150" t="s">
        <v>318</v>
      </c>
      <c r="Q150" s="3" t="s">
        <v>318</v>
      </c>
      <c r="R150" t="s">
        <v>318</v>
      </c>
      <c r="S150" t="s">
        <v>318</v>
      </c>
      <c r="U150" t="s">
        <v>725</v>
      </c>
      <c r="V150" t="s">
        <v>315</v>
      </c>
      <c r="W150" t="s">
        <v>318</v>
      </c>
    </row>
    <row r="151" spans="1:23">
      <c r="A151" t="s">
        <v>164</v>
      </c>
      <c r="B151" t="s">
        <v>871</v>
      </c>
      <c r="C151" s="6" t="s">
        <v>822</v>
      </c>
      <c r="D151" s="6">
        <v>36</v>
      </c>
      <c r="E151" t="s">
        <v>14</v>
      </c>
      <c r="F151" t="s">
        <v>378</v>
      </c>
      <c r="G151">
        <v>301369</v>
      </c>
      <c r="H151">
        <v>9002211150</v>
      </c>
      <c r="I151" t="s">
        <v>707</v>
      </c>
      <c r="J151">
        <v>621220</v>
      </c>
      <c r="K151">
        <v>1635</v>
      </c>
      <c r="L151" s="1">
        <v>43848</v>
      </c>
      <c r="M151" t="s">
        <v>712</v>
      </c>
      <c r="N151" t="s">
        <v>318</v>
      </c>
      <c r="O151" t="s">
        <v>318</v>
      </c>
      <c r="P151" t="s">
        <v>318</v>
      </c>
      <c r="Q151" s="3" t="s">
        <v>318</v>
      </c>
      <c r="R151" t="s">
        <v>318</v>
      </c>
      <c r="S151" t="s">
        <v>318</v>
      </c>
      <c r="U151" t="s">
        <v>709</v>
      </c>
      <c r="V151" t="s">
        <v>328</v>
      </c>
      <c r="W151" t="s">
        <v>318</v>
      </c>
    </row>
    <row r="152" spans="1:23">
      <c r="A152" t="s">
        <v>165</v>
      </c>
      <c r="B152" t="s">
        <v>872</v>
      </c>
      <c r="C152" s="6" t="s">
        <v>822</v>
      </c>
      <c r="D152" s="6">
        <v>27</v>
      </c>
      <c r="E152" t="s">
        <v>16</v>
      </c>
      <c r="F152" t="s">
        <v>16</v>
      </c>
      <c r="G152">
        <v>140450</v>
      </c>
      <c r="H152">
        <v>9002211151</v>
      </c>
      <c r="I152" t="s">
        <v>707</v>
      </c>
      <c r="J152">
        <v>717049</v>
      </c>
      <c r="K152">
        <v>1684</v>
      </c>
      <c r="L152" s="1">
        <v>44252</v>
      </c>
      <c r="M152" t="s">
        <v>720</v>
      </c>
      <c r="N152">
        <v>349645</v>
      </c>
      <c r="O152" t="s">
        <v>346</v>
      </c>
      <c r="P152" t="s">
        <v>713</v>
      </c>
      <c r="Q152" s="3">
        <v>44428</v>
      </c>
      <c r="R152">
        <v>2426765</v>
      </c>
      <c r="S152">
        <v>655226.55000000005</v>
      </c>
      <c r="U152" t="s">
        <v>723</v>
      </c>
      <c r="V152" t="s">
        <v>319</v>
      </c>
      <c r="W152">
        <v>1771538.45</v>
      </c>
    </row>
    <row r="153" spans="1:23">
      <c r="A153" t="s">
        <v>166</v>
      </c>
      <c r="B153" t="s">
        <v>873</v>
      </c>
      <c r="C153" s="6" t="s">
        <v>822</v>
      </c>
      <c r="D153" s="6">
        <v>34</v>
      </c>
      <c r="E153" t="s">
        <v>14</v>
      </c>
      <c r="F153" t="s">
        <v>377</v>
      </c>
      <c r="G153">
        <v>378572</v>
      </c>
      <c r="H153">
        <v>9002211152</v>
      </c>
      <c r="I153" t="s">
        <v>716</v>
      </c>
      <c r="J153">
        <v>416254</v>
      </c>
      <c r="K153">
        <v>1758</v>
      </c>
      <c r="L153" s="1">
        <v>44143</v>
      </c>
      <c r="M153" t="s">
        <v>720</v>
      </c>
      <c r="N153" t="s">
        <v>318</v>
      </c>
      <c r="O153" t="s">
        <v>318</v>
      </c>
      <c r="P153" t="s">
        <v>318</v>
      </c>
      <c r="Q153" s="3" t="s">
        <v>318</v>
      </c>
      <c r="R153" t="s">
        <v>318</v>
      </c>
      <c r="S153" t="s">
        <v>318</v>
      </c>
      <c r="U153" t="s">
        <v>721</v>
      </c>
      <c r="V153" t="s">
        <v>332</v>
      </c>
      <c r="W153" t="s">
        <v>318</v>
      </c>
    </row>
    <row r="154" spans="1:23">
      <c r="A154" t="s">
        <v>167</v>
      </c>
      <c r="B154" t="s">
        <v>874</v>
      </c>
      <c r="C154" s="6" t="s">
        <v>822</v>
      </c>
      <c r="D154" s="6">
        <v>49</v>
      </c>
      <c r="E154" t="s">
        <v>16</v>
      </c>
      <c r="F154" t="s">
        <v>16</v>
      </c>
      <c r="G154">
        <v>291869</v>
      </c>
      <c r="H154">
        <v>9002211153</v>
      </c>
      <c r="I154" t="s">
        <v>716</v>
      </c>
      <c r="J154">
        <v>703585</v>
      </c>
      <c r="K154">
        <v>1505</v>
      </c>
      <c r="L154" s="1">
        <v>43707</v>
      </c>
      <c r="M154" t="s">
        <v>708</v>
      </c>
      <c r="N154">
        <v>264307</v>
      </c>
      <c r="O154" t="s">
        <v>340</v>
      </c>
      <c r="P154" t="s">
        <v>713</v>
      </c>
      <c r="Q154" s="3">
        <v>44495</v>
      </c>
      <c r="R154">
        <v>1634317</v>
      </c>
      <c r="S154">
        <v>637383.63</v>
      </c>
      <c r="U154" t="s">
        <v>723</v>
      </c>
      <c r="V154" t="s">
        <v>328</v>
      </c>
      <c r="W154">
        <v>996933.37</v>
      </c>
    </row>
    <row r="155" spans="1:23">
      <c r="A155" t="s">
        <v>168</v>
      </c>
      <c r="B155" t="s">
        <v>875</v>
      </c>
      <c r="C155" s="6" t="s">
        <v>822</v>
      </c>
      <c r="D155" s="6">
        <v>35</v>
      </c>
      <c r="E155" t="s">
        <v>16</v>
      </c>
      <c r="F155" t="s">
        <v>16</v>
      </c>
      <c r="G155">
        <v>341347</v>
      </c>
      <c r="H155">
        <v>9002211154</v>
      </c>
      <c r="I155" t="s">
        <v>711</v>
      </c>
      <c r="J155">
        <v>457393</v>
      </c>
      <c r="K155">
        <v>1263</v>
      </c>
      <c r="L155" s="1">
        <v>43880</v>
      </c>
      <c r="M155" t="s">
        <v>712</v>
      </c>
      <c r="N155">
        <v>331561</v>
      </c>
      <c r="O155" t="s">
        <v>322</v>
      </c>
      <c r="P155" t="s">
        <v>713</v>
      </c>
      <c r="Q155" s="3">
        <v>44495</v>
      </c>
      <c r="R155">
        <v>785808</v>
      </c>
      <c r="S155">
        <v>392904</v>
      </c>
      <c r="U155" t="s">
        <v>721</v>
      </c>
      <c r="V155" t="s">
        <v>350</v>
      </c>
      <c r="W155">
        <v>392904</v>
      </c>
    </row>
    <row r="156" spans="1:23">
      <c r="A156" t="s">
        <v>169</v>
      </c>
      <c r="B156" t="s">
        <v>876</v>
      </c>
      <c r="C156" s="6" t="s">
        <v>822</v>
      </c>
      <c r="D156" s="6">
        <v>20</v>
      </c>
      <c r="E156" t="s">
        <v>16</v>
      </c>
      <c r="F156" t="s">
        <v>16</v>
      </c>
      <c r="G156">
        <v>298488</v>
      </c>
      <c r="H156">
        <v>9002211155</v>
      </c>
      <c r="I156" t="s">
        <v>711</v>
      </c>
      <c r="J156">
        <v>415167</v>
      </c>
      <c r="K156">
        <v>1200</v>
      </c>
      <c r="L156" s="1">
        <v>43871</v>
      </c>
      <c r="M156" t="s">
        <v>717</v>
      </c>
      <c r="N156">
        <v>469582</v>
      </c>
      <c r="O156" t="s">
        <v>340</v>
      </c>
      <c r="P156" t="s">
        <v>713</v>
      </c>
      <c r="Q156" s="3">
        <v>44432</v>
      </c>
      <c r="R156">
        <v>2210134</v>
      </c>
      <c r="S156">
        <v>574634.84</v>
      </c>
      <c r="U156" t="s">
        <v>725</v>
      </c>
      <c r="V156" t="s">
        <v>332</v>
      </c>
      <c r="W156">
        <v>1635499.1600000001</v>
      </c>
    </row>
    <row r="157" spans="1:23">
      <c r="A157" t="s">
        <v>170</v>
      </c>
      <c r="B157" t="s">
        <v>877</v>
      </c>
      <c r="C157" s="6" t="s">
        <v>822</v>
      </c>
      <c r="D157" s="6">
        <v>50</v>
      </c>
      <c r="E157" t="s">
        <v>14</v>
      </c>
      <c r="F157" t="s">
        <v>380</v>
      </c>
      <c r="G157">
        <v>73292</v>
      </c>
      <c r="H157">
        <v>9002211156</v>
      </c>
      <c r="I157" t="s">
        <v>707</v>
      </c>
      <c r="J157">
        <v>704703</v>
      </c>
      <c r="K157">
        <v>1453</v>
      </c>
      <c r="L157" s="1">
        <v>43818</v>
      </c>
      <c r="M157" t="s">
        <v>717</v>
      </c>
      <c r="N157" t="s">
        <v>318</v>
      </c>
      <c r="O157" t="s">
        <v>318</v>
      </c>
      <c r="P157" t="s">
        <v>318</v>
      </c>
      <c r="Q157" s="3" t="s">
        <v>318</v>
      </c>
      <c r="R157" t="s">
        <v>318</v>
      </c>
      <c r="S157" t="s">
        <v>318</v>
      </c>
      <c r="U157" t="s">
        <v>725</v>
      </c>
      <c r="V157" t="s">
        <v>332</v>
      </c>
      <c r="W157" t="s">
        <v>318</v>
      </c>
    </row>
    <row r="158" spans="1:23">
      <c r="A158" t="s">
        <v>171</v>
      </c>
      <c r="B158" t="s">
        <v>878</v>
      </c>
      <c r="C158" s="6" t="s">
        <v>822</v>
      </c>
      <c r="D158" s="6">
        <v>24</v>
      </c>
      <c r="E158" t="s">
        <v>14</v>
      </c>
      <c r="F158" t="s">
        <v>380</v>
      </c>
      <c r="G158">
        <v>364581</v>
      </c>
      <c r="H158">
        <v>9002211157</v>
      </c>
      <c r="I158" t="s">
        <v>716</v>
      </c>
      <c r="J158">
        <v>460578</v>
      </c>
      <c r="K158">
        <v>1441</v>
      </c>
      <c r="L158" s="1">
        <v>44148</v>
      </c>
      <c r="M158" t="s">
        <v>712</v>
      </c>
      <c r="N158" t="s">
        <v>318</v>
      </c>
      <c r="O158" t="s">
        <v>318</v>
      </c>
      <c r="P158" t="s">
        <v>318</v>
      </c>
      <c r="Q158" s="3" t="s">
        <v>318</v>
      </c>
      <c r="R158" t="s">
        <v>318</v>
      </c>
      <c r="S158" t="s">
        <v>318</v>
      </c>
      <c r="U158" t="s">
        <v>721</v>
      </c>
      <c r="V158" t="s">
        <v>332</v>
      </c>
      <c r="W158" t="s">
        <v>318</v>
      </c>
    </row>
    <row r="159" spans="1:23">
      <c r="A159" t="s">
        <v>172</v>
      </c>
      <c r="B159" t="s">
        <v>879</v>
      </c>
      <c r="C159" s="6" t="s">
        <v>822</v>
      </c>
      <c r="D159" s="6">
        <v>36</v>
      </c>
      <c r="E159" t="s">
        <v>16</v>
      </c>
      <c r="F159" t="s">
        <v>16</v>
      </c>
      <c r="G159">
        <v>204180</v>
      </c>
      <c r="H159">
        <v>9002211158</v>
      </c>
      <c r="I159" t="s">
        <v>716</v>
      </c>
      <c r="J159">
        <v>582870</v>
      </c>
      <c r="K159">
        <v>1431</v>
      </c>
      <c r="L159" s="1">
        <v>43871</v>
      </c>
      <c r="M159" t="s">
        <v>708</v>
      </c>
      <c r="N159">
        <v>297180</v>
      </c>
      <c r="O159" t="s">
        <v>322</v>
      </c>
      <c r="P159" t="s">
        <v>713</v>
      </c>
      <c r="Q159" s="3">
        <v>44441</v>
      </c>
      <c r="R159">
        <v>1953322</v>
      </c>
      <c r="S159">
        <v>1113393.5399999998</v>
      </c>
      <c r="U159" t="s">
        <v>718</v>
      </c>
      <c r="V159" t="s">
        <v>319</v>
      </c>
      <c r="W159">
        <v>839928.4600000002</v>
      </c>
    </row>
    <row r="160" spans="1:23">
      <c r="A160" t="s">
        <v>173</v>
      </c>
      <c r="B160" t="s">
        <v>880</v>
      </c>
      <c r="C160" s="6" t="s">
        <v>822</v>
      </c>
      <c r="D160" s="6">
        <v>47</v>
      </c>
      <c r="E160" t="s">
        <v>16</v>
      </c>
      <c r="F160" t="s">
        <v>16</v>
      </c>
      <c r="G160">
        <v>275390</v>
      </c>
      <c r="H160">
        <v>9002211159</v>
      </c>
      <c r="I160" t="s">
        <v>711</v>
      </c>
      <c r="J160">
        <v>950832</v>
      </c>
      <c r="K160">
        <v>1314</v>
      </c>
      <c r="L160" s="1">
        <v>44070</v>
      </c>
      <c r="M160" t="s">
        <v>708</v>
      </c>
      <c r="N160">
        <v>497030</v>
      </c>
      <c r="O160" t="s">
        <v>353</v>
      </c>
      <c r="P160" t="s">
        <v>713</v>
      </c>
      <c r="Q160" s="3">
        <v>44480</v>
      </c>
      <c r="R160">
        <v>1831500</v>
      </c>
      <c r="S160">
        <v>787545</v>
      </c>
      <c r="U160" t="s">
        <v>727</v>
      </c>
      <c r="V160" t="s">
        <v>319</v>
      </c>
      <c r="W160">
        <v>1043955</v>
      </c>
    </row>
    <row r="161" spans="1:23">
      <c r="A161" t="s">
        <v>174</v>
      </c>
      <c r="B161" t="s">
        <v>881</v>
      </c>
      <c r="C161" s="6" t="s">
        <v>822</v>
      </c>
      <c r="D161" s="6">
        <v>22</v>
      </c>
      <c r="E161" t="s">
        <v>14</v>
      </c>
      <c r="F161" t="s">
        <v>378</v>
      </c>
      <c r="G161">
        <v>224255</v>
      </c>
      <c r="H161">
        <v>9002211160</v>
      </c>
      <c r="I161" t="s">
        <v>716</v>
      </c>
      <c r="J161">
        <v>576774</v>
      </c>
      <c r="K161">
        <v>1297</v>
      </c>
      <c r="L161" s="1">
        <v>44028</v>
      </c>
      <c r="M161" t="s">
        <v>712</v>
      </c>
      <c r="N161" t="s">
        <v>318</v>
      </c>
      <c r="O161" t="s">
        <v>318</v>
      </c>
      <c r="P161" t="s">
        <v>318</v>
      </c>
      <c r="Q161" s="3" t="s">
        <v>318</v>
      </c>
      <c r="R161" t="s">
        <v>318</v>
      </c>
      <c r="S161" t="s">
        <v>318</v>
      </c>
      <c r="U161" t="s">
        <v>723</v>
      </c>
      <c r="V161" t="s">
        <v>319</v>
      </c>
      <c r="W161" t="s">
        <v>318</v>
      </c>
    </row>
    <row r="162" spans="1:23">
      <c r="A162" t="s">
        <v>175</v>
      </c>
      <c r="B162" t="s">
        <v>882</v>
      </c>
      <c r="C162" s="6" t="s">
        <v>822</v>
      </c>
      <c r="D162" s="6">
        <v>30</v>
      </c>
      <c r="E162" t="s">
        <v>16</v>
      </c>
      <c r="F162" t="s">
        <v>16</v>
      </c>
      <c r="G162">
        <v>207348</v>
      </c>
      <c r="H162">
        <v>9002211161</v>
      </c>
      <c r="I162" t="s">
        <v>711</v>
      </c>
      <c r="J162">
        <v>742705</v>
      </c>
      <c r="K162">
        <v>1621</v>
      </c>
      <c r="L162" s="1">
        <v>43779</v>
      </c>
      <c r="M162" t="s">
        <v>717</v>
      </c>
      <c r="N162">
        <v>415672</v>
      </c>
      <c r="O162" t="s">
        <v>346</v>
      </c>
      <c r="P162" t="s">
        <v>713</v>
      </c>
      <c r="Q162" s="3">
        <v>44420</v>
      </c>
      <c r="R162">
        <v>687527</v>
      </c>
      <c r="S162">
        <v>391890.38999999996</v>
      </c>
      <c r="U162" t="s">
        <v>727</v>
      </c>
      <c r="V162" t="s">
        <v>315</v>
      </c>
      <c r="W162">
        <v>295636.61000000004</v>
      </c>
    </row>
    <row r="163" spans="1:23">
      <c r="A163" t="s">
        <v>176</v>
      </c>
      <c r="B163" t="s">
        <v>883</v>
      </c>
      <c r="C163" s="6" t="s">
        <v>822</v>
      </c>
      <c r="D163" s="6">
        <v>30</v>
      </c>
      <c r="E163" t="s">
        <v>14</v>
      </c>
      <c r="F163" t="s">
        <v>377</v>
      </c>
      <c r="G163">
        <v>268459</v>
      </c>
      <c r="H163">
        <v>9002211162</v>
      </c>
      <c r="I163" t="s">
        <v>716</v>
      </c>
      <c r="J163">
        <v>707587</v>
      </c>
      <c r="K163">
        <v>1744</v>
      </c>
      <c r="L163" s="1">
        <v>43902</v>
      </c>
      <c r="M163" t="s">
        <v>712</v>
      </c>
      <c r="N163" t="s">
        <v>318</v>
      </c>
      <c r="O163" t="s">
        <v>318</v>
      </c>
      <c r="P163" t="s">
        <v>318</v>
      </c>
      <c r="Q163" s="3" t="s">
        <v>318</v>
      </c>
      <c r="R163" t="s">
        <v>318</v>
      </c>
      <c r="S163" t="s">
        <v>318</v>
      </c>
      <c r="U163" t="s">
        <v>723</v>
      </c>
      <c r="V163" t="s">
        <v>332</v>
      </c>
      <c r="W163" t="s">
        <v>318</v>
      </c>
    </row>
    <row r="164" spans="1:23">
      <c r="A164" t="s">
        <v>177</v>
      </c>
      <c r="B164" t="s">
        <v>884</v>
      </c>
      <c r="C164" s="6" t="s">
        <v>822</v>
      </c>
      <c r="D164" s="6">
        <v>31</v>
      </c>
      <c r="E164" t="s">
        <v>16</v>
      </c>
      <c r="F164" t="s">
        <v>16</v>
      </c>
      <c r="G164">
        <v>232623</v>
      </c>
      <c r="H164">
        <v>9002211163</v>
      </c>
      <c r="I164" t="s">
        <v>707</v>
      </c>
      <c r="J164">
        <v>836364</v>
      </c>
      <c r="K164">
        <v>1784</v>
      </c>
      <c r="L164" s="1">
        <v>44301</v>
      </c>
      <c r="M164" t="s">
        <v>712</v>
      </c>
      <c r="N164">
        <v>457381</v>
      </c>
      <c r="O164" t="s">
        <v>331</v>
      </c>
      <c r="P164" t="s">
        <v>713</v>
      </c>
      <c r="Q164" s="3">
        <v>44449</v>
      </c>
      <c r="R164">
        <v>964940</v>
      </c>
      <c r="S164">
        <v>357027.8</v>
      </c>
      <c r="U164" t="s">
        <v>721</v>
      </c>
      <c r="V164" t="s">
        <v>347</v>
      </c>
      <c r="W164">
        <v>607912.19999999995</v>
      </c>
    </row>
    <row r="165" spans="1:23">
      <c r="A165" t="s">
        <v>178</v>
      </c>
      <c r="B165" t="s">
        <v>885</v>
      </c>
      <c r="C165" s="6" t="s">
        <v>822</v>
      </c>
      <c r="D165" s="6">
        <v>20</v>
      </c>
      <c r="E165" t="s">
        <v>14</v>
      </c>
      <c r="F165" t="s">
        <v>377</v>
      </c>
      <c r="G165">
        <v>206686</v>
      </c>
      <c r="H165">
        <v>9002211164</v>
      </c>
      <c r="I165" t="s">
        <v>707</v>
      </c>
      <c r="J165">
        <v>771348</v>
      </c>
      <c r="K165">
        <v>1543</v>
      </c>
      <c r="L165" s="1">
        <v>43695</v>
      </c>
      <c r="M165" t="s">
        <v>712</v>
      </c>
      <c r="N165" t="s">
        <v>318</v>
      </c>
      <c r="O165" t="s">
        <v>318</v>
      </c>
      <c r="P165" t="s">
        <v>318</v>
      </c>
      <c r="Q165" s="3" t="s">
        <v>318</v>
      </c>
      <c r="R165" t="s">
        <v>318</v>
      </c>
      <c r="S165" t="s">
        <v>318</v>
      </c>
      <c r="U165" t="s">
        <v>714</v>
      </c>
      <c r="V165" t="s">
        <v>347</v>
      </c>
      <c r="W165" t="s">
        <v>318</v>
      </c>
    </row>
    <row r="166" spans="1:23">
      <c r="A166" t="s">
        <v>179</v>
      </c>
      <c r="B166" t="s">
        <v>886</v>
      </c>
      <c r="C166" s="6" t="s">
        <v>822</v>
      </c>
      <c r="D166" s="6">
        <v>42</v>
      </c>
      <c r="E166" t="s">
        <v>16</v>
      </c>
      <c r="F166" t="s">
        <v>16</v>
      </c>
      <c r="G166">
        <v>253455</v>
      </c>
      <c r="H166">
        <v>9002211165</v>
      </c>
      <c r="I166" t="s">
        <v>716</v>
      </c>
      <c r="J166">
        <v>890525</v>
      </c>
      <c r="K166">
        <v>1314</v>
      </c>
      <c r="L166" s="1">
        <v>44262</v>
      </c>
      <c r="M166" t="s">
        <v>708</v>
      </c>
      <c r="N166">
        <v>376893</v>
      </c>
      <c r="O166" t="s">
        <v>331</v>
      </c>
      <c r="P166" t="s">
        <v>713</v>
      </c>
      <c r="Q166" s="3">
        <v>44456</v>
      </c>
      <c r="R166">
        <v>2285155</v>
      </c>
      <c r="S166">
        <v>1051171.3</v>
      </c>
      <c r="U166" t="s">
        <v>714</v>
      </c>
      <c r="V166" t="s">
        <v>319</v>
      </c>
      <c r="W166">
        <v>1233983.7</v>
      </c>
    </row>
    <row r="167" spans="1:23">
      <c r="A167" t="s">
        <v>180</v>
      </c>
      <c r="B167" t="s">
        <v>887</v>
      </c>
      <c r="C167" s="6" t="s">
        <v>822</v>
      </c>
      <c r="D167" s="6">
        <v>22</v>
      </c>
      <c r="E167" t="s">
        <v>14</v>
      </c>
      <c r="F167" t="s">
        <v>377</v>
      </c>
      <c r="G167">
        <v>149883</v>
      </c>
      <c r="H167">
        <v>9002211166</v>
      </c>
      <c r="I167" t="s">
        <v>707</v>
      </c>
      <c r="J167">
        <v>568988</v>
      </c>
      <c r="K167">
        <v>1711</v>
      </c>
      <c r="L167" s="1">
        <v>43745</v>
      </c>
      <c r="M167" t="s">
        <v>720</v>
      </c>
      <c r="N167" t="s">
        <v>318</v>
      </c>
      <c r="O167" t="s">
        <v>318</v>
      </c>
      <c r="P167" t="s">
        <v>318</v>
      </c>
      <c r="Q167" s="3" t="s">
        <v>318</v>
      </c>
      <c r="R167" t="s">
        <v>318</v>
      </c>
      <c r="S167" t="s">
        <v>318</v>
      </c>
      <c r="U167" t="s">
        <v>714</v>
      </c>
      <c r="V167" t="s">
        <v>350</v>
      </c>
      <c r="W167" t="s">
        <v>318</v>
      </c>
    </row>
    <row r="168" spans="1:23">
      <c r="A168" t="s">
        <v>181</v>
      </c>
      <c r="B168" t="s">
        <v>888</v>
      </c>
      <c r="C168" s="6" t="s">
        <v>822</v>
      </c>
      <c r="D168" s="6">
        <v>45</v>
      </c>
      <c r="E168" t="s">
        <v>16</v>
      </c>
      <c r="F168" t="s">
        <v>16</v>
      </c>
      <c r="G168">
        <v>329725</v>
      </c>
      <c r="H168">
        <v>9002211167</v>
      </c>
      <c r="I168" t="s">
        <v>716</v>
      </c>
      <c r="J168">
        <v>939380</v>
      </c>
      <c r="K168">
        <v>1110</v>
      </c>
      <c r="L168" s="1">
        <v>44025</v>
      </c>
      <c r="M168" t="s">
        <v>717</v>
      </c>
      <c r="N168">
        <v>317175</v>
      </c>
      <c r="O168" t="s">
        <v>326</v>
      </c>
      <c r="P168" t="s">
        <v>713</v>
      </c>
      <c r="Q168" s="3">
        <v>44438</v>
      </c>
      <c r="R168">
        <v>643054</v>
      </c>
      <c r="S168">
        <v>128610.8</v>
      </c>
      <c r="U168" t="s">
        <v>721</v>
      </c>
      <c r="V168" t="s">
        <v>341</v>
      </c>
      <c r="W168">
        <v>514443.2</v>
      </c>
    </row>
    <row r="169" spans="1:23">
      <c r="A169" t="s">
        <v>182</v>
      </c>
      <c r="B169" t="s">
        <v>889</v>
      </c>
      <c r="C169" s="6" t="s">
        <v>822</v>
      </c>
      <c r="D169" s="6">
        <v>28</v>
      </c>
      <c r="E169" t="s">
        <v>16</v>
      </c>
      <c r="F169" t="s">
        <v>16</v>
      </c>
      <c r="G169">
        <v>221743</v>
      </c>
      <c r="H169">
        <v>9002211168</v>
      </c>
      <c r="I169" t="s">
        <v>716</v>
      </c>
      <c r="J169">
        <v>871861</v>
      </c>
      <c r="K169">
        <v>1786</v>
      </c>
      <c r="L169" s="1">
        <v>43648</v>
      </c>
      <c r="M169" t="s">
        <v>708</v>
      </c>
      <c r="N169">
        <v>470907</v>
      </c>
      <c r="O169" t="s">
        <v>340</v>
      </c>
      <c r="P169" t="s">
        <v>713</v>
      </c>
      <c r="Q169" s="3">
        <v>44436</v>
      </c>
      <c r="R169">
        <v>613687</v>
      </c>
      <c r="S169">
        <v>177969.22999999998</v>
      </c>
      <c r="U169" t="s">
        <v>725</v>
      </c>
      <c r="V169" t="s">
        <v>335</v>
      </c>
      <c r="W169">
        <v>435717.77</v>
      </c>
    </row>
    <row r="170" spans="1:23">
      <c r="A170" t="s">
        <v>183</v>
      </c>
      <c r="B170" t="s">
        <v>890</v>
      </c>
      <c r="C170" s="6" t="s">
        <v>822</v>
      </c>
      <c r="D170" s="6">
        <v>33</v>
      </c>
      <c r="E170" t="s">
        <v>14</v>
      </c>
      <c r="F170" t="s">
        <v>378</v>
      </c>
      <c r="G170">
        <v>317549</v>
      </c>
      <c r="H170">
        <v>9002211169</v>
      </c>
      <c r="I170" t="s">
        <v>711</v>
      </c>
      <c r="J170">
        <v>736966</v>
      </c>
      <c r="K170">
        <v>1186</v>
      </c>
      <c r="L170" s="1">
        <v>43726</v>
      </c>
      <c r="M170" t="s">
        <v>708</v>
      </c>
      <c r="N170" t="s">
        <v>318</v>
      </c>
      <c r="O170" t="s">
        <v>318</v>
      </c>
      <c r="P170" t="s">
        <v>318</v>
      </c>
      <c r="Q170" s="3" t="s">
        <v>318</v>
      </c>
      <c r="R170" t="s">
        <v>318</v>
      </c>
      <c r="S170" t="s">
        <v>318</v>
      </c>
      <c r="U170" t="s">
        <v>718</v>
      </c>
      <c r="V170" t="s">
        <v>315</v>
      </c>
      <c r="W170" t="s">
        <v>318</v>
      </c>
    </row>
    <row r="171" spans="1:23">
      <c r="A171" t="s">
        <v>184</v>
      </c>
      <c r="B171" t="s">
        <v>891</v>
      </c>
      <c r="C171" s="6" t="s">
        <v>822</v>
      </c>
      <c r="D171" s="6">
        <v>41</v>
      </c>
      <c r="E171" t="s">
        <v>16</v>
      </c>
      <c r="F171" t="s">
        <v>16</v>
      </c>
      <c r="G171">
        <v>199239</v>
      </c>
      <c r="H171">
        <v>9002211170</v>
      </c>
      <c r="I171" t="s">
        <v>711</v>
      </c>
      <c r="J171">
        <v>423372</v>
      </c>
      <c r="K171">
        <v>1341</v>
      </c>
      <c r="L171" s="1">
        <v>44190</v>
      </c>
      <c r="M171" t="s">
        <v>720</v>
      </c>
      <c r="N171">
        <v>464033</v>
      </c>
      <c r="O171" t="s">
        <v>340</v>
      </c>
      <c r="P171" t="s">
        <v>713</v>
      </c>
      <c r="Q171" s="3">
        <v>44452</v>
      </c>
      <c r="R171">
        <v>1022314</v>
      </c>
      <c r="S171">
        <v>327140.47999999998</v>
      </c>
      <c r="U171" t="s">
        <v>709</v>
      </c>
      <c r="V171" t="s">
        <v>341</v>
      </c>
      <c r="W171">
        <v>695173.52</v>
      </c>
    </row>
    <row r="172" spans="1:23">
      <c r="A172" t="s">
        <v>185</v>
      </c>
      <c r="B172" t="s">
        <v>892</v>
      </c>
      <c r="C172" s="6" t="s">
        <v>822</v>
      </c>
      <c r="D172" s="6">
        <v>37</v>
      </c>
      <c r="E172" t="s">
        <v>16</v>
      </c>
      <c r="F172" t="s">
        <v>16</v>
      </c>
      <c r="G172">
        <v>127557</v>
      </c>
      <c r="H172">
        <v>9002211171</v>
      </c>
      <c r="I172" t="s">
        <v>707</v>
      </c>
      <c r="J172">
        <v>410735</v>
      </c>
      <c r="K172">
        <v>1367</v>
      </c>
      <c r="L172" s="1">
        <v>44121</v>
      </c>
      <c r="M172" t="s">
        <v>708</v>
      </c>
      <c r="N172">
        <v>463725</v>
      </c>
      <c r="O172" t="s">
        <v>340</v>
      </c>
      <c r="P172" t="s">
        <v>713</v>
      </c>
      <c r="Q172" s="3">
        <v>44455</v>
      </c>
      <c r="R172">
        <v>1693953</v>
      </c>
      <c r="S172">
        <v>965553.21</v>
      </c>
      <c r="U172" t="s">
        <v>727</v>
      </c>
      <c r="V172" t="s">
        <v>319</v>
      </c>
      <c r="W172">
        <v>728399.79</v>
      </c>
    </row>
    <row r="173" spans="1:23">
      <c r="A173" t="s">
        <v>186</v>
      </c>
      <c r="B173" t="s">
        <v>893</v>
      </c>
      <c r="C173" s="6" t="s">
        <v>822</v>
      </c>
      <c r="D173" s="6">
        <v>40</v>
      </c>
      <c r="E173" t="s">
        <v>14</v>
      </c>
      <c r="F173" t="s">
        <v>378</v>
      </c>
      <c r="G173">
        <v>332280</v>
      </c>
      <c r="H173">
        <v>9002211172</v>
      </c>
      <c r="I173" t="s">
        <v>711</v>
      </c>
      <c r="J173">
        <v>735953</v>
      </c>
      <c r="K173">
        <v>1122</v>
      </c>
      <c r="L173" s="1">
        <v>44262</v>
      </c>
      <c r="M173" t="s">
        <v>717</v>
      </c>
      <c r="N173" t="s">
        <v>318</v>
      </c>
      <c r="O173" t="s">
        <v>318</v>
      </c>
      <c r="P173" t="s">
        <v>318</v>
      </c>
      <c r="Q173" s="3" t="s">
        <v>318</v>
      </c>
      <c r="R173" t="s">
        <v>318</v>
      </c>
      <c r="S173" t="s">
        <v>318</v>
      </c>
      <c r="U173" t="s">
        <v>714</v>
      </c>
      <c r="V173" t="s">
        <v>328</v>
      </c>
      <c r="W173" t="s">
        <v>318</v>
      </c>
    </row>
    <row r="174" spans="1:23">
      <c r="A174" t="s">
        <v>187</v>
      </c>
      <c r="B174" t="s">
        <v>894</v>
      </c>
      <c r="C174" s="6" t="s">
        <v>822</v>
      </c>
      <c r="D174" s="6">
        <v>21</v>
      </c>
      <c r="E174" t="s">
        <v>14</v>
      </c>
      <c r="F174" t="s">
        <v>377</v>
      </c>
      <c r="G174">
        <v>56370</v>
      </c>
      <c r="H174">
        <v>9002211173</v>
      </c>
      <c r="I174" t="s">
        <v>716</v>
      </c>
      <c r="J174">
        <v>594852</v>
      </c>
      <c r="K174">
        <v>1473</v>
      </c>
      <c r="L174" s="1">
        <v>43677</v>
      </c>
      <c r="M174" t="s">
        <v>708</v>
      </c>
      <c r="N174" t="s">
        <v>318</v>
      </c>
      <c r="O174" t="s">
        <v>318</v>
      </c>
      <c r="P174" t="s">
        <v>318</v>
      </c>
      <c r="Q174" s="3" t="s">
        <v>318</v>
      </c>
      <c r="R174" t="s">
        <v>318</v>
      </c>
      <c r="S174" t="s">
        <v>318</v>
      </c>
      <c r="U174" t="s">
        <v>721</v>
      </c>
      <c r="V174" t="s">
        <v>328</v>
      </c>
      <c r="W174" t="s">
        <v>318</v>
      </c>
    </row>
    <row r="175" spans="1:23">
      <c r="A175" t="s">
        <v>188</v>
      </c>
      <c r="B175" t="s">
        <v>895</v>
      </c>
      <c r="C175" s="6" t="s">
        <v>822</v>
      </c>
      <c r="D175" s="6">
        <v>34</v>
      </c>
      <c r="E175" t="s">
        <v>16</v>
      </c>
      <c r="F175" t="s">
        <v>16</v>
      </c>
      <c r="G175">
        <v>167491</v>
      </c>
      <c r="H175">
        <v>9002211174</v>
      </c>
      <c r="I175" t="s">
        <v>711</v>
      </c>
      <c r="J175">
        <v>896026</v>
      </c>
      <c r="K175">
        <v>1300</v>
      </c>
      <c r="L175" s="1">
        <v>43690</v>
      </c>
      <c r="M175" t="s">
        <v>712</v>
      </c>
      <c r="N175">
        <v>415645</v>
      </c>
      <c r="O175" t="s">
        <v>322</v>
      </c>
      <c r="P175" t="s">
        <v>713</v>
      </c>
      <c r="Q175" s="3">
        <v>44496</v>
      </c>
      <c r="R175">
        <v>824625</v>
      </c>
      <c r="S175">
        <v>321603.75</v>
      </c>
      <c r="U175" t="s">
        <v>718</v>
      </c>
      <c r="V175" t="s">
        <v>315</v>
      </c>
      <c r="W175">
        <v>503021.25</v>
      </c>
    </row>
    <row r="176" spans="1:23">
      <c r="A176" t="s">
        <v>189</v>
      </c>
      <c r="B176" t="s">
        <v>896</v>
      </c>
      <c r="C176" s="6" t="s">
        <v>822</v>
      </c>
      <c r="D176" s="6">
        <v>35</v>
      </c>
      <c r="E176" t="s">
        <v>16</v>
      </c>
      <c r="F176" t="s">
        <v>16</v>
      </c>
      <c r="G176">
        <v>344506</v>
      </c>
      <c r="H176">
        <v>9002211175</v>
      </c>
      <c r="I176" t="s">
        <v>707</v>
      </c>
      <c r="J176">
        <v>611144</v>
      </c>
      <c r="K176">
        <v>1686</v>
      </c>
      <c r="L176" s="1">
        <v>43901</v>
      </c>
      <c r="M176" t="s">
        <v>712</v>
      </c>
      <c r="N176">
        <v>469393</v>
      </c>
      <c r="O176" t="s">
        <v>326</v>
      </c>
      <c r="P176" t="s">
        <v>713</v>
      </c>
      <c r="Q176" s="3">
        <v>44460</v>
      </c>
      <c r="R176">
        <v>1439628</v>
      </c>
      <c r="S176">
        <v>460680.96000000002</v>
      </c>
      <c r="U176" t="s">
        <v>723</v>
      </c>
      <c r="V176" t="s">
        <v>328</v>
      </c>
      <c r="W176">
        <v>978947.04</v>
      </c>
    </row>
    <row r="177" spans="1:23">
      <c r="A177" t="s">
        <v>190</v>
      </c>
      <c r="B177" t="s">
        <v>897</v>
      </c>
      <c r="C177" s="6" t="s">
        <v>822</v>
      </c>
      <c r="D177" s="6">
        <v>42</v>
      </c>
      <c r="E177" t="s">
        <v>14</v>
      </c>
      <c r="F177" t="s">
        <v>378</v>
      </c>
      <c r="G177">
        <v>121422</v>
      </c>
      <c r="H177">
        <v>9002211176</v>
      </c>
      <c r="I177" t="s">
        <v>711</v>
      </c>
      <c r="J177">
        <v>406948</v>
      </c>
      <c r="K177">
        <v>1349</v>
      </c>
      <c r="L177" s="1">
        <v>43786</v>
      </c>
      <c r="M177" t="s">
        <v>712</v>
      </c>
      <c r="N177" t="s">
        <v>318</v>
      </c>
      <c r="O177" t="s">
        <v>318</v>
      </c>
      <c r="P177" t="s">
        <v>318</v>
      </c>
      <c r="Q177" s="3" t="s">
        <v>318</v>
      </c>
      <c r="R177" t="s">
        <v>318</v>
      </c>
      <c r="S177" t="s">
        <v>318</v>
      </c>
      <c r="U177" t="s">
        <v>725</v>
      </c>
      <c r="V177" t="s">
        <v>332</v>
      </c>
      <c r="W177" t="s">
        <v>318</v>
      </c>
    </row>
    <row r="178" spans="1:23">
      <c r="A178" t="s">
        <v>191</v>
      </c>
      <c r="B178" t="s">
        <v>898</v>
      </c>
      <c r="C178" s="6" t="s">
        <v>822</v>
      </c>
      <c r="D178" s="6">
        <v>49</v>
      </c>
      <c r="E178" t="s">
        <v>14</v>
      </c>
      <c r="F178" t="s">
        <v>378</v>
      </c>
      <c r="G178">
        <v>289084</v>
      </c>
      <c r="H178">
        <v>9002211177</v>
      </c>
      <c r="I178" t="s">
        <v>707</v>
      </c>
      <c r="J178">
        <v>872021</v>
      </c>
      <c r="K178">
        <v>1195</v>
      </c>
      <c r="L178" s="1">
        <v>44039</v>
      </c>
      <c r="M178" t="s">
        <v>717</v>
      </c>
      <c r="N178" t="s">
        <v>318</v>
      </c>
      <c r="O178" t="s">
        <v>318</v>
      </c>
      <c r="P178" t="s">
        <v>318</v>
      </c>
      <c r="Q178" s="3" t="s">
        <v>318</v>
      </c>
      <c r="R178" t="s">
        <v>318</v>
      </c>
      <c r="S178" t="s">
        <v>318</v>
      </c>
      <c r="U178" t="s">
        <v>709</v>
      </c>
      <c r="V178" t="s">
        <v>341</v>
      </c>
      <c r="W178" t="s">
        <v>318</v>
      </c>
    </row>
    <row r="179" spans="1:23">
      <c r="A179" t="s">
        <v>192</v>
      </c>
      <c r="B179" t="s">
        <v>899</v>
      </c>
      <c r="C179" s="6" t="s">
        <v>822</v>
      </c>
      <c r="D179" s="6">
        <v>30</v>
      </c>
      <c r="E179" t="s">
        <v>16</v>
      </c>
      <c r="F179" t="s">
        <v>16</v>
      </c>
      <c r="G179">
        <v>341980</v>
      </c>
      <c r="H179">
        <v>9002211178</v>
      </c>
      <c r="I179" t="s">
        <v>707</v>
      </c>
      <c r="J179">
        <v>732390</v>
      </c>
      <c r="K179">
        <v>1547</v>
      </c>
      <c r="L179" s="1">
        <v>44303</v>
      </c>
      <c r="M179" t="s">
        <v>717</v>
      </c>
      <c r="N179">
        <v>432175</v>
      </c>
      <c r="O179" t="s">
        <v>322</v>
      </c>
      <c r="P179" t="s">
        <v>713</v>
      </c>
      <c r="Q179" s="3">
        <v>44425</v>
      </c>
      <c r="R179">
        <v>2280427</v>
      </c>
      <c r="S179">
        <v>729736.64</v>
      </c>
      <c r="U179" t="s">
        <v>718</v>
      </c>
      <c r="V179" t="s">
        <v>319</v>
      </c>
      <c r="W179">
        <v>1550690.3599999999</v>
      </c>
    </row>
    <row r="180" spans="1:23">
      <c r="A180" t="s">
        <v>193</v>
      </c>
      <c r="B180" t="s">
        <v>900</v>
      </c>
      <c r="C180" s="6" t="s">
        <v>822</v>
      </c>
      <c r="D180" s="6">
        <v>48</v>
      </c>
      <c r="E180" t="s">
        <v>16</v>
      </c>
      <c r="F180" t="s">
        <v>16</v>
      </c>
      <c r="G180">
        <v>94198</v>
      </c>
      <c r="H180">
        <v>9002211179</v>
      </c>
      <c r="I180" t="s">
        <v>711</v>
      </c>
      <c r="J180">
        <v>846981</v>
      </c>
      <c r="K180">
        <v>1518</v>
      </c>
      <c r="L180" s="1">
        <v>44338</v>
      </c>
      <c r="M180" t="s">
        <v>717</v>
      </c>
      <c r="N180">
        <v>500250</v>
      </c>
      <c r="O180" t="s">
        <v>322</v>
      </c>
      <c r="P180" t="s">
        <v>713</v>
      </c>
      <c r="Q180" s="3">
        <v>44491</v>
      </c>
      <c r="R180">
        <v>1968261</v>
      </c>
      <c r="S180">
        <v>688891.35</v>
      </c>
      <c r="U180" t="s">
        <v>725</v>
      </c>
      <c r="V180" t="s">
        <v>341</v>
      </c>
      <c r="W180">
        <v>1279369.6499999999</v>
      </c>
    </row>
    <row r="181" spans="1:23">
      <c r="A181" t="s">
        <v>194</v>
      </c>
      <c r="B181" t="s">
        <v>901</v>
      </c>
      <c r="C181" s="6" t="s">
        <v>822</v>
      </c>
      <c r="D181" s="6">
        <v>39</v>
      </c>
      <c r="E181" t="s">
        <v>16</v>
      </c>
      <c r="F181" t="s">
        <v>16</v>
      </c>
      <c r="G181">
        <v>136297</v>
      </c>
      <c r="H181">
        <v>9002211180</v>
      </c>
      <c r="I181" t="s">
        <v>716</v>
      </c>
      <c r="J181">
        <v>612086</v>
      </c>
      <c r="K181">
        <v>1165</v>
      </c>
      <c r="L181" s="1">
        <v>43958</v>
      </c>
      <c r="M181" t="s">
        <v>720</v>
      </c>
      <c r="N181">
        <v>344245</v>
      </c>
      <c r="O181" t="s">
        <v>322</v>
      </c>
      <c r="P181" t="s">
        <v>713</v>
      </c>
      <c r="Q181" s="3">
        <v>44498</v>
      </c>
      <c r="R181">
        <v>2255648</v>
      </c>
      <c r="S181">
        <v>563912</v>
      </c>
      <c r="U181" t="s">
        <v>725</v>
      </c>
      <c r="V181" t="s">
        <v>347</v>
      </c>
      <c r="W181">
        <v>1691736</v>
      </c>
    </row>
    <row r="182" spans="1:23">
      <c r="A182" t="s">
        <v>195</v>
      </c>
      <c r="B182" t="s">
        <v>902</v>
      </c>
      <c r="C182" s="6" t="s">
        <v>822</v>
      </c>
      <c r="D182" s="6">
        <v>24</v>
      </c>
      <c r="E182" t="s">
        <v>16</v>
      </c>
      <c r="F182" t="s">
        <v>16</v>
      </c>
      <c r="G182">
        <v>184843</v>
      </c>
      <c r="H182">
        <v>9002211181</v>
      </c>
      <c r="I182" t="s">
        <v>716</v>
      </c>
      <c r="J182">
        <v>559297</v>
      </c>
      <c r="K182">
        <v>1332</v>
      </c>
      <c r="L182" s="1">
        <v>44159</v>
      </c>
      <c r="M182" t="s">
        <v>712</v>
      </c>
      <c r="N182">
        <v>288291</v>
      </c>
      <c r="O182" t="s">
        <v>346</v>
      </c>
      <c r="P182" t="s">
        <v>713</v>
      </c>
      <c r="Q182" s="3">
        <v>44497</v>
      </c>
      <c r="R182">
        <v>1567705</v>
      </c>
      <c r="S182">
        <v>438957.4</v>
      </c>
      <c r="U182" t="s">
        <v>721</v>
      </c>
      <c r="V182" t="s">
        <v>332</v>
      </c>
      <c r="W182">
        <v>1128747.6000000001</v>
      </c>
    </row>
    <row r="183" spans="1:23">
      <c r="A183" t="s">
        <v>196</v>
      </c>
      <c r="B183" t="s">
        <v>903</v>
      </c>
      <c r="C183" s="6" t="s">
        <v>822</v>
      </c>
      <c r="D183" s="6">
        <v>33</v>
      </c>
      <c r="E183" t="s">
        <v>14</v>
      </c>
      <c r="F183" t="s">
        <v>377</v>
      </c>
      <c r="G183">
        <v>67692</v>
      </c>
      <c r="H183">
        <v>9002211182</v>
      </c>
      <c r="I183" t="s">
        <v>707</v>
      </c>
      <c r="J183">
        <v>744825</v>
      </c>
      <c r="K183">
        <v>1315</v>
      </c>
      <c r="L183" s="1">
        <v>43920</v>
      </c>
      <c r="M183" t="s">
        <v>712</v>
      </c>
      <c r="N183" t="s">
        <v>318</v>
      </c>
      <c r="O183" t="s">
        <v>318</v>
      </c>
      <c r="P183" t="s">
        <v>318</v>
      </c>
      <c r="Q183" s="3" t="s">
        <v>318</v>
      </c>
      <c r="R183" t="s">
        <v>318</v>
      </c>
      <c r="S183" t="s">
        <v>318</v>
      </c>
      <c r="U183" t="s">
        <v>727</v>
      </c>
      <c r="V183" t="s">
        <v>335</v>
      </c>
      <c r="W183" t="s">
        <v>318</v>
      </c>
    </row>
    <row r="184" spans="1:23">
      <c r="A184" t="s">
        <v>197</v>
      </c>
      <c r="B184" t="s">
        <v>904</v>
      </c>
      <c r="C184" s="6" t="s">
        <v>822</v>
      </c>
      <c r="D184" s="6">
        <v>35</v>
      </c>
      <c r="E184" t="s">
        <v>16</v>
      </c>
      <c r="F184" t="s">
        <v>16</v>
      </c>
      <c r="G184">
        <v>327003</v>
      </c>
      <c r="H184">
        <v>9002211183</v>
      </c>
      <c r="I184" t="s">
        <v>716</v>
      </c>
      <c r="J184">
        <v>489410</v>
      </c>
      <c r="K184">
        <v>1200</v>
      </c>
      <c r="L184" s="1">
        <v>43866</v>
      </c>
      <c r="M184" t="s">
        <v>720</v>
      </c>
      <c r="N184">
        <v>360577</v>
      </c>
      <c r="O184" t="s">
        <v>331</v>
      </c>
      <c r="P184" t="s">
        <v>713</v>
      </c>
      <c r="Q184" s="3">
        <v>44421</v>
      </c>
      <c r="R184">
        <v>2395816</v>
      </c>
      <c r="S184">
        <v>886451.92</v>
      </c>
      <c r="U184" t="s">
        <v>709</v>
      </c>
      <c r="V184" t="s">
        <v>341</v>
      </c>
      <c r="W184">
        <v>1509364.08</v>
      </c>
    </row>
    <row r="185" spans="1:23">
      <c r="A185" t="s">
        <v>198</v>
      </c>
      <c r="B185" t="s">
        <v>905</v>
      </c>
      <c r="C185" s="6" t="s">
        <v>822</v>
      </c>
      <c r="D185" s="6">
        <v>46</v>
      </c>
      <c r="E185" t="s">
        <v>16</v>
      </c>
      <c r="F185" t="s">
        <v>16</v>
      </c>
      <c r="G185">
        <v>312782</v>
      </c>
      <c r="H185">
        <v>9002211184</v>
      </c>
      <c r="I185" t="s">
        <v>707</v>
      </c>
      <c r="J185">
        <v>513436</v>
      </c>
      <c r="K185">
        <v>1422</v>
      </c>
      <c r="L185" s="1">
        <v>44017</v>
      </c>
      <c r="M185" t="s">
        <v>712</v>
      </c>
      <c r="N185">
        <v>269057</v>
      </c>
      <c r="O185" t="s">
        <v>353</v>
      </c>
      <c r="P185" t="s">
        <v>713</v>
      </c>
      <c r="Q185" s="3">
        <v>44446</v>
      </c>
      <c r="R185">
        <v>1899337</v>
      </c>
      <c r="S185">
        <v>474834.25</v>
      </c>
      <c r="U185" t="s">
        <v>721</v>
      </c>
      <c r="V185" t="s">
        <v>332</v>
      </c>
      <c r="W185">
        <v>1424502.75</v>
      </c>
    </row>
    <row r="186" spans="1:23">
      <c r="A186" t="s">
        <v>199</v>
      </c>
      <c r="B186" t="s">
        <v>906</v>
      </c>
      <c r="C186" s="6" t="s">
        <v>822</v>
      </c>
      <c r="D186" s="6">
        <v>34</v>
      </c>
      <c r="E186" t="s">
        <v>16</v>
      </c>
      <c r="F186" t="s">
        <v>16</v>
      </c>
      <c r="G186">
        <v>63647</v>
      </c>
      <c r="H186">
        <v>9002211185</v>
      </c>
      <c r="I186" t="s">
        <v>711</v>
      </c>
      <c r="J186">
        <v>447122</v>
      </c>
      <c r="K186">
        <v>1651</v>
      </c>
      <c r="L186" s="1">
        <v>43946</v>
      </c>
      <c r="M186" t="s">
        <v>712</v>
      </c>
      <c r="N186">
        <v>273482</v>
      </c>
      <c r="O186" t="s">
        <v>331</v>
      </c>
      <c r="P186" t="s">
        <v>713</v>
      </c>
      <c r="Q186" s="3">
        <v>44433</v>
      </c>
      <c r="R186">
        <v>2262002</v>
      </c>
      <c r="S186">
        <v>791700.7</v>
      </c>
      <c r="U186" t="s">
        <v>721</v>
      </c>
      <c r="V186" t="s">
        <v>341</v>
      </c>
      <c r="W186">
        <v>1470301.3</v>
      </c>
    </row>
    <row r="187" spans="1:23">
      <c r="A187" t="s">
        <v>200</v>
      </c>
      <c r="B187" t="s">
        <v>907</v>
      </c>
      <c r="C187" s="6" t="s">
        <v>822</v>
      </c>
      <c r="D187" s="6">
        <v>38</v>
      </c>
      <c r="E187" t="s">
        <v>14</v>
      </c>
      <c r="F187" t="s">
        <v>378</v>
      </c>
      <c r="G187">
        <v>87516</v>
      </c>
      <c r="H187">
        <v>9002211186</v>
      </c>
      <c r="I187" t="s">
        <v>707</v>
      </c>
      <c r="J187">
        <v>514624</v>
      </c>
      <c r="K187">
        <v>1763</v>
      </c>
      <c r="L187" s="1">
        <v>43952</v>
      </c>
      <c r="M187" t="s">
        <v>708</v>
      </c>
      <c r="N187" t="s">
        <v>318</v>
      </c>
      <c r="O187" t="s">
        <v>318</v>
      </c>
      <c r="P187" t="s">
        <v>318</v>
      </c>
      <c r="Q187" s="3" t="s">
        <v>318</v>
      </c>
      <c r="R187" t="s">
        <v>318</v>
      </c>
      <c r="S187" t="s">
        <v>318</v>
      </c>
      <c r="U187" t="s">
        <v>714</v>
      </c>
      <c r="V187" t="s">
        <v>319</v>
      </c>
      <c r="W187" t="s">
        <v>318</v>
      </c>
    </row>
    <row r="188" spans="1:23">
      <c r="A188" t="s">
        <v>201</v>
      </c>
      <c r="B188" t="s">
        <v>908</v>
      </c>
      <c r="C188" s="6" t="s">
        <v>822</v>
      </c>
      <c r="D188" s="6">
        <v>42</v>
      </c>
      <c r="E188" t="s">
        <v>14</v>
      </c>
      <c r="F188" t="s">
        <v>377</v>
      </c>
      <c r="G188">
        <v>130666</v>
      </c>
      <c r="H188">
        <v>9002211187</v>
      </c>
      <c r="I188" t="s">
        <v>707</v>
      </c>
      <c r="J188">
        <v>976299</v>
      </c>
      <c r="K188">
        <v>1112</v>
      </c>
      <c r="L188" s="1">
        <v>44258</v>
      </c>
      <c r="M188" t="s">
        <v>717</v>
      </c>
      <c r="N188" t="s">
        <v>318</v>
      </c>
      <c r="O188" t="s">
        <v>318</v>
      </c>
      <c r="P188" t="s">
        <v>318</v>
      </c>
      <c r="Q188" s="3" t="s">
        <v>318</v>
      </c>
      <c r="R188" t="s">
        <v>318</v>
      </c>
      <c r="S188" t="s">
        <v>318</v>
      </c>
      <c r="U188" t="s">
        <v>718</v>
      </c>
      <c r="V188" t="s">
        <v>350</v>
      </c>
      <c r="W188" t="s">
        <v>318</v>
      </c>
    </row>
    <row r="189" spans="1:23">
      <c r="A189" t="s">
        <v>202</v>
      </c>
      <c r="B189" t="s">
        <v>909</v>
      </c>
      <c r="C189" s="6" t="s">
        <v>822</v>
      </c>
      <c r="D189" s="6">
        <v>32</v>
      </c>
      <c r="E189" t="s">
        <v>14</v>
      </c>
      <c r="F189" t="s">
        <v>378</v>
      </c>
      <c r="G189">
        <v>265383</v>
      </c>
      <c r="H189">
        <v>9002211188</v>
      </c>
      <c r="I189" t="s">
        <v>716</v>
      </c>
      <c r="J189">
        <v>942564</v>
      </c>
      <c r="K189">
        <v>1496</v>
      </c>
      <c r="L189" s="1">
        <v>44122</v>
      </c>
      <c r="M189" t="s">
        <v>712</v>
      </c>
      <c r="N189" t="s">
        <v>318</v>
      </c>
      <c r="O189" t="s">
        <v>318</v>
      </c>
      <c r="P189" t="s">
        <v>318</v>
      </c>
      <c r="Q189" s="3" t="s">
        <v>318</v>
      </c>
      <c r="R189" t="s">
        <v>318</v>
      </c>
      <c r="S189" t="s">
        <v>318</v>
      </c>
      <c r="U189" t="s">
        <v>725</v>
      </c>
      <c r="V189" t="s">
        <v>335</v>
      </c>
      <c r="W189" t="s">
        <v>318</v>
      </c>
    </row>
    <row r="190" spans="1:23">
      <c r="A190" t="s">
        <v>203</v>
      </c>
      <c r="B190" t="s">
        <v>910</v>
      </c>
      <c r="C190" s="6" t="s">
        <v>822</v>
      </c>
      <c r="D190" s="6">
        <v>39</v>
      </c>
      <c r="E190" t="s">
        <v>14</v>
      </c>
      <c r="F190" t="s">
        <v>380</v>
      </c>
      <c r="G190">
        <v>170729</v>
      </c>
      <c r="H190">
        <v>9002211189</v>
      </c>
      <c r="I190" t="s">
        <v>707</v>
      </c>
      <c r="J190">
        <v>834140</v>
      </c>
      <c r="K190">
        <v>1750</v>
      </c>
      <c r="L190" s="1">
        <v>43949</v>
      </c>
      <c r="M190" t="s">
        <v>712</v>
      </c>
      <c r="N190" t="s">
        <v>318</v>
      </c>
      <c r="O190" t="s">
        <v>318</v>
      </c>
      <c r="P190" t="s">
        <v>318</v>
      </c>
      <c r="Q190" s="3" t="s">
        <v>318</v>
      </c>
      <c r="R190" t="s">
        <v>318</v>
      </c>
      <c r="S190" t="s">
        <v>318</v>
      </c>
      <c r="U190" t="s">
        <v>709</v>
      </c>
      <c r="V190" t="s">
        <v>350</v>
      </c>
      <c r="W190" t="s">
        <v>318</v>
      </c>
    </row>
    <row r="191" spans="1:23">
      <c r="A191" t="s">
        <v>204</v>
      </c>
      <c r="B191" t="s">
        <v>911</v>
      </c>
      <c r="C191" s="6" t="s">
        <v>822</v>
      </c>
      <c r="D191" s="6">
        <v>33</v>
      </c>
      <c r="E191" t="s">
        <v>16</v>
      </c>
      <c r="F191" t="s">
        <v>16</v>
      </c>
      <c r="G191">
        <v>273691</v>
      </c>
      <c r="H191">
        <v>9002211190</v>
      </c>
      <c r="I191" t="s">
        <v>716</v>
      </c>
      <c r="J191">
        <v>872367</v>
      </c>
      <c r="K191">
        <v>1544</v>
      </c>
      <c r="L191" s="1">
        <v>43741</v>
      </c>
      <c r="M191" t="s">
        <v>708</v>
      </c>
      <c r="N191">
        <v>385252</v>
      </c>
      <c r="O191" t="s">
        <v>353</v>
      </c>
      <c r="P191" t="s">
        <v>713</v>
      </c>
      <c r="Q191" s="3">
        <v>44444</v>
      </c>
      <c r="R191">
        <v>1687527</v>
      </c>
      <c r="S191">
        <v>590634.44999999995</v>
      </c>
      <c r="U191" t="s">
        <v>721</v>
      </c>
      <c r="V191" t="s">
        <v>332</v>
      </c>
      <c r="W191">
        <v>1096892.55</v>
      </c>
    </row>
    <row r="192" spans="1:23">
      <c r="A192" t="s">
        <v>205</v>
      </c>
      <c r="B192" t="s">
        <v>912</v>
      </c>
      <c r="C192" s="6" t="s">
        <v>822</v>
      </c>
      <c r="D192" s="6">
        <v>46</v>
      </c>
      <c r="E192" t="s">
        <v>16</v>
      </c>
      <c r="F192" t="s">
        <v>16</v>
      </c>
      <c r="G192">
        <v>160470</v>
      </c>
      <c r="H192">
        <v>9002211191</v>
      </c>
      <c r="I192" t="s">
        <v>707</v>
      </c>
      <c r="J192">
        <v>751431</v>
      </c>
      <c r="K192">
        <v>1775</v>
      </c>
      <c r="L192" s="1">
        <v>43751</v>
      </c>
      <c r="M192" t="s">
        <v>708</v>
      </c>
      <c r="N192">
        <v>487790</v>
      </c>
      <c r="O192" t="s">
        <v>322</v>
      </c>
      <c r="P192" t="s">
        <v>713</v>
      </c>
      <c r="Q192" s="3">
        <v>44471</v>
      </c>
      <c r="R192">
        <v>1907934</v>
      </c>
      <c r="S192">
        <v>915808.32</v>
      </c>
      <c r="U192" t="s">
        <v>727</v>
      </c>
      <c r="V192" t="s">
        <v>332</v>
      </c>
      <c r="W192">
        <v>992125.68</v>
      </c>
    </row>
    <row r="193" spans="1:23">
      <c r="A193" t="s">
        <v>206</v>
      </c>
      <c r="B193" t="s">
        <v>913</v>
      </c>
      <c r="C193" s="6" t="s">
        <v>822</v>
      </c>
      <c r="D193" s="6">
        <v>25</v>
      </c>
      <c r="E193" t="s">
        <v>16</v>
      </c>
      <c r="F193" t="s">
        <v>16</v>
      </c>
      <c r="G193">
        <v>373006</v>
      </c>
      <c r="H193">
        <v>9002211192</v>
      </c>
      <c r="I193" t="s">
        <v>707</v>
      </c>
      <c r="J193">
        <v>748146</v>
      </c>
      <c r="K193">
        <v>1332</v>
      </c>
      <c r="L193" s="1">
        <v>44192</v>
      </c>
      <c r="M193" t="s">
        <v>717</v>
      </c>
      <c r="N193">
        <v>484668</v>
      </c>
      <c r="O193" t="s">
        <v>331</v>
      </c>
      <c r="P193" t="s">
        <v>713</v>
      </c>
      <c r="Q193" s="3">
        <v>44487</v>
      </c>
      <c r="R193">
        <v>1345766</v>
      </c>
      <c r="S193">
        <v>282610.86</v>
      </c>
      <c r="U193" t="s">
        <v>723</v>
      </c>
      <c r="V193" t="s">
        <v>332</v>
      </c>
      <c r="W193">
        <v>1063155.1400000001</v>
      </c>
    </row>
    <row r="194" spans="1:23">
      <c r="A194" t="s">
        <v>207</v>
      </c>
      <c r="B194" t="s">
        <v>914</v>
      </c>
      <c r="C194" s="6" t="s">
        <v>822</v>
      </c>
      <c r="D194" s="6">
        <v>50</v>
      </c>
      <c r="E194" t="s">
        <v>16</v>
      </c>
      <c r="F194" t="s">
        <v>16</v>
      </c>
      <c r="G194">
        <v>364162</v>
      </c>
      <c r="H194">
        <v>9002211193</v>
      </c>
      <c r="I194" t="s">
        <v>707</v>
      </c>
      <c r="J194">
        <v>574604</v>
      </c>
      <c r="K194">
        <v>1661</v>
      </c>
      <c r="L194" s="1">
        <v>44018</v>
      </c>
      <c r="M194" t="s">
        <v>717</v>
      </c>
      <c r="N194">
        <v>299600</v>
      </c>
      <c r="O194" t="s">
        <v>353</v>
      </c>
      <c r="P194" t="s">
        <v>713</v>
      </c>
      <c r="Q194" s="3">
        <v>44432</v>
      </c>
      <c r="R194">
        <v>1984929</v>
      </c>
      <c r="S194">
        <v>476382.95999999996</v>
      </c>
      <c r="U194" t="s">
        <v>709</v>
      </c>
      <c r="V194" t="s">
        <v>332</v>
      </c>
      <c r="W194">
        <v>1508546.04</v>
      </c>
    </row>
    <row r="195" spans="1:23">
      <c r="A195" t="s">
        <v>208</v>
      </c>
      <c r="B195" t="s">
        <v>915</v>
      </c>
      <c r="C195" s="6" t="s">
        <v>822</v>
      </c>
      <c r="D195" s="6">
        <v>24</v>
      </c>
      <c r="E195" t="s">
        <v>16</v>
      </c>
      <c r="F195" t="s">
        <v>16</v>
      </c>
      <c r="G195">
        <v>76197</v>
      </c>
      <c r="H195">
        <v>9002211194</v>
      </c>
      <c r="I195" t="s">
        <v>711</v>
      </c>
      <c r="J195">
        <v>633158</v>
      </c>
      <c r="K195">
        <v>1343</v>
      </c>
      <c r="L195" s="1">
        <v>44091</v>
      </c>
      <c r="M195" t="s">
        <v>720</v>
      </c>
      <c r="N195">
        <v>409847</v>
      </c>
      <c r="O195" t="s">
        <v>340</v>
      </c>
      <c r="P195" t="s">
        <v>713</v>
      </c>
      <c r="Q195" s="3">
        <v>44491</v>
      </c>
      <c r="R195">
        <v>645287</v>
      </c>
      <c r="S195">
        <v>161321.75</v>
      </c>
      <c r="U195" t="s">
        <v>721</v>
      </c>
      <c r="V195" t="s">
        <v>315</v>
      </c>
      <c r="W195">
        <v>483965.25</v>
      </c>
    </row>
    <row r="196" spans="1:23">
      <c r="A196" t="s">
        <v>209</v>
      </c>
      <c r="B196" t="s">
        <v>916</v>
      </c>
      <c r="C196" s="6" t="s">
        <v>822</v>
      </c>
      <c r="D196" s="6">
        <v>22</v>
      </c>
      <c r="E196" t="s">
        <v>16</v>
      </c>
      <c r="F196" t="s">
        <v>16</v>
      </c>
      <c r="G196">
        <v>207365</v>
      </c>
      <c r="H196">
        <v>9002211195</v>
      </c>
      <c r="I196" t="s">
        <v>707</v>
      </c>
      <c r="J196">
        <v>511629</v>
      </c>
      <c r="K196">
        <v>1614</v>
      </c>
      <c r="L196" s="1">
        <v>43643</v>
      </c>
      <c r="M196" t="s">
        <v>717</v>
      </c>
      <c r="N196">
        <v>443842</v>
      </c>
      <c r="O196" t="s">
        <v>353</v>
      </c>
      <c r="P196" t="s">
        <v>713</v>
      </c>
      <c r="Q196" s="3">
        <v>44496</v>
      </c>
      <c r="R196">
        <v>1534939</v>
      </c>
      <c r="S196">
        <v>306987.8</v>
      </c>
      <c r="U196" t="s">
        <v>723</v>
      </c>
      <c r="V196" t="s">
        <v>350</v>
      </c>
      <c r="W196">
        <v>1227951.2</v>
      </c>
    </row>
    <row r="197" spans="1:23">
      <c r="A197" t="s">
        <v>210</v>
      </c>
      <c r="B197" t="s">
        <v>917</v>
      </c>
      <c r="C197" s="6" t="s">
        <v>822</v>
      </c>
      <c r="D197" s="6">
        <v>27</v>
      </c>
      <c r="E197" t="s">
        <v>14</v>
      </c>
      <c r="F197" t="s">
        <v>377</v>
      </c>
      <c r="G197">
        <v>229137</v>
      </c>
      <c r="H197">
        <v>9002211196</v>
      </c>
      <c r="I197" t="s">
        <v>707</v>
      </c>
      <c r="J197">
        <v>477617</v>
      </c>
      <c r="K197">
        <v>1163</v>
      </c>
      <c r="L197" s="1">
        <v>43623</v>
      </c>
      <c r="M197" t="s">
        <v>717</v>
      </c>
      <c r="N197" t="s">
        <v>318</v>
      </c>
      <c r="O197" t="s">
        <v>318</v>
      </c>
      <c r="P197" t="s">
        <v>318</v>
      </c>
      <c r="Q197" s="3" t="s">
        <v>318</v>
      </c>
      <c r="R197" t="s">
        <v>318</v>
      </c>
      <c r="S197" t="s">
        <v>318</v>
      </c>
      <c r="U197" t="s">
        <v>709</v>
      </c>
      <c r="V197" t="s">
        <v>315</v>
      </c>
      <c r="W197" t="s">
        <v>318</v>
      </c>
    </row>
    <row r="198" spans="1:23">
      <c r="A198" t="s">
        <v>211</v>
      </c>
      <c r="B198" t="s">
        <v>918</v>
      </c>
      <c r="C198" s="6" t="s">
        <v>822</v>
      </c>
      <c r="D198" s="6">
        <v>24</v>
      </c>
      <c r="E198" t="s">
        <v>16</v>
      </c>
      <c r="F198" t="s">
        <v>16</v>
      </c>
      <c r="G198">
        <v>55197</v>
      </c>
      <c r="H198">
        <v>9002211197</v>
      </c>
      <c r="I198" t="s">
        <v>711</v>
      </c>
      <c r="J198">
        <v>770718</v>
      </c>
      <c r="K198">
        <v>1581</v>
      </c>
      <c r="L198" s="1">
        <v>43925</v>
      </c>
      <c r="M198" t="s">
        <v>712</v>
      </c>
      <c r="N198">
        <v>372629</v>
      </c>
      <c r="O198" t="s">
        <v>340</v>
      </c>
      <c r="P198" t="s">
        <v>713</v>
      </c>
      <c r="Q198" s="3">
        <v>44499</v>
      </c>
      <c r="R198">
        <v>2442976</v>
      </c>
      <c r="S198">
        <v>1099339.2</v>
      </c>
      <c r="U198" t="s">
        <v>725</v>
      </c>
      <c r="V198" t="s">
        <v>319</v>
      </c>
      <c r="W198">
        <v>1343636.8</v>
      </c>
    </row>
    <row r="199" spans="1:23">
      <c r="A199" t="s">
        <v>212</v>
      </c>
      <c r="B199" t="s">
        <v>919</v>
      </c>
      <c r="C199" s="6" t="s">
        <v>822</v>
      </c>
      <c r="D199" s="6">
        <v>21</v>
      </c>
      <c r="E199" t="s">
        <v>16</v>
      </c>
      <c r="F199" t="s">
        <v>16</v>
      </c>
      <c r="G199">
        <v>304236</v>
      </c>
      <c r="H199">
        <v>9002211198</v>
      </c>
      <c r="I199" t="s">
        <v>716</v>
      </c>
      <c r="J199">
        <v>806065</v>
      </c>
      <c r="K199">
        <v>1718</v>
      </c>
      <c r="L199" s="1">
        <v>44127</v>
      </c>
      <c r="M199" t="s">
        <v>717</v>
      </c>
      <c r="N199">
        <v>442096</v>
      </c>
      <c r="O199" t="s">
        <v>331</v>
      </c>
      <c r="P199" t="s">
        <v>713</v>
      </c>
      <c r="Q199" s="3">
        <v>44438</v>
      </c>
      <c r="R199">
        <v>1940711</v>
      </c>
      <c r="S199">
        <v>523991.97000000003</v>
      </c>
      <c r="U199" t="s">
        <v>709</v>
      </c>
      <c r="V199" t="s">
        <v>335</v>
      </c>
      <c r="W199">
        <v>1416719.03</v>
      </c>
    </row>
    <row r="200" spans="1:23">
      <c r="A200" t="s">
        <v>213</v>
      </c>
      <c r="B200" t="s">
        <v>920</v>
      </c>
      <c r="C200" s="6" t="s">
        <v>822</v>
      </c>
      <c r="D200" s="6">
        <v>47</v>
      </c>
      <c r="E200" t="s">
        <v>16</v>
      </c>
      <c r="F200" t="s">
        <v>16</v>
      </c>
      <c r="G200">
        <v>64213</v>
      </c>
      <c r="H200">
        <v>9002211199</v>
      </c>
      <c r="I200" t="s">
        <v>711</v>
      </c>
      <c r="J200">
        <v>976789</v>
      </c>
      <c r="K200">
        <v>1575</v>
      </c>
      <c r="L200" s="1">
        <v>44124</v>
      </c>
      <c r="M200" t="s">
        <v>720</v>
      </c>
      <c r="N200">
        <v>372494</v>
      </c>
      <c r="O200" t="s">
        <v>331</v>
      </c>
      <c r="P200" t="s">
        <v>713</v>
      </c>
      <c r="Q200" s="3">
        <v>44425</v>
      </c>
      <c r="R200">
        <v>822428</v>
      </c>
      <c r="S200">
        <v>189158.44</v>
      </c>
      <c r="U200" t="s">
        <v>725</v>
      </c>
      <c r="V200" t="s">
        <v>315</v>
      </c>
      <c r="W200">
        <v>633269.56000000006</v>
      </c>
    </row>
    <row r="201" spans="1:23">
      <c r="A201" t="s">
        <v>214</v>
      </c>
      <c r="B201" t="s">
        <v>921</v>
      </c>
      <c r="C201" s="6" t="s">
        <v>822</v>
      </c>
      <c r="D201" s="6">
        <v>44</v>
      </c>
      <c r="E201" t="s">
        <v>14</v>
      </c>
      <c r="F201" t="s">
        <v>377</v>
      </c>
      <c r="G201">
        <v>361100</v>
      </c>
      <c r="H201">
        <v>9002211200</v>
      </c>
      <c r="I201" t="s">
        <v>716</v>
      </c>
      <c r="J201">
        <v>548856</v>
      </c>
      <c r="K201">
        <v>1454</v>
      </c>
      <c r="L201" s="1">
        <v>43821</v>
      </c>
      <c r="M201" t="s">
        <v>708</v>
      </c>
      <c r="N201" t="s">
        <v>318</v>
      </c>
      <c r="O201" t="s">
        <v>318</v>
      </c>
      <c r="P201" t="s">
        <v>318</v>
      </c>
      <c r="Q201" s="3" t="s">
        <v>318</v>
      </c>
      <c r="R201" t="s">
        <v>318</v>
      </c>
      <c r="S201" t="s">
        <v>318</v>
      </c>
      <c r="U201" t="s">
        <v>718</v>
      </c>
      <c r="V201" t="s">
        <v>347</v>
      </c>
      <c r="W201" t="s">
        <v>318</v>
      </c>
    </row>
    <row r="202" spans="1:23">
      <c r="A202" t="s">
        <v>215</v>
      </c>
      <c r="B202" t="s">
        <v>922</v>
      </c>
      <c r="C202" s="6" t="s">
        <v>706</v>
      </c>
      <c r="D202" s="6">
        <v>18</v>
      </c>
      <c r="E202" t="s">
        <v>16</v>
      </c>
      <c r="F202" t="s">
        <v>16</v>
      </c>
      <c r="G202">
        <v>113059</v>
      </c>
      <c r="H202">
        <v>9002211201</v>
      </c>
      <c r="I202" t="s">
        <v>707</v>
      </c>
      <c r="J202">
        <v>463429</v>
      </c>
      <c r="K202">
        <v>1733</v>
      </c>
      <c r="L202" s="1">
        <v>43824</v>
      </c>
      <c r="M202" t="s">
        <v>708</v>
      </c>
      <c r="N202">
        <v>451834</v>
      </c>
      <c r="O202" t="s">
        <v>353</v>
      </c>
      <c r="P202" t="s">
        <v>713</v>
      </c>
      <c r="Q202" s="3">
        <v>44414</v>
      </c>
      <c r="R202">
        <v>586040</v>
      </c>
      <c r="S202">
        <v>257857.6</v>
      </c>
      <c r="U202" t="s">
        <v>709</v>
      </c>
      <c r="V202" t="s">
        <v>319</v>
      </c>
      <c r="W202">
        <v>328182.40000000002</v>
      </c>
    </row>
    <row r="203" spans="1:23">
      <c r="A203" t="s">
        <v>216</v>
      </c>
      <c r="B203" t="s">
        <v>923</v>
      </c>
      <c r="C203" s="6" t="s">
        <v>706</v>
      </c>
      <c r="D203" s="6">
        <v>19</v>
      </c>
      <c r="E203" t="s">
        <v>16</v>
      </c>
      <c r="F203" t="s">
        <v>16</v>
      </c>
      <c r="G203">
        <v>269361</v>
      </c>
      <c r="H203">
        <v>9002211202</v>
      </c>
      <c r="I203" t="s">
        <v>711</v>
      </c>
      <c r="J203">
        <v>741370</v>
      </c>
      <c r="K203">
        <v>1282</v>
      </c>
      <c r="L203" s="1">
        <v>44107</v>
      </c>
      <c r="M203" t="s">
        <v>717</v>
      </c>
      <c r="N203">
        <v>345289</v>
      </c>
      <c r="O203" t="s">
        <v>353</v>
      </c>
      <c r="P203" t="s">
        <v>713</v>
      </c>
      <c r="Q203" s="3">
        <v>44495</v>
      </c>
      <c r="R203">
        <v>751819</v>
      </c>
      <c r="S203">
        <v>285691.22000000003</v>
      </c>
      <c r="U203" t="s">
        <v>725</v>
      </c>
      <c r="V203" t="s">
        <v>335</v>
      </c>
      <c r="W203">
        <v>466127.77999999997</v>
      </c>
    </row>
    <row r="204" spans="1:23">
      <c r="A204" t="s">
        <v>217</v>
      </c>
      <c r="B204" t="s">
        <v>924</v>
      </c>
      <c r="C204" s="6" t="s">
        <v>822</v>
      </c>
      <c r="D204" s="6">
        <v>34</v>
      </c>
      <c r="E204" t="s">
        <v>14</v>
      </c>
      <c r="F204" t="s">
        <v>378</v>
      </c>
      <c r="G204">
        <v>174261</v>
      </c>
      <c r="H204">
        <v>9002211203</v>
      </c>
      <c r="I204" t="s">
        <v>716</v>
      </c>
      <c r="J204">
        <v>927027</v>
      </c>
      <c r="K204">
        <v>1785</v>
      </c>
      <c r="L204" s="1">
        <v>44244</v>
      </c>
      <c r="M204" t="s">
        <v>720</v>
      </c>
      <c r="N204" t="s">
        <v>318</v>
      </c>
      <c r="O204" t="s">
        <v>318</v>
      </c>
      <c r="P204" t="s">
        <v>318</v>
      </c>
      <c r="Q204" s="3" t="s">
        <v>318</v>
      </c>
      <c r="R204" t="s">
        <v>318</v>
      </c>
      <c r="S204" t="s">
        <v>318</v>
      </c>
      <c r="U204" t="s">
        <v>709</v>
      </c>
      <c r="V204" t="s">
        <v>341</v>
      </c>
      <c r="W204" t="s">
        <v>318</v>
      </c>
    </row>
    <row r="205" spans="1:23">
      <c r="A205" t="s">
        <v>218</v>
      </c>
      <c r="B205" t="s">
        <v>925</v>
      </c>
      <c r="C205" s="6" t="s">
        <v>706</v>
      </c>
      <c r="D205" s="6">
        <v>37</v>
      </c>
      <c r="E205" t="s">
        <v>16</v>
      </c>
      <c r="F205" t="s">
        <v>16</v>
      </c>
      <c r="G205">
        <v>128743</v>
      </c>
      <c r="H205">
        <v>9002211204</v>
      </c>
      <c r="I205" t="s">
        <v>707</v>
      </c>
      <c r="J205">
        <v>604320</v>
      </c>
      <c r="K205">
        <v>1618</v>
      </c>
      <c r="L205" s="1">
        <v>44311</v>
      </c>
      <c r="M205" t="s">
        <v>717</v>
      </c>
      <c r="N205">
        <v>264641</v>
      </c>
      <c r="O205" t="s">
        <v>322</v>
      </c>
      <c r="P205" t="s">
        <v>713</v>
      </c>
      <c r="Q205" s="3">
        <v>44493</v>
      </c>
      <c r="R205">
        <v>1695451</v>
      </c>
      <c r="S205">
        <v>423862.75</v>
      </c>
      <c r="U205" t="s">
        <v>709</v>
      </c>
      <c r="V205" t="s">
        <v>341</v>
      </c>
      <c r="W205">
        <v>1271588.25</v>
      </c>
    </row>
    <row r="206" spans="1:23">
      <c r="A206" t="s">
        <v>219</v>
      </c>
      <c r="B206" t="s">
        <v>926</v>
      </c>
      <c r="C206" s="6" t="s">
        <v>706</v>
      </c>
      <c r="D206" s="6">
        <v>20</v>
      </c>
      <c r="E206" t="s">
        <v>16</v>
      </c>
      <c r="F206" t="s">
        <v>16</v>
      </c>
      <c r="G206">
        <v>326355</v>
      </c>
      <c r="H206">
        <v>9002211205</v>
      </c>
      <c r="I206" t="s">
        <v>707</v>
      </c>
      <c r="J206">
        <v>470908</v>
      </c>
      <c r="K206">
        <v>1602</v>
      </c>
      <c r="L206" s="1">
        <v>43749</v>
      </c>
      <c r="M206" t="s">
        <v>712</v>
      </c>
      <c r="N206">
        <v>349545</v>
      </c>
      <c r="O206" t="s">
        <v>326</v>
      </c>
      <c r="P206" t="s">
        <v>713</v>
      </c>
      <c r="Q206" s="3">
        <v>44460</v>
      </c>
      <c r="R206">
        <v>693740</v>
      </c>
      <c r="S206">
        <v>298308.2</v>
      </c>
      <c r="U206" t="s">
        <v>727</v>
      </c>
      <c r="V206" t="s">
        <v>347</v>
      </c>
      <c r="W206">
        <v>395431.8</v>
      </c>
    </row>
    <row r="207" spans="1:23">
      <c r="A207" t="s">
        <v>220</v>
      </c>
      <c r="B207" t="s">
        <v>927</v>
      </c>
      <c r="C207" s="6" t="s">
        <v>706</v>
      </c>
      <c r="D207" s="6">
        <v>42</v>
      </c>
      <c r="E207" t="s">
        <v>14</v>
      </c>
      <c r="F207" t="s">
        <v>380</v>
      </c>
      <c r="G207">
        <v>260638</v>
      </c>
      <c r="H207">
        <v>9002211206</v>
      </c>
      <c r="I207" t="s">
        <v>716</v>
      </c>
      <c r="J207">
        <v>873682</v>
      </c>
      <c r="K207">
        <v>1444</v>
      </c>
      <c r="L207" s="1">
        <v>44150</v>
      </c>
      <c r="M207" t="s">
        <v>720</v>
      </c>
      <c r="N207" t="s">
        <v>318</v>
      </c>
      <c r="O207" t="s">
        <v>318</v>
      </c>
      <c r="P207" t="s">
        <v>318</v>
      </c>
      <c r="Q207" s="3" t="s">
        <v>318</v>
      </c>
      <c r="R207" t="s">
        <v>318</v>
      </c>
      <c r="S207" t="s">
        <v>318</v>
      </c>
      <c r="U207" t="s">
        <v>709</v>
      </c>
      <c r="V207" t="s">
        <v>315</v>
      </c>
      <c r="W207" t="s">
        <v>318</v>
      </c>
    </row>
    <row r="208" spans="1:23">
      <c r="A208" t="s">
        <v>221</v>
      </c>
      <c r="B208" t="s">
        <v>928</v>
      </c>
      <c r="C208" s="6" t="s">
        <v>822</v>
      </c>
      <c r="D208" s="6">
        <v>18</v>
      </c>
      <c r="E208" t="s">
        <v>14</v>
      </c>
      <c r="F208" t="s">
        <v>378</v>
      </c>
      <c r="G208">
        <v>121992</v>
      </c>
      <c r="H208">
        <v>9002211207</v>
      </c>
      <c r="I208" t="s">
        <v>707</v>
      </c>
      <c r="J208">
        <v>740098</v>
      </c>
      <c r="K208">
        <v>1566</v>
      </c>
      <c r="L208" s="1">
        <v>43838</v>
      </c>
      <c r="M208" t="s">
        <v>717</v>
      </c>
      <c r="N208" t="s">
        <v>318</v>
      </c>
      <c r="O208" t="s">
        <v>318</v>
      </c>
      <c r="P208" t="s">
        <v>318</v>
      </c>
      <c r="Q208" s="3" t="s">
        <v>318</v>
      </c>
      <c r="R208" t="s">
        <v>318</v>
      </c>
      <c r="S208" t="s">
        <v>318</v>
      </c>
      <c r="U208" t="s">
        <v>721</v>
      </c>
      <c r="V208" t="s">
        <v>328</v>
      </c>
      <c r="W208" t="s">
        <v>318</v>
      </c>
    </row>
    <row r="209" spans="1:23">
      <c r="A209" t="s">
        <v>222</v>
      </c>
      <c r="B209" t="s">
        <v>929</v>
      </c>
      <c r="C209" s="6" t="s">
        <v>822</v>
      </c>
      <c r="D209" s="6">
        <v>29</v>
      </c>
      <c r="E209" t="s">
        <v>14</v>
      </c>
      <c r="F209" t="s">
        <v>377</v>
      </c>
      <c r="G209">
        <v>317679</v>
      </c>
      <c r="H209">
        <v>9002211208</v>
      </c>
      <c r="I209" t="s">
        <v>711</v>
      </c>
      <c r="J209">
        <v>406264</v>
      </c>
      <c r="K209">
        <v>1217</v>
      </c>
      <c r="L209" s="1">
        <v>43740</v>
      </c>
      <c r="M209" t="s">
        <v>717</v>
      </c>
      <c r="N209" t="s">
        <v>318</v>
      </c>
      <c r="O209" t="s">
        <v>318</v>
      </c>
      <c r="P209" t="s">
        <v>318</v>
      </c>
      <c r="Q209" s="3" t="s">
        <v>318</v>
      </c>
      <c r="R209" t="s">
        <v>318</v>
      </c>
      <c r="S209" t="s">
        <v>318</v>
      </c>
      <c r="U209" t="s">
        <v>725</v>
      </c>
      <c r="V209" t="s">
        <v>341</v>
      </c>
      <c r="W209" t="s">
        <v>318</v>
      </c>
    </row>
    <row r="210" spans="1:23">
      <c r="A210" t="s">
        <v>223</v>
      </c>
      <c r="B210" t="s">
        <v>930</v>
      </c>
      <c r="C210" s="6" t="s">
        <v>706</v>
      </c>
      <c r="D210" s="6">
        <v>20</v>
      </c>
      <c r="E210" t="s">
        <v>14</v>
      </c>
      <c r="F210" t="s">
        <v>380</v>
      </c>
      <c r="G210">
        <v>246237</v>
      </c>
      <c r="H210">
        <v>9002211209</v>
      </c>
      <c r="I210" t="s">
        <v>711</v>
      </c>
      <c r="J210">
        <v>848791</v>
      </c>
      <c r="K210">
        <v>1552</v>
      </c>
      <c r="L210" s="1">
        <v>43758</v>
      </c>
      <c r="M210" t="s">
        <v>712</v>
      </c>
      <c r="N210" t="s">
        <v>318</v>
      </c>
      <c r="O210" t="s">
        <v>318</v>
      </c>
      <c r="P210" t="s">
        <v>318</v>
      </c>
      <c r="Q210" s="3" t="s">
        <v>318</v>
      </c>
      <c r="R210" t="s">
        <v>318</v>
      </c>
      <c r="S210" t="s">
        <v>318</v>
      </c>
      <c r="U210" t="s">
        <v>727</v>
      </c>
      <c r="V210" t="s">
        <v>350</v>
      </c>
      <c r="W210" t="s">
        <v>318</v>
      </c>
    </row>
    <row r="211" spans="1:23">
      <c r="A211" t="s">
        <v>224</v>
      </c>
      <c r="B211" t="s">
        <v>931</v>
      </c>
      <c r="C211" s="6" t="s">
        <v>822</v>
      </c>
      <c r="D211" s="6">
        <v>47</v>
      </c>
      <c r="E211" t="s">
        <v>16</v>
      </c>
      <c r="F211" t="s">
        <v>16</v>
      </c>
      <c r="G211">
        <v>238900</v>
      </c>
      <c r="H211">
        <v>9002211210</v>
      </c>
      <c r="I211" t="s">
        <v>707</v>
      </c>
      <c r="J211">
        <v>727688</v>
      </c>
      <c r="K211">
        <v>1754</v>
      </c>
      <c r="L211" s="1">
        <v>44105</v>
      </c>
      <c r="M211" t="s">
        <v>720</v>
      </c>
      <c r="N211">
        <v>440961</v>
      </c>
      <c r="O211" t="s">
        <v>331</v>
      </c>
      <c r="P211" t="s">
        <v>713</v>
      </c>
      <c r="Q211" s="3">
        <v>44428</v>
      </c>
      <c r="R211">
        <v>2271595</v>
      </c>
      <c r="S211">
        <v>1135797.5</v>
      </c>
      <c r="U211" t="s">
        <v>725</v>
      </c>
      <c r="V211" t="s">
        <v>319</v>
      </c>
      <c r="W211">
        <v>1135797.5</v>
      </c>
    </row>
    <row r="212" spans="1:23">
      <c r="A212" t="s">
        <v>225</v>
      </c>
      <c r="B212" t="s">
        <v>932</v>
      </c>
      <c r="C212" s="6" t="s">
        <v>706</v>
      </c>
      <c r="D212" s="6">
        <v>26</v>
      </c>
      <c r="E212" t="s">
        <v>14</v>
      </c>
      <c r="F212" t="s">
        <v>378</v>
      </c>
      <c r="G212">
        <v>146952</v>
      </c>
      <c r="H212">
        <v>9002211211</v>
      </c>
      <c r="I212" t="s">
        <v>707</v>
      </c>
      <c r="J212">
        <v>622865</v>
      </c>
      <c r="K212">
        <v>1516</v>
      </c>
      <c r="L212" s="1">
        <v>44010</v>
      </c>
      <c r="M212" t="s">
        <v>712</v>
      </c>
      <c r="N212" t="s">
        <v>318</v>
      </c>
      <c r="O212" t="s">
        <v>318</v>
      </c>
      <c r="P212" t="s">
        <v>318</v>
      </c>
      <c r="Q212" s="3" t="s">
        <v>318</v>
      </c>
      <c r="R212" t="s">
        <v>318</v>
      </c>
      <c r="S212" t="s">
        <v>318</v>
      </c>
      <c r="U212" t="s">
        <v>727</v>
      </c>
      <c r="V212" t="s">
        <v>347</v>
      </c>
      <c r="W212" t="s">
        <v>318</v>
      </c>
    </row>
    <row r="213" spans="1:23">
      <c r="A213" t="s">
        <v>226</v>
      </c>
      <c r="B213" t="s">
        <v>933</v>
      </c>
      <c r="C213" s="6" t="s">
        <v>822</v>
      </c>
      <c r="D213" s="6">
        <v>44</v>
      </c>
      <c r="E213" t="s">
        <v>14</v>
      </c>
      <c r="F213" t="s">
        <v>378</v>
      </c>
      <c r="G213">
        <v>117301</v>
      </c>
      <c r="H213">
        <v>9002211212</v>
      </c>
      <c r="I213" t="s">
        <v>716</v>
      </c>
      <c r="J213">
        <v>938570</v>
      </c>
      <c r="K213">
        <v>1171</v>
      </c>
      <c r="L213" s="1">
        <v>43704</v>
      </c>
      <c r="M213" t="s">
        <v>720</v>
      </c>
      <c r="N213" t="s">
        <v>318</v>
      </c>
      <c r="O213" t="s">
        <v>318</v>
      </c>
      <c r="P213" t="s">
        <v>318</v>
      </c>
      <c r="Q213" s="3" t="s">
        <v>318</v>
      </c>
      <c r="R213" t="s">
        <v>318</v>
      </c>
      <c r="S213" t="s">
        <v>318</v>
      </c>
      <c r="U213" t="s">
        <v>721</v>
      </c>
      <c r="V213" t="s">
        <v>328</v>
      </c>
      <c r="W213" t="s">
        <v>318</v>
      </c>
    </row>
    <row r="214" spans="1:23">
      <c r="A214" t="s">
        <v>227</v>
      </c>
      <c r="B214" t="s">
        <v>934</v>
      </c>
      <c r="C214" s="6" t="s">
        <v>822</v>
      </c>
      <c r="D214" s="6">
        <v>42</v>
      </c>
      <c r="E214" t="s">
        <v>16</v>
      </c>
      <c r="F214" t="s">
        <v>16</v>
      </c>
      <c r="G214">
        <v>125050</v>
      </c>
      <c r="H214">
        <v>9002211213</v>
      </c>
      <c r="I214" t="s">
        <v>716</v>
      </c>
      <c r="J214">
        <v>559383</v>
      </c>
      <c r="K214">
        <v>1218</v>
      </c>
      <c r="L214" s="1">
        <v>44265</v>
      </c>
      <c r="M214" t="s">
        <v>708</v>
      </c>
      <c r="N214">
        <v>383470</v>
      </c>
      <c r="O214" t="s">
        <v>331</v>
      </c>
      <c r="P214" t="s">
        <v>713</v>
      </c>
      <c r="Q214" s="3">
        <v>44433</v>
      </c>
      <c r="R214">
        <v>1469540</v>
      </c>
      <c r="S214">
        <v>764160.8</v>
      </c>
      <c r="U214" t="s">
        <v>714</v>
      </c>
      <c r="V214" t="s">
        <v>328</v>
      </c>
      <c r="W214">
        <v>705379.2</v>
      </c>
    </row>
    <row r="215" spans="1:23">
      <c r="A215" t="s">
        <v>228</v>
      </c>
      <c r="B215" t="s">
        <v>935</v>
      </c>
      <c r="C215" s="6" t="s">
        <v>706</v>
      </c>
      <c r="D215" s="6">
        <v>49</v>
      </c>
      <c r="E215" t="s">
        <v>14</v>
      </c>
      <c r="F215" t="s">
        <v>378</v>
      </c>
      <c r="G215">
        <v>154665</v>
      </c>
      <c r="H215">
        <v>9002211214</v>
      </c>
      <c r="I215" t="s">
        <v>711</v>
      </c>
      <c r="J215">
        <v>640704</v>
      </c>
      <c r="K215">
        <v>1582</v>
      </c>
      <c r="L215" s="1">
        <v>44153</v>
      </c>
      <c r="M215" t="s">
        <v>717</v>
      </c>
      <c r="N215" t="s">
        <v>318</v>
      </c>
      <c r="O215" t="s">
        <v>318</v>
      </c>
      <c r="P215" t="s">
        <v>318</v>
      </c>
      <c r="Q215" s="3" t="s">
        <v>318</v>
      </c>
      <c r="R215" t="s">
        <v>318</v>
      </c>
      <c r="S215" t="s">
        <v>318</v>
      </c>
      <c r="U215" t="s">
        <v>721</v>
      </c>
      <c r="V215" t="s">
        <v>347</v>
      </c>
      <c r="W215" t="s">
        <v>318</v>
      </c>
    </row>
    <row r="216" spans="1:23">
      <c r="A216" t="s">
        <v>229</v>
      </c>
      <c r="B216" t="s">
        <v>936</v>
      </c>
      <c r="C216" s="6" t="s">
        <v>706</v>
      </c>
      <c r="D216" s="6">
        <v>48</v>
      </c>
      <c r="E216" t="s">
        <v>16</v>
      </c>
      <c r="F216" t="s">
        <v>16</v>
      </c>
      <c r="G216">
        <v>142313</v>
      </c>
      <c r="H216">
        <v>9002211215</v>
      </c>
      <c r="I216" t="s">
        <v>716</v>
      </c>
      <c r="J216">
        <v>946585</v>
      </c>
      <c r="K216">
        <v>1237</v>
      </c>
      <c r="L216" s="1">
        <v>44140</v>
      </c>
      <c r="M216" t="s">
        <v>712</v>
      </c>
      <c r="N216">
        <v>429940</v>
      </c>
      <c r="O216" t="s">
        <v>326</v>
      </c>
      <c r="P216" t="s">
        <v>713</v>
      </c>
      <c r="Q216" s="3">
        <v>44439</v>
      </c>
      <c r="R216">
        <v>1515797</v>
      </c>
      <c r="S216">
        <v>318317.37</v>
      </c>
      <c r="U216" t="s">
        <v>723</v>
      </c>
      <c r="V216" t="s">
        <v>315</v>
      </c>
      <c r="W216">
        <v>1197479.6299999999</v>
      </c>
    </row>
    <row r="217" spans="1:23">
      <c r="A217" t="s">
        <v>230</v>
      </c>
      <c r="B217" t="s">
        <v>937</v>
      </c>
      <c r="C217" s="6" t="s">
        <v>706</v>
      </c>
      <c r="D217" s="6">
        <v>18</v>
      </c>
      <c r="E217" t="s">
        <v>16</v>
      </c>
      <c r="F217" t="s">
        <v>16</v>
      </c>
      <c r="G217">
        <v>115679</v>
      </c>
      <c r="H217">
        <v>9002211216</v>
      </c>
      <c r="I217" t="s">
        <v>716</v>
      </c>
      <c r="J217">
        <v>416361</v>
      </c>
      <c r="K217">
        <v>1119</v>
      </c>
      <c r="L217" s="1">
        <v>44320</v>
      </c>
      <c r="M217" t="s">
        <v>720</v>
      </c>
      <c r="N217">
        <v>421841</v>
      </c>
      <c r="O217" t="s">
        <v>340</v>
      </c>
      <c r="P217" t="s">
        <v>713</v>
      </c>
      <c r="Q217" s="3">
        <v>44486</v>
      </c>
      <c r="R217">
        <v>1708635</v>
      </c>
      <c r="S217">
        <v>820144.79999999993</v>
      </c>
      <c r="U217" t="s">
        <v>718</v>
      </c>
      <c r="V217" t="s">
        <v>347</v>
      </c>
      <c r="W217">
        <v>888490.20000000007</v>
      </c>
    </row>
    <row r="218" spans="1:23">
      <c r="A218" t="s">
        <v>231</v>
      </c>
      <c r="B218" t="s">
        <v>938</v>
      </c>
      <c r="C218" s="6" t="s">
        <v>706</v>
      </c>
      <c r="D218" s="6">
        <v>19</v>
      </c>
      <c r="E218" t="s">
        <v>14</v>
      </c>
      <c r="F218" t="s">
        <v>380</v>
      </c>
      <c r="G218">
        <v>303066</v>
      </c>
      <c r="H218">
        <v>9002211217</v>
      </c>
      <c r="I218" t="s">
        <v>711</v>
      </c>
      <c r="J218">
        <v>570260</v>
      </c>
      <c r="K218">
        <v>1471</v>
      </c>
      <c r="L218" s="1">
        <v>44274</v>
      </c>
      <c r="M218" t="s">
        <v>720</v>
      </c>
      <c r="N218" t="s">
        <v>318</v>
      </c>
      <c r="O218" t="s">
        <v>318</v>
      </c>
      <c r="P218" t="s">
        <v>318</v>
      </c>
      <c r="Q218" s="3" t="s">
        <v>318</v>
      </c>
      <c r="R218" t="s">
        <v>318</v>
      </c>
      <c r="S218" t="s">
        <v>318</v>
      </c>
      <c r="U218" t="s">
        <v>709</v>
      </c>
      <c r="V218" t="s">
        <v>350</v>
      </c>
      <c r="W218" t="s">
        <v>318</v>
      </c>
    </row>
    <row r="219" spans="1:23">
      <c r="A219" t="s">
        <v>232</v>
      </c>
      <c r="B219" t="s">
        <v>939</v>
      </c>
      <c r="C219" s="6" t="s">
        <v>706</v>
      </c>
      <c r="D219" s="6">
        <v>28</v>
      </c>
      <c r="E219" t="s">
        <v>16</v>
      </c>
      <c r="F219" t="s">
        <v>16</v>
      </c>
      <c r="G219">
        <v>79476</v>
      </c>
      <c r="H219">
        <v>9002211218</v>
      </c>
      <c r="I219" t="s">
        <v>711</v>
      </c>
      <c r="J219">
        <v>718819</v>
      </c>
      <c r="K219">
        <v>1724</v>
      </c>
      <c r="L219" s="1">
        <v>44124</v>
      </c>
      <c r="M219" t="s">
        <v>708</v>
      </c>
      <c r="N219">
        <v>453995</v>
      </c>
      <c r="O219" t="s">
        <v>353</v>
      </c>
      <c r="P219" t="s">
        <v>713</v>
      </c>
      <c r="Q219" s="3">
        <v>44458</v>
      </c>
      <c r="R219">
        <v>1137953</v>
      </c>
      <c r="S219">
        <v>671392.27</v>
      </c>
      <c r="U219" t="s">
        <v>714</v>
      </c>
      <c r="V219" t="s">
        <v>335</v>
      </c>
      <c r="W219">
        <v>466560.73</v>
      </c>
    </row>
    <row r="220" spans="1:23">
      <c r="A220" t="s">
        <v>233</v>
      </c>
      <c r="B220" t="s">
        <v>940</v>
      </c>
      <c r="C220" s="6" t="s">
        <v>706</v>
      </c>
      <c r="D220" s="6">
        <v>43</v>
      </c>
      <c r="E220" t="s">
        <v>16</v>
      </c>
      <c r="F220" t="s">
        <v>16</v>
      </c>
      <c r="G220">
        <v>167100</v>
      </c>
      <c r="H220">
        <v>9002211219</v>
      </c>
      <c r="I220" t="s">
        <v>711</v>
      </c>
      <c r="J220">
        <v>629422</v>
      </c>
      <c r="K220">
        <v>1258</v>
      </c>
      <c r="L220" s="1">
        <v>43851</v>
      </c>
      <c r="M220" t="s">
        <v>708</v>
      </c>
      <c r="N220">
        <v>291829</v>
      </c>
      <c r="O220" t="s">
        <v>322</v>
      </c>
      <c r="P220" t="s">
        <v>713</v>
      </c>
      <c r="Q220" s="3">
        <v>44445</v>
      </c>
      <c r="R220">
        <v>971768</v>
      </c>
      <c r="S220">
        <v>301248.08</v>
      </c>
      <c r="U220" t="s">
        <v>714</v>
      </c>
      <c r="V220" t="s">
        <v>315</v>
      </c>
      <c r="W220">
        <v>670519.91999999993</v>
      </c>
    </row>
    <row r="221" spans="1:23">
      <c r="A221" t="s">
        <v>234</v>
      </c>
      <c r="B221" t="s">
        <v>941</v>
      </c>
      <c r="C221" s="6" t="s">
        <v>706</v>
      </c>
      <c r="D221" s="6">
        <v>20</v>
      </c>
      <c r="E221" t="s">
        <v>14</v>
      </c>
      <c r="F221" t="s">
        <v>380</v>
      </c>
      <c r="G221">
        <v>75007</v>
      </c>
      <c r="H221">
        <v>9002211220</v>
      </c>
      <c r="I221" t="s">
        <v>711</v>
      </c>
      <c r="J221">
        <v>635176</v>
      </c>
      <c r="K221">
        <v>1113</v>
      </c>
      <c r="L221" s="1">
        <v>43756</v>
      </c>
      <c r="M221" t="s">
        <v>717</v>
      </c>
      <c r="N221" t="s">
        <v>318</v>
      </c>
      <c r="O221" t="s">
        <v>318</v>
      </c>
      <c r="P221" t="s">
        <v>318</v>
      </c>
      <c r="Q221" s="3" t="s">
        <v>318</v>
      </c>
      <c r="R221" t="s">
        <v>318</v>
      </c>
      <c r="S221" t="s">
        <v>318</v>
      </c>
      <c r="U221" t="s">
        <v>727</v>
      </c>
      <c r="V221" t="s">
        <v>328</v>
      </c>
      <c r="W221" t="s">
        <v>318</v>
      </c>
    </row>
    <row r="222" spans="1:23">
      <c r="A222" t="s">
        <v>235</v>
      </c>
      <c r="B222" t="s">
        <v>942</v>
      </c>
      <c r="C222" s="6" t="s">
        <v>822</v>
      </c>
      <c r="D222" s="6">
        <v>29</v>
      </c>
      <c r="E222" t="s">
        <v>16</v>
      </c>
      <c r="F222" t="s">
        <v>16</v>
      </c>
      <c r="G222">
        <v>186582</v>
      </c>
      <c r="H222">
        <v>9002211221</v>
      </c>
      <c r="I222" t="s">
        <v>711</v>
      </c>
      <c r="J222">
        <v>539445</v>
      </c>
      <c r="K222">
        <v>1505</v>
      </c>
      <c r="L222" s="1">
        <v>43940</v>
      </c>
      <c r="M222" t="s">
        <v>717</v>
      </c>
      <c r="N222">
        <v>322733</v>
      </c>
      <c r="O222" t="s">
        <v>331</v>
      </c>
      <c r="P222" t="s">
        <v>713</v>
      </c>
      <c r="Q222" s="3">
        <v>44431</v>
      </c>
      <c r="R222">
        <v>2341575</v>
      </c>
      <c r="S222">
        <v>1170787.5</v>
      </c>
      <c r="U222" t="s">
        <v>727</v>
      </c>
      <c r="V222" t="s">
        <v>328</v>
      </c>
      <c r="W222">
        <v>1170787.5</v>
      </c>
    </row>
    <row r="223" spans="1:23">
      <c r="A223" t="s">
        <v>236</v>
      </c>
      <c r="B223" t="s">
        <v>943</v>
      </c>
      <c r="C223" s="6" t="s">
        <v>706</v>
      </c>
      <c r="D223" s="6">
        <v>48</v>
      </c>
      <c r="E223" t="s">
        <v>14</v>
      </c>
      <c r="F223" t="s">
        <v>380</v>
      </c>
      <c r="G223">
        <v>153694</v>
      </c>
      <c r="H223">
        <v>9002211222</v>
      </c>
      <c r="I223" t="s">
        <v>707</v>
      </c>
      <c r="J223">
        <v>757827</v>
      </c>
      <c r="K223">
        <v>1605</v>
      </c>
      <c r="L223" s="1">
        <v>44018</v>
      </c>
      <c r="M223" t="s">
        <v>717</v>
      </c>
      <c r="N223" t="s">
        <v>318</v>
      </c>
      <c r="O223" t="s">
        <v>318</v>
      </c>
      <c r="P223" t="s">
        <v>318</v>
      </c>
      <c r="Q223" s="3" t="s">
        <v>318</v>
      </c>
      <c r="R223" t="s">
        <v>318</v>
      </c>
      <c r="S223" t="s">
        <v>318</v>
      </c>
      <c r="U223" t="s">
        <v>718</v>
      </c>
      <c r="V223" t="s">
        <v>341</v>
      </c>
      <c r="W223" t="s">
        <v>318</v>
      </c>
    </row>
    <row r="224" spans="1:23">
      <c r="A224" t="s">
        <v>237</v>
      </c>
      <c r="B224" t="s">
        <v>944</v>
      </c>
      <c r="C224" s="6" t="s">
        <v>706</v>
      </c>
      <c r="D224" s="6">
        <v>37</v>
      </c>
      <c r="E224" t="s">
        <v>14</v>
      </c>
      <c r="F224" t="s">
        <v>380</v>
      </c>
      <c r="G224">
        <v>393619</v>
      </c>
      <c r="H224">
        <v>9002211223</v>
      </c>
      <c r="I224" t="s">
        <v>707</v>
      </c>
      <c r="J224">
        <v>591907</v>
      </c>
      <c r="K224">
        <v>1292</v>
      </c>
      <c r="L224" s="1">
        <v>43958</v>
      </c>
      <c r="M224" t="s">
        <v>708</v>
      </c>
      <c r="N224" t="s">
        <v>318</v>
      </c>
      <c r="O224" t="s">
        <v>318</v>
      </c>
      <c r="P224" t="s">
        <v>318</v>
      </c>
      <c r="Q224" s="3" t="s">
        <v>318</v>
      </c>
      <c r="R224" t="s">
        <v>318</v>
      </c>
      <c r="S224" t="s">
        <v>318</v>
      </c>
      <c r="U224" t="s">
        <v>727</v>
      </c>
      <c r="V224" t="s">
        <v>335</v>
      </c>
      <c r="W224" t="s">
        <v>318</v>
      </c>
    </row>
    <row r="225" spans="1:23">
      <c r="A225" t="s">
        <v>238</v>
      </c>
      <c r="B225" t="s">
        <v>945</v>
      </c>
      <c r="C225" s="6" t="s">
        <v>706</v>
      </c>
      <c r="D225" s="6">
        <v>46</v>
      </c>
      <c r="E225" t="s">
        <v>16</v>
      </c>
      <c r="F225" t="s">
        <v>16</v>
      </c>
      <c r="G225">
        <v>222928</v>
      </c>
      <c r="H225">
        <v>9002211224</v>
      </c>
      <c r="I225" t="s">
        <v>716</v>
      </c>
      <c r="J225">
        <v>801328</v>
      </c>
      <c r="K225">
        <v>1364</v>
      </c>
      <c r="L225" s="1">
        <v>43951</v>
      </c>
      <c r="M225" t="s">
        <v>717</v>
      </c>
      <c r="N225">
        <v>344048</v>
      </c>
      <c r="O225" t="s">
        <v>322</v>
      </c>
      <c r="P225" t="s">
        <v>713</v>
      </c>
      <c r="Q225" s="3">
        <v>44409</v>
      </c>
      <c r="R225">
        <v>1237310</v>
      </c>
      <c r="S225">
        <v>544416.4</v>
      </c>
      <c r="U225" t="s">
        <v>723</v>
      </c>
      <c r="V225" t="s">
        <v>341</v>
      </c>
      <c r="W225">
        <v>692893.6</v>
      </c>
    </row>
    <row r="226" spans="1:23">
      <c r="A226" t="s">
        <v>239</v>
      </c>
      <c r="B226" t="s">
        <v>946</v>
      </c>
      <c r="C226" s="6" t="s">
        <v>706</v>
      </c>
      <c r="D226" s="6">
        <v>34</v>
      </c>
      <c r="E226" t="s">
        <v>16</v>
      </c>
      <c r="F226" t="s">
        <v>16</v>
      </c>
      <c r="G226">
        <v>244467</v>
      </c>
      <c r="H226">
        <v>9002211225</v>
      </c>
      <c r="I226" t="s">
        <v>707</v>
      </c>
      <c r="J226">
        <v>611955</v>
      </c>
      <c r="K226">
        <v>1261</v>
      </c>
      <c r="L226" s="1">
        <v>43830</v>
      </c>
      <c r="M226" t="s">
        <v>712</v>
      </c>
      <c r="N226">
        <v>419768</v>
      </c>
      <c r="O226" t="s">
        <v>331</v>
      </c>
      <c r="P226" t="s">
        <v>713</v>
      </c>
      <c r="Q226" s="3">
        <v>44416</v>
      </c>
      <c r="R226">
        <v>2261170</v>
      </c>
      <c r="S226">
        <v>655739.29999999993</v>
      </c>
      <c r="U226" t="s">
        <v>709</v>
      </c>
      <c r="V226" t="s">
        <v>328</v>
      </c>
      <c r="W226">
        <v>1605430.7000000002</v>
      </c>
    </row>
    <row r="227" spans="1:23">
      <c r="A227" t="s">
        <v>240</v>
      </c>
      <c r="B227" t="s">
        <v>947</v>
      </c>
      <c r="C227" s="6" t="s">
        <v>706</v>
      </c>
      <c r="D227" s="6">
        <v>20</v>
      </c>
      <c r="E227" t="s">
        <v>16</v>
      </c>
      <c r="F227" t="s">
        <v>16</v>
      </c>
      <c r="G227">
        <v>396546</v>
      </c>
      <c r="H227">
        <v>9002211226</v>
      </c>
      <c r="I227" t="s">
        <v>707</v>
      </c>
      <c r="J227">
        <v>876587</v>
      </c>
      <c r="K227">
        <v>1626</v>
      </c>
      <c r="L227" s="1">
        <v>43732</v>
      </c>
      <c r="M227" t="s">
        <v>708</v>
      </c>
      <c r="N227">
        <v>277915</v>
      </c>
      <c r="O227" t="s">
        <v>322</v>
      </c>
      <c r="P227" t="s">
        <v>713</v>
      </c>
      <c r="Q227" s="3">
        <v>44480</v>
      </c>
      <c r="R227">
        <v>2058173</v>
      </c>
      <c r="S227">
        <v>1111413.4200000002</v>
      </c>
      <c r="U227" t="s">
        <v>723</v>
      </c>
      <c r="V227" t="s">
        <v>328</v>
      </c>
      <c r="W227">
        <v>946759.57999999984</v>
      </c>
    </row>
    <row r="228" spans="1:23">
      <c r="A228" t="s">
        <v>241</v>
      </c>
      <c r="B228" t="s">
        <v>948</v>
      </c>
      <c r="C228" s="6" t="s">
        <v>706</v>
      </c>
      <c r="D228" s="6">
        <v>46</v>
      </c>
      <c r="E228" t="s">
        <v>16</v>
      </c>
      <c r="F228" t="s">
        <v>16</v>
      </c>
      <c r="G228">
        <v>96754</v>
      </c>
      <c r="H228">
        <v>9002211227</v>
      </c>
      <c r="I228" t="s">
        <v>716</v>
      </c>
      <c r="J228">
        <v>502559</v>
      </c>
      <c r="K228">
        <v>1454</v>
      </c>
      <c r="L228" s="1">
        <v>43756</v>
      </c>
      <c r="M228" t="s">
        <v>708</v>
      </c>
      <c r="N228">
        <v>308893</v>
      </c>
      <c r="O228" t="s">
        <v>353</v>
      </c>
      <c r="P228" t="s">
        <v>713</v>
      </c>
      <c r="Q228" s="3">
        <v>44423</v>
      </c>
      <c r="R228">
        <v>1010062</v>
      </c>
      <c r="S228">
        <v>575735.34</v>
      </c>
      <c r="U228" t="s">
        <v>718</v>
      </c>
      <c r="V228" t="s">
        <v>332</v>
      </c>
      <c r="W228">
        <v>434326.66000000003</v>
      </c>
    </row>
    <row r="229" spans="1:23">
      <c r="A229" t="s">
        <v>242</v>
      </c>
      <c r="B229" t="s">
        <v>949</v>
      </c>
      <c r="C229" s="6" t="s">
        <v>706</v>
      </c>
      <c r="D229" s="6">
        <v>23</v>
      </c>
      <c r="E229" t="s">
        <v>14</v>
      </c>
      <c r="F229" t="s">
        <v>377</v>
      </c>
      <c r="G229">
        <v>87475</v>
      </c>
      <c r="H229">
        <v>9002211228</v>
      </c>
      <c r="I229" t="s">
        <v>716</v>
      </c>
      <c r="J229">
        <v>583619</v>
      </c>
      <c r="K229">
        <v>1522</v>
      </c>
      <c r="L229" s="1">
        <v>44329</v>
      </c>
      <c r="M229" t="s">
        <v>708</v>
      </c>
      <c r="N229" t="s">
        <v>318</v>
      </c>
      <c r="O229" t="s">
        <v>318</v>
      </c>
      <c r="P229" t="s">
        <v>318</v>
      </c>
      <c r="Q229" s="3" t="s">
        <v>318</v>
      </c>
      <c r="R229" t="s">
        <v>318</v>
      </c>
      <c r="S229" t="s">
        <v>318</v>
      </c>
      <c r="U229" t="s">
        <v>723</v>
      </c>
      <c r="V229" t="s">
        <v>332</v>
      </c>
      <c r="W229" t="s">
        <v>318</v>
      </c>
    </row>
    <row r="230" spans="1:23">
      <c r="A230" t="s">
        <v>243</v>
      </c>
      <c r="B230" t="s">
        <v>950</v>
      </c>
      <c r="C230" s="6" t="s">
        <v>706</v>
      </c>
      <c r="D230" s="6">
        <v>25</v>
      </c>
      <c r="E230" t="s">
        <v>16</v>
      </c>
      <c r="F230" t="s">
        <v>16</v>
      </c>
      <c r="G230">
        <v>289640</v>
      </c>
      <c r="H230">
        <v>9002211229</v>
      </c>
      <c r="I230" t="s">
        <v>716</v>
      </c>
      <c r="J230">
        <v>619553</v>
      </c>
      <c r="K230">
        <v>1201</v>
      </c>
      <c r="L230" s="1">
        <v>43744</v>
      </c>
      <c r="M230" t="s">
        <v>720</v>
      </c>
      <c r="N230">
        <v>263245</v>
      </c>
      <c r="O230" t="s">
        <v>326</v>
      </c>
      <c r="P230" t="s">
        <v>713</v>
      </c>
      <c r="Q230" s="3">
        <v>44453</v>
      </c>
      <c r="R230">
        <v>1379743</v>
      </c>
      <c r="S230">
        <v>275948.60000000003</v>
      </c>
      <c r="U230" t="s">
        <v>725</v>
      </c>
      <c r="V230" t="s">
        <v>350</v>
      </c>
      <c r="W230">
        <v>1103794.3999999999</v>
      </c>
    </row>
    <row r="231" spans="1:23">
      <c r="A231" t="s">
        <v>244</v>
      </c>
      <c r="B231" t="s">
        <v>951</v>
      </c>
      <c r="C231" s="6" t="s">
        <v>822</v>
      </c>
      <c r="D231" s="6">
        <v>30</v>
      </c>
      <c r="E231" t="s">
        <v>16</v>
      </c>
      <c r="F231" t="s">
        <v>16</v>
      </c>
      <c r="G231">
        <v>267704</v>
      </c>
      <c r="H231">
        <v>9002211230</v>
      </c>
      <c r="I231" t="s">
        <v>716</v>
      </c>
      <c r="J231">
        <v>452173</v>
      </c>
      <c r="K231">
        <v>1373</v>
      </c>
      <c r="L231" s="1">
        <v>43620</v>
      </c>
      <c r="M231" t="s">
        <v>720</v>
      </c>
      <c r="N231">
        <v>456603</v>
      </c>
      <c r="O231" t="s">
        <v>331</v>
      </c>
      <c r="P231" t="s">
        <v>713</v>
      </c>
      <c r="Q231" s="3">
        <v>44431</v>
      </c>
      <c r="R231">
        <v>1387987</v>
      </c>
      <c r="S231">
        <v>319237.01</v>
      </c>
      <c r="U231" t="s">
        <v>721</v>
      </c>
      <c r="V231" t="s">
        <v>332</v>
      </c>
      <c r="W231">
        <v>1068749.99</v>
      </c>
    </row>
    <row r="232" spans="1:23">
      <c r="A232" t="s">
        <v>245</v>
      </c>
      <c r="B232" t="s">
        <v>952</v>
      </c>
      <c r="C232" s="6" t="s">
        <v>706</v>
      </c>
      <c r="D232" s="6">
        <v>25</v>
      </c>
      <c r="E232" t="s">
        <v>16</v>
      </c>
      <c r="F232" t="s">
        <v>16</v>
      </c>
      <c r="G232">
        <v>383582</v>
      </c>
      <c r="H232">
        <v>9002211231</v>
      </c>
      <c r="I232" t="s">
        <v>716</v>
      </c>
      <c r="J232">
        <v>954893</v>
      </c>
      <c r="K232">
        <v>1619</v>
      </c>
      <c r="L232" s="1">
        <v>44144</v>
      </c>
      <c r="M232" t="s">
        <v>712</v>
      </c>
      <c r="N232">
        <v>361066</v>
      </c>
      <c r="O232" t="s">
        <v>322</v>
      </c>
      <c r="P232" t="s">
        <v>713</v>
      </c>
      <c r="Q232" s="3">
        <v>44469</v>
      </c>
      <c r="R232">
        <v>1136456</v>
      </c>
      <c r="S232">
        <v>670509.03999999992</v>
      </c>
      <c r="U232" t="s">
        <v>723</v>
      </c>
      <c r="V232" t="s">
        <v>319</v>
      </c>
      <c r="W232">
        <v>465946.96000000008</v>
      </c>
    </row>
    <row r="233" spans="1:23">
      <c r="A233" t="s">
        <v>246</v>
      </c>
      <c r="B233" t="s">
        <v>953</v>
      </c>
      <c r="C233" s="6" t="s">
        <v>706</v>
      </c>
      <c r="D233" s="6">
        <v>46</v>
      </c>
      <c r="E233" t="s">
        <v>16</v>
      </c>
      <c r="F233" t="s">
        <v>16</v>
      </c>
      <c r="G233">
        <v>205619</v>
      </c>
      <c r="H233">
        <v>9002211232</v>
      </c>
      <c r="I233" t="s">
        <v>711</v>
      </c>
      <c r="J233">
        <v>925230</v>
      </c>
      <c r="K233">
        <v>1332</v>
      </c>
      <c r="L233" s="1">
        <v>44196</v>
      </c>
      <c r="M233" t="s">
        <v>712</v>
      </c>
      <c r="N233">
        <v>265451</v>
      </c>
      <c r="O233" t="s">
        <v>346</v>
      </c>
      <c r="P233" t="s">
        <v>713</v>
      </c>
      <c r="Q233" s="3">
        <v>44475</v>
      </c>
      <c r="R233">
        <v>786521</v>
      </c>
      <c r="S233">
        <v>220225.88000000003</v>
      </c>
      <c r="U233" t="s">
        <v>714</v>
      </c>
      <c r="V233" t="s">
        <v>347</v>
      </c>
      <c r="W233">
        <v>566295.12</v>
      </c>
    </row>
    <row r="234" spans="1:23">
      <c r="A234" t="s">
        <v>247</v>
      </c>
      <c r="B234" t="s">
        <v>954</v>
      </c>
      <c r="C234" s="6" t="s">
        <v>822</v>
      </c>
      <c r="D234" s="6">
        <v>42</v>
      </c>
      <c r="E234" t="s">
        <v>16</v>
      </c>
      <c r="F234" t="s">
        <v>16</v>
      </c>
      <c r="G234">
        <v>388664</v>
      </c>
      <c r="H234">
        <v>9002211233</v>
      </c>
      <c r="I234" t="s">
        <v>711</v>
      </c>
      <c r="J234">
        <v>410428</v>
      </c>
      <c r="K234">
        <v>1642</v>
      </c>
      <c r="L234" s="1">
        <v>43666</v>
      </c>
      <c r="M234" t="s">
        <v>712</v>
      </c>
      <c r="N234">
        <v>260972</v>
      </c>
      <c r="O234" t="s">
        <v>346</v>
      </c>
      <c r="P234" t="s">
        <v>713</v>
      </c>
      <c r="Q234" s="3">
        <v>44438</v>
      </c>
      <c r="R234">
        <v>899306</v>
      </c>
      <c r="S234">
        <v>386701.58</v>
      </c>
      <c r="U234" t="s">
        <v>727</v>
      </c>
      <c r="V234" t="s">
        <v>328</v>
      </c>
      <c r="W234">
        <v>512604.42</v>
      </c>
    </row>
    <row r="235" spans="1:23">
      <c r="A235" t="s">
        <v>248</v>
      </c>
      <c r="B235" t="s">
        <v>955</v>
      </c>
      <c r="C235" s="6" t="s">
        <v>822</v>
      </c>
      <c r="D235" s="6">
        <v>39</v>
      </c>
      <c r="E235" t="s">
        <v>14</v>
      </c>
      <c r="F235" t="s">
        <v>380</v>
      </c>
      <c r="G235">
        <v>315726</v>
      </c>
      <c r="H235">
        <v>9002211234</v>
      </c>
      <c r="I235" t="s">
        <v>711</v>
      </c>
      <c r="J235">
        <v>545168</v>
      </c>
      <c r="K235">
        <v>1296</v>
      </c>
      <c r="L235" s="1">
        <v>44016</v>
      </c>
      <c r="M235" t="s">
        <v>708</v>
      </c>
      <c r="N235" t="s">
        <v>318</v>
      </c>
      <c r="O235" t="s">
        <v>318</v>
      </c>
      <c r="P235" t="s">
        <v>318</v>
      </c>
      <c r="Q235" s="3" t="s">
        <v>318</v>
      </c>
      <c r="R235" t="s">
        <v>318</v>
      </c>
      <c r="S235" t="s">
        <v>318</v>
      </c>
      <c r="U235" t="s">
        <v>725</v>
      </c>
      <c r="V235" t="s">
        <v>315</v>
      </c>
      <c r="W235" t="s">
        <v>318</v>
      </c>
    </row>
    <row r="236" spans="1:23">
      <c r="A236" t="s">
        <v>249</v>
      </c>
      <c r="B236" t="s">
        <v>956</v>
      </c>
      <c r="C236" s="6" t="s">
        <v>822</v>
      </c>
      <c r="D236" s="6">
        <v>42</v>
      </c>
      <c r="E236" t="s">
        <v>16</v>
      </c>
      <c r="F236" t="s">
        <v>16</v>
      </c>
      <c r="G236">
        <v>304534</v>
      </c>
      <c r="H236">
        <v>9002211235</v>
      </c>
      <c r="I236" t="s">
        <v>711</v>
      </c>
      <c r="J236">
        <v>761609</v>
      </c>
      <c r="K236">
        <v>1412</v>
      </c>
      <c r="L236" s="1">
        <v>43841</v>
      </c>
      <c r="M236" t="s">
        <v>708</v>
      </c>
      <c r="N236">
        <v>470723</v>
      </c>
      <c r="O236" t="s">
        <v>340</v>
      </c>
      <c r="P236" t="s">
        <v>713</v>
      </c>
      <c r="Q236" s="3">
        <v>44469</v>
      </c>
      <c r="R236">
        <v>1139901</v>
      </c>
      <c r="S236">
        <v>661142.57999999996</v>
      </c>
      <c r="U236" t="s">
        <v>727</v>
      </c>
      <c r="V236" t="s">
        <v>328</v>
      </c>
      <c r="W236">
        <v>478758.42000000004</v>
      </c>
    </row>
    <row r="237" spans="1:23">
      <c r="A237" t="s">
        <v>250</v>
      </c>
      <c r="B237" t="s">
        <v>957</v>
      </c>
      <c r="C237" s="6" t="s">
        <v>822</v>
      </c>
      <c r="D237" s="6">
        <v>40</v>
      </c>
      <c r="E237" t="s">
        <v>14</v>
      </c>
      <c r="F237" t="s">
        <v>380</v>
      </c>
      <c r="G237">
        <v>200111</v>
      </c>
      <c r="H237">
        <v>9002211236</v>
      </c>
      <c r="I237" t="s">
        <v>707</v>
      </c>
      <c r="J237">
        <v>545392</v>
      </c>
      <c r="K237">
        <v>1523</v>
      </c>
      <c r="L237" s="1">
        <v>44131</v>
      </c>
      <c r="M237" t="s">
        <v>717</v>
      </c>
      <c r="N237" t="s">
        <v>318</v>
      </c>
      <c r="O237" t="s">
        <v>318</v>
      </c>
      <c r="P237" t="s">
        <v>318</v>
      </c>
      <c r="Q237" s="3" t="s">
        <v>318</v>
      </c>
      <c r="R237" t="s">
        <v>318</v>
      </c>
      <c r="S237" t="s">
        <v>318</v>
      </c>
      <c r="U237" t="s">
        <v>723</v>
      </c>
      <c r="V237" t="s">
        <v>332</v>
      </c>
      <c r="W237" t="s">
        <v>318</v>
      </c>
    </row>
    <row r="238" spans="1:23">
      <c r="A238" t="s">
        <v>251</v>
      </c>
      <c r="B238" t="s">
        <v>958</v>
      </c>
      <c r="C238" s="6" t="s">
        <v>822</v>
      </c>
      <c r="D238" s="6">
        <v>49</v>
      </c>
      <c r="E238" t="s">
        <v>14</v>
      </c>
      <c r="F238" t="s">
        <v>378</v>
      </c>
      <c r="G238">
        <v>345655</v>
      </c>
      <c r="H238">
        <v>9002211237</v>
      </c>
      <c r="I238" t="s">
        <v>707</v>
      </c>
      <c r="J238">
        <v>744482</v>
      </c>
      <c r="K238">
        <v>1681</v>
      </c>
      <c r="L238" s="1">
        <v>43827</v>
      </c>
      <c r="M238" t="s">
        <v>708</v>
      </c>
      <c r="N238" t="s">
        <v>318</v>
      </c>
      <c r="O238" t="s">
        <v>318</v>
      </c>
      <c r="P238" t="s">
        <v>318</v>
      </c>
      <c r="Q238" s="3" t="s">
        <v>318</v>
      </c>
      <c r="R238" t="s">
        <v>318</v>
      </c>
      <c r="S238" t="s">
        <v>318</v>
      </c>
      <c r="U238" t="s">
        <v>727</v>
      </c>
      <c r="V238" t="s">
        <v>328</v>
      </c>
      <c r="W238" t="s">
        <v>318</v>
      </c>
    </row>
    <row r="239" spans="1:23">
      <c r="A239" t="s">
        <v>252</v>
      </c>
      <c r="B239" t="s">
        <v>959</v>
      </c>
      <c r="C239" s="6" t="s">
        <v>822</v>
      </c>
      <c r="D239" s="6">
        <v>32</v>
      </c>
      <c r="E239" t="s">
        <v>16</v>
      </c>
      <c r="F239" t="s">
        <v>16</v>
      </c>
      <c r="G239">
        <v>355267</v>
      </c>
      <c r="H239">
        <v>9002211238</v>
      </c>
      <c r="I239" t="s">
        <v>711</v>
      </c>
      <c r="J239">
        <v>648821</v>
      </c>
      <c r="K239">
        <v>1698</v>
      </c>
      <c r="L239" s="1">
        <v>43774</v>
      </c>
      <c r="M239" t="s">
        <v>720</v>
      </c>
      <c r="N239">
        <v>381695</v>
      </c>
      <c r="O239" t="s">
        <v>326</v>
      </c>
      <c r="P239" t="s">
        <v>713</v>
      </c>
      <c r="Q239" s="3">
        <v>44476</v>
      </c>
      <c r="R239">
        <v>2143497</v>
      </c>
      <c r="S239">
        <v>793093.89</v>
      </c>
      <c r="U239" t="s">
        <v>709</v>
      </c>
      <c r="V239" t="s">
        <v>315</v>
      </c>
      <c r="W239">
        <v>1350403.1099999999</v>
      </c>
    </row>
    <row r="240" spans="1:23">
      <c r="A240" t="s">
        <v>253</v>
      </c>
      <c r="B240" t="s">
        <v>960</v>
      </c>
      <c r="C240" s="6" t="s">
        <v>706</v>
      </c>
      <c r="D240" s="6">
        <v>26</v>
      </c>
      <c r="E240" t="s">
        <v>14</v>
      </c>
      <c r="F240" t="s">
        <v>378</v>
      </c>
      <c r="G240">
        <v>350170</v>
      </c>
      <c r="H240">
        <v>9002211239</v>
      </c>
      <c r="I240" t="s">
        <v>707</v>
      </c>
      <c r="J240">
        <v>741908</v>
      </c>
      <c r="K240">
        <v>1518</v>
      </c>
      <c r="L240" s="1">
        <v>44240</v>
      </c>
      <c r="M240" t="s">
        <v>720</v>
      </c>
      <c r="N240" t="s">
        <v>318</v>
      </c>
      <c r="O240" t="s">
        <v>318</v>
      </c>
      <c r="P240" t="s">
        <v>318</v>
      </c>
      <c r="Q240" s="3" t="s">
        <v>318</v>
      </c>
      <c r="R240" t="s">
        <v>318</v>
      </c>
      <c r="S240" t="s">
        <v>318</v>
      </c>
      <c r="U240" t="s">
        <v>725</v>
      </c>
      <c r="V240" t="s">
        <v>341</v>
      </c>
      <c r="W240" t="s">
        <v>318</v>
      </c>
    </row>
    <row r="241" spans="1:23">
      <c r="A241" t="s">
        <v>254</v>
      </c>
      <c r="B241" t="s">
        <v>961</v>
      </c>
      <c r="C241" s="6" t="s">
        <v>706</v>
      </c>
      <c r="D241" s="6">
        <v>26</v>
      </c>
      <c r="E241" t="s">
        <v>16</v>
      </c>
      <c r="F241" t="s">
        <v>16</v>
      </c>
      <c r="G241">
        <v>340399</v>
      </c>
      <c r="H241">
        <v>9002211240</v>
      </c>
      <c r="I241" t="s">
        <v>707</v>
      </c>
      <c r="J241">
        <v>812783</v>
      </c>
      <c r="K241">
        <v>1158</v>
      </c>
      <c r="L241" s="1">
        <v>43645</v>
      </c>
      <c r="M241" t="s">
        <v>717</v>
      </c>
      <c r="N241">
        <v>391212</v>
      </c>
      <c r="O241" t="s">
        <v>340</v>
      </c>
      <c r="P241" t="s">
        <v>713</v>
      </c>
      <c r="Q241" s="3">
        <v>44464</v>
      </c>
      <c r="R241">
        <v>2190798</v>
      </c>
      <c r="S241">
        <v>898227.17999999993</v>
      </c>
      <c r="U241" t="s">
        <v>709</v>
      </c>
      <c r="V241" t="s">
        <v>332</v>
      </c>
      <c r="W241">
        <v>1292570.82</v>
      </c>
    </row>
    <row r="242" spans="1:23">
      <c r="A242" t="s">
        <v>255</v>
      </c>
      <c r="B242" t="s">
        <v>962</v>
      </c>
      <c r="C242" s="6" t="s">
        <v>706</v>
      </c>
      <c r="D242" s="6">
        <v>33</v>
      </c>
      <c r="E242" t="s">
        <v>16</v>
      </c>
      <c r="F242" t="s">
        <v>16</v>
      </c>
      <c r="G242">
        <v>52709</v>
      </c>
      <c r="H242">
        <v>9002211241</v>
      </c>
      <c r="I242" t="s">
        <v>707</v>
      </c>
      <c r="J242">
        <v>766063</v>
      </c>
      <c r="K242">
        <v>1300</v>
      </c>
      <c r="L242" s="1">
        <v>43641</v>
      </c>
      <c r="M242" t="s">
        <v>720</v>
      </c>
      <c r="N242">
        <v>414895</v>
      </c>
      <c r="O242" t="s">
        <v>322</v>
      </c>
      <c r="P242" t="s">
        <v>713</v>
      </c>
      <c r="Q242" s="3">
        <v>44423</v>
      </c>
      <c r="R242">
        <v>2190468</v>
      </c>
      <c r="S242">
        <v>613331.04</v>
      </c>
      <c r="U242" t="s">
        <v>721</v>
      </c>
      <c r="V242" t="s">
        <v>335</v>
      </c>
      <c r="W242">
        <v>1577136.96</v>
      </c>
    </row>
    <row r="243" spans="1:23">
      <c r="A243" t="s">
        <v>256</v>
      </c>
      <c r="B243" t="s">
        <v>963</v>
      </c>
      <c r="C243" s="6" t="s">
        <v>706</v>
      </c>
      <c r="D243" s="6">
        <v>20</v>
      </c>
      <c r="E243" t="s">
        <v>16</v>
      </c>
      <c r="F243" t="s">
        <v>16</v>
      </c>
      <c r="G243">
        <v>209212</v>
      </c>
      <c r="H243">
        <v>9002211242</v>
      </c>
      <c r="I243" t="s">
        <v>711</v>
      </c>
      <c r="J243">
        <v>499395</v>
      </c>
      <c r="K243">
        <v>1551</v>
      </c>
      <c r="L243" s="1">
        <v>43893</v>
      </c>
      <c r="M243" t="s">
        <v>708</v>
      </c>
      <c r="N243">
        <v>273691</v>
      </c>
      <c r="O243" t="s">
        <v>322</v>
      </c>
      <c r="P243" t="s">
        <v>713</v>
      </c>
      <c r="Q243" s="3">
        <v>44448</v>
      </c>
      <c r="R243">
        <v>1815439</v>
      </c>
      <c r="S243">
        <v>1089263.3999999999</v>
      </c>
      <c r="U243" t="s">
        <v>725</v>
      </c>
      <c r="V243" t="s">
        <v>319</v>
      </c>
      <c r="W243">
        <v>726175.60000000009</v>
      </c>
    </row>
    <row r="244" spans="1:23">
      <c r="A244" t="s">
        <v>257</v>
      </c>
      <c r="B244" t="s">
        <v>964</v>
      </c>
      <c r="C244" s="6" t="s">
        <v>822</v>
      </c>
      <c r="D244" s="6">
        <v>30</v>
      </c>
      <c r="E244" t="s">
        <v>16</v>
      </c>
      <c r="F244" t="s">
        <v>16</v>
      </c>
      <c r="G244">
        <v>119774</v>
      </c>
      <c r="H244">
        <v>9002211243</v>
      </c>
      <c r="I244" t="s">
        <v>707</v>
      </c>
      <c r="J244">
        <v>765150</v>
      </c>
      <c r="K244">
        <v>1283</v>
      </c>
      <c r="L244" s="1">
        <v>44310</v>
      </c>
      <c r="M244" t="s">
        <v>708</v>
      </c>
      <c r="N244">
        <v>456102</v>
      </c>
      <c r="O244" t="s">
        <v>353</v>
      </c>
      <c r="P244" t="s">
        <v>713</v>
      </c>
      <c r="Q244" s="3">
        <v>44420</v>
      </c>
      <c r="R244">
        <v>712228</v>
      </c>
      <c r="S244">
        <v>249279.8</v>
      </c>
      <c r="U244" t="s">
        <v>725</v>
      </c>
      <c r="V244" t="s">
        <v>350</v>
      </c>
      <c r="W244">
        <v>462948.2</v>
      </c>
    </row>
    <row r="245" spans="1:23">
      <c r="A245" t="s">
        <v>258</v>
      </c>
      <c r="B245" t="s">
        <v>965</v>
      </c>
      <c r="C245" s="6" t="s">
        <v>706</v>
      </c>
      <c r="D245" s="6">
        <v>23</v>
      </c>
      <c r="E245" t="s">
        <v>16</v>
      </c>
      <c r="F245" t="s">
        <v>16</v>
      </c>
      <c r="G245">
        <v>194568</v>
      </c>
      <c r="H245">
        <v>9002211244</v>
      </c>
      <c r="I245" t="s">
        <v>716</v>
      </c>
      <c r="J245">
        <v>566510</v>
      </c>
      <c r="K245">
        <v>1121</v>
      </c>
      <c r="L245" s="1">
        <v>43701</v>
      </c>
      <c r="M245" t="s">
        <v>717</v>
      </c>
      <c r="N245">
        <v>461386</v>
      </c>
      <c r="O245" t="s">
        <v>322</v>
      </c>
      <c r="P245" t="s">
        <v>713</v>
      </c>
      <c r="Q245" s="3">
        <v>44479</v>
      </c>
      <c r="R245">
        <v>1757599</v>
      </c>
      <c r="S245">
        <v>544855.68999999994</v>
      </c>
      <c r="U245" t="s">
        <v>721</v>
      </c>
      <c r="V245" t="s">
        <v>328</v>
      </c>
      <c r="W245">
        <v>1212743.31</v>
      </c>
    </row>
    <row r="246" spans="1:23">
      <c r="A246" t="s">
        <v>259</v>
      </c>
      <c r="B246" t="s">
        <v>966</v>
      </c>
      <c r="C246" s="6" t="s">
        <v>822</v>
      </c>
      <c r="D246" s="6">
        <v>27</v>
      </c>
      <c r="E246" t="s">
        <v>14</v>
      </c>
      <c r="F246" t="s">
        <v>378</v>
      </c>
      <c r="G246">
        <v>254415</v>
      </c>
      <c r="H246">
        <v>9002211245</v>
      </c>
      <c r="I246" t="s">
        <v>711</v>
      </c>
      <c r="J246">
        <v>495398</v>
      </c>
      <c r="K246">
        <v>1225</v>
      </c>
      <c r="L246" s="1">
        <v>44019</v>
      </c>
      <c r="M246" t="s">
        <v>717</v>
      </c>
      <c r="N246" t="s">
        <v>318</v>
      </c>
      <c r="O246" t="s">
        <v>318</v>
      </c>
      <c r="P246" t="s">
        <v>318</v>
      </c>
      <c r="Q246" s="3" t="s">
        <v>318</v>
      </c>
      <c r="R246" t="s">
        <v>318</v>
      </c>
      <c r="S246" t="s">
        <v>318</v>
      </c>
      <c r="U246" t="s">
        <v>714</v>
      </c>
      <c r="V246" t="s">
        <v>328</v>
      </c>
      <c r="W246" t="s">
        <v>318</v>
      </c>
    </row>
    <row r="247" spans="1:23">
      <c r="A247" t="s">
        <v>260</v>
      </c>
      <c r="B247" t="s">
        <v>967</v>
      </c>
      <c r="C247" s="6" t="s">
        <v>822</v>
      </c>
      <c r="D247" s="6">
        <v>43</v>
      </c>
      <c r="E247" t="s">
        <v>14</v>
      </c>
      <c r="F247" t="s">
        <v>380</v>
      </c>
      <c r="G247">
        <v>253847</v>
      </c>
      <c r="H247">
        <v>9002211246</v>
      </c>
      <c r="I247" t="s">
        <v>711</v>
      </c>
      <c r="J247">
        <v>473497</v>
      </c>
      <c r="K247">
        <v>1680</v>
      </c>
      <c r="L247" s="1">
        <v>43943</v>
      </c>
      <c r="M247" t="s">
        <v>717</v>
      </c>
      <c r="N247" t="s">
        <v>318</v>
      </c>
      <c r="O247" t="s">
        <v>318</v>
      </c>
      <c r="P247" t="s">
        <v>318</v>
      </c>
      <c r="Q247" s="3" t="s">
        <v>318</v>
      </c>
      <c r="R247" t="s">
        <v>318</v>
      </c>
      <c r="S247" t="s">
        <v>318</v>
      </c>
      <c r="U247" t="s">
        <v>721</v>
      </c>
      <c r="V247" t="s">
        <v>315</v>
      </c>
      <c r="W247" t="s">
        <v>318</v>
      </c>
    </row>
    <row r="248" spans="1:23">
      <c r="A248" t="s">
        <v>261</v>
      </c>
      <c r="B248" t="s">
        <v>968</v>
      </c>
      <c r="C248" s="6" t="s">
        <v>822</v>
      </c>
      <c r="D248" s="6">
        <v>32</v>
      </c>
      <c r="E248" t="s">
        <v>14</v>
      </c>
      <c r="F248" t="s">
        <v>380</v>
      </c>
      <c r="G248">
        <v>354685</v>
      </c>
      <c r="H248">
        <v>9002211247</v>
      </c>
      <c r="I248" t="s">
        <v>707</v>
      </c>
      <c r="J248">
        <v>415917</v>
      </c>
      <c r="K248">
        <v>1469</v>
      </c>
      <c r="L248" s="1">
        <v>44338</v>
      </c>
      <c r="M248" t="s">
        <v>712</v>
      </c>
      <c r="N248" t="s">
        <v>318</v>
      </c>
      <c r="O248" t="s">
        <v>318</v>
      </c>
      <c r="P248" t="s">
        <v>318</v>
      </c>
      <c r="Q248" s="3" t="s">
        <v>318</v>
      </c>
      <c r="R248" t="s">
        <v>318</v>
      </c>
      <c r="S248" t="s">
        <v>318</v>
      </c>
      <c r="U248" t="s">
        <v>721</v>
      </c>
      <c r="V248" t="s">
        <v>341</v>
      </c>
      <c r="W248" t="s">
        <v>318</v>
      </c>
    </row>
    <row r="249" spans="1:23">
      <c r="A249" t="s">
        <v>262</v>
      </c>
      <c r="B249" t="s">
        <v>969</v>
      </c>
      <c r="C249" s="6" t="s">
        <v>822</v>
      </c>
      <c r="D249" s="6">
        <v>26</v>
      </c>
      <c r="E249" t="s">
        <v>14</v>
      </c>
      <c r="F249" t="s">
        <v>378</v>
      </c>
      <c r="G249">
        <v>305274</v>
      </c>
      <c r="H249">
        <v>9002211248</v>
      </c>
      <c r="I249" t="s">
        <v>716</v>
      </c>
      <c r="J249">
        <v>672289</v>
      </c>
      <c r="K249">
        <v>1105</v>
      </c>
      <c r="L249" s="1">
        <v>44209</v>
      </c>
      <c r="M249" t="s">
        <v>720</v>
      </c>
      <c r="N249" t="s">
        <v>318</v>
      </c>
      <c r="O249" t="s">
        <v>318</v>
      </c>
      <c r="P249" t="s">
        <v>318</v>
      </c>
      <c r="Q249" s="3" t="s">
        <v>318</v>
      </c>
      <c r="R249" t="s">
        <v>318</v>
      </c>
      <c r="S249" t="s">
        <v>318</v>
      </c>
      <c r="U249" t="s">
        <v>721</v>
      </c>
      <c r="V249" t="s">
        <v>350</v>
      </c>
      <c r="W249" t="s">
        <v>318</v>
      </c>
    </row>
    <row r="250" spans="1:23">
      <c r="A250" t="s">
        <v>263</v>
      </c>
      <c r="B250" t="s">
        <v>970</v>
      </c>
      <c r="C250" s="6" t="s">
        <v>822</v>
      </c>
      <c r="D250" s="6">
        <v>35</v>
      </c>
      <c r="E250" t="s">
        <v>14</v>
      </c>
      <c r="F250" t="s">
        <v>377</v>
      </c>
      <c r="G250">
        <v>324112</v>
      </c>
      <c r="H250">
        <v>9002211249</v>
      </c>
      <c r="I250" t="s">
        <v>711</v>
      </c>
      <c r="J250">
        <v>475929</v>
      </c>
      <c r="K250">
        <v>1415</v>
      </c>
      <c r="L250" s="1">
        <v>43880</v>
      </c>
      <c r="M250" t="s">
        <v>712</v>
      </c>
      <c r="N250" t="s">
        <v>318</v>
      </c>
      <c r="O250" t="s">
        <v>318</v>
      </c>
      <c r="P250" t="s">
        <v>318</v>
      </c>
      <c r="Q250" s="3" t="s">
        <v>318</v>
      </c>
      <c r="R250" t="s">
        <v>318</v>
      </c>
      <c r="S250" t="s">
        <v>318</v>
      </c>
      <c r="U250" t="s">
        <v>709</v>
      </c>
      <c r="V250" t="s">
        <v>341</v>
      </c>
      <c r="W250" t="s">
        <v>318</v>
      </c>
    </row>
    <row r="251" spans="1:23">
      <c r="A251" t="s">
        <v>264</v>
      </c>
      <c r="B251" t="s">
        <v>971</v>
      </c>
      <c r="C251" s="6" t="s">
        <v>822</v>
      </c>
      <c r="D251" s="6">
        <v>20</v>
      </c>
      <c r="E251" t="s">
        <v>16</v>
      </c>
      <c r="F251" t="s">
        <v>16</v>
      </c>
      <c r="G251">
        <v>93810</v>
      </c>
      <c r="H251">
        <v>9002211250</v>
      </c>
      <c r="I251" t="s">
        <v>707</v>
      </c>
      <c r="J251">
        <v>818303</v>
      </c>
      <c r="K251">
        <v>1581</v>
      </c>
      <c r="L251" s="1">
        <v>43701</v>
      </c>
      <c r="M251" t="s">
        <v>720</v>
      </c>
      <c r="N251">
        <v>304229</v>
      </c>
      <c r="O251" t="s">
        <v>322</v>
      </c>
      <c r="P251" t="s">
        <v>713</v>
      </c>
      <c r="Q251" s="3">
        <v>44416</v>
      </c>
      <c r="R251">
        <v>875888</v>
      </c>
      <c r="S251">
        <v>341596.32</v>
      </c>
      <c r="U251" t="s">
        <v>718</v>
      </c>
      <c r="V251" t="s">
        <v>335</v>
      </c>
      <c r="W251">
        <v>534291.67999999993</v>
      </c>
    </row>
    <row r="252" spans="1:23">
      <c r="A252" t="s">
        <v>265</v>
      </c>
      <c r="B252" t="s">
        <v>972</v>
      </c>
      <c r="C252" s="6" t="s">
        <v>822</v>
      </c>
      <c r="D252" s="6">
        <v>49</v>
      </c>
      <c r="E252" t="s">
        <v>16</v>
      </c>
      <c r="F252" t="s">
        <v>16</v>
      </c>
      <c r="G252">
        <v>318774</v>
      </c>
      <c r="H252">
        <v>9002211251</v>
      </c>
      <c r="I252" t="s">
        <v>711</v>
      </c>
      <c r="J252">
        <v>940782</v>
      </c>
      <c r="K252">
        <v>1434</v>
      </c>
      <c r="L252" s="1">
        <v>43927</v>
      </c>
      <c r="M252" t="s">
        <v>712</v>
      </c>
      <c r="N252">
        <v>267527</v>
      </c>
      <c r="O252" t="s">
        <v>346</v>
      </c>
      <c r="P252" t="s">
        <v>713</v>
      </c>
      <c r="Q252" s="3">
        <v>44435</v>
      </c>
      <c r="R252">
        <v>677418</v>
      </c>
      <c r="S252">
        <v>243870.47999999998</v>
      </c>
      <c r="U252" t="s">
        <v>718</v>
      </c>
      <c r="V252" t="s">
        <v>347</v>
      </c>
      <c r="W252">
        <v>433547.52000000002</v>
      </c>
    </row>
    <row r="253" spans="1:23">
      <c r="A253" t="s">
        <v>266</v>
      </c>
      <c r="B253" t="s">
        <v>973</v>
      </c>
      <c r="C253" s="6" t="s">
        <v>706</v>
      </c>
      <c r="D253" s="6">
        <v>30</v>
      </c>
      <c r="E253" t="s">
        <v>14</v>
      </c>
      <c r="F253" t="s">
        <v>378</v>
      </c>
      <c r="G253">
        <v>396766</v>
      </c>
      <c r="H253">
        <v>9002211252</v>
      </c>
      <c r="I253" t="s">
        <v>707</v>
      </c>
      <c r="J253">
        <v>900380</v>
      </c>
      <c r="K253">
        <v>1749</v>
      </c>
      <c r="L253" s="1">
        <v>43920</v>
      </c>
      <c r="M253" t="s">
        <v>717</v>
      </c>
      <c r="N253" t="s">
        <v>318</v>
      </c>
      <c r="O253" t="s">
        <v>318</v>
      </c>
      <c r="P253" t="s">
        <v>318</v>
      </c>
      <c r="Q253" s="3" t="s">
        <v>318</v>
      </c>
      <c r="R253" t="s">
        <v>318</v>
      </c>
      <c r="S253" t="s">
        <v>318</v>
      </c>
      <c r="U253" t="s">
        <v>725</v>
      </c>
      <c r="V253" t="s">
        <v>319</v>
      </c>
      <c r="W253" t="s">
        <v>318</v>
      </c>
    </row>
    <row r="254" spans="1:23">
      <c r="A254" t="s">
        <v>267</v>
      </c>
      <c r="B254" t="s">
        <v>974</v>
      </c>
      <c r="C254" s="6" t="s">
        <v>822</v>
      </c>
      <c r="D254" s="6">
        <v>42</v>
      </c>
      <c r="E254" t="s">
        <v>16</v>
      </c>
      <c r="F254" t="s">
        <v>16</v>
      </c>
      <c r="G254">
        <v>258429</v>
      </c>
      <c r="H254">
        <v>9002211253</v>
      </c>
      <c r="I254" t="s">
        <v>716</v>
      </c>
      <c r="J254">
        <v>687804</v>
      </c>
      <c r="K254">
        <v>1391</v>
      </c>
      <c r="L254" s="1">
        <v>44000</v>
      </c>
      <c r="M254" t="s">
        <v>708</v>
      </c>
      <c r="N254">
        <v>466341</v>
      </c>
      <c r="O254" t="s">
        <v>340</v>
      </c>
      <c r="P254" t="s">
        <v>713</v>
      </c>
      <c r="Q254" s="3">
        <v>44458</v>
      </c>
      <c r="R254">
        <v>1367155</v>
      </c>
      <c r="S254">
        <v>615219.75</v>
      </c>
      <c r="U254" t="s">
        <v>727</v>
      </c>
      <c r="V254" t="s">
        <v>319</v>
      </c>
      <c r="W254">
        <v>751935.25</v>
      </c>
    </row>
    <row r="255" spans="1:23">
      <c r="A255" t="s">
        <v>268</v>
      </c>
      <c r="B255" t="s">
        <v>975</v>
      </c>
      <c r="C255" s="6" t="s">
        <v>706</v>
      </c>
      <c r="D255" s="6">
        <v>41</v>
      </c>
      <c r="E255" t="s">
        <v>14</v>
      </c>
      <c r="F255" t="s">
        <v>380</v>
      </c>
      <c r="G255">
        <v>211209</v>
      </c>
      <c r="H255">
        <v>9002211254</v>
      </c>
      <c r="I255" t="s">
        <v>716</v>
      </c>
      <c r="J255">
        <v>524631</v>
      </c>
      <c r="K255">
        <v>1153</v>
      </c>
      <c r="L255" s="1">
        <v>43784</v>
      </c>
      <c r="M255" t="s">
        <v>712</v>
      </c>
      <c r="N255" t="s">
        <v>318</v>
      </c>
      <c r="O255" t="s">
        <v>318</v>
      </c>
      <c r="P255" t="s">
        <v>318</v>
      </c>
      <c r="Q255" s="3" t="s">
        <v>318</v>
      </c>
      <c r="R255" t="s">
        <v>318</v>
      </c>
      <c r="S255" t="s">
        <v>318</v>
      </c>
      <c r="U255" t="s">
        <v>718</v>
      </c>
      <c r="V255" t="s">
        <v>315</v>
      </c>
      <c r="W255" t="s">
        <v>318</v>
      </c>
    </row>
    <row r="256" spans="1:23">
      <c r="A256" t="s">
        <v>269</v>
      </c>
      <c r="B256" t="s">
        <v>976</v>
      </c>
      <c r="C256" s="6" t="s">
        <v>822</v>
      </c>
      <c r="D256" s="6">
        <v>29</v>
      </c>
      <c r="E256" t="s">
        <v>14</v>
      </c>
      <c r="F256" t="s">
        <v>377</v>
      </c>
      <c r="G256">
        <v>139201</v>
      </c>
      <c r="H256">
        <v>9002211255</v>
      </c>
      <c r="I256" t="s">
        <v>707</v>
      </c>
      <c r="J256">
        <v>687922</v>
      </c>
      <c r="K256">
        <v>1171</v>
      </c>
      <c r="L256" s="1">
        <v>43709</v>
      </c>
      <c r="M256" t="s">
        <v>717</v>
      </c>
      <c r="N256" t="s">
        <v>318</v>
      </c>
      <c r="O256" t="s">
        <v>318</v>
      </c>
      <c r="P256" t="s">
        <v>318</v>
      </c>
      <c r="Q256" s="3" t="s">
        <v>318</v>
      </c>
      <c r="R256" t="s">
        <v>318</v>
      </c>
      <c r="S256" t="s">
        <v>318</v>
      </c>
      <c r="U256" t="s">
        <v>718</v>
      </c>
      <c r="V256" t="s">
        <v>347</v>
      </c>
      <c r="W256" t="s">
        <v>318</v>
      </c>
    </row>
    <row r="257" spans="1:23">
      <c r="A257" t="s">
        <v>270</v>
      </c>
      <c r="B257" t="s">
        <v>977</v>
      </c>
      <c r="C257" s="6" t="s">
        <v>706</v>
      </c>
      <c r="D257" s="6">
        <v>32</v>
      </c>
      <c r="E257" t="s">
        <v>14</v>
      </c>
      <c r="F257" t="s">
        <v>377</v>
      </c>
      <c r="G257">
        <v>318320</v>
      </c>
      <c r="H257">
        <v>9002211256</v>
      </c>
      <c r="I257" t="s">
        <v>711</v>
      </c>
      <c r="J257">
        <v>669414</v>
      </c>
      <c r="K257">
        <v>1660</v>
      </c>
      <c r="L257" s="1">
        <v>44305</v>
      </c>
      <c r="M257" t="s">
        <v>717</v>
      </c>
      <c r="N257" t="s">
        <v>318</v>
      </c>
      <c r="O257" t="s">
        <v>318</v>
      </c>
      <c r="P257" t="s">
        <v>318</v>
      </c>
      <c r="Q257" s="3" t="s">
        <v>318</v>
      </c>
      <c r="R257" t="s">
        <v>318</v>
      </c>
      <c r="S257" t="s">
        <v>318</v>
      </c>
      <c r="U257" t="s">
        <v>709</v>
      </c>
      <c r="V257" t="s">
        <v>347</v>
      </c>
      <c r="W257" t="s">
        <v>318</v>
      </c>
    </row>
    <row r="258" spans="1:23">
      <c r="A258" t="s">
        <v>271</v>
      </c>
      <c r="B258" t="s">
        <v>978</v>
      </c>
      <c r="C258" s="6" t="s">
        <v>822</v>
      </c>
      <c r="D258" s="6">
        <v>45</v>
      </c>
      <c r="E258" t="s">
        <v>14</v>
      </c>
      <c r="F258" t="s">
        <v>377</v>
      </c>
      <c r="G258">
        <v>286349</v>
      </c>
      <c r="H258">
        <v>9002211257</v>
      </c>
      <c r="I258" t="s">
        <v>707</v>
      </c>
      <c r="J258">
        <v>832632</v>
      </c>
      <c r="K258">
        <v>1417</v>
      </c>
      <c r="L258" s="1">
        <v>44258</v>
      </c>
      <c r="M258" t="s">
        <v>717</v>
      </c>
      <c r="N258" t="s">
        <v>318</v>
      </c>
      <c r="O258" t="s">
        <v>318</v>
      </c>
      <c r="P258" t="s">
        <v>318</v>
      </c>
      <c r="Q258" s="3" t="s">
        <v>318</v>
      </c>
      <c r="R258" t="s">
        <v>318</v>
      </c>
      <c r="S258" t="s">
        <v>318</v>
      </c>
      <c r="U258" t="s">
        <v>718</v>
      </c>
      <c r="V258" t="s">
        <v>315</v>
      </c>
      <c r="W258" t="s">
        <v>318</v>
      </c>
    </row>
    <row r="259" spans="1:23">
      <c r="A259" t="s">
        <v>272</v>
      </c>
      <c r="B259" t="s">
        <v>979</v>
      </c>
      <c r="C259" s="6" t="s">
        <v>706</v>
      </c>
      <c r="D259" s="6">
        <v>49</v>
      </c>
      <c r="E259" t="s">
        <v>14</v>
      </c>
      <c r="F259" t="s">
        <v>377</v>
      </c>
      <c r="G259">
        <v>378614</v>
      </c>
      <c r="H259">
        <v>9002211258</v>
      </c>
      <c r="I259" t="s">
        <v>707</v>
      </c>
      <c r="J259">
        <v>596231</v>
      </c>
      <c r="K259">
        <v>1363</v>
      </c>
      <c r="L259" s="1">
        <v>44030</v>
      </c>
      <c r="M259" t="s">
        <v>708</v>
      </c>
      <c r="N259" t="s">
        <v>318</v>
      </c>
      <c r="O259" t="s">
        <v>318</v>
      </c>
      <c r="P259" t="s">
        <v>318</v>
      </c>
      <c r="Q259" s="3" t="s">
        <v>318</v>
      </c>
      <c r="R259" t="s">
        <v>318</v>
      </c>
      <c r="S259" t="s">
        <v>318</v>
      </c>
      <c r="U259" t="s">
        <v>718</v>
      </c>
      <c r="V259" t="s">
        <v>332</v>
      </c>
      <c r="W259" t="s">
        <v>318</v>
      </c>
    </row>
    <row r="260" spans="1:23">
      <c r="A260" t="s">
        <v>273</v>
      </c>
      <c r="B260" t="s">
        <v>980</v>
      </c>
      <c r="C260" s="6" t="s">
        <v>706</v>
      </c>
      <c r="D260" s="6">
        <v>48</v>
      </c>
      <c r="E260" t="s">
        <v>16</v>
      </c>
      <c r="F260" t="s">
        <v>16</v>
      </c>
      <c r="G260">
        <v>231103</v>
      </c>
      <c r="H260">
        <v>9002211259</v>
      </c>
      <c r="I260" t="s">
        <v>711</v>
      </c>
      <c r="J260">
        <v>996413</v>
      </c>
      <c r="K260">
        <v>1143</v>
      </c>
      <c r="L260" s="1">
        <v>44222</v>
      </c>
      <c r="M260" t="s">
        <v>720</v>
      </c>
      <c r="N260">
        <v>411530</v>
      </c>
      <c r="O260" t="s">
        <v>331</v>
      </c>
      <c r="P260" t="s">
        <v>713</v>
      </c>
      <c r="Q260" s="3">
        <v>44418</v>
      </c>
      <c r="R260">
        <v>2488570</v>
      </c>
      <c r="S260">
        <v>870999.5</v>
      </c>
      <c r="U260" t="s">
        <v>718</v>
      </c>
      <c r="V260" t="s">
        <v>315</v>
      </c>
      <c r="W260">
        <v>1617570.5</v>
      </c>
    </row>
    <row r="261" spans="1:23">
      <c r="A261" t="s">
        <v>274</v>
      </c>
      <c r="B261" t="s">
        <v>981</v>
      </c>
      <c r="C261" s="6" t="s">
        <v>706</v>
      </c>
      <c r="D261" s="6">
        <v>27</v>
      </c>
      <c r="E261" t="s">
        <v>16</v>
      </c>
      <c r="F261" t="s">
        <v>16</v>
      </c>
      <c r="G261">
        <v>266505</v>
      </c>
      <c r="H261">
        <v>9002211260</v>
      </c>
      <c r="I261" t="s">
        <v>716</v>
      </c>
      <c r="J261">
        <v>580635</v>
      </c>
      <c r="K261">
        <v>1206</v>
      </c>
      <c r="L261" s="1">
        <v>43743</v>
      </c>
      <c r="M261" t="s">
        <v>717</v>
      </c>
      <c r="N261">
        <v>468765</v>
      </c>
      <c r="O261" t="s">
        <v>326</v>
      </c>
      <c r="P261" t="s">
        <v>713</v>
      </c>
      <c r="Q261" s="3">
        <v>44414</v>
      </c>
      <c r="R261">
        <v>1438390</v>
      </c>
      <c r="S261">
        <v>834266.2</v>
      </c>
      <c r="U261" t="s">
        <v>718</v>
      </c>
      <c r="V261" t="s">
        <v>347</v>
      </c>
      <c r="W261">
        <v>604123.80000000005</v>
      </c>
    </row>
    <row r="262" spans="1:23">
      <c r="A262" t="s">
        <v>275</v>
      </c>
      <c r="B262" t="s">
        <v>982</v>
      </c>
      <c r="C262" s="6" t="s">
        <v>706</v>
      </c>
      <c r="D262" s="6">
        <v>32</v>
      </c>
      <c r="E262" t="s">
        <v>16</v>
      </c>
      <c r="F262" t="s">
        <v>16</v>
      </c>
      <c r="G262">
        <v>117998</v>
      </c>
      <c r="H262">
        <v>9002211261</v>
      </c>
      <c r="I262" t="s">
        <v>716</v>
      </c>
      <c r="J262">
        <v>918528</v>
      </c>
      <c r="K262">
        <v>1123</v>
      </c>
      <c r="L262" s="1">
        <v>43859</v>
      </c>
      <c r="M262" t="s">
        <v>717</v>
      </c>
      <c r="N262">
        <v>360609</v>
      </c>
      <c r="O262" t="s">
        <v>353</v>
      </c>
      <c r="P262" t="s">
        <v>713</v>
      </c>
      <c r="Q262" s="3">
        <v>44424</v>
      </c>
      <c r="R262">
        <v>1888095</v>
      </c>
      <c r="S262">
        <v>811880.85</v>
      </c>
      <c r="U262" t="s">
        <v>723</v>
      </c>
      <c r="V262" t="s">
        <v>332</v>
      </c>
      <c r="W262">
        <v>1076214.1499999999</v>
      </c>
    </row>
    <row r="263" spans="1:23">
      <c r="A263" t="s">
        <v>276</v>
      </c>
      <c r="B263" t="s">
        <v>983</v>
      </c>
      <c r="C263" s="6" t="s">
        <v>706</v>
      </c>
      <c r="D263" s="6">
        <v>48</v>
      </c>
      <c r="E263" t="s">
        <v>14</v>
      </c>
      <c r="F263" t="s">
        <v>377</v>
      </c>
      <c r="G263">
        <v>224983</v>
      </c>
      <c r="H263">
        <v>9002211262</v>
      </c>
      <c r="I263" t="s">
        <v>716</v>
      </c>
      <c r="J263">
        <v>649907</v>
      </c>
      <c r="K263">
        <v>1715</v>
      </c>
      <c r="L263" s="1">
        <v>43868</v>
      </c>
      <c r="M263" t="s">
        <v>708</v>
      </c>
      <c r="N263" t="s">
        <v>318</v>
      </c>
      <c r="O263" t="s">
        <v>318</v>
      </c>
      <c r="P263" t="s">
        <v>318</v>
      </c>
      <c r="Q263" s="3" t="s">
        <v>318</v>
      </c>
      <c r="R263" t="s">
        <v>318</v>
      </c>
      <c r="S263" t="s">
        <v>318</v>
      </c>
      <c r="U263" t="s">
        <v>709</v>
      </c>
      <c r="V263" t="s">
        <v>328</v>
      </c>
      <c r="W263" t="s">
        <v>318</v>
      </c>
    </row>
    <row r="264" spans="1:23">
      <c r="A264" t="s">
        <v>277</v>
      </c>
      <c r="B264" t="s">
        <v>984</v>
      </c>
      <c r="C264" s="6" t="s">
        <v>822</v>
      </c>
      <c r="D264" s="6">
        <v>37</v>
      </c>
      <c r="E264" t="s">
        <v>16</v>
      </c>
      <c r="F264" t="s">
        <v>16</v>
      </c>
      <c r="G264">
        <v>292481</v>
      </c>
      <c r="H264">
        <v>9002211263</v>
      </c>
      <c r="I264" t="s">
        <v>707</v>
      </c>
      <c r="J264">
        <v>857002</v>
      </c>
      <c r="K264">
        <v>1575</v>
      </c>
      <c r="L264" s="1">
        <v>43755</v>
      </c>
      <c r="M264" t="s">
        <v>717</v>
      </c>
      <c r="N264">
        <v>486469</v>
      </c>
      <c r="O264" t="s">
        <v>346</v>
      </c>
      <c r="P264" t="s">
        <v>713</v>
      </c>
      <c r="Q264" s="3">
        <v>44456</v>
      </c>
      <c r="R264">
        <v>2418934</v>
      </c>
      <c r="S264">
        <v>677301.52</v>
      </c>
      <c r="U264" t="s">
        <v>718</v>
      </c>
      <c r="V264" t="s">
        <v>341</v>
      </c>
      <c r="W264">
        <v>1741632.48</v>
      </c>
    </row>
    <row r="265" spans="1:23">
      <c r="A265" t="s">
        <v>278</v>
      </c>
      <c r="B265" t="s">
        <v>985</v>
      </c>
      <c r="C265" s="6" t="s">
        <v>706</v>
      </c>
      <c r="D265" s="6">
        <v>32</v>
      </c>
      <c r="E265" t="s">
        <v>14</v>
      </c>
      <c r="F265" t="s">
        <v>378</v>
      </c>
      <c r="G265">
        <v>53329</v>
      </c>
      <c r="H265">
        <v>9002211264</v>
      </c>
      <c r="I265" t="s">
        <v>716</v>
      </c>
      <c r="J265">
        <v>587218</v>
      </c>
      <c r="K265">
        <v>1561</v>
      </c>
      <c r="L265" s="1">
        <v>44251</v>
      </c>
      <c r="M265" t="s">
        <v>720</v>
      </c>
      <c r="N265" t="s">
        <v>318</v>
      </c>
      <c r="O265" t="s">
        <v>318</v>
      </c>
      <c r="P265" t="s">
        <v>318</v>
      </c>
      <c r="Q265" s="3" t="s">
        <v>318</v>
      </c>
      <c r="R265" t="s">
        <v>318</v>
      </c>
      <c r="S265" t="s">
        <v>318</v>
      </c>
      <c r="U265" t="s">
        <v>709</v>
      </c>
      <c r="V265" t="s">
        <v>347</v>
      </c>
      <c r="W265" t="s">
        <v>318</v>
      </c>
    </row>
    <row r="266" spans="1:23">
      <c r="A266" t="s">
        <v>279</v>
      </c>
      <c r="B266" t="s">
        <v>986</v>
      </c>
      <c r="C266" s="6" t="s">
        <v>706</v>
      </c>
      <c r="D266" s="6">
        <v>28</v>
      </c>
      <c r="E266" t="s">
        <v>14</v>
      </c>
      <c r="F266" t="s">
        <v>377</v>
      </c>
      <c r="G266">
        <v>51441</v>
      </c>
      <c r="H266">
        <v>9002211265</v>
      </c>
      <c r="I266" t="s">
        <v>707</v>
      </c>
      <c r="J266">
        <v>888703</v>
      </c>
      <c r="K266">
        <v>1587</v>
      </c>
      <c r="L266" s="1">
        <v>43819</v>
      </c>
      <c r="M266" t="s">
        <v>708</v>
      </c>
      <c r="N266" t="s">
        <v>318</v>
      </c>
      <c r="O266" t="s">
        <v>318</v>
      </c>
      <c r="P266" t="s">
        <v>318</v>
      </c>
      <c r="Q266" s="3" t="s">
        <v>318</v>
      </c>
      <c r="R266" t="s">
        <v>318</v>
      </c>
      <c r="S266" t="s">
        <v>318</v>
      </c>
      <c r="U266" t="s">
        <v>725</v>
      </c>
      <c r="V266" t="s">
        <v>319</v>
      </c>
      <c r="W266" t="s">
        <v>318</v>
      </c>
    </row>
    <row r="267" spans="1:23">
      <c r="A267" t="s">
        <v>280</v>
      </c>
      <c r="B267" t="s">
        <v>987</v>
      </c>
      <c r="C267" s="6" t="s">
        <v>822</v>
      </c>
      <c r="D267" s="6">
        <v>39</v>
      </c>
      <c r="E267" t="s">
        <v>14</v>
      </c>
      <c r="F267" t="s">
        <v>377</v>
      </c>
      <c r="G267">
        <v>263310</v>
      </c>
      <c r="H267">
        <v>9002211266</v>
      </c>
      <c r="I267" t="s">
        <v>707</v>
      </c>
      <c r="J267">
        <v>962215</v>
      </c>
      <c r="K267">
        <v>1137</v>
      </c>
      <c r="L267" s="1">
        <v>43920</v>
      </c>
      <c r="M267" t="s">
        <v>712</v>
      </c>
      <c r="N267" t="s">
        <v>318</v>
      </c>
      <c r="O267" t="s">
        <v>318</v>
      </c>
      <c r="P267" t="s">
        <v>318</v>
      </c>
      <c r="Q267" s="3" t="s">
        <v>318</v>
      </c>
      <c r="R267" t="s">
        <v>318</v>
      </c>
      <c r="S267" t="s">
        <v>318</v>
      </c>
      <c r="U267" t="s">
        <v>723</v>
      </c>
      <c r="V267" t="s">
        <v>332</v>
      </c>
      <c r="W267" t="s">
        <v>318</v>
      </c>
    </row>
    <row r="268" spans="1:23">
      <c r="A268" t="s">
        <v>281</v>
      </c>
      <c r="B268" t="s">
        <v>988</v>
      </c>
      <c r="C268" s="6" t="s">
        <v>822</v>
      </c>
      <c r="D268" s="6">
        <v>42</v>
      </c>
      <c r="E268" t="s">
        <v>14</v>
      </c>
      <c r="F268" t="s">
        <v>380</v>
      </c>
      <c r="G268">
        <v>257310</v>
      </c>
      <c r="H268">
        <v>9002211267</v>
      </c>
      <c r="I268" t="s">
        <v>716</v>
      </c>
      <c r="J268">
        <v>878626</v>
      </c>
      <c r="K268">
        <v>1722</v>
      </c>
      <c r="L268" s="1">
        <v>44346</v>
      </c>
      <c r="M268" t="s">
        <v>717</v>
      </c>
      <c r="N268" t="s">
        <v>318</v>
      </c>
      <c r="O268" t="s">
        <v>318</v>
      </c>
      <c r="P268" t="s">
        <v>318</v>
      </c>
      <c r="Q268" s="3" t="s">
        <v>318</v>
      </c>
      <c r="R268" t="s">
        <v>318</v>
      </c>
      <c r="S268" t="s">
        <v>318</v>
      </c>
      <c r="U268" t="s">
        <v>725</v>
      </c>
      <c r="V268" t="s">
        <v>335</v>
      </c>
      <c r="W268" t="s">
        <v>318</v>
      </c>
    </row>
    <row r="269" spans="1:23">
      <c r="A269" t="s">
        <v>282</v>
      </c>
      <c r="B269" t="s">
        <v>989</v>
      </c>
      <c r="C269" s="6" t="s">
        <v>706</v>
      </c>
      <c r="D269" s="6">
        <v>40</v>
      </c>
      <c r="E269" t="s">
        <v>16</v>
      </c>
      <c r="F269" t="s">
        <v>16</v>
      </c>
      <c r="G269">
        <v>65954</v>
      </c>
      <c r="H269">
        <v>9002211268</v>
      </c>
      <c r="I269" t="s">
        <v>711</v>
      </c>
      <c r="J269">
        <v>834080</v>
      </c>
      <c r="K269">
        <v>1651</v>
      </c>
      <c r="L269" s="1">
        <v>43689</v>
      </c>
      <c r="M269" t="s">
        <v>708</v>
      </c>
      <c r="N269">
        <v>469610</v>
      </c>
      <c r="O269" t="s">
        <v>331</v>
      </c>
      <c r="P269" t="s">
        <v>713</v>
      </c>
      <c r="Q269" s="3">
        <v>44449</v>
      </c>
      <c r="R269">
        <v>1852088</v>
      </c>
      <c r="S269">
        <v>722314.32000000007</v>
      </c>
      <c r="U269" t="s">
        <v>718</v>
      </c>
      <c r="V269" t="s">
        <v>347</v>
      </c>
      <c r="W269">
        <v>1129773.68</v>
      </c>
    </row>
    <row r="270" spans="1:23">
      <c r="A270" t="s">
        <v>283</v>
      </c>
      <c r="B270" t="s">
        <v>990</v>
      </c>
      <c r="C270" s="6" t="s">
        <v>706</v>
      </c>
      <c r="D270" s="6">
        <v>28</v>
      </c>
      <c r="E270" t="s">
        <v>16</v>
      </c>
      <c r="F270" t="s">
        <v>16</v>
      </c>
      <c r="G270">
        <v>196496</v>
      </c>
      <c r="H270">
        <v>9002211269</v>
      </c>
      <c r="I270" t="s">
        <v>716</v>
      </c>
      <c r="J270">
        <v>522418</v>
      </c>
      <c r="K270">
        <v>1214</v>
      </c>
      <c r="L270" s="1">
        <v>44277</v>
      </c>
      <c r="M270" t="s">
        <v>708</v>
      </c>
      <c r="N270">
        <v>397941</v>
      </c>
      <c r="O270" t="s">
        <v>322</v>
      </c>
      <c r="P270" t="s">
        <v>713</v>
      </c>
      <c r="Q270" s="3">
        <v>44416</v>
      </c>
      <c r="R270">
        <v>693659</v>
      </c>
      <c r="S270">
        <v>235844.06000000003</v>
      </c>
      <c r="U270" t="s">
        <v>727</v>
      </c>
      <c r="V270" t="s">
        <v>328</v>
      </c>
      <c r="W270">
        <v>457814.93999999994</v>
      </c>
    </row>
    <row r="271" spans="1:23">
      <c r="A271" t="s">
        <v>284</v>
      </c>
      <c r="B271" t="s">
        <v>991</v>
      </c>
      <c r="C271" s="6" t="s">
        <v>706</v>
      </c>
      <c r="D271" s="6">
        <v>23</v>
      </c>
      <c r="E271" t="s">
        <v>16</v>
      </c>
      <c r="F271" t="s">
        <v>16</v>
      </c>
      <c r="G271">
        <v>102627</v>
      </c>
      <c r="H271">
        <v>9002211270</v>
      </c>
      <c r="I271" t="s">
        <v>711</v>
      </c>
      <c r="J271">
        <v>657472</v>
      </c>
      <c r="K271">
        <v>1785</v>
      </c>
      <c r="L271" s="1">
        <v>44242</v>
      </c>
      <c r="M271" t="s">
        <v>712</v>
      </c>
      <c r="N271">
        <v>395440</v>
      </c>
      <c r="O271" t="s">
        <v>353</v>
      </c>
      <c r="P271" t="s">
        <v>713</v>
      </c>
      <c r="Q271" s="3">
        <v>44417</v>
      </c>
      <c r="R271">
        <v>1550295</v>
      </c>
      <c r="S271">
        <v>713135.70000000007</v>
      </c>
      <c r="U271" t="s">
        <v>727</v>
      </c>
      <c r="V271" t="s">
        <v>332</v>
      </c>
      <c r="W271">
        <v>837159.29999999993</v>
      </c>
    </row>
    <row r="272" spans="1:23">
      <c r="A272" t="s">
        <v>285</v>
      </c>
      <c r="B272" t="s">
        <v>992</v>
      </c>
      <c r="C272" s="6" t="s">
        <v>822</v>
      </c>
      <c r="D272" s="6">
        <v>41</v>
      </c>
      <c r="E272" t="s">
        <v>14</v>
      </c>
      <c r="F272" t="s">
        <v>378</v>
      </c>
      <c r="G272">
        <v>328657</v>
      </c>
      <c r="H272">
        <v>9002211271</v>
      </c>
      <c r="I272" t="s">
        <v>716</v>
      </c>
      <c r="J272">
        <v>917446</v>
      </c>
      <c r="K272">
        <v>1619</v>
      </c>
      <c r="L272" s="1">
        <v>43906</v>
      </c>
      <c r="M272" t="s">
        <v>708</v>
      </c>
      <c r="N272" t="s">
        <v>318</v>
      </c>
      <c r="O272" t="s">
        <v>318</v>
      </c>
      <c r="P272" t="s">
        <v>318</v>
      </c>
      <c r="Q272" s="3" t="s">
        <v>318</v>
      </c>
      <c r="R272" t="s">
        <v>318</v>
      </c>
      <c r="S272" t="s">
        <v>318</v>
      </c>
      <c r="U272" t="s">
        <v>721</v>
      </c>
      <c r="V272" t="s">
        <v>347</v>
      </c>
      <c r="W272" t="s">
        <v>318</v>
      </c>
    </row>
    <row r="273" spans="1:23">
      <c r="A273" t="s">
        <v>286</v>
      </c>
      <c r="B273" t="s">
        <v>993</v>
      </c>
      <c r="C273" s="6" t="s">
        <v>706</v>
      </c>
      <c r="D273" s="6">
        <v>23</v>
      </c>
      <c r="E273" t="s">
        <v>16</v>
      </c>
      <c r="F273" t="s">
        <v>16</v>
      </c>
      <c r="G273">
        <v>103638</v>
      </c>
      <c r="H273">
        <v>9002211272</v>
      </c>
      <c r="I273" t="s">
        <v>711</v>
      </c>
      <c r="J273">
        <v>806031</v>
      </c>
      <c r="K273">
        <v>1131</v>
      </c>
      <c r="L273" s="1">
        <v>44163</v>
      </c>
      <c r="M273" t="s">
        <v>708</v>
      </c>
      <c r="N273">
        <v>406203</v>
      </c>
      <c r="O273" t="s">
        <v>326</v>
      </c>
      <c r="P273" t="s">
        <v>713</v>
      </c>
      <c r="Q273" s="3">
        <v>44490</v>
      </c>
      <c r="R273">
        <v>1590208</v>
      </c>
      <c r="S273">
        <v>938222.72</v>
      </c>
      <c r="U273" t="s">
        <v>709</v>
      </c>
      <c r="V273" t="s">
        <v>347</v>
      </c>
      <c r="W273">
        <v>651985.28</v>
      </c>
    </row>
    <row r="274" spans="1:23">
      <c r="A274" t="s">
        <v>287</v>
      </c>
      <c r="B274" t="s">
        <v>994</v>
      </c>
      <c r="C274" s="6" t="s">
        <v>706</v>
      </c>
      <c r="D274" s="6">
        <v>45</v>
      </c>
      <c r="E274" t="s">
        <v>16</v>
      </c>
      <c r="F274" t="s">
        <v>16</v>
      </c>
      <c r="G274">
        <v>348638</v>
      </c>
      <c r="H274">
        <v>9002211273</v>
      </c>
      <c r="I274" t="s">
        <v>707</v>
      </c>
      <c r="J274">
        <v>689930</v>
      </c>
      <c r="K274">
        <v>1220</v>
      </c>
      <c r="L274" s="1">
        <v>44277</v>
      </c>
      <c r="M274" t="s">
        <v>712</v>
      </c>
      <c r="N274">
        <v>455926</v>
      </c>
      <c r="O274" t="s">
        <v>346</v>
      </c>
      <c r="P274" t="s">
        <v>713</v>
      </c>
      <c r="Q274" s="3">
        <v>44499</v>
      </c>
      <c r="R274">
        <v>2113849</v>
      </c>
      <c r="S274">
        <v>613016.21</v>
      </c>
      <c r="U274" t="s">
        <v>725</v>
      </c>
      <c r="V274" t="s">
        <v>332</v>
      </c>
      <c r="W274">
        <v>1500832.79</v>
      </c>
    </row>
    <row r="275" spans="1:23">
      <c r="A275" t="s">
        <v>288</v>
      </c>
      <c r="B275" t="s">
        <v>995</v>
      </c>
      <c r="C275" s="6" t="s">
        <v>706</v>
      </c>
      <c r="D275" s="6">
        <v>41</v>
      </c>
      <c r="E275" t="s">
        <v>14</v>
      </c>
      <c r="F275" t="s">
        <v>377</v>
      </c>
      <c r="G275">
        <v>158555</v>
      </c>
      <c r="H275">
        <v>9002211274</v>
      </c>
      <c r="I275" t="s">
        <v>716</v>
      </c>
      <c r="J275">
        <v>408958</v>
      </c>
      <c r="K275">
        <v>1718</v>
      </c>
      <c r="L275" s="1">
        <v>43811</v>
      </c>
      <c r="M275" t="s">
        <v>720</v>
      </c>
      <c r="N275" t="s">
        <v>318</v>
      </c>
      <c r="O275" t="s">
        <v>318</v>
      </c>
      <c r="P275" t="s">
        <v>318</v>
      </c>
      <c r="Q275" s="3" t="s">
        <v>318</v>
      </c>
      <c r="R275" t="s">
        <v>318</v>
      </c>
      <c r="S275" t="s">
        <v>318</v>
      </c>
      <c r="U275" t="s">
        <v>723</v>
      </c>
      <c r="V275" t="s">
        <v>328</v>
      </c>
      <c r="W275" t="s">
        <v>318</v>
      </c>
    </row>
    <row r="276" spans="1:23">
      <c r="A276" t="s">
        <v>289</v>
      </c>
      <c r="B276" t="s">
        <v>996</v>
      </c>
      <c r="C276" s="6" t="s">
        <v>822</v>
      </c>
      <c r="D276" s="6">
        <v>43</v>
      </c>
      <c r="E276" t="s">
        <v>14</v>
      </c>
      <c r="F276" t="s">
        <v>377</v>
      </c>
      <c r="G276">
        <v>191542</v>
      </c>
      <c r="H276">
        <v>9002211275</v>
      </c>
      <c r="I276" t="s">
        <v>707</v>
      </c>
      <c r="J276">
        <v>586367</v>
      </c>
      <c r="K276">
        <v>1343</v>
      </c>
      <c r="L276" s="1">
        <v>43961</v>
      </c>
      <c r="M276" t="s">
        <v>708</v>
      </c>
      <c r="N276" t="s">
        <v>318</v>
      </c>
      <c r="O276" t="s">
        <v>318</v>
      </c>
      <c r="P276" t="s">
        <v>318</v>
      </c>
      <c r="Q276" s="3" t="s">
        <v>318</v>
      </c>
      <c r="R276" t="s">
        <v>318</v>
      </c>
      <c r="S276" t="s">
        <v>318</v>
      </c>
      <c r="U276" t="s">
        <v>727</v>
      </c>
      <c r="V276" t="s">
        <v>350</v>
      </c>
      <c r="W276" t="s">
        <v>318</v>
      </c>
    </row>
    <row r="277" spans="1:23">
      <c r="A277" t="s">
        <v>290</v>
      </c>
      <c r="B277" t="s">
        <v>997</v>
      </c>
      <c r="C277" s="6" t="s">
        <v>706</v>
      </c>
      <c r="D277" s="6">
        <v>20</v>
      </c>
      <c r="E277" t="s">
        <v>14</v>
      </c>
      <c r="F277" t="s">
        <v>378</v>
      </c>
      <c r="G277">
        <v>76924</v>
      </c>
      <c r="H277">
        <v>9002211276</v>
      </c>
      <c r="I277" t="s">
        <v>707</v>
      </c>
      <c r="J277">
        <v>664866</v>
      </c>
      <c r="K277">
        <v>1598</v>
      </c>
      <c r="L277" s="1">
        <v>44282</v>
      </c>
      <c r="M277" t="s">
        <v>708</v>
      </c>
      <c r="N277" t="s">
        <v>318</v>
      </c>
      <c r="O277" t="s">
        <v>318</v>
      </c>
      <c r="P277" t="s">
        <v>318</v>
      </c>
      <c r="Q277" s="3" t="s">
        <v>318</v>
      </c>
      <c r="R277" t="s">
        <v>318</v>
      </c>
      <c r="S277" t="s">
        <v>318</v>
      </c>
      <c r="U277" t="s">
        <v>725</v>
      </c>
      <c r="V277" t="s">
        <v>347</v>
      </c>
      <c r="W277" t="s">
        <v>318</v>
      </c>
    </row>
    <row r="278" spans="1:23">
      <c r="A278" t="s">
        <v>291</v>
      </c>
      <c r="B278" t="s">
        <v>998</v>
      </c>
      <c r="C278" s="6" t="s">
        <v>822</v>
      </c>
      <c r="D278" s="6">
        <v>37</v>
      </c>
      <c r="E278" t="s">
        <v>16</v>
      </c>
      <c r="F278" t="s">
        <v>16</v>
      </c>
      <c r="G278">
        <v>173566</v>
      </c>
      <c r="H278">
        <v>9002211277</v>
      </c>
      <c r="I278" t="s">
        <v>716</v>
      </c>
      <c r="J278">
        <v>657998</v>
      </c>
      <c r="K278">
        <v>1394</v>
      </c>
      <c r="L278" s="1">
        <v>44322</v>
      </c>
      <c r="M278" t="s">
        <v>720</v>
      </c>
      <c r="N278">
        <v>343600</v>
      </c>
      <c r="O278" t="s">
        <v>322</v>
      </c>
      <c r="P278" t="s">
        <v>713</v>
      </c>
      <c r="Q278" s="3">
        <v>44482</v>
      </c>
      <c r="R278">
        <v>889521</v>
      </c>
      <c r="S278">
        <v>462550.92000000004</v>
      </c>
      <c r="U278" t="s">
        <v>714</v>
      </c>
      <c r="V278" t="s">
        <v>319</v>
      </c>
      <c r="W278">
        <v>426970.07999999996</v>
      </c>
    </row>
    <row r="279" spans="1:23">
      <c r="A279" t="s">
        <v>292</v>
      </c>
      <c r="B279" t="s">
        <v>999</v>
      </c>
      <c r="C279" s="6" t="s">
        <v>822</v>
      </c>
      <c r="D279" s="6">
        <v>27</v>
      </c>
      <c r="E279" t="s">
        <v>14</v>
      </c>
      <c r="F279" t="s">
        <v>380</v>
      </c>
      <c r="G279">
        <v>140209</v>
      </c>
      <c r="H279">
        <v>9002211278</v>
      </c>
      <c r="I279" t="s">
        <v>707</v>
      </c>
      <c r="J279">
        <v>729032</v>
      </c>
      <c r="K279">
        <v>1729</v>
      </c>
      <c r="L279" s="1">
        <v>43660</v>
      </c>
      <c r="M279" t="s">
        <v>720</v>
      </c>
      <c r="N279" t="s">
        <v>318</v>
      </c>
      <c r="O279" t="s">
        <v>318</v>
      </c>
      <c r="P279" t="s">
        <v>318</v>
      </c>
      <c r="Q279" s="3" t="s">
        <v>318</v>
      </c>
      <c r="R279" t="s">
        <v>318</v>
      </c>
      <c r="S279" t="s">
        <v>318</v>
      </c>
      <c r="U279" t="s">
        <v>714</v>
      </c>
      <c r="V279" t="s">
        <v>319</v>
      </c>
      <c r="W279" t="s">
        <v>318</v>
      </c>
    </row>
    <row r="280" spans="1:23">
      <c r="A280" t="s">
        <v>293</v>
      </c>
      <c r="B280" t="s">
        <v>1000</v>
      </c>
      <c r="C280" s="6" t="s">
        <v>822</v>
      </c>
      <c r="D280" s="6">
        <v>25</v>
      </c>
      <c r="E280" t="s">
        <v>16</v>
      </c>
      <c r="F280" t="s">
        <v>16</v>
      </c>
      <c r="G280">
        <v>312698</v>
      </c>
      <c r="H280">
        <v>9002211279</v>
      </c>
      <c r="I280" t="s">
        <v>711</v>
      </c>
      <c r="J280">
        <v>532030</v>
      </c>
      <c r="K280">
        <v>1452</v>
      </c>
      <c r="L280" s="1">
        <v>44031</v>
      </c>
      <c r="M280" t="s">
        <v>720</v>
      </c>
      <c r="N280">
        <v>373898</v>
      </c>
      <c r="O280" t="s">
        <v>322</v>
      </c>
      <c r="P280" t="s">
        <v>713</v>
      </c>
      <c r="Q280" s="3">
        <v>44436</v>
      </c>
      <c r="R280">
        <v>2071229</v>
      </c>
      <c r="S280">
        <v>1139175.9500000002</v>
      </c>
      <c r="U280" t="s">
        <v>714</v>
      </c>
      <c r="V280" t="s">
        <v>319</v>
      </c>
      <c r="W280">
        <v>932053.04999999981</v>
      </c>
    </row>
    <row r="281" spans="1:23">
      <c r="A281" t="s">
        <v>294</v>
      </c>
      <c r="B281" t="s">
        <v>1001</v>
      </c>
      <c r="C281" s="6" t="s">
        <v>706</v>
      </c>
      <c r="D281" s="6">
        <v>40</v>
      </c>
      <c r="E281" t="s">
        <v>16</v>
      </c>
      <c r="F281" t="s">
        <v>16</v>
      </c>
      <c r="G281">
        <v>131798</v>
      </c>
      <c r="H281">
        <v>9002211280</v>
      </c>
      <c r="I281" t="s">
        <v>711</v>
      </c>
      <c r="J281">
        <v>797213</v>
      </c>
      <c r="K281">
        <v>1445</v>
      </c>
      <c r="L281" s="1">
        <v>44288</v>
      </c>
      <c r="M281" t="s">
        <v>708</v>
      </c>
      <c r="N281">
        <v>351912</v>
      </c>
      <c r="O281" t="s">
        <v>331</v>
      </c>
      <c r="P281" t="s">
        <v>713</v>
      </c>
      <c r="Q281" s="3">
        <v>44416</v>
      </c>
      <c r="R281">
        <v>1978379</v>
      </c>
      <c r="S281">
        <v>1187027.3999999999</v>
      </c>
      <c r="U281" t="s">
        <v>725</v>
      </c>
      <c r="V281" t="s">
        <v>347</v>
      </c>
      <c r="W281">
        <v>791351.60000000009</v>
      </c>
    </row>
    <row r="282" spans="1:23">
      <c r="A282" t="s">
        <v>295</v>
      </c>
      <c r="B282" t="s">
        <v>1002</v>
      </c>
      <c r="C282" s="6" t="s">
        <v>706</v>
      </c>
      <c r="D282" s="6">
        <v>30</v>
      </c>
      <c r="E282" t="s">
        <v>16</v>
      </c>
      <c r="F282" t="s">
        <v>16</v>
      </c>
      <c r="G282">
        <v>227096</v>
      </c>
      <c r="H282">
        <v>9002211281</v>
      </c>
      <c r="I282" t="s">
        <v>711</v>
      </c>
      <c r="J282">
        <v>442350</v>
      </c>
      <c r="K282">
        <v>1450</v>
      </c>
      <c r="L282" s="1">
        <v>43639</v>
      </c>
      <c r="M282" t="s">
        <v>708</v>
      </c>
      <c r="N282">
        <v>261674</v>
      </c>
      <c r="O282" t="s">
        <v>322</v>
      </c>
      <c r="P282" t="s">
        <v>713</v>
      </c>
      <c r="Q282" s="3">
        <v>44433</v>
      </c>
      <c r="R282">
        <v>1550725</v>
      </c>
      <c r="S282">
        <v>496232</v>
      </c>
      <c r="U282" t="s">
        <v>723</v>
      </c>
      <c r="V282" t="s">
        <v>332</v>
      </c>
      <c r="W282">
        <v>1054493</v>
      </c>
    </row>
    <row r="283" spans="1:23">
      <c r="A283" t="s">
        <v>296</v>
      </c>
      <c r="B283" t="s">
        <v>1003</v>
      </c>
      <c r="C283" s="6" t="s">
        <v>822</v>
      </c>
      <c r="D283" s="6">
        <v>50</v>
      </c>
      <c r="E283" t="s">
        <v>16</v>
      </c>
      <c r="F283" t="s">
        <v>16</v>
      </c>
      <c r="G283">
        <v>383445</v>
      </c>
      <c r="H283">
        <v>9002211282</v>
      </c>
      <c r="I283" t="s">
        <v>716</v>
      </c>
      <c r="J283">
        <v>801288</v>
      </c>
      <c r="K283">
        <v>1362</v>
      </c>
      <c r="L283" s="1">
        <v>43917</v>
      </c>
      <c r="M283" t="s">
        <v>717</v>
      </c>
      <c r="N283">
        <v>476943</v>
      </c>
      <c r="O283" t="s">
        <v>353</v>
      </c>
      <c r="P283" t="s">
        <v>713</v>
      </c>
      <c r="Q283" s="3">
        <v>44452</v>
      </c>
      <c r="R283">
        <v>809806</v>
      </c>
      <c r="S283">
        <v>445393.30000000005</v>
      </c>
      <c r="U283" t="s">
        <v>723</v>
      </c>
      <c r="V283" t="s">
        <v>315</v>
      </c>
      <c r="W283">
        <v>364412.69999999995</v>
      </c>
    </row>
    <row r="284" spans="1:23">
      <c r="A284" t="s">
        <v>297</v>
      </c>
      <c r="B284" t="s">
        <v>1004</v>
      </c>
      <c r="C284" s="6" t="s">
        <v>706</v>
      </c>
      <c r="D284" s="6">
        <v>47</v>
      </c>
      <c r="E284" t="s">
        <v>16</v>
      </c>
      <c r="F284" t="s">
        <v>16</v>
      </c>
      <c r="G284">
        <v>278523</v>
      </c>
      <c r="H284">
        <v>9002211283</v>
      </c>
      <c r="I284" t="s">
        <v>707</v>
      </c>
      <c r="J284">
        <v>513054</v>
      </c>
      <c r="K284">
        <v>1334</v>
      </c>
      <c r="L284" s="1">
        <v>43785</v>
      </c>
      <c r="M284" t="s">
        <v>708</v>
      </c>
      <c r="N284">
        <v>470319</v>
      </c>
      <c r="O284" t="s">
        <v>340</v>
      </c>
      <c r="P284" t="s">
        <v>713</v>
      </c>
      <c r="Q284" s="3">
        <v>44417</v>
      </c>
      <c r="R284">
        <v>1977661</v>
      </c>
      <c r="S284">
        <v>692181.35</v>
      </c>
      <c r="U284" t="s">
        <v>725</v>
      </c>
      <c r="V284" t="s">
        <v>335</v>
      </c>
      <c r="W284">
        <v>1285479.6499999999</v>
      </c>
    </row>
    <row r="285" spans="1:23">
      <c r="A285" t="s">
        <v>298</v>
      </c>
      <c r="B285" t="s">
        <v>1005</v>
      </c>
      <c r="C285" s="6" t="s">
        <v>822</v>
      </c>
      <c r="D285" s="6">
        <v>26</v>
      </c>
      <c r="E285" t="s">
        <v>14</v>
      </c>
      <c r="F285" t="s">
        <v>378</v>
      </c>
      <c r="G285">
        <v>334995</v>
      </c>
      <c r="H285">
        <v>9002211284</v>
      </c>
      <c r="I285" t="s">
        <v>707</v>
      </c>
      <c r="J285">
        <v>539972</v>
      </c>
      <c r="K285">
        <v>1383</v>
      </c>
      <c r="L285" s="1">
        <v>44086</v>
      </c>
      <c r="M285" t="s">
        <v>708</v>
      </c>
      <c r="N285" t="s">
        <v>318</v>
      </c>
      <c r="O285" t="s">
        <v>318</v>
      </c>
      <c r="P285" t="s">
        <v>318</v>
      </c>
      <c r="Q285" s="3" t="s">
        <v>318</v>
      </c>
      <c r="R285" t="s">
        <v>318</v>
      </c>
      <c r="S285" t="s">
        <v>318</v>
      </c>
      <c r="U285" t="s">
        <v>723</v>
      </c>
      <c r="V285" t="s">
        <v>350</v>
      </c>
      <c r="W285" t="s">
        <v>318</v>
      </c>
    </row>
    <row r="286" spans="1:23">
      <c r="A286" t="s">
        <v>299</v>
      </c>
      <c r="B286" t="s">
        <v>1006</v>
      </c>
      <c r="C286" s="6" t="s">
        <v>822</v>
      </c>
      <c r="D286" s="6">
        <v>44</v>
      </c>
      <c r="E286" t="s">
        <v>16</v>
      </c>
      <c r="F286" t="s">
        <v>16</v>
      </c>
      <c r="G286">
        <v>359446</v>
      </c>
      <c r="H286">
        <v>9002211285</v>
      </c>
      <c r="I286" t="s">
        <v>707</v>
      </c>
      <c r="J286">
        <v>897993</v>
      </c>
      <c r="K286">
        <v>1504</v>
      </c>
      <c r="L286" s="1">
        <v>43703</v>
      </c>
      <c r="M286" t="s">
        <v>708</v>
      </c>
      <c r="N286">
        <v>387495</v>
      </c>
      <c r="O286" t="s">
        <v>331</v>
      </c>
      <c r="P286" t="s">
        <v>713</v>
      </c>
      <c r="Q286" s="3">
        <v>44460</v>
      </c>
      <c r="R286">
        <v>714620</v>
      </c>
      <c r="S286">
        <v>278701.8</v>
      </c>
      <c r="U286" t="s">
        <v>723</v>
      </c>
      <c r="V286" t="s">
        <v>335</v>
      </c>
      <c r="W286">
        <v>435918.2</v>
      </c>
    </row>
    <row r="287" spans="1:23">
      <c r="A287" t="s">
        <v>300</v>
      </c>
      <c r="B287" t="s">
        <v>1007</v>
      </c>
      <c r="C287" s="6" t="s">
        <v>706</v>
      </c>
      <c r="D287" s="6">
        <v>48</v>
      </c>
      <c r="E287" t="s">
        <v>14</v>
      </c>
      <c r="F287" t="s">
        <v>380</v>
      </c>
      <c r="G287">
        <v>335366</v>
      </c>
      <c r="H287">
        <v>9002211286</v>
      </c>
      <c r="I287" t="s">
        <v>707</v>
      </c>
      <c r="J287">
        <v>862390</v>
      </c>
      <c r="K287">
        <v>1310</v>
      </c>
      <c r="L287" s="1">
        <v>43641</v>
      </c>
      <c r="M287" t="s">
        <v>717</v>
      </c>
      <c r="N287" t="s">
        <v>318</v>
      </c>
      <c r="O287" t="s">
        <v>318</v>
      </c>
      <c r="P287" t="s">
        <v>318</v>
      </c>
      <c r="Q287" s="3" t="s">
        <v>318</v>
      </c>
      <c r="R287" t="s">
        <v>318</v>
      </c>
      <c r="S287" t="s">
        <v>318</v>
      </c>
      <c r="U287" t="s">
        <v>721</v>
      </c>
      <c r="V287" t="s">
        <v>350</v>
      </c>
      <c r="W287" t="s">
        <v>318</v>
      </c>
    </row>
    <row r="288" spans="1:23">
      <c r="A288" t="s">
        <v>301</v>
      </c>
      <c r="B288" t="s">
        <v>1008</v>
      </c>
      <c r="C288" s="6" t="s">
        <v>822</v>
      </c>
      <c r="D288" s="6">
        <v>23</v>
      </c>
      <c r="E288" t="s">
        <v>16</v>
      </c>
      <c r="F288" t="s">
        <v>16</v>
      </c>
      <c r="G288">
        <v>297316</v>
      </c>
      <c r="H288">
        <v>9002211287</v>
      </c>
      <c r="I288" t="s">
        <v>707</v>
      </c>
      <c r="J288">
        <v>973086</v>
      </c>
      <c r="K288">
        <v>1532</v>
      </c>
      <c r="L288" s="1">
        <v>43750</v>
      </c>
      <c r="M288" t="s">
        <v>708</v>
      </c>
      <c r="N288">
        <v>386419</v>
      </c>
      <c r="O288" t="s">
        <v>353</v>
      </c>
      <c r="P288" t="s">
        <v>713</v>
      </c>
      <c r="Q288" s="3">
        <v>44451</v>
      </c>
      <c r="R288">
        <v>2279517</v>
      </c>
      <c r="S288">
        <v>638264.76</v>
      </c>
      <c r="U288" t="s">
        <v>725</v>
      </c>
      <c r="V288" t="s">
        <v>328</v>
      </c>
      <c r="W288">
        <v>1641252.24</v>
      </c>
    </row>
    <row r="289" spans="1:23">
      <c r="A289" t="s">
        <v>302</v>
      </c>
      <c r="B289" t="s">
        <v>1009</v>
      </c>
      <c r="C289" s="6" t="s">
        <v>822</v>
      </c>
      <c r="D289" s="6">
        <v>22</v>
      </c>
      <c r="E289" t="s">
        <v>16</v>
      </c>
      <c r="F289" t="s">
        <v>16</v>
      </c>
      <c r="G289">
        <v>299528</v>
      </c>
      <c r="H289">
        <v>9002211288</v>
      </c>
      <c r="I289" t="s">
        <v>711</v>
      </c>
      <c r="J289">
        <v>848419</v>
      </c>
      <c r="K289">
        <v>1308</v>
      </c>
      <c r="L289" s="1">
        <v>43881</v>
      </c>
      <c r="M289" t="s">
        <v>708</v>
      </c>
      <c r="N289">
        <v>261517</v>
      </c>
      <c r="O289" t="s">
        <v>322</v>
      </c>
      <c r="P289" t="s">
        <v>713</v>
      </c>
      <c r="Q289" s="3">
        <v>44467</v>
      </c>
      <c r="R289">
        <v>1014929</v>
      </c>
      <c r="S289">
        <v>537912.37</v>
      </c>
      <c r="U289" t="s">
        <v>709</v>
      </c>
      <c r="V289" t="s">
        <v>335</v>
      </c>
      <c r="W289">
        <v>477016.63</v>
      </c>
    </row>
    <row r="290" spans="1:23">
      <c r="A290" t="s">
        <v>303</v>
      </c>
      <c r="B290" t="s">
        <v>1010</v>
      </c>
      <c r="C290" s="6" t="s">
        <v>706</v>
      </c>
      <c r="D290" s="6">
        <v>42</v>
      </c>
      <c r="E290" t="s">
        <v>16</v>
      </c>
      <c r="F290" t="s">
        <v>16</v>
      </c>
      <c r="G290">
        <v>389783</v>
      </c>
      <c r="H290">
        <v>9002211289</v>
      </c>
      <c r="I290" t="s">
        <v>711</v>
      </c>
      <c r="J290">
        <v>452759</v>
      </c>
      <c r="K290">
        <v>1248</v>
      </c>
      <c r="L290" s="1">
        <v>43965</v>
      </c>
      <c r="M290" t="s">
        <v>720</v>
      </c>
      <c r="N290">
        <v>454611</v>
      </c>
      <c r="O290" t="s">
        <v>331</v>
      </c>
      <c r="P290" t="s">
        <v>713</v>
      </c>
      <c r="Q290" s="3">
        <v>44441</v>
      </c>
      <c r="R290">
        <v>1898869</v>
      </c>
      <c r="S290">
        <v>1025389.26</v>
      </c>
      <c r="U290" t="s">
        <v>725</v>
      </c>
      <c r="V290" t="s">
        <v>319</v>
      </c>
      <c r="W290">
        <v>873479.74</v>
      </c>
    </row>
    <row r="291" spans="1:23">
      <c r="A291" t="s">
        <v>304</v>
      </c>
      <c r="B291" t="s">
        <v>1011</v>
      </c>
      <c r="C291" s="6" t="s">
        <v>706</v>
      </c>
      <c r="D291" s="6">
        <v>43</v>
      </c>
      <c r="E291" t="s">
        <v>16</v>
      </c>
      <c r="F291" t="s">
        <v>16</v>
      </c>
      <c r="G291">
        <v>103599</v>
      </c>
      <c r="H291">
        <v>9002211290</v>
      </c>
      <c r="I291" t="s">
        <v>716</v>
      </c>
      <c r="J291">
        <v>421787</v>
      </c>
      <c r="K291">
        <v>1476</v>
      </c>
      <c r="L291" s="1">
        <v>43824</v>
      </c>
      <c r="M291" t="s">
        <v>717</v>
      </c>
      <c r="N291">
        <v>367338</v>
      </c>
      <c r="O291" t="s">
        <v>326</v>
      </c>
      <c r="P291" t="s">
        <v>713</v>
      </c>
      <c r="Q291" s="3">
        <v>44484</v>
      </c>
      <c r="R291">
        <v>1173922</v>
      </c>
      <c r="S291">
        <v>645657.10000000009</v>
      </c>
      <c r="U291" t="s">
        <v>714</v>
      </c>
      <c r="V291" t="s">
        <v>350</v>
      </c>
      <c r="W291">
        <v>528264.89999999991</v>
      </c>
    </row>
    <row r="292" spans="1:23">
      <c r="A292" t="s">
        <v>305</v>
      </c>
      <c r="B292" t="s">
        <v>1012</v>
      </c>
      <c r="C292" s="6" t="s">
        <v>706</v>
      </c>
      <c r="D292" s="6">
        <v>40</v>
      </c>
      <c r="E292" t="s">
        <v>16</v>
      </c>
      <c r="F292" t="s">
        <v>16</v>
      </c>
      <c r="G292">
        <v>132839</v>
      </c>
      <c r="H292">
        <v>9002211291</v>
      </c>
      <c r="I292" t="s">
        <v>716</v>
      </c>
      <c r="J292">
        <v>864378</v>
      </c>
      <c r="K292">
        <v>1562</v>
      </c>
      <c r="L292" s="1">
        <v>44199</v>
      </c>
      <c r="M292" t="s">
        <v>712</v>
      </c>
      <c r="N292">
        <v>497686</v>
      </c>
      <c r="O292" t="s">
        <v>331</v>
      </c>
      <c r="P292" t="s">
        <v>713</v>
      </c>
      <c r="Q292" s="3">
        <v>44412</v>
      </c>
      <c r="R292">
        <v>1530939</v>
      </c>
      <c r="S292">
        <v>750160.11</v>
      </c>
      <c r="U292" t="s">
        <v>723</v>
      </c>
      <c r="V292" t="s">
        <v>319</v>
      </c>
      <c r="W292">
        <v>780778.89</v>
      </c>
    </row>
    <row r="293" spans="1:23">
      <c r="A293" t="s">
        <v>306</v>
      </c>
      <c r="B293" t="s">
        <v>1013</v>
      </c>
      <c r="C293" s="6" t="s">
        <v>706</v>
      </c>
      <c r="D293" s="6">
        <v>37</v>
      </c>
      <c r="E293" t="s">
        <v>14</v>
      </c>
      <c r="F293" t="s">
        <v>377</v>
      </c>
      <c r="G293">
        <v>96149</v>
      </c>
      <c r="H293">
        <v>9002211292</v>
      </c>
      <c r="I293" t="s">
        <v>707</v>
      </c>
      <c r="J293">
        <v>514564</v>
      </c>
      <c r="K293">
        <v>1380</v>
      </c>
      <c r="L293" s="1">
        <v>43899</v>
      </c>
      <c r="M293" t="s">
        <v>717</v>
      </c>
      <c r="N293" t="s">
        <v>318</v>
      </c>
      <c r="O293" t="s">
        <v>318</v>
      </c>
      <c r="P293" t="s">
        <v>318</v>
      </c>
      <c r="Q293" s="3" t="s">
        <v>318</v>
      </c>
      <c r="R293" t="s">
        <v>318</v>
      </c>
      <c r="S293" t="s">
        <v>318</v>
      </c>
      <c r="U293" t="s">
        <v>709</v>
      </c>
      <c r="V293" t="s">
        <v>341</v>
      </c>
      <c r="W293" t="s">
        <v>318</v>
      </c>
    </row>
    <row r="294" spans="1:23">
      <c r="A294" t="s">
        <v>307</v>
      </c>
      <c r="B294" t="s">
        <v>1014</v>
      </c>
      <c r="C294" s="6" t="s">
        <v>822</v>
      </c>
      <c r="D294" s="6">
        <v>35</v>
      </c>
      <c r="E294" t="s">
        <v>14</v>
      </c>
      <c r="F294" t="s">
        <v>377</v>
      </c>
      <c r="G294">
        <v>305595</v>
      </c>
      <c r="H294">
        <v>9002211293</v>
      </c>
      <c r="I294" t="s">
        <v>711</v>
      </c>
      <c r="J294">
        <v>607445</v>
      </c>
      <c r="K294">
        <v>1388</v>
      </c>
      <c r="L294" s="1">
        <v>43878</v>
      </c>
      <c r="M294" t="s">
        <v>717</v>
      </c>
      <c r="N294" t="s">
        <v>318</v>
      </c>
      <c r="O294" t="s">
        <v>318</v>
      </c>
      <c r="P294" t="s">
        <v>318</v>
      </c>
      <c r="Q294" s="3" t="s">
        <v>318</v>
      </c>
      <c r="R294" t="s">
        <v>318</v>
      </c>
      <c r="S294" t="s">
        <v>318</v>
      </c>
      <c r="U294" t="s">
        <v>709</v>
      </c>
      <c r="V294" t="s">
        <v>350</v>
      </c>
      <c r="W294" t="s">
        <v>318</v>
      </c>
    </row>
    <row r="295" spans="1:23">
      <c r="A295" t="s">
        <v>308</v>
      </c>
      <c r="B295" t="s">
        <v>1015</v>
      </c>
      <c r="C295" s="6" t="s">
        <v>706</v>
      </c>
      <c r="D295" s="6">
        <v>48</v>
      </c>
      <c r="E295" t="s">
        <v>16</v>
      </c>
      <c r="F295" t="s">
        <v>16</v>
      </c>
      <c r="G295">
        <v>223290</v>
      </c>
      <c r="H295">
        <v>9002211294</v>
      </c>
      <c r="I295" t="s">
        <v>711</v>
      </c>
      <c r="J295">
        <v>714283</v>
      </c>
      <c r="K295">
        <v>1461</v>
      </c>
      <c r="L295" s="1">
        <v>44341</v>
      </c>
      <c r="M295" t="s">
        <v>712</v>
      </c>
      <c r="N295">
        <v>264086</v>
      </c>
      <c r="O295" t="s">
        <v>353</v>
      </c>
      <c r="P295" t="s">
        <v>713</v>
      </c>
      <c r="Q295" s="3">
        <v>44422</v>
      </c>
      <c r="R295">
        <v>2221004</v>
      </c>
      <c r="S295">
        <v>621881.12000000011</v>
      </c>
      <c r="U295" t="s">
        <v>723</v>
      </c>
      <c r="V295" t="s">
        <v>315</v>
      </c>
      <c r="W295">
        <v>1599122.88</v>
      </c>
    </row>
    <row r="296" spans="1:23">
      <c r="A296" t="s">
        <v>309</v>
      </c>
      <c r="B296" t="s">
        <v>1016</v>
      </c>
      <c r="C296" s="6" t="s">
        <v>822</v>
      </c>
      <c r="D296" s="6">
        <v>35</v>
      </c>
      <c r="E296" t="s">
        <v>14</v>
      </c>
      <c r="F296" t="s">
        <v>378</v>
      </c>
      <c r="G296">
        <v>262988</v>
      </c>
      <c r="H296">
        <v>9002211295</v>
      </c>
      <c r="I296" t="s">
        <v>716</v>
      </c>
      <c r="J296">
        <v>811291</v>
      </c>
      <c r="K296">
        <v>1250</v>
      </c>
      <c r="L296" s="1">
        <v>43857</v>
      </c>
      <c r="M296" t="s">
        <v>712</v>
      </c>
      <c r="N296" t="s">
        <v>318</v>
      </c>
      <c r="O296" t="s">
        <v>318</v>
      </c>
      <c r="P296" t="s">
        <v>318</v>
      </c>
      <c r="Q296" s="3" t="s">
        <v>318</v>
      </c>
      <c r="R296" t="s">
        <v>318</v>
      </c>
      <c r="S296" t="s">
        <v>318</v>
      </c>
      <c r="U296" t="s">
        <v>718</v>
      </c>
      <c r="V296" t="s">
        <v>335</v>
      </c>
      <c r="W296" t="s">
        <v>318</v>
      </c>
    </row>
    <row r="297" spans="1:23">
      <c r="A297" t="s">
        <v>310</v>
      </c>
      <c r="B297" t="s">
        <v>1017</v>
      </c>
      <c r="C297" s="6" t="s">
        <v>706</v>
      </c>
      <c r="D297" s="6">
        <v>23</v>
      </c>
      <c r="E297" t="s">
        <v>16</v>
      </c>
      <c r="F297" t="s">
        <v>16</v>
      </c>
      <c r="G297">
        <v>156917</v>
      </c>
      <c r="H297">
        <v>9002211296</v>
      </c>
      <c r="I297" t="s">
        <v>716</v>
      </c>
      <c r="J297">
        <v>439604</v>
      </c>
      <c r="K297">
        <v>1309</v>
      </c>
      <c r="L297" s="1">
        <v>44192</v>
      </c>
      <c r="M297" t="s">
        <v>720</v>
      </c>
      <c r="N297">
        <v>447926</v>
      </c>
      <c r="O297" t="s">
        <v>346</v>
      </c>
      <c r="P297" t="s">
        <v>713</v>
      </c>
      <c r="Q297" s="3">
        <v>44487</v>
      </c>
      <c r="R297">
        <v>1432434</v>
      </c>
      <c r="S297">
        <v>701892.66</v>
      </c>
      <c r="U297" t="s">
        <v>714</v>
      </c>
      <c r="V297" t="s">
        <v>341</v>
      </c>
      <c r="W297">
        <v>730541.34</v>
      </c>
    </row>
    <row r="298" spans="1:23">
      <c r="A298" t="s">
        <v>311</v>
      </c>
      <c r="B298" t="s">
        <v>1018</v>
      </c>
      <c r="C298" s="6" t="s">
        <v>706</v>
      </c>
      <c r="D298" s="6">
        <v>28</v>
      </c>
      <c r="E298" t="s">
        <v>16</v>
      </c>
      <c r="F298" t="s">
        <v>16</v>
      </c>
      <c r="G298">
        <v>82557</v>
      </c>
      <c r="H298">
        <v>9002211297</v>
      </c>
      <c r="I298" t="s">
        <v>707</v>
      </c>
      <c r="J298">
        <v>423348</v>
      </c>
      <c r="K298">
        <v>1655</v>
      </c>
      <c r="L298" s="1">
        <v>44304</v>
      </c>
      <c r="M298" t="s">
        <v>712</v>
      </c>
      <c r="N298">
        <v>440324</v>
      </c>
      <c r="O298" t="s">
        <v>340</v>
      </c>
      <c r="P298" t="s">
        <v>713</v>
      </c>
      <c r="Q298" s="3">
        <v>44428</v>
      </c>
      <c r="R298">
        <v>812306</v>
      </c>
      <c r="S298">
        <v>373660.76</v>
      </c>
      <c r="U298" t="s">
        <v>725</v>
      </c>
      <c r="V298" t="s">
        <v>347</v>
      </c>
      <c r="W298">
        <v>438645.24</v>
      </c>
    </row>
    <row r="299" spans="1:23">
      <c r="A299" t="s">
        <v>312</v>
      </c>
      <c r="B299" t="s">
        <v>1019</v>
      </c>
      <c r="C299" s="6" t="s">
        <v>706</v>
      </c>
      <c r="D299" s="6">
        <v>22</v>
      </c>
      <c r="E299" t="s">
        <v>16</v>
      </c>
      <c r="F299" t="s">
        <v>16</v>
      </c>
      <c r="G299">
        <v>380279</v>
      </c>
      <c r="H299">
        <v>9002211298</v>
      </c>
      <c r="I299" t="s">
        <v>716</v>
      </c>
      <c r="J299">
        <v>558645</v>
      </c>
      <c r="K299">
        <v>1157</v>
      </c>
      <c r="L299" s="1">
        <v>43946</v>
      </c>
      <c r="M299" t="s">
        <v>717</v>
      </c>
      <c r="N299">
        <v>410274</v>
      </c>
      <c r="O299" t="s">
        <v>353</v>
      </c>
      <c r="P299" t="s">
        <v>713</v>
      </c>
      <c r="Q299" s="3">
        <v>44410</v>
      </c>
      <c r="R299">
        <v>1051615</v>
      </c>
      <c r="S299">
        <v>599420.54999999993</v>
      </c>
      <c r="U299" t="s">
        <v>727</v>
      </c>
      <c r="V299" t="s">
        <v>347</v>
      </c>
      <c r="W299">
        <v>452194.45000000007</v>
      </c>
    </row>
    <row r="300" spans="1:23">
      <c r="A300" t="s">
        <v>313</v>
      </c>
      <c r="B300" t="s">
        <v>1020</v>
      </c>
      <c r="C300" s="6" t="s">
        <v>822</v>
      </c>
      <c r="D300" s="6">
        <v>48</v>
      </c>
      <c r="E300" t="s">
        <v>16</v>
      </c>
      <c r="F300" t="s">
        <v>16</v>
      </c>
      <c r="G300">
        <v>196662</v>
      </c>
      <c r="H300">
        <v>9002211299</v>
      </c>
      <c r="I300" t="s">
        <v>716</v>
      </c>
      <c r="J300">
        <v>689516</v>
      </c>
      <c r="K300">
        <v>1220</v>
      </c>
      <c r="L300" s="1">
        <v>44248</v>
      </c>
      <c r="M300" t="s">
        <v>717</v>
      </c>
      <c r="N300">
        <v>432717</v>
      </c>
      <c r="O300" t="s">
        <v>346</v>
      </c>
      <c r="P300" t="s">
        <v>713</v>
      </c>
      <c r="Q300" s="3">
        <v>44462</v>
      </c>
      <c r="R300">
        <v>688729</v>
      </c>
      <c r="S300">
        <v>344364.5</v>
      </c>
      <c r="U300" t="s">
        <v>718</v>
      </c>
      <c r="V300" t="s">
        <v>335</v>
      </c>
      <c r="W300">
        <v>344364.5</v>
      </c>
    </row>
    <row r="301" spans="1:23">
      <c r="A301" t="s">
        <v>314</v>
      </c>
      <c r="B301" t="s">
        <v>1021</v>
      </c>
      <c r="C301" s="6" t="s">
        <v>706</v>
      </c>
      <c r="D301" s="6">
        <v>25</v>
      </c>
      <c r="E301" t="s">
        <v>16</v>
      </c>
      <c r="F301" t="s">
        <v>16</v>
      </c>
      <c r="G301">
        <v>265232</v>
      </c>
      <c r="H301">
        <v>9002211300</v>
      </c>
      <c r="I301" t="s">
        <v>707</v>
      </c>
      <c r="J301">
        <v>922232</v>
      </c>
      <c r="K301">
        <v>1475</v>
      </c>
      <c r="L301" s="1">
        <v>43851</v>
      </c>
      <c r="M301" t="s">
        <v>717</v>
      </c>
      <c r="N301">
        <v>308545</v>
      </c>
      <c r="O301" t="s">
        <v>322</v>
      </c>
      <c r="P301" t="s">
        <v>713</v>
      </c>
      <c r="Q301" s="3">
        <v>44483</v>
      </c>
      <c r="R301">
        <v>684431</v>
      </c>
      <c r="S301">
        <v>232706.54</v>
      </c>
      <c r="U301" t="s">
        <v>723</v>
      </c>
      <c r="V301" t="s">
        <v>332</v>
      </c>
      <c r="W301">
        <v>451724.45999999996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27D9-2A73-4427-92C6-869BD3E25BD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Bhaumik Patel</cp:lastModifiedBy>
  <cp:revision/>
  <dcterms:created xsi:type="dcterms:W3CDTF">2021-06-29T06:19:35Z</dcterms:created>
  <dcterms:modified xsi:type="dcterms:W3CDTF">2021-07-08T07:42:29Z</dcterms:modified>
  <cp:category/>
  <cp:contentStatus/>
</cp:coreProperties>
</file>