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1s79C/Pouvv9EVAs8ZKVJvqCQZA=="/>
    </ext>
  </extLst>
</workbook>
</file>

<file path=xl/sharedStrings.xml><?xml version="1.0" encoding="utf-8"?>
<sst xmlns="http://schemas.openxmlformats.org/spreadsheetml/2006/main" count="52" uniqueCount="46">
  <si>
    <t>Strategy Name</t>
  </si>
  <si>
    <t>Bull Put Spread</t>
  </si>
  <si>
    <t>Number of option legs</t>
  </si>
  <si>
    <t>Two</t>
  </si>
  <si>
    <t>Direction</t>
  </si>
  <si>
    <t>Moderatly Bullish</t>
  </si>
  <si>
    <t>Particular</t>
  </si>
  <si>
    <t>Value</t>
  </si>
  <si>
    <t>Underlying</t>
  </si>
  <si>
    <t>Nifty</t>
  </si>
  <si>
    <t>Spot Price</t>
  </si>
  <si>
    <t>Details</t>
  </si>
  <si>
    <t>Lower Strike (LS), Buy, OTM</t>
  </si>
  <si>
    <t>Spread</t>
  </si>
  <si>
    <t>Higher Strike (HS), Sell, ITM</t>
  </si>
  <si>
    <t>Breakeven</t>
  </si>
  <si>
    <t>Debit (LS)</t>
  </si>
  <si>
    <t>Max Profit</t>
  </si>
  <si>
    <t>Credit (HS)</t>
  </si>
  <si>
    <t>Max Loss</t>
  </si>
  <si>
    <t>Net Credit</t>
  </si>
  <si>
    <t>Calculations</t>
  </si>
  <si>
    <t>Market Expiry</t>
  </si>
  <si>
    <t>LS - IV</t>
  </si>
  <si>
    <t>PP</t>
  </si>
  <si>
    <t>LS Payoff</t>
  </si>
  <si>
    <t>HS - IV</t>
  </si>
  <si>
    <t>PR</t>
  </si>
  <si>
    <t>HS Payoff</t>
  </si>
  <si>
    <t>Strategy Payoff</t>
  </si>
  <si>
    <t>Legend</t>
  </si>
  <si>
    <t>Lower Strike Intrensic value</t>
  </si>
  <si>
    <t>Premium Paid</t>
  </si>
  <si>
    <t>Payoff from Lower strike</t>
  </si>
  <si>
    <t>HS IV</t>
  </si>
  <si>
    <t>Higher Strike Intresic value</t>
  </si>
  <si>
    <t>Premium Received</t>
  </si>
  <si>
    <t>Payoff from Higher strike</t>
  </si>
  <si>
    <t>B</t>
  </si>
  <si>
    <t>Buy</t>
  </si>
  <si>
    <t>S</t>
  </si>
  <si>
    <t>Sell</t>
  </si>
  <si>
    <t>OTM</t>
  </si>
  <si>
    <t>Out of Money</t>
  </si>
  <si>
    <t xml:space="preserve">ITM </t>
  </si>
  <si>
    <t>In the Money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</si>
</sst>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1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9" fillId="2" fontId="3" numFmtId="0" xfId="0" applyBorder="1" applyFill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Bull Put Spread Payoff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1445907577"/>
        <c:axId val="880000451"/>
      </c:lineChart>
      <c:catAx>
        <c:axId val="1445907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80000451"/>
      </c:catAx>
      <c:valAx>
        <c:axId val="88000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0757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10457299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17.43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9.71"/>
    <col customWidth="1" min="4" max="4" width="16.71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4.57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12" t="s">
        <v>9</v>
      </c>
    </row>
    <row r="5">
      <c r="C5" s="11" t="s">
        <v>10</v>
      </c>
      <c r="D5" s="12">
        <v>7805.0</v>
      </c>
      <c r="F5" s="8" t="s">
        <v>11</v>
      </c>
    </row>
    <row r="6">
      <c r="C6" s="11" t="s">
        <v>12</v>
      </c>
      <c r="D6" s="12">
        <v>7700.0</v>
      </c>
      <c r="F6" s="13" t="s">
        <v>13</v>
      </c>
      <c r="G6" s="3">
        <f>D7-D6</f>
        <v>200</v>
      </c>
      <c r="H6" s="14"/>
    </row>
    <row r="7">
      <c r="C7" s="11" t="s">
        <v>14</v>
      </c>
      <c r="D7" s="12">
        <v>7900.0</v>
      </c>
      <c r="F7" s="11" t="s">
        <v>15</v>
      </c>
      <c r="G7" s="5">
        <f>D7-D10</f>
        <v>7809</v>
      </c>
      <c r="H7" s="14"/>
    </row>
    <row r="8">
      <c r="C8" s="11" t="s">
        <v>16</v>
      </c>
      <c r="D8" s="12">
        <v>72.0</v>
      </c>
      <c r="F8" s="11" t="s">
        <v>17</v>
      </c>
      <c r="G8" s="5">
        <f>D10</f>
        <v>91</v>
      </c>
      <c r="H8" s="14"/>
    </row>
    <row r="9">
      <c r="C9" s="11" t="s">
        <v>18</v>
      </c>
      <c r="D9" s="12">
        <v>163.0</v>
      </c>
      <c r="F9" s="15" t="s">
        <v>19</v>
      </c>
      <c r="G9" s="7">
        <f>G6-G8</f>
        <v>109</v>
      </c>
      <c r="H9" s="14"/>
    </row>
    <row r="10">
      <c r="C10" s="15" t="s">
        <v>20</v>
      </c>
      <c r="D10" s="16">
        <f>D9-D8</f>
        <v>91</v>
      </c>
    </row>
    <row r="11">
      <c r="C11" s="14"/>
      <c r="D11" s="14"/>
    </row>
    <row r="12">
      <c r="A12" s="8" t="s">
        <v>21</v>
      </c>
    </row>
    <row r="13">
      <c r="C13" s="17" t="s">
        <v>22</v>
      </c>
      <c r="D13" s="18" t="s">
        <v>23</v>
      </c>
      <c r="E13" s="18" t="s">
        <v>24</v>
      </c>
      <c r="F13" s="18" t="s">
        <v>25</v>
      </c>
      <c r="G13" s="18" t="s">
        <v>26</v>
      </c>
      <c r="H13" s="18" t="s">
        <v>27</v>
      </c>
      <c r="I13" s="18" t="s">
        <v>28</v>
      </c>
      <c r="J13" s="19" t="s">
        <v>29</v>
      </c>
      <c r="K13" s="20"/>
      <c r="L13" s="1"/>
      <c r="M13" s="21"/>
    </row>
    <row r="14">
      <c r="C14" s="22">
        <v>7000.0</v>
      </c>
      <c r="D14" s="20">
        <f t="shared" ref="D14:D29" si="1">IF($D$6-C14&lt;0,0,$D$6-C14)</f>
        <v>700</v>
      </c>
      <c r="E14" s="20">
        <f t="shared" ref="E14:E29" si="2">-$D$8</f>
        <v>-72</v>
      </c>
      <c r="F14" s="20">
        <f t="shared" ref="F14:F29" si="3">D14+E14</f>
        <v>628</v>
      </c>
      <c r="G14" s="20">
        <f t="shared" ref="G14:G29" si="4">IF($D$7-C14&lt;0,0,$D$7-C14)</f>
        <v>900</v>
      </c>
      <c r="H14" s="20">
        <f t="shared" ref="H14:H29" si="5">$D$9</f>
        <v>163</v>
      </c>
      <c r="I14" s="20">
        <f t="shared" ref="I14:I29" si="6">H14-G14</f>
        <v>-737</v>
      </c>
      <c r="J14" s="23">
        <f t="shared" ref="J14:J29" si="7">I14+F14</f>
        <v>-109</v>
      </c>
      <c r="K14" s="20"/>
    </row>
    <row r="15">
      <c r="C15" s="22">
        <f t="shared" ref="C15:C29" si="8">C14+100</f>
        <v>7100</v>
      </c>
      <c r="D15" s="20">
        <f t="shared" si="1"/>
        <v>600</v>
      </c>
      <c r="E15" s="20">
        <f t="shared" si="2"/>
        <v>-72</v>
      </c>
      <c r="F15" s="20">
        <f t="shared" si="3"/>
        <v>528</v>
      </c>
      <c r="G15" s="20">
        <f t="shared" si="4"/>
        <v>800</v>
      </c>
      <c r="H15" s="20">
        <f t="shared" si="5"/>
        <v>163</v>
      </c>
      <c r="I15" s="20">
        <f t="shared" si="6"/>
        <v>-637</v>
      </c>
      <c r="J15" s="23">
        <f t="shared" si="7"/>
        <v>-109</v>
      </c>
      <c r="K15" s="20"/>
    </row>
    <row r="16">
      <c r="C16" s="22">
        <f t="shared" si="8"/>
        <v>7200</v>
      </c>
      <c r="D16" s="20">
        <f t="shared" si="1"/>
        <v>500</v>
      </c>
      <c r="E16" s="20">
        <f t="shared" si="2"/>
        <v>-72</v>
      </c>
      <c r="F16" s="20">
        <f t="shared" si="3"/>
        <v>428</v>
      </c>
      <c r="G16" s="20">
        <f t="shared" si="4"/>
        <v>700</v>
      </c>
      <c r="H16" s="20">
        <f t="shared" si="5"/>
        <v>163</v>
      </c>
      <c r="I16" s="20">
        <f t="shared" si="6"/>
        <v>-537</v>
      </c>
      <c r="J16" s="23">
        <f t="shared" si="7"/>
        <v>-109</v>
      </c>
      <c r="K16" s="20"/>
    </row>
    <row r="17">
      <c r="C17" s="22">
        <f t="shared" si="8"/>
        <v>7300</v>
      </c>
      <c r="D17" s="20">
        <f t="shared" si="1"/>
        <v>400</v>
      </c>
      <c r="E17" s="20">
        <f t="shared" si="2"/>
        <v>-72</v>
      </c>
      <c r="F17" s="20">
        <f t="shared" si="3"/>
        <v>328</v>
      </c>
      <c r="G17" s="20">
        <f t="shared" si="4"/>
        <v>600</v>
      </c>
      <c r="H17" s="20">
        <f t="shared" si="5"/>
        <v>163</v>
      </c>
      <c r="I17" s="20">
        <f t="shared" si="6"/>
        <v>-437</v>
      </c>
      <c r="J17" s="23">
        <f t="shared" si="7"/>
        <v>-109</v>
      </c>
      <c r="K17" s="20"/>
    </row>
    <row r="18">
      <c r="C18" s="22">
        <f t="shared" si="8"/>
        <v>7400</v>
      </c>
      <c r="D18" s="20">
        <f t="shared" si="1"/>
        <v>300</v>
      </c>
      <c r="E18" s="20">
        <f t="shared" si="2"/>
        <v>-72</v>
      </c>
      <c r="F18" s="20">
        <f t="shared" si="3"/>
        <v>228</v>
      </c>
      <c r="G18" s="20">
        <f t="shared" si="4"/>
        <v>500</v>
      </c>
      <c r="H18" s="20">
        <f t="shared" si="5"/>
        <v>163</v>
      </c>
      <c r="I18" s="20">
        <f t="shared" si="6"/>
        <v>-337</v>
      </c>
      <c r="J18" s="23">
        <f t="shared" si="7"/>
        <v>-109</v>
      </c>
      <c r="K18" s="20"/>
    </row>
    <row r="19">
      <c r="C19" s="22">
        <f t="shared" si="8"/>
        <v>7500</v>
      </c>
      <c r="D19" s="20">
        <f t="shared" si="1"/>
        <v>200</v>
      </c>
      <c r="E19" s="20">
        <f t="shared" si="2"/>
        <v>-72</v>
      </c>
      <c r="F19" s="20">
        <f t="shared" si="3"/>
        <v>128</v>
      </c>
      <c r="G19" s="20">
        <f t="shared" si="4"/>
        <v>400</v>
      </c>
      <c r="H19" s="20">
        <f t="shared" si="5"/>
        <v>163</v>
      </c>
      <c r="I19" s="20">
        <f t="shared" si="6"/>
        <v>-237</v>
      </c>
      <c r="J19" s="23">
        <f t="shared" si="7"/>
        <v>-109</v>
      </c>
      <c r="K19" s="20"/>
    </row>
    <row r="20">
      <c r="C20" s="22">
        <f t="shared" si="8"/>
        <v>7600</v>
      </c>
      <c r="D20" s="20">
        <f t="shared" si="1"/>
        <v>100</v>
      </c>
      <c r="E20" s="20">
        <f t="shared" si="2"/>
        <v>-72</v>
      </c>
      <c r="F20" s="20">
        <f t="shared" si="3"/>
        <v>28</v>
      </c>
      <c r="G20" s="20">
        <f t="shared" si="4"/>
        <v>300</v>
      </c>
      <c r="H20" s="20">
        <f t="shared" si="5"/>
        <v>163</v>
      </c>
      <c r="I20" s="20">
        <f t="shared" si="6"/>
        <v>-137</v>
      </c>
      <c r="J20" s="23">
        <f t="shared" si="7"/>
        <v>-109</v>
      </c>
      <c r="K20" s="20"/>
    </row>
    <row r="21" ht="15.75" customHeight="1">
      <c r="C21" s="22">
        <f t="shared" si="8"/>
        <v>7700</v>
      </c>
      <c r="D21" s="20">
        <f t="shared" si="1"/>
        <v>0</v>
      </c>
      <c r="E21" s="20">
        <f t="shared" si="2"/>
        <v>-72</v>
      </c>
      <c r="F21" s="20">
        <f t="shared" si="3"/>
        <v>-72</v>
      </c>
      <c r="G21" s="20">
        <f t="shared" si="4"/>
        <v>200</v>
      </c>
      <c r="H21" s="20">
        <f t="shared" si="5"/>
        <v>163</v>
      </c>
      <c r="I21" s="20">
        <f t="shared" si="6"/>
        <v>-37</v>
      </c>
      <c r="J21" s="23">
        <f t="shared" si="7"/>
        <v>-109</v>
      </c>
      <c r="K21" s="20"/>
    </row>
    <row r="22" ht="15.75" customHeight="1">
      <c r="C22" s="22">
        <f t="shared" si="8"/>
        <v>7800</v>
      </c>
      <c r="D22" s="20">
        <f t="shared" si="1"/>
        <v>0</v>
      </c>
      <c r="E22" s="20">
        <f t="shared" si="2"/>
        <v>-72</v>
      </c>
      <c r="F22" s="20">
        <f t="shared" si="3"/>
        <v>-72</v>
      </c>
      <c r="G22" s="20">
        <f t="shared" si="4"/>
        <v>100</v>
      </c>
      <c r="H22" s="20">
        <f t="shared" si="5"/>
        <v>163</v>
      </c>
      <c r="I22" s="20">
        <f t="shared" si="6"/>
        <v>63</v>
      </c>
      <c r="J22" s="23">
        <f t="shared" si="7"/>
        <v>-9</v>
      </c>
      <c r="K22" s="20"/>
    </row>
    <row r="23" ht="15.75" customHeight="1">
      <c r="C23" s="22">
        <f t="shared" si="8"/>
        <v>7900</v>
      </c>
      <c r="D23" s="20">
        <f t="shared" si="1"/>
        <v>0</v>
      </c>
      <c r="E23" s="20">
        <f t="shared" si="2"/>
        <v>-72</v>
      </c>
      <c r="F23" s="20">
        <f t="shared" si="3"/>
        <v>-72</v>
      </c>
      <c r="G23" s="20">
        <f t="shared" si="4"/>
        <v>0</v>
      </c>
      <c r="H23" s="20">
        <f t="shared" si="5"/>
        <v>163</v>
      </c>
      <c r="I23" s="20">
        <f t="shared" si="6"/>
        <v>163</v>
      </c>
      <c r="J23" s="23">
        <f t="shared" si="7"/>
        <v>91</v>
      </c>
      <c r="K23" s="20"/>
    </row>
    <row r="24" ht="15.75" customHeight="1">
      <c r="C24" s="22">
        <f t="shared" si="8"/>
        <v>8000</v>
      </c>
      <c r="D24" s="20">
        <f t="shared" si="1"/>
        <v>0</v>
      </c>
      <c r="E24" s="20">
        <f t="shared" si="2"/>
        <v>-72</v>
      </c>
      <c r="F24" s="20">
        <f t="shared" si="3"/>
        <v>-72</v>
      </c>
      <c r="G24" s="20">
        <f t="shared" si="4"/>
        <v>0</v>
      </c>
      <c r="H24" s="20">
        <f t="shared" si="5"/>
        <v>163</v>
      </c>
      <c r="I24" s="20">
        <f t="shared" si="6"/>
        <v>163</v>
      </c>
      <c r="J24" s="23">
        <f t="shared" si="7"/>
        <v>91</v>
      </c>
      <c r="K24" s="20"/>
    </row>
    <row r="25" ht="15.75" customHeight="1">
      <c r="C25" s="22">
        <f t="shared" si="8"/>
        <v>8100</v>
      </c>
      <c r="D25" s="20">
        <f t="shared" si="1"/>
        <v>0</v>
      </c>
      <c r="E25" s="20">
        <f t="shared" si="2"/>
        <v>-72</v>
      </c>
      <c r="F25" s="20">
        <f t="shared" si="3"/>
        <v>-72</v>
      </c>
      <c r="G25" s="20">
        <f t="shared" si="4"/>
        <v>0</v>
      </c>
      <c r="H25" s="20">
        <f t="shared" si="5"/>
        <v>163</v>
      </c>
      <c r="I25" s="20">
        <f t="shared" si="6"/>
        <v>163</v>
      </c>
      <c r="J25" s="23">
        <f t="shared" si="7"/>
        <v>91</v>
      </c>
      <c r="K25" s="20"/>
    </row>
    <row r="26" ht="15.75" customHeight="1">
      <c r="C26" s="22">
        <f t="shared" si="8"/>
        <v>8200</v>
      </c>
      <c r="D26" s="20">
        <f t="shared" si="1"/>
        <v>0</v>
      </c>
      <c r="E26" s="20">
        <f t="shared" si="2"/>
        <v>-72</v>
      </c>
      <c r="F26" s="20">
        <f t="shared" si="3"/>
        <v>-72</v>
      </c>
      <c r="G26" s="20">
        <f t="shared" si="4"/>
        <v>0</v>
      </c>
      <c r="H26" s="20">
        <f t="shared" si="5"/>
        <v>163</v>
      </c>
      <c r="I26" s="20">
        <f t="shared" si="6"/>
        <v>163</v>
      </c>
      <c r="J26" s="23">
        <f t="shared" si="7"/>
        <v>91</v>
      </c>
      <c r="K26" s="20"/>
    </row>
    <row r="27" ht="15.75" customHeight="1">
      <c r="C27" s="22">
        <f t="shared" si="8"/>
        <v>8300</v>
      </c>
      <c r="D27" s="20">
        <f t="shared" si="1"/>
        <v>0</v>
      </c>
      <c r="E27" s="20">
        <f t="shared" si="2"/>
        <v>-72</v>
      </c>
      <c r="F27" s="20">
        <f t="shared" si="3"/>
        <v>-72</v>
      </c>
      <c r="G27" s="20">
        <f t="shared" si="4"/>
        <v>0</v>
      </c>
      <c r="H27" s="20">
        <f t="shared" si="5"/>
        <v>163</v>
      </c>
      <c r="I27" s="20">
        <f t="shared" si="6"/>
        <v>163</v>
      </c>
      <c r="J27" s="23">
        <f t="shared" si="7"/>
        <v>91</v>
      </c>
      <c r="K27" s="20"/>
    </row>
    <row r="28" ht="15.75" customHeight="1">
      <c r="C28" s="22">
        <f t="shared" si="8"/>
        <v>8400</v>
      </c>
      <c r="D28" s="20">
        <f t="shared" si="1"/>
        <v>0</v>
      </c>
      <c r="E28" s="20">
        <f t="shared" si="2"/>
        <v>-72</v>
      </c>
      <c r="F28" s="20">
        <f t="shared" si="3"/>
        <v>-72</v>
      </c>
      <c r="G28" s="20">
        <f t="shared" si="4"/>
        <v>0</v>
      </c>
      <c r="H28" s="20">
        <f t="shared" si="5"/>
        <v>163</v>
      </c>
      <c r="I28" s="20">
        <f t="shared" si="6"/>
        <v>163</v>
      </c>
      <c r="J28" s="23">
        <f t="shared" si="7"/>
        <v>91</v>
      </c>
      <c r="K28" s="20"/>
    </row>
    <row r="29" ht="15.75" customHeight="1">
      <c r="C29" s="24">
        <f t="shared" si="8"/>
        <v>8500</v>
      </c>
      <c r="D29" s="25">
        <f t="shared" si="1"/>
        <v>0</v>
      </c>
      <c r="E29" s="25">
        <f t="shared" si="2"/>
        <v>-72</v>
      </c>
      <c r="F29" s="25">
        <f t="shared" si="3"/>
        <v>-72</v>
      </c>
      <c r="G29" s="25">
        <f t="shared" si="4"/>
        <v>0</v>
      </c>
      <c r="H29" s="25">
        <f t="shared" si="5"/>
        <v>163</v>
      </c>
      <c r="I29" s="25">
        <f t="shared" si="6"/>
        <v>163</v>
      </c>
      <c r="J29" s="26">
        <f t="shared" si="7"/>
        <v>91</v>
      </c>
      <c r="K29" s="20"/>
    </row>
    <row r="30" ht="15.75" customHeight="1"/>
    <row r="31" ht="15.75" customHeight="1">
      <c r="C31" s="27" t="s">
        <v>30</v>
      </c>
    </row>
    <row r="32" ht="15.75" customHeight="1">
      <c r="C32" s="13" t="s">
        <v>23</v>
      </c>
      <c r="D32" s="28" t="s">
        <v>31</v>
      </c>
      <c r="E32" s="3"/>
    </row>
    <row r="33" ht="15.75" customHeight="1">
      <c r="C33" s="11" t="s">
        <v>24</v>
      </c>
      <c r="D33" s="14" t="s">
        <v>32</v>
      </c>
      <c r="E33" s="5"/>
    </row>
    <row r="34" ht="15.75" customHeight="1">
      <c r="C34" s="11" t="s">
        <v>25</v>
      </c>
      <c r="D34" s="14" t="s">
        <v>33</v>
      </c>
      <c r="E34" s="5"/>
    </row>
    <row r="35" ht="15.75" customHeight="1">
      <c r="C35" s="11" t="s">
        <v>34</v>
      </c>
      <c r="D35" s="14" t="s">
        <v>35</v>
      </c>
      <c r="E35" s="5"/>
    </row>
    <row r="36" ht="15.75" customHeight="1">
      <c r="C36" s="11" t="s">
        <v>27</v>
      </c>
      <c r="D36" s="14" t="s">
        <v>36</v>
      </c>
      <c r="E36" s="5"/>
    </row>
    <row r="37" ht="15.75" customHeight="1">
      <c r="C37" s="11" t="s">
        <v>28</v>
      </c>
      <c r="D37" s="14" t="s">
        <v>37</v>
      </c>
      <c r="E37" s="5"/>
    </row>
    <row r="38" ht="15.75" customHeight="1">
      <c r="C38" s="11" t="s">
        <v>38</v>
      </c>
      <c r="D38" s="14" t="s">
        <v>39</v>
      </c>
      <c r="E38" s="5"/>
    </row>
    <row r="39" ht="15.75" customHeight="1">
      <c r="C39" s="11" t="s">
        <v>40</v>
      </c>
      <c r="D39" s="14" t="s">
        <v>41</v>
      </c>
      <c r="E39" s="5"/>
    </row>
    <row r="40" ht="15.75" customHeight="1">
      <c r="C40" s="11" t="s">
        <v>42</v>
      </c>
      <c r="D40" s="14" t="s">
        <v>43</v>
      </c>
      <c r="E40" s="5"/>
    </row>
    <row r="41" ht="15.75" customHeight="1">
      <c r="C41" s="15" t="s">
        <v>44</v>
      </c>
      <c r="D41" s="29" t="s">
        <v>45</v>
      </c>
      <c r="E41" s="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