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JH8Tzb7dAI3Z09FIQ7MYMvFTi+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ID#AAAAYG37h0U
Author    (2022-04-18 10:14:24)
Karthik Rangappa: Sell 1 lot</t>
      </text>
    </comment>
    <comment authorId="0" ref="C7">
      <text>
        <t xml:space="preserve">======
ID#AAAAYG37h0Q
Karthik Rangappa    (2022-04-18 10:14:24)
Buy 2 lots</t>
      </text>
    </comment>
  </commentList>
  <extLst>
    <ext uri="GoogleSheetsCustomDataVersion1">
      <go:sheetsCustomData xmlns:go="http://customooxmlschemas.google.com/" r:id="rId1" roundtripDataSignature="AMtx7miD7f02w7JQyyVbIbT3w8jMt3pE1g=="/>
    </ext>
  </extLst>
</comments>
</file>

<file path=xl/sharedStrings.xml><?xml version="1.0" encoding="utf-8"?>
<sst xmlns="http://schemas.openxmlformats.org/spreadsheetml/2006/main" count="34" uniqueCount="33">
  <si>
    <t>Strategy Name</t>
  </si>
  <si>
    <t>Put Ratio Backspread</t>
  </si>
  <si>
    <t>Number of option legs</t>
  </si>
  <si>
    <t>Three</t>
  </si>
  <si>
    <t>Direction</t>
  </si>
  <si>
    <t>Bearish</t>
  </si>
  <si>
    <t>Particular</t>
  </si>
  <si>
    <t>Value</t>
  </si>
  <si>
    <t>Underlying</t>
  </si>
  <si>
    <t>Nifty</t>
  </si>
  <si>
    <t>Details</t>
  </si>
  <si>
    <t>Spot Price</t>
  </si>
  <si>
    <t>Spread</t>
  </si>
  <si>
    <t>ITM Put, Sell</t>
  </si>
  <si>
    <t>Lower Breakeven</t>
  </si>
  <si>
    <t>OTM Put, Buy</t>
  </si>
  <si>
    <t>Upper Breakeven</t>
  </si>
  <si>
    <t>Credit (ITM)</t>
  </si>
  <si>
    <t>Max Loss</t>
  </si>
  <si>
    <t>Debit (OTM)</t>
  </si>
  <si>
    <t>Max Loss level</t>
  </si>
  <si>
    <t>Net Credit</t>
  </si>
  <si>
    <t>Max Profit</t>
  </si>
  <si>
    <t>Unlimited</t>
  </si>
  <si>
    <t>Calculations</t>
  </si>
  <si>
    <t>Market Expiry</t>
  </si>
  <si>
    <t>ITM_IV</t>
  </si>
  <si>
    <t>PR</t>
  </si>
  <si>
    <t>ITM Payoff</t>
  </si>
  <si>
    <t>OTM_IV</t>
  </si>
  <si>
    <t>PP</t>
  </si>
  <si>
    <t>OTM_Payoff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</si>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</sst>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0" fillId="0" fontId="4" numFmtId="0" xfId="0" applyFont="1"/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8" fillId="0" fontId="2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9" fillId="2" fontId="4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Put Ratio Back Spread (2:1)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75782026"/>
        <c:axId val="2021955038"/>
      </c:lineChart>
      <c:catAx>
        <c:axId val="75782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021955038"/>
      </c:catAx>
      <c:valAx>
        <c:axId val="2021955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8202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2264135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0.0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3.43"/>
    <col customWidth="1" min="10" max="10" width="18.86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12" t="s">
        <v>9</v>
      </c>
      <c r="F4" s="13" t="s">
        <v>10</v>
      </c>
    </row>
    <row r="5">
      <c r="C5" s="11" t="s">
        <v>11</v>
      </c>
      <c r="D5" s="12">
        <v>7506.0</v>
      </c>
      <c r="F5" s="14" t="s">
        <v>12</v>
      </c>
      <c r="G5" s="15"/>
      <c r="H5" s="3">
        <f>D6-D7</f>
        <v>300</v>
      </c>
    </row>
    <row r="6">
      <c r="C6" s="11" t="s">
        <v>13</v>
      </c>
      <c r="D6" s="12">
        <v>7500.0</v>
      </c>
      <c r="F6" s="11" t="s">
        <v>14</v>
      </c>
      <c r="G6" s="16"/>
      <c r="H6" s="5">
        <f>D7-H8</f>
        <v>6942</v>
      </c>
    </row>
    <row r="7">
      <c r="C7" s="11" t="s">
        <v>15</v>
      </c>
      <c r="D7" s="12">
        <v>7200.0</v>
      </c>
      <c r="F7" s="11" t="s">
        <v>16</v>
      </c>
      <c r="G7" s="16"/>
      <c r="H7" s="5">
        <f>D7+H8</f>
        <v>7458</v>
      </c>
    </row>
    <row r="8">
      <c r="C8" s="11" t="s">
        <v>17</v>
      </c>
      <c r="D8" s="12">
        <v>134.0</v>
      </c>
      <c r="F8" s="11" t="s">
        <v>18</v>
      </c>
      <c r="G8" s="16"/>
      <c r="H8" s="5">
        <f>H5-D10</f>
        <v>258</v>
      </c>
    </row>
    <row r="9">
      <c r="C9" s="11" t="s">
        <v>19</v>
      </c>
      <c r="D9" s="12">
        <v>46.0</v>
      </c>
      <c r="F9" s="11" t="s">
        <v>20</v>
      </c>
      <c r="G9" s="16"/>
      <c r="H9" s="5">
        <f>D7</f>
        <v>7200</v>
      </c>
    </row>
    <row r="10">
      <c r="C10" s="17" t="s">
        <v>21</v>
      </c>
      <c r="D10" s="18">
        <f>D8-(2*D9)</f>
        <v>42</v>
      </c>
      <c r="F10" s="17" t="s">
        <v>22</v>
      </c>
      <c r="G10" s="19"/>
      <c r="H10" s="7" t="s">
        <v>23</v>
      </c>
    </row>
    <row r="11">
      <c r="C11" s="16"/>
      <c r="D11" s="16"/>
    </row>
    <row r="12">
      <c r="A12" s="13" t="s">
        <v>24</v>
      </c>
    </row>
    <row r="13">
      <c r="C13" s="20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2" t="s">
        <v>32</v>
      </c>
      <c r="K13" s="23"/>
      <c r="L13" s="1"/>
      <c r="M13" s="24"/>
    </row>
    <row r="14">
      <c r="C14" s="25">
        <v>6500.0</v>
      </c>
      <c r="D14" s="23">
        <f t="shared" ref="D14:D29" si="1">MAX($D$6-C14,0)</f>
        <v>1000</v>
      </c>
      <c r="E14" s="23">
        <f t="shared" ref="E14:E29" si="2">$D$8</f>
        <v>134</v>
      </c>
      <c r="F14" s="23">
        <f t="shared" ref="F14:F29" si="3">E14-D14</f>
        <v>-866</v>
      </c>
      <c r="G14" s="23">
        <f t="shared" ref="G14:G29" si="4">MAX($D$7-C14,0)*2</f>
        <v>1400</v>
      </c>
      <c r="H14" s="23">
        <f t="shared" ref="H14:H29" si="5">$D$9*2</f>
        <v>92</v>
      </c>
      <c r="I14" s="23">
        <f t="shared" ref="I14:I29" si="6">G14-H14</f>
        <v>1308</v>
      </c>
      <c r="J14" s="26">
        <f t="shared" ref="J14:J29" si="7">I14+F14</f>
        <v>442</v>
      </c>
      <c r="K14" s="23"/>
    </row>
    <row r="15">
      <c r="C15" s="25">
        <f t="shared" ref="C15:C29" si="8">C14+100</f>
        <v>6600</v>
      </c>
      <c r="D15" s="23">
        <f t="shared" si="1"/>
        <v>900</v>
      </c>
      <c r="E15" s="23">
        <f t="shared" si="2"/>
        <v>134</v>
      </c>
      <c r="F15" s="23">
        <f t="shared" si="3"/>
        <v>-766</v>
      </c>
      <c r="G15" s="23">
        <f t="shared" si="4"/>
        <v>1200</v>
      </c>
      <c r="H15" s="23">
        <f t="shared" si="5"/>
        <v>92</v>
      </c>
      <c r="I15" s="23">
        <f t="shared" si="6"/>
        <v>1108</v>
      </c>
      <c r="J15" s="26">
        <f t="shared" si="7"/>
        <v>342</v>
      </c>
      <c r="K15" s="23"/>
    </row>
    <row r="16">
      <c r="C16" s="25">
        <f t="shared" si="8"/>
        <v>6700</v>
      </c>
      <c r="D16" s="23">
        <f t="shared" si="1"/>
        <v>800</v>
      </c>
      <c r="E16" s="23">
        <f t="shared" si="2"/>
        <v>134</v>
      </c>
      <c r="F16" s="23">
        <f t="shared" si="3"/>
        <v>-666</v>
      </c>
      <c r="G16" s="23">
        <f t="shared" si="4"/>
        <v>1000</v>
      </c>
      <c r="H16" s="23">
        <f t="shared" si="5"/>
        <v>92</v>
      </c>
      <c r="I16" s="23">
        <f t="shared" si="6"/>
        <v>908</v>
      </c>
      <c r="J16" s="26">
        <f t="shared" si="7"/>
        <v>242</v>
      </c>
      <c r="K16" s="23"/>
    </row>
    <row r="17">
      <c r="C17" s="25">
        <f t="shared" si="8"/>
        <v>6800</v>
      </c>
      <c r="D17" s="23">
        <f t="shared" si="1"/>
        <v>700</v>
      </c>
      <c r="E17" s="23">
        <f t="shared" si="2"/>
        <v>134</v>
      </c>
      <c r="F17" s="23">
        <f t="shared" si="3"/>
        <v>-566</v>
      </c>
      <c r="G17" s="23">
        <f t="shared" si="4"/>
        <v>800</v>
      </c>
      <c r="H17" s="23">
        <f t="shared" si="5"/>
        <v>92</v>
      </c>
      <c r="I17" s="23">
        <f t="shared" si="6"/>
        <v>708</v>
      </c>
      <c r="J17" s="26">
        <f t="shared" si="7"/>
        <v>142</v>
      </c>
      <c r="K17" s="23"/>
    </row>
    <row r="18">
      <c r="C18" s="25">
        <f t="shared" si="8"/>
        <v>6900</v>
      </c>
      <c r="D18" s="23">
        <f t="shared" si="1"/>
        <v>600</v>
      </c>
      <c r="E18" s="23">
        <f t="shared" si="2"/>
        <v>134</v>
      </c>
      <c r="F18" s="23">
        <f t="shared" si="3"/>
        <v>-466</v>
      </c>
      <c r="G18" s="23">
        <f t="shared" si="4"/>
        <v>600</v>
      </c>
      <c r="H18" s="23">
        <f t="shared" si="5"/>
        <v>92</v>
      </c>
      <c r="I18" s="23">
        <f t="shared" si="6"/>
        <v>508</v>
      </c>
      <c r="J18" s="26">
        <f t="shared" si="7"/>
        <v>42</v>
      </c>
      <c r="K18" s="23"/>
    </row>
    <row r="19">
      <c r="C19" s="25">
        <f t="shared" si="8"/>
        <v>7000</v>
      </c>
      <c r="D19" s="23">
        <f t="shared" si="1"/>
        <v>500</v>
      </c>
      <c r="E19" s="23">
        <f t="shared" si="2"/>
        <v>134</v>
      </c>
      <c r="F19" s="23">
        <f t="shared" si="3"/>
        <v>-366</v>
      </c>
      <c r="G19" s="23">
        <f t="shared" si="4"/>
        <v>400</v>
      </c>
      <c r="H19" s="23">
        <f t="shared" si="5"/>
        <v>92</v>
      </c>
      <c r="I19" s="23">
        <f t="shared" si="6"/>
        <v>308</v>
      </c>
      <c r="J19" s="26">
        <f t="shared" si="7"/>
        <v>-58</v>
      </c>
      <c r="K19" s="23"/>
    </row>
    <row r="20">
      <c r="C20" s="25">
        <f t="shared" si="8"/>
        <v>7100</v>
      </c>
      <c r="D20" s="23">
        <f t="shared" si="1"/>
        <v>400</v>
      </c>
      <c r="E20" s="23">
        <f t="shared" si="2"/>
        <v>134</v>
      </c>
      <c r="F20" s="23">
        <f t="shared" si="3"/>
        <v>-266</v>
      </c>
      <c r="G20" s="23">
        <f t="shared" si="4"/>
        <v>200</v>
      </c>
      <c r="H20" s="23">
        <f t="shared" si="5"/>
        <v>92</v>
      </c>
      <c r="I20" s="23">
        <f t="shared" si="6"/>
        <v>108</v>
      </c>
      <c r="J20" s="26">
        <f t="shared" si="7"/>
        <v>-158</v>
      </c>
      <c r="K20" s="23"/>
    </row>
    <row r="21" ht="15.75" customHeight="1">
      <c r="C21" s="25">
        <f t="shared" si="8"/>
        <v>7200</v>
      </c>
      <c r="D21" s="23">
        <f t="shared" si="1"/>
        <v>300</v>
      </c>
      <c r="E21" s="23">
        <f t="shared" si="2"/>
        <v>134</v>
      </c>
      <c r="F21" s="23">
        <f t="shared" si="3"/>
        <v>-166</v>
      </c>
      <c r="G21" s="23">
        <f t="shared" si="4"/>
        <v>0</v>
      </c>
      <c r="H21" s="23">
        <f t="shared" si="5"/>
        <v>92</v>
      </c>
      <c r="I21" s="23">
        <f t="shared" si="6"/>
        <v>-92</v>
      </c>
      <c r="J21" s="26">
        <f t="shared" si="7"/>
        <v>-258</v>
      </c>
      <c r="K21" s="23"/>
    </row>
    <row r="22" ht="15.75" customHeight="1">
      <c r="C22" s="25">
        <f t="shared" si="8"/>
        <v>7300</v>
      </c>
      <c r="D22" s="23">
        <f t="shared" si="1"/>
        <v>200</v>
      </c>
      <c r="E22" s="23">
        <f t="shared" si="2"/>
        <v>134</v>
      </c>
      <c r="F22" s="23">
        <f t="shared" si="3"/>
        <v>-66</v>
      </c>
      <c r="G22" s="23">
        <f t="shared" si="4"/>
        <v>0</v>
      </c>
      <c r="H22" s="23">
        <f t="shared" si="5"/>
        <v>92</v>
      </c>
      <c r="I22" s="23">
        <f t="shared" si="6"/>
        <v>-92</v>
      </c>
      <c r="J22" s="26">
        <f t="shared" si="7"/>
        <v>-158</v>
      </c>
      <c r="K22" s="23"/>
    </row>
    <row r="23" ht="15.75" customHeight="1">
      <c r="C23" s="25">
        <f t="shared" si="8"/>
        <v>7400</v>
      </c>
      <c r="D23" s="23">
        <f t="shared" si="1"/>
        <v>100</v>
      </c>
      <c r="E23" s="23">
        <f t="shared" si="2"/>
        <v>134</v>
      </c>
      <c r="F23" s="23">
        <f t="shared" si="3"/>
        <v>34</v>
      </c>
      <c r="G23" s="23">
        <f t="shared" si="4"/>
        <v>0</v>
      </c>
      <c r="H23" s="23">
        <f t="shared" si="5"/>
        <v>92</v>
      </c>
      <c r="I23" s="23">
        <f t="shared" si="6"/>
        <v>-92</v>
      </c>
      <c r="J23" s="26">
        <f t="shared" si="7"/>
        <v>-58</v>
      </c>
      <c r="K23" s="23"/>
    </row>
    <row r="24" ht="15.75" customHeight="1">
      <c r="C24" s="25">
        <f t="shared" si="8"/>
        <v>7500</v>
      </c>
      <c r="D24" s="23">
        <f t="shared" si="1"/>
        <v>0</v>
      </c>
      <c r="E24" s="23">
        <f t="shared" si="2"/>
        <v>134</v>
      </c>
      <c r="F24" s="23">
        <f t="shared" si="3"/>
        <v>134</v>
      </c>
      <c r="G24" s="23">
        <f t="shared" si="4"/>
        <v>0</v>
      </c>
      <c r="H24" s="23">
        <f t="shared" si="5"/>
        <v>92</v>
      </c>
      <c r="I24" s="23">
        <f t="shared" si="6"/>
        <v>-92</v>
      </c>
      <c r="J24" s="26">
        <f t="shared" si="7"/>
        <v>42</v>
      </c>
      <c r="K24" s="23"/>
    </row>
    <row r="25" ht="15.75" customHeight="1">
      <c r="C25" s="25">
        <f t="shared" si="8"/>
        <v>7600</v>
      </c>
      <c r="D25" s="23">
        <f t="shared" si="1"/>
        <v>0</v>
      </c>
      <c r="E25" s="23">
        <f t="shared" si="2"/>
        <v>134</v>
      </c>
      <c r="F25" s="23">
        <f t="shared" si="3"/>
        <v>134</v>
      </c>
      <c r="G25" s="23">
        <f t="shared" si="4"/>
        <v>0</v>
      </c>
      <c r="H25" s="23">
        <f t="shared" si="5"/>
        <v>92</v>
      </c>
      <c r="I25" s="23">
        <f t="shared" si="6"/>
        <v>-92</v>
      </c>
      <c r="J25" s="26">
        <f t="shared" si="7"/>
        <v>42</v>
      </c>
      <c r="K25" s="23"/>
    </row>
    <row r="26" ht="15.75" customHeight="1">
      <c r="C26" s="25">
        <f t="shared" si="8"/>
        <v>7700</v>
      </c>
      <c r="D26" s="23">
        <f t="shared" si="1"/>
        <v>0</v>
      </c>
      <c r="E26" s="23">
        <f t="shared" si="2"/>
        <v>134</v>
      </c>
      <c r="F26" s="23">
        <f t="shared" si="3"/>
        <v>134</v>
      </c>
      <c r="G26" s="23">
        <f t="shared" si="4"/>
        <v>0</v>
      </c>
      <c r="H26" s="23">
        <f t="shared" si="5"/>
        <v>92</v>
      </c>
      <c r="I26" s="23">
        <f t="shared" si="6"/>
        <v>-92</v>
      </c>
      <c r="J26" s="26">
        <f t="shared" si="7"/>
        <v>42</v>
      </c>
      <c r="K26" s="23"/>
    </row>
    <row r="27" ht="15.75" customHeight="1">
      <c r="C27" s="25">
        <f t="shared" si="8"/>
        <v>7800</v>
      </c>
      <c r="D27" s="23">
        <f t="shared" si="1"/>
        <v>0</v>
      </c>
      <c r="E27" s="23">
        <f t="shared" si="2"/>
        <v>134</v>
      </c>
      <c r="F27" s="23">
        <f t="shared" si="3"/>
        <v>134</v>
      </c>
      <c r="G27" s="23">
        <f t="shared" si="4"/>
        <v>0</v>
      </c>
      <c r="H27" s="23">
        <f t="shared" si="5"/>
        <v>92</v>
      </c>
      <c r="I27" s="23">
        <f t="shared" si="6"/>
        <v>-92</v>
      </c>
      <c r="J27" s="26">
        <f t="shared" si="7"/>
        <v>42</v>
      </c>
      <c r="K27" s="23"/>
    </row>
    <row r="28" ht="15.75" customHeight="1">
      <c r="C28" s="25">
        <f t="shared" si="8"/>
        <v>7900</v>
      </c>
      <c r="D28" s="23">
        <f t="shared" si="1"/>
        <v>0</v>
      </c>
      <c r="E28" s="23">
        <f t="shared" si="2"/>
        <v>134</v>
      </c>
      <c r="F28" s="23">
        <f t="shared" si="3"/>
        <v>134</v>
      </c>
      <c r="G28" s="23">
        <f t="shared" si="4"/>
        <v>0</v>
      </c>
      <c r="H28" s="23">
        <f t="shared" si="5"/>
        <v>92</v>
      </c>
      <c r="I28" s="23">
        <f t="shared" si="6"/>
        <v>-92</v>
      </c>
      <c r="J28" s="26">
        <f t="shared" si="7"/>
        <v>42</v>
      </c>
      <c r="K28" s="23"/>
    </row>
    <row r="29" ht="15.75" customHeight="1">
      <c r="C29" s="27">
        <f t="shared" si="8"/>
        <v>8000</v>
      </c>
      <c r="D29" s="28">
        <f t="shared" si="1"/>
        <v>0</v>
      </c>
      <c r="E29" s="28">
        <f t="shared" si="2"/>
        <v>134</v>
      </c>
      <c r="F29" s="28">
        <f t="shared" si="3"/>
        <v>134</v>
      </c>
      <c r="G29" s="28">
        <f t="shared" si="4"/>
        <v>0</v>
      </c>
      <c r="H29" s="28">
        <f t="shared" si="5"/>
        <v>92</v>
      </c>
      <c r="I29" s="28">
        <f t="shared" si="6"/>
        <v>-92</v>
      </c>
      <c r="J29" s="29">
        <f t="shared" si="7"/>
        <v>42</v>
      </c>
      <c r="K29" s="23"/>
    </row>
    <row r="30" ht="15.75" customHeight="1"/>
    <row r="31" ht="15.75" customHeight="1">
      <c r="C31" s="30"/>
      <c r="D31" s="16"/>
      <c r="E31" s="16"/>
    </row>
    <row r="32" ht="15.75" customHeight="1">
      <c r="C32" s="16"/>
      <c r="D32" s="16"/>
      <c r="E32" s="16"/>
    </row>
    <row r="33" ht="15.75" customHeight="1">
      <c r="C33" s="16"/>
      <c r="D33" s="16"/>
      <c r="E33" s="16"/>
    </row>
    <row r="34" ht="15.75" customHeight="1">
      <c r="C34" s="16"/>
      <c r="D34" s="16"/>
      <c r="E34" s="16"/>
    </row>
    <row r="35" ht="15.75" customHeight="1">
      <c r="C35" s="16"/>
      <c r="D35" s="16"/>
      <c r="E35" s="16"/>
    </row>
    <row r="36" ht="15.75" customHeight="1">
      <c r="C36" s="16"/>
      <c r="D36" s="16"/>
      <c r="E36" s="16"/>
    </row>
    <row r="37" ht="15.75" customHeight="1">
      <c r="C37" s="16"/>
      <c r="D37" s="16"/>
      <c r="E37" s="16"/>
    </row>
    <row r="38" ht="15.75" customHeight="1">
      <c r="C38" s="16"/>
      <c r="D38" s="16"/>
      <c r="E38" s="16"/>
    </row>
    <row r="39" ht="15.75" customHeight="1">
      <c r="C39" s="16"/>
      <c r="D39" s="16"/>
      <c r="E39" s="16"/>
    </row>
    <row r="40" ht="15.75" customHeight="1">
      <c r="C40" s="16"/>
      <c r="D40" s="16"/>
      <c r="E40" s="16"/>
    </row>
    <row r="41" ht="15.75" customHeight="1">
      <c r="C41" s="16"/>
      <c r="D41" s="16"/>
      <c r="E41" s="1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