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40D91AD5-1A87-4D97-8250-30C19AA5272F}" xr6:coauthVersionLast="47" xr6:coauthVersionMax="47" xr10:uidLastSave="{00000000-0000-0000-0000-000000000000}"/>
  <bookViews>
    <workbookView xWindow="13080" yWindow="2543" windowWidth="14430" windowHeight="11422" xr2:uid="{DB9AA7DF-BF19-48EA-9DB1-724213E287A1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<sst xmlns="http://schemas.openxmlformats.org/spreadsheetml/2006/main" count="2" uniqueCount="2">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</sst>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323.TW-ID" advise="1">
        <values>
          <value t="str">
            <val>2323</val>
          </value>
        </values>
      </ddeItem>
      <ddeItem name="2323.TW-Name" advise="1">
        <values>
          <value t="str">
            <val>中環</val>
          </value>
        </values>
      </ddeItem>
      <ddeItem name="2349.TW-ID" advise="1">
        <values>
          <value t="str">
            <val>2349</val>
          </value>
        </values>
      </ddeItem>
      <ddeItem name="2349.TW-Name" advise="1">
        <values>
          <value t="str">
            <val>錸德</val>
          </value>
        </values>
      </ddeItem>
      <ddeItem name="2374.TW-ID" advise="1">
        <values>
          <value t="str">
            <val>2374</val>
          </value>
        </values>
      </ddeItem>
      <ddeItem name="2374.TW-Name" advise="1">
        <values>
          <value t="str">
            <val>佳能</val>
          </value>
        </values>
      </ddeItem>
      <ddeItem name="2393.TW-ID" advise="1">
        <values>
          <value t="str">
            <val>2393</val>
          </value>
        </values>
      </ddeItem>
      <ddeItem name="2393.TW-Name" advise="1">
        <values>
          <value t="str">
            <val>億光</val>
          </value>
        </values>
      </ddeItem>
      <ddeItem name="2406.TW-ID" advise="1">
        <values>
          <value t="str">
            <val>2406</val>
          </value>
        </values>
      </ddeItem>
      <ddeItem name="2406.TW-Name" advise="1">
        <values>
          <value t="str">
            <val>國碩</val>
          </value>
        </values>
      </ddeItem>
      <ddeItem name="2409.TW-ID" advise="1">
        <values>
          <value t="str">
            <val>2409</val>
          </value>
        </values>
      </ddeItem>
      <ddeItem name="2409.TW-Name" advise="1">
        <values>
          <value t="str">
            <val>友達</val>
          </value>
        </values>
      </ddeItem>
      <ddeItem name="2426.TW-ID" advise="1">
        <values>
          <value t="str">
            <val>2426</val>
          </value>
        </values>
      </ddeItem>
      <ddeItem name="2426.TW-Name" advise="1">
        <values>
          <value t="str">
            <val>鼎元</val>
          </value>
        </values>
      </ddeItem>
      <ddeItem name="2429.TW-ID" advise="1">
        <values>
          <value t="str">
            <val>2429</val>
          </value>
        </values>
      </ddeItem>
      <ddeItem name="2429.TW-Name" advise="1">
        <values>
          <value t="str">
            <val>銘旺科</val>
          </value>
        </values>
      </ddeItem>
      <ddeItem name="2438.TW-ID" advise="1">
        <values>
          <value t="str">
            <val>2438</val>
          </value>
        </values>
      </ddeItem>
      <ddeItem name="2438.TW-Name" advise="1">
        <values>
          <value t="str">
            <val>翔耀</val>
          </value>
        </values>
      </ddeItem>
      <ddeItem name="2466.TW-ID" advise="1">
        <values>
          <value t="str">
            <val>2466</val>
          </value>
        </values>
      </ddeItem>
      <ddeItem name="2466.TW-Name" advise="1">
        <values>
          <value t="str">
            <val>冠西電</val>
          </value>
        </values>
      </ddeItem>
      <ddeItem name="2486.TW-ID" advise="1">
        <values>
          <value t="str">
            <val>2486</val>
          </value>
        </values>
      </ddeItem>
      <ddeItem name="2486.TW-Name" advise="1">
        <values>
          <value t="str">
            <val>一詮</val>
          </value>
        </values>
      </ddeItem>
      <ddeItem name="2489.TW-ID" advise="1">
        <values>
          <value t="str">
            <val>2489</val>
          </value>
        </values>
      </ddeItem>
      <ddeItem name="2489.TW-Name" advise="1">
        <values>
          <value t="str">
            <val>瑞軒</val>
          </value>
        </values>
      </ddeItem>
      <ddeItem name="2491.TW-ID" advise="1">
        <values>
          <value t="str">
            <val>2491</val>
          </value>
        </values>
      </ddeItem>
      <ddeItem name="2491.TW-Name" advise="1">
        <values>
          <value t="str">
            <val>吉祥全</val>
          </value>
        </values>
      </ddeItem>
      <ddeItem name="3008.TW-ID" advise="1">
        <values>
          <value t="str">
            <val>3008</val>
          </value>
        </values>
      </ddeItem>
      <ddeItem name="3008.TW-Name" advise="1">
        <values>
          <value t="str">
            <val>大立光</val>
          </value>
        </values>
      </ddeItem>
      <ddeItem name="3019.TW-ID" advise="1">
        <values>
          <value t="str">
            <val>3019</val>
          </value>
        </values>
      </ddeItem>
      <ddeItem name="3019.TW-Name" advise="1">
        <values>
          <value t="str">
            <val>亞光</val>
          </value>
        </values>
      </ddeItem>
      <ddeItem name="3024.TW-ID" advise="1">
        <values>
          <value t="str">
            <val>3024</val>
          </value>
        </values>
      </ddeItem>
      <ddeItem name="3024.TW-Name" advise="1">
        <values>
          <value t="str">
            <val>憶聲</val>
          </value>
        </values>
      </ddeItem>
      <ddeItem name="3031.TW-ID" advise="1">
        <values>
          <value t="str">
            <val>3031</val>
          </value>
        </values>
      </ddeItem>
      <ddeItem name="3031.TW-Name" advise="1">
        <values>
          <value t="str">
            <val>佰鴻</val>
          </value>
        </values>
      </ddeItem>
      <ddeItem name="3038.TW-ID" advise="1">
        <values>
          <value t="str">
            <val>3038</val>
          </value>
        </values>
      </ddeItem>
      <ddeItem name="3038.TW-Name" advise="1">
        <values>
          <value t="str">
            <val>全台</val>
          </value>
        </values>
      </ddeItem>
      <ddeItem name="3049.TW-ID" advise="1">
        <values>
          <value t="str">
            <val>3049</val>
          </value>
        </values>
      </ddeItem>
      <ddeItem name="3049.TW-Name" advise="1">
        <values>
          <value t="str">
            <val>精金</val>
          </value>
        </values>
      </ddeItem>
      <ddeItem name="3050.TW-ID" advise="1">
        <values>
          <value t="str">
            <val>3050</val>
          </value>
        </values>
      </ddeItem>
      <ddeItem name="3050.TW-Name" advise="1">
        <values>
          <value t="str">
            <val>鈺德</val>
          </value>
        </values>
      </ddeItem>
      <ddeItem name="3051.TW-ID" advise="1">
        <values>
          <value t="str">
            <val>3051</val>
          </value>
        </values>
      </ddeItem>
      <ddeItem name="3051.TW-Name" advise="1">
        <values>
          <value t="str">
            <val>力特</val>
          </value>
        </values>
      </ddeItem>
      <ddeItem name="3059.TW-ID" advise="1">
        <values>
          <value t="str">
            <val>3059</val>
          </value>
        </values>
      </ddeItem>
      <ddeItem name="3059.TW-Name" advise="1">
        <values>
          <value t="str">
            <val>華晶科</val>
          </value>
        </values>
      </ddeItem>
      <ddeItem name="3149.TW-ID" advise="1">
        <values>
          <value t="str">
            <val>3149</val>
          </value>
        </values>
      </ddeItem>
      <ddeItem name="3149.TW-Name" advise="1">
        <values>
          <value t="str">
            <val>正達</val>
          </value>
        </values>
      </ddeItem>
      <ddeItem name="3356.TW-ID" advise="1">
        <values>
          <value t="str">
            <val>3356</val>
          </value>
        </values>
      </ddeItem>
      <ddeItem name="3356.TW-Name" advise="1">
        <values>
          <value t="str">
            <val>奇偶</val>
          </value>
        </values>
      </ddeItem>
      <ddeItem name="3406.TW-ID" advise="1">
        <values>
          <value t="str">
            <val>3406</val>
          </value>
        </values>
      </ddeItem>
      <ddeItem name="3406.TW-Name" advise="1">
        <values>
          <value t="str">
            <val>玉晶光</val>
          </value>
        </values>
      </ddeItem>
      <ddeItem name="3437.TW-ID" advise="1">
        <values>
          <value t="str">
            <val>3437</val>
          </value>
        </values>
      </ddeItem>
      <ddeItem name="3437.TW-Name" advise="1">
        <values>
          <value t="str">
            <val>榮創</val>
          </value>
        </values>
      </ddeItem>
      <ddeItem name="3454.TW-ID" advise="1">
        <values>
          <value t="str">
            <val>3454</val>
          </value>
        </values>
      </ddeItem>
      <ddeItem name="3454.TW-Name" advise="1">
        <values>
          <value t="str">
            <val>晶睿</val>
          </value>
        </values>
      </ddeItem>
      <ddeItem name="3481.TW-ID" advise="1">
        <values>
          <value t="str">
            <val>3481</val>
          </value>
        </values>
      </ddeItem>
      <ddeItem name="3481.TW-Name" advise="1">
        <values>
          <value t="str">
            <val>群創</val>
          </value>
        </values>
      </ddeItem>
      <ddeItem name="3504.TW-ID" advise="1">
        <values>
          <value t="str">
            <val>3504</val>
          </value>
        </values>
      </ddeItem>
      <ddeItem name="3504.TW-Name" advise="1">
        <values>
          <value t="str">
            <val>揚明光</val>
          </value>
        </values>
      </ddeItem>
      <ddeItem name="3535.TW-ID" advise="1">
        <values>
          <value t="str">
            <val>3535</val>
          </value>
        </values>
      </ddeItem>
      <ddeItem name="3535.TW-Name" advise="1">
        <values>
          <value t="str">
            <val>晶彩科</val>
          </value>
        </values>
      </ddeItem>
      <ddeItem name="3543.TW-ID" advise="1">
        <values>
          <value t="str">
            <val>3543</val>
          </value>
        </values>
      </ddeItem>
      <ddeItem name="3543.TW-Name" advise="1">
        <values>
          <value t="str">
            <val>州巧</val>
          </value>
        </values>
      </ddeItem>
      <ddeItem name="3563.TW-ID" advise="1">
        <values>
          <value t="str">
            <val>3563</val>
          </value>
        </values>
      </ddeItem>
      <ddeItem name="3563.TW-Name" advise="1">
        <values>
          <value t="str">
            <val>牧德</val>
          </value>
        </values>
      </ddeItem>
      <ddeItem name="3576.TW-ID" advise="1">
        <values>
          <value t="str">
            <val>3576</val>
          </value>
        </values>
      </ddeItem>
      <ddeItem name="3576.TW-Name" advise="1">
        <values>
          <value t="str">
            <val>聯合再生</val>
          </value>
        </values>
      </ddeItem>
      <ddeItem name="3591.TW-ID" advise="1">
        <values>
          <value t="str">
            <val>3591</val>
          </value>
        </values>
      </ddeItem>
      <ddeItem name="3591.TW-Name" advise="1">
        <values>
          <value t="str">
            <val>艾笛森</val>
          </value>
        </values>
      </ddeItem>
      <ddeItem name="3622.TW-ID" advise="1">
        <values>
          <value t="str">
            <val>3622</val>
          </value>
        </values>
      </ddeItem>
      <ddeItem name="3622.TW-Name" advise="1">
        <values>
          <value t="str">
            <val>洋華</val>
          </value>
        </values>
      </ddeItem>
      <ddeItem name="3673.TW-ID" advise="1">
        <values>
          <value t="str">
            <val>3673</val>
          </value>
        </values>
      </ddeItem>
      <ddeItem name="3673.TW-Name" advise="1">
        <values>
          <value t="str">
            <val>TPK-KY</val>
          </value>
        </values>
      </ddeItem>
      <ddeItem name="3714.TW-ID" advise="1">
        <values>
          <value t="str">
            <val>3714</val>
          </value>
        </values>
      </ddeItem>
      <ddeItem name="3714.TW-Name" advise="1">
        <values>
          <value t="str">
            <val>富采</val>
          </value>
        </values>
      </ddeItem>
      <ddeItem name="4934.TW-ID" advise="1">
        <values>
          <value t="str">
            <val>4934</val>
          </value>
        </values>
      </ddeItem>
      <ddeItem name="4934.TW-Name" advise="1">
        <values>
          <value t="str">
            <val>太極</val>
          </value>
        </values>
      </ddeItem>
      <ddeItem name="4935.TW-ID" advise="1">
        <values>
          <value t="str">
            <val>4935</val>
          </value>
        </values>
      </ddeItem>
      <ddeItem name="4935.TW-Name" advise="1">
        <values>
          <value t="str">
            <val>茂林-KY</val>
          </value>
        </values>
      </ddeItem>
      <ddeItem name="4942.TW-ID" advise="1">
        <values>
          <value t="str">
            <val>4942</val>
          </value>
        </values>
      </ddeItem>
      <ddeItem name="4942.TW-Name" advise="1">
        <values>
          <value t="str">
            <val>嘉彰</val>
          </value>
        </values>
      </ddeItem>
      <ddeItem name="4956.TW-ID" advise="1">
        <values>
          <value t="str">
            <val>4956</val>
          </value>
        </values>
      </ddeItem>
      <ddeItem name="4956.TW-Name" advise="1">
        <values>
          <value t="str">
            <val>光鋐</val>
          </value>
        </values>
      </ddeItem>
      <ddeItem name="4960.TW-ID" advise="1">
        <values>
          <value t="str">
            <val>4960</val>
          </value>
        </values>
      </ddeItem>
      <ddeItem name="4960.TW-Name" advise="1">
        <values>
          <value t="str">
            <val>誠美材</val>
          </value>
        </values>
      </ddeItem>
      <ddeItem name="4976.TW-ID" advise="1">
        <values>
          <value t="str">
            <val>4976</val>
          </value>
        </values>
      </ddeItem>
      <ddeItem name="4976.TW-Name" advise="1">
        <values>
          <value t="str">
            <val>佳凌</val>
          </value>
        </values>
      </ddeItem>
      <ddeItem name="5234.TW-ID" advise="1">
        <values>
          <value t="str">
            <val>5234</val>
          </value>
        </values>
      </ddeItem>
      <ddeItem name="5234.TW-Name" advise="1">
        <values>
          <value t="str">
            <val>達興材料</val>
          </value>
        </values>
      </ddeItem>
      <ddeItem name="5243.TW-ID" advise="1">
        <values>
          <value t="str">
            <val>5243</val>
          </value>
        </values>
      </ddeItem>
      <ddeItem name="5243.TW-Name" advise="1">
        <values>
          <value t="str">
            <val>乙盛-KY</val>
          </value>
        </values>
      </ddeItem>
      <ddeItem name="5244.TW-ID" advise="1">
        <values>
          <value t="str">
            <val>5244</val>
          </value>
        </values>
      </ddeItem>
      <ddeItem name="5244.TW-Name" advise="1">
        <values>
          <value t="str">
            <val>弘凱</val>
          </value>
        </values>
      </ddeItem>
      <ddeItem name="5484.TW-ID" advise="1">
        <values>
          <value t="str">
            <val>5484</val>
          </value>
        </values>
      </ddeItem>
      <ddeItem name="5484.TW-Name" advise="1">
        <values>
          <value t="str">
            <val>慧友</val>
          </value>
        </values>
      </ddeItem>
      <ddeItem name="6116.TW-ID" advise="1">
        <values>
          <value t="str">
            <val>6116</val>
          </value>
        </values>
      </ddeItem>
      <ddeItem name="6116.TW-Name" advise="1">
        <values>
          <value t="str">
            <val>彩晶</val>
          </value>
        </values>
      </ddeItem>
      <ddeItem name="6120.TW-ID" advise="1">
        <values>
          <value t="str">
            <val>6120</val>
          </value>
        </values>
      </ddeItem>
      <ddeItem name="6120.TW-Name" advise="1">
        <values>
          <value t="str">
            <val>達運</val>
          </value>
        </values>
      </ddeItem>
      <ddeItem name="6164.TW-ID" advise="1">
        <values>
          <value t="str">
            <val>6164</val>
          </value>
        </values>
      </ddeItem>
      <ddeItem name="6164.TW-Name" advise="1">
        <values>
          <value t="str">
            <val>華興</val>
          </value>
        </values>
      </ddeItem>
      <ddeItem name="6168.TW-ID" advise="1">
        <values>
          <value t="str">
            <val>6168</val>
          </value>
        </values>
      </ddeItem>
      <ddeItem name="6168.TW-Name" advise="1">
        <values>
          <value t="str">
            <val>宏齊</val>
          </value>
        </values>
      </ddeItem>
      <ddeItem name="6176.TW-ID" advise="1">
        <values>
          <value t="str">
            <val>6176</val>
          </value>
        </values>
      </ddeItem>
      <ddeItem name="6176.TW-Name" advise="1">
        <values>
          <value t="str">
            <val>瑞儀</val>
          </value>
        </values>
      </ddeItem>
      <ddeItem name="6209.TW-ID" advise="1">
        <values>
          <value t="str">
            <val>6209</val>
          </value>
        </values>
      </ddeItem>
      <ddeItem name="6209.TW-Name" advise="1">
        <values>
          <value t="str">
            <val>今國光</val>
          </value>
        </values>
      </ddeItem>
      <ddeItem name="6225.TW-ID" advise="1">
        <values>
          <value t="str">
            <val>6225</val>
          </value>
        </values>
      </ddeItem>
      <ddeItem name="6225.TW-Name" advise="1">
        <values>
          <value t="str">
            <val>天瀚</val>
          </value>
        </values>
      </ddeItem>
      <ddeItem name="6226.TW-ID" advise="1">
        <values>
          <value t="str">
            <val>6226</val>
          </value>
        </values>
      </ddeItem>
      <ddeItem name="6226.TW-Name" advise="1">
        <values>
          <value t="str">
            <val>光鼎</val>
          </value>
        </values>
      </ddeItem>
      <ddeItem name="6278.TW-ID" advise="1">
        <values>
          <value t="str">
            <val>6278</val>
          </value>
        </values>
      </ddeItem>
      <ddeItem name="6278.TW-Name" advise="1">
        <values>
          <value t="str">
            <val>台表科</val>
          </value>
        </values>
      </ddeItem>
      <ddeItem name="6405.TW-ID" advise="1">
        <values>
          <value t="str">
            <val>6405</val>
          </value>
        </values>
      </ddeItem>
      <ddeItem name="6405.TW-Name" advise="1">
        <values>
          <value t="str">
            <val>悅城</val>
          </value>
        </values>
      </ddeItem>
      <ddeItem name="6443.TW-ID" advise="1">
        <values>
          <value t="str">
            <val>6443</val>
          </value>
        </values>
      </ddeItem>
      <ddeItem name="6443.TW-Name" advise="1">
        <values>
          <value t="str">
            <val>元晶</val>
          </value>
        </values>
      </ddeItem>
      <ddeItem name="6456.TW-ID" advise="1">
        <values>
          <value t="str">
            <val>6456</val>
          </value>
        </values>
      </ddeItem>
      <ddeItem name="6456.TW-Name" advise="1">
        <values>
          <value t="str">
            <val>GIS-KY</val>
          </value>
        </values>
      </ddeItem>
      <ddeItem name="6477.TW-ID" advise="1">
        <values>
          <value t="str">
            <val>6477</val>
          </value>
        </values>
      </ddeItem>
      <ddeItem name="6477.TW-Name" advise="1">
        <values>
          <value t="str">
            <val>安集</val>
          </value>
        </values>
      </ddeItem>
      <ddeItem name="6668.TW-ID" advise="1">
        <values>
          <value t="str">
            <val>6668</val>
          </value>
        </values>
      </ddeItem>
      <ddeItem name="6668.TW-Name" advise="1">
        <values>
          <value t="str">
            <val>中揚光</val>
          </value>
        </values>
      </ddeItem>
      <ddeItem name="6706.TW-ID" advise="1">
        <values>
          <value t="str">
            <val>6706</val>
          </value>
        </values>
      </ddeItem>
      <ddeItem name="6706.TW-Name" advise="1">
        <values>
          <value t="str">
            <val>惠特</val>
          </value>
        </values>
      </ddeItem>
      <ddeItem name="6742.TW-ID" advise="1">
        <values>
          <value t="str">
            <val>6742</val>
          </value>
        </values>
      </ddeItem>
      <ddeItem name="6742.TW-Name" advise="1">
        <values>
          <value t="str">
            <val>澤米</val>
          </value>
        </values>
      </ddeItem>
      <ddeItem name="6916.TW-ID" advise="1">
        <values>
          <value t="str">
            <val>6916</val>
          </value>
        </values>
      </ddeItem>
      <ddeItem name="6916.TW-Name" advise="1">
        <values>
          <value t="str">
            <val>華凌</val>
          </value>
        </values>
      </ddeItem>
      <ddeItem name="8104.TW-ID" advise="1">
        <values>
          <value t="str">
            <val>8104</val>
          </value>
        </values>
      </ddeItem>
      <ddeItem name="8104.TW-Name" advise="1">
        <values>
          <value t="str">
            <val>錸寶</val>
          </value>
        </values>
      </ddeItem>
      <ddeItem name="8105.TW-ID" advise="1">
        <values>
          <value t="str">
            <val>8105</val>
          </value>
        </values>
      </ddeItem>
      <ddeItem name="8105.TW-Name" advise="1">
        <values>
          <value t="str">
            <val>凌巨</val>
          </value>
        </values>
      </ddeItem>
      <ddeItem name="8215.TW-ID" advise="1">
        <values>
          <value t="str">
            <val>8215</val>
          </value>
        </values>
      </ddeItem>
      <ddeItem name="8215.TW-Name" advise="1">
        <values>
          <value t="str">
            <val>明基材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3822-4893-4FC5-9F2E-76EE6FE2F25F}">
  <dimension ref="A1:B68"/>
  <sheetViews>
    <sheetView tabSelected="1" topLeftCell="A56" workbookViewId="0">
      <selection activeCell="L64" sqref="L64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[1]!'2323.TW-ID'</f>
        <v>2323</v>
      </c>
      <c r="B2" t="str">
        <f>[1]!'2323.TW-Name'</f>
        <v>中環</v>
      </c>
    </row>
    <row r="3" spans="1:2" x14ac:dyDescent="0.45">
      <c r="A3" t="str">
        <f>[1]!'2349.TW-ID'</f>
        <v>2349</v>
      </c>
      <c r="B3" t="str">
        <f>[1]!'2349.TW-Name'</f>
        <v>錸德</v>
      </c>
    </row>
    <row r="4" spans="1:2" x14ac:dyDescent="0.45">
      <c r="A4" t="str">
        <f>[1]!'2374.TW-ID'</f>
        <v>2374</v>
      </c>
      <c r="B4" t="str">
        <f>[1]!'2374.TW-Name'</f>
        <v>佳能</v>
      </c>
    </row>
    <row r="5" spans="1:2" x14ac:dyDescent="0.45">
      <c r="A5" t="str">
        <f>[1]!'2393.TW-ID'</f>
        <v>2393</v>
      </c>
      <c r="B5" t="str">
        <f>[1]!'2393.TW-Name'</f>
        <v>億光</v>
      </c>
    </row>
    <row r="6" spans="1:2" x14ac:dyDescent="0.45">
      <c r="A6" t="str">
        <f>[1]!'2406.TW-ID'</f>
        <v>2406</v>
      </c>
      <c r="B6" t="str">
        <f>[1]!'2406.TW-Name'</f>
        <v>國碩</v>
      </c>
    </row>
    <row r="7" spans="1:2" x14ac:dyDescent="0.45">
      <c r="A7" t="str">
        <f>[1]!'2409.TW-ID'</f>
        <v>2409</v>
      </c>
      <c r="B7" t="str">
        <f>[1]!'2409.TW-Name'</f>
        <v>友達</v>
      </c>
    </row>
    <row r="8" spans="1:2" x14ac:dyDescent="0.45">
      <c r="A8" t="str">
        <f>[1]!'2426.TW-ID'</f>
        <v>2426</v>
      </c>
      <c r="B8" t="str">
        <f>[1]!'2426.TW-Name'</f>
        <v>鼎元</v>
      </c>
    </row>
    <row r="9" spans="1:2" x14ac:dyDescent="0.45">
      <c r="A9" t="str">
        <f>[1]!'2429.TW-ID'</f>
        <v>2429</v>
      </c>
      <c r="B9" t="str">
        <f>[1]!'2429.TW-Name'</f>
        <v>銘旺科</v>
      </c>
    </row>
    <row r="10" spans="1:2" x14ac:dyDescent="0.45">
      <c r="A10" t="str">
        <f>[1]!'2438.TW-ID'</f>
        <v>2438</v>
      </c>
      <c r="B10" t="str">
        <f>[1]!'2438.TW-Name'</f>
        <v>翔耀</v>
      </c>
    </row>
    <row r="11" spans="1:2" x14ac:dyDescent="0.45">
      <c r="A11" t="str">
        <f>[1]!'2466.TW-ID'</f>
        <v>2466</v>
      </c>
      <c r="B11" t="str">
        <f>[1]!'2466.TW-Name'</f>
        <v>冠西電</v>
      </c>
    </row>
    <row r="12" spans="1:2" x14ac:dyDescent="0.45">
      <c r="A12" t="str">
        <f>[1]!'2486.TW-ID'</f>
        <v>2486</v>
      </c>
      <c r="B12" t="str">
        <f>[1]!'2486.TW-Name'</f>
        <v>一詮</v>
      </c>
    </row>
    <row r="13" spans="1:2" x14ac:dyDescent="0.45">
      <c r="A13" t="str">
        <f>[1]!'2489.TW-ID'</f>
        <v>2489</v>
      </c>
      <c r="B13" t="str">
        <f>[1]!'2489.TW-Name'</f>
        <v>瑞軒</v>
      </c>
    </row>
    <row r="14" spans="1:2" x14ac:dyDescent="0.45">
      <c r="A14" t="str">
        <f>[1]!'2491.TW-ID'</f>
        <v>2491</v>
      </c>
      <c r="B14" t="str">
        <f>[1]!'2491.TW-Name'</f>
        <v>吉祥全</v>
      </c>
    </row>
    <row r="15" spans="1:2" x14ac:dyDescent="0.45">
      <c r="A15" t="str">
        <f>[1]!'3008.TW-ID'</f>
        <v>3008</v>
      </c>
      <c r="B15" t="str">
        <f>[1]!'3008.TW-Name'</f>
        <v>大立光</v>
      </c>
    </row>
    <row r="16" spans="1:2" x14ac:dyDescent="0.45">
      <c r="A16" t="str">
        <f>[1]!'3019.TW-ID'</f>
        <v>3019</v>
      </c>
      <c r="B16" t="str">
        <f>[1]!'3019.TW-Name'</f>
        <v>亞光</v>
      </c>
    </row>
    <row r="17" spans="1:2" x14ac:dyDescent="0.45">
      <c r="A17" t="str">
        <f>[1]!'3024.TW-ID'</f>
        <v>3024</v>
      </c>
      <c r="B17" t="str">
        <f>[1]!'3024.TW-Name'</f>
        <v>憶聲</v>
      </c>
    </row>
    <row r="18" spans="1:2" x14ac:dyDescent="0.45">
      <c r="A18" t="str">
        <f>[1]!'3031.TW-ID'</f>
        <v>3031</v>
      </c>
      <c r="B18" t="str">
        <f>[1]!'3031.TW-Name'</f>
        <v>佰鴻</v>
      </c>
    </row>
    <row r="19" spans="1:2" x14ac:dyDescent="0.45">
      <c r="A19" t="str">
        <f>[1]!'3038.TW-ID'</f>
        <v>3038</v>
      </c>
      <c r="B19" t="str">
        <f>[1]!'3038.TW-Name'</f>
        <v>全台</v>
      </c>
    </row>
    <row r="20" spans="1:2" x14ac:dyDescent="0.45">
      <c r="A20" t="str">
        <f>[1]!'3049.TW-ID'</f>
        <v>3049</v>
      </c>
      <c r="B20" t="str">
        <f>[1]!'3049.TW-Name'</f>
        <v>精金</v>
      </c>
    </row>
    <row r="21" spans="1:2" x14ac:dyDescent="0.45">
      <c r="A21" t="str">
        <f>[1]!'3050.TW-ID'</f>
        <v>3050</v>
      </c>
      <c r="B21" t="str">
        <f>[1]!'3050.TW-Name'</f>
        <v>鈺德</v>
      </c>
    </row>
    <row r="22" spans="1:2" x14ac:dyDescent="0.45">
      <c r="A22" t="str">
        <f>[1]!'3051.TW-ID'</f>
        <v>3051</v>
      </c>
      <c r="B22" t="str">
        <f>[1]!'3051.TW-Name'</f>
        <v>力特</v>
      </c>
    </row>
    <row r="23" spans="1:2" x14ac:dyDescent="0.45">
      <c r="A23" t="str">
        <f>[1]!'3059.TW-ID'</f>
        <v>3059</v>
      </c>
      <c r="B23" t="str">
        <f>[1]!'3059.TW-Name'</f>
        <v>華晶科</v>
      </c>
    </row>
    <row r="24" spans="1:2" x14ac:dyDescent="0.45">
      <c r="A24" t="str">
        <f>[1]!'3149.TW-ID'</f>
        <v>3149</v>
      </c>
      <c r="B24" t="str">
        <f>[1]!'3149.TW-Name'</f>
        <v>正達</v>
      </c>
    </row>
    <row r="25" spans="1:2" x14ac:dyDescent="0.45">
      <c r="A25" t="str">
        <f>[1]!'3356.TW-ID'</f>
        <v>3356</v>
      </c>
      <c r="B25" t="str">
        <f>[1]!'3356.TW-Name'</f>
        <v>奇偶</v>
      </c>
    </row>
    <row r="26" spans="1:2" x14ac:dyDescent="0.45">
      <c r="A26" t="str">
        <f>[1]!'3406.TW-ID'</f>
        <v>3406</v>
      </c>
      <c r="B26" t="str">
        <f>[1]!'3406.TW-Name'</f>
        <v>玉晶光</v>
      </c>
    </row>
    <row r="27" spans="1:2" x14ac:dyDescent="0.45">
      <c r="A27" t="str">
        <f>[1]!'3437.TW-ID'</f>
        <v>3437</v>
      </c>
      <c r="B27" t="str">
        <f>[1]!'3437.TW-Name'</f>
        <v>榮創</v>
      </c>
    </row>
    <row r="28" spans="1:2" x14ac:dyDescent="0.45">
      <c r="A28" t="str">
        <f>[1]!'3454.TW-ID'</f>
        <v>3454</v>
      </c>
      <c r="B28" t="str">
        <f>[1]!'3454.TW-Name'</f>
        <v>晶睿</v>
      </c>
    </row>
    <row r="29" spans="1:2" x14ac:dyDescent="0.45">
      <c r="A29" t="str">
        <f>[1]!'3481.TW-ID'</f>
        <v>3481</v>
      </c>
      <c r="B29" t="str">
        <f>[1]!'3481.TW-Name'</f>
        <v>群創</v>
      </c>
    </row>
    <row r="30" spans="1:2" x14ac:dyDescent="0.45">
      <c r="A30" t="str">
        <f>[1]!'3504.TW-ID'</f>
        <v>3504</v>
      </c>
      <c r="B30" t="str">
        <f>[1]!'3504.TW-Name'</f>
        <v>揚明光</v>
      </c>
    </row>
    <row r="31" spans="1:2" x14ac:dyDescent="0.45">
      <c r="A31" t="str">
        <f>[1]!'3535.TW-ID'</f>
        <v>3535</v>
      </c>
      <c r="B31" t="str">
        <f>[1]!'3535.TW-Name'</f>
        <v>晶彩科</v>
      </c>
    </row>
    <row r="32" spans="1:2" x14ac:dyDescent="0.45">
      <c r="A32" t="str">
        <f>[1]!'3543.TW-ID'</f>
        <v>3543</v>
      </c>
      <c r="B32" t="str">
        <f>[1]!'3543.TW-Name'</f>
        <v>州巧</v>
      </c>
    </row>
    <row r="33" spans="1:2" x14ac:dyDescent="0.45">
      <c r="A33" t="str">
        <f>[1]!'3563.TW-ID'</f>
        <v>3563</v>
      </c>
      <c r="B33" t="str">
        <f>[1]!'3563.TW-Name'</f>
        <v>牧德</v>
      </c>
    </row>
    <row r="34" spans="1:2" x14ac:dyDescent="0.45">
      <c r="A34" t="str">
        <f>[1]!'3576.TW-ID'</f>
        <v>3576</v>
      </c>
      <c r="B34" t="str">
        <f>[1]!'3576.TW-Name'</f>
        <v>聯合再生</v>
      </c>
    </row>
    <row r="35" spans="1:2" x14ac:dyDescent="0.45">
      <c r="A35" t="str">
        <f>[1]!'3591.TW-ID'</f>
        <v>3591</v>
      </c>
      <c r="B35" t="str">
        <f>[1]!'3591.TW-Name'</f>
        <v>艾笛森</v>
      </c>
    </row>
    <row r="36" spans="1:2" x14ac:dyDescent="0.45">
      <c r="A36" t="str">
        <f>[1]!'3622.TW-ID'</f>
        <v>3622</v>
      </c>
      <c r="B36" t="str">
        <f>[1]!'3622.TW-Name'</f>
        <v>洋華</v>
      </c>
    </row>
    <row r="37" spans="1:2" x14ac:dyDescent="0.45">
      <c r="A37" t="str">
        <f>[1]!'3673.TW-ID'</f>
        <v>3673</v>
      </c>
      <c r="B37" t="str">
        <f>[1]!'3673.TW-Name'</f>
        <v>TPK-KY</v>
      </c>
    </row>
    <row r="38" spans="1:2" x14ac:dyDescent="0.45">
      <c r="A38" t="str">
        <f>[1]!'3714.TW-ID'</f>
        <v>3714</v>
      </c>
      <c r="B38" t="str">
        <f>[1]!'3714.TW-Name'</f>
        <v>富采</v>
      </c>
    </row>
    <row r="39" spans="1:2" x14ac:dyDescent="0.45">
      <c r="A39" t="str">
        <f>[1]!'4934.TW-ID'</f>
        <v>4934</v>
      </c>
      <c r="B39" t="str">
        <f>[1]!'4934.TW-Name'</f>
        <v>太極</v>
      </c>
    </row>
    <row r="40" spans="1:2" x14ac:dyDescent="0.45">
      <c r="A40" t="str">
        <f>[1]!'4935.TW-ID'</f>
        <v>4935</v>
      </c>
      <c r="B40" t="str">
        <f>[1]!'4935.TW-Name'</f>
        <v>茂林-KY</v>
      </c>
    </row>
    <row r="41" spans="1:2" x14ac:dyDescent="0.45">
      <c r="A41" t="str">
        <f>[1]!'4942.TW-ID'</f>
        <v>4942</v>
      </c>
      <c r="B41" t="str">
        <f>[1]!'4942.TW-Name'</f>
        <v>嘉彰</v>
      </c>
    </row>
    <row r="42" spans="1:2" x14ac:dyDescent="0.45">
      <c r="A42" t="str">
        <f>[1]!'4956.TW-ID'</f>
        <v>4956</v>
      </c>
      <c r="B42" t="str">
        <f>[1]!'4956.TW-Name'</f>
        <v>光鋐</v>
      </c>
    </row>
    <row r="43" spans="1:2" x14ac:dyDescent="0.45">
      <c r="A43" t="str">
        <f>[1]!'4960.TW-ID'</f>
        <v>4960</v>
      </c>
      <c r="B43" t="str">
        <f>[1]!'4960.TW-Name'</f>
        <v>誠美材</v>
      </c>
    </row>
    <row r="44" spans="1:2" x14ac:dyDescent="0.45">
      <c r="A44" t="str">
        <f>[1]!'4976.TW-ID'</f>
        <v>4976</v>
      </c>
      <c r="B44" t="str">
        <f>[1]!'4976.TW-Name'</f>
        <v>佳凌</v>
      </c>
    </row>
    <row r="45" spans="1:2" x14ac:dyDescent="0.45">
      <c r="A45" t="str">
        <f>[1]!'5234.TW-ID'</f>
        <v>5234</v>
      </c>
      <c r="B45" t="str">
        <f>[1]!'5234.TW-Name'</f>
        <v>達興材料</v>
      </c>
    </row>
    <row r="46" spans="1:2" x14ac:dyDescent="0.45">
      <c r="A46" t="str">
        <f>[1]!'5243.TW-ID'</f>
        <v>5243</v>
      </c>
      <c r="B46" t="str">
        <f>[1]!'5243.TW-Name'</f>
        <v>乙盛-KY</v>
      </c>
    </row>
    <row r="47" spans="1:2" x14ac:dyDescent="0.45">
      <c r="A47" t="str">
        <f>[1]!'5244.TW-ID'</f>
        <v>5244</v>
      </c>
      <c r="B47" t="str">
        <f>[1]!'5244.TW-Name'</f>
        <v>弘凱</v>
      </c>
    </row>
    <row r="48" spans="1:2" x14ac:dyDescent="0.45">
      <c r="A48" t="str">
        <f>[1]!'5484.TW-ID'</f>
        <v>5484</v>
      </c>
      <c r="B48" t="str">
        <f>[1]!'5484.TW-Name'</f>
        <v>慧友</v>
      </c>
    </row>
    <row r="49" spans="1:2" x14ac:dyDescent="0.45">
      <c r="A49" t="str">
        <f>[1]!'6116.TW-ID'</f>
        <v>6116</v>
      </c>
      <c r="B49" t="str">
        <f>[1]!'6116.TW-Name'</f>
        <v>彩晶</v>
      </c>
    </row>
    <row r="50" spans="1:2" x14ac:dyDescent="0.45">
      <c r="A50" t="str">
        <f>[1]!'6120.TW-ID'</f>
        <v>6120</v>
      </c>
      <c r="B50" t="str">
        <f>[1]!'6120.TW-Name'</f>
        <v>達運</v>
      </c>
    </row>
    <row r="51" spans="1:2" x14ac:dyDescent="0.45">
      <c r="A51" t="str">
        <f>[1]!'6164.TW-ID'</f>
        <v>6164</v>
      </c>
      <c r="B51" t="str">
        <f>[1]!'6164.TW-Name'</f>
        <v>華興</v>
      </c>
    </row>
    <row r="52" spans="1:2" x14ac:dyDescent="0.45">
      <c r="A52" t="str">
        <f>[1]!'6168.TW-ID'</f>
        <v>6168</v>
      </c>
      <c r="B52" t="str">
        <f>[1]!'6168.TW-Name'</f>
        <v>宏齊</v>
      </c>
    </row>
    <row r="53" spans="1:2" x14ac:dyDescent="0.45">
      <c r="A53" t="str">
        <f>[1]!'6176.TW-ID'</f>
        <v>6176</v>
      </c>
      <c r="B53" t="str">
        <f>[1]!'6176.TW-Name'</f>
        <v>瑞儀</v>
      </c>
    </row>
    <row r="54" spans="1:2" x14ac:dyDescent="0.45">
      <c r="A54" t="str">
        <f>[1]!'6209.TW-ID'</f>
        <v>6209</v>
      </c>
      <c r="B54" t="str">
        <f>[1]!'6209.TW-Name'</f>
        <v>今國光</v>
      </c>
    </row>
    <row r="55" spans="1:2" x14ac:dyDescent="0.45">
      <c r="A55" t="str">
        <f>[1]!'6225.TW-ID'</f>
        <v>6225</v>
      </c>
      <c r="B55" t="str">
        <f>[1]!'6225.TW-Name'</f>
        <v>天瀚</v>
      </c>
    </row>
    <row r="56" spans="1:2" x14ac:dyDescent="0.45">
      <c r="A56" t="str">
        <f>[1]!'6226.TW-ID'</f>
        <v>6226</v>
      </c>
      <c r="B56" t="str">
        <f>[1]!'6226.TW-Name'</f>
        <v>光鼎</v>
      </c>
    </row>
    <row r="57" spans="1:2" x14ac:dyDescent="0.45">
      <c r="A57" t="str">
        <f>[1]!'6278.TW-ID'</f>
        <v>6278</v>
      </c>
      <c r="B57" t="str">
        <f>[1]!'6278.TW-Name'</f>
        <v>台表科</v>
      </c>
    </row>
    <row r="58" spans="1:2" x14ac:dyDescent="0.45">
      <c r="A58" t="str">
        <f>[1]!'6405.TW-ID'</f>
        <v>6405</v>
      </c>
      <c r="B58" t="str">
        <f>[1]!'6405.TW-Name'</f>
        <v>悅城</v>
      </c>
    </row>
    <row r="59" spans="1:2" x14ac:dyDescent="0.45">
      <c r="A59" t="str">
        <f>[1]!'6443.TW-ID'</f>
        <v>6443</v>
      </c>
      <c r="B59" t="str">
        <f>[1]!'6443.TW-Name'</f>
        <v>元晶</v>
      </c>
    </row>
    <row r="60" spans="1:2" x14ac:dyDescent="0.45">
      <c r="A60" t="str">
        <f>[1]!'6456.TW-ID'</f>
        <v>6456</v>
      </c>
      <c r="B60" t="str">
        <f>[1]!'6456.TW-Name'</f>
        <v>GIS-KY</v>
      </c>
    </row>
    <row r="61" spans="1:2" x14ac:dyDescent="0.45">
      <c r="A61" t="str">
        <f>[1]!'6477.TW-ID'</f>
        <v>6477</v>
      </c>
      <c r="B61" t="str">
        <f>[1]!'6477.TW-Name'</f>
        <v>安集</v>
      </c>
    </row>
    <row r="62" spans="1:2" x14ac:dyDescent="0.45">
      <c r="A62" t="str">
        <f>[1]!'6668.TW-ID'</f>
        <v>6668</v>
      </c>
      <c r="B62" t="str">
        <f>[1]!'6668.TW-Name'</f>
        <v>中揚光</v>
      </c>
    </row>
    <row r="63" spans="1:2" x14ac:dyDescent="0.45">
      <c r="A63" t="str">
        <f>[1]!'6706.TW-ID'</f>
        <v>6706</v>
      </c>
      <c r="B63" t="str">
        <f>[1]!'6706.TW-Name'</f>
        <v>惠特</v>
      </c>
    </row>
    <row r="64" spans="1:2" x14ac:dyDescent="0.45">
      <c r="A64" t="str">
        <f>[1]!'6742.TW-ID'</f>
        <v>6742</v>
      </c>
      <c r="B64" t="str">
        <f>[1]!'6742.TW-Name'</f>
        <v>澤米</v>
      </c>
    </row>
    <row r="65" spans="1:2" x14ac:dyDescent="0.45">
      <c r="A65" t="str">
        <f>[1]!'6916.TW-ID'</f>
        <v>6916</v>
      </c>
      <c r="B65" t="str">
        <f>[1]!'6916.TW-Name'</f>
        <v>華凌</v>
      </c>
    </row>
    <row r="66" spans="1:2" x14ac:dyDescent="0.45">
      <c r="A66" t="str">
        <f>[1]!'8104.TW-ID'</f>
        <v>8104</v>
      </c>
      <c r="B66" t="str">
        <f>[1]!'8104.TW-Name'</f>
        <v>錸寶</v>
      </c>
    </row>
    <row r="67" spans="1:2" x14ac:dyDescent="0.45">
      <c r="A67" t="str">
        <f>[1]!'8105.TW-ID'</f>
        <v>8105</v>
      </c>
      <c r="B67" t="str">
        <f>[1]!'8105.TW-Name'</f>
        <v>凌巨</v>
      </c>
    </row>
    <row r="68" spans="1:2" x14ac:dyDescent="0.45">
      <c r="A68" t="str">
        <f>[1]!'8215.TW-ID'</f>
        <v>8215</v>
      </c>
      <c r="B68" t="str">
        <f>[1]!'8215.TW-Name'</f>
        <v>明基材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2023-12-06T06:25:21Z</dcterms:created>
  <dcterms:modified xsi:type="dcterms:W3CDTF">2023-12-06T06:25:39Z</dcterms:modified>
</cp:coreProperties>
</file>