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stocktable\"/>
    </mc:Choice>
  </mc:AlternateContent>
  <xr:revisionPtr revIDLastSave="0" documentId="13_ncr:1_{785721AB-8059-40DD-8543-83829FBDB559}" xr6:coauthVersionLast="47" xr6:coauthVersionMax="47" xr10:uidLastSave="{00000000-0000-0000-0000-000000000000}"/>
  <bookViews>
    <workbookView xWindow="14828" yWindow="3382" windowWidth="13642" windowHeight="11423" xr2:uid="{51EF3828-D40A-4D41-81EB-CD29561D998B}"/>
  </bookViews>
  <sheets>
    <sheet name="工作表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4" i="1" l="1"/>
  <c r="A44" i="1"/>
  <c r="B43" i="1"/>
  <c r="A43" i="1"/>
  <c r="B42" i="1"/>
  <c r="A42" i="1"/>
  <c r="B41" i="1"/>
  <c r="A41" i="1"/>
  <c r="B40" i="1"/>
  <c r="A40" i="1"/>
  <c r="B39" i="1"/>
  <c r="A39" i="1"/>
  <c r="B38" i="1"/>
  <c r="A38" i="1"/>
  <c r="B37" i="1"/>
  <c r="A37" i="1"/>
  <c r="B36" i="1"/>
  <c r="A36" i="1"/>
  <c r="B35" i="1"/>
  <c r="A35" i="1"/>
  <c r="B34" i="1"/>
  <c r="A34" i="1"/>
  <c r="B33" i="1"/>
  <c r="A33" i="1"/>
  <c r="B32" i="1"/>
  <c r="A32" i="1"/>
  <c r="B31" i="1"/>
  <c r="A31" i="1"/>
  <c r="B30" i="1"/>
  <c r="A30" i="1"/>
  <c r="B29" i="1"/>
  <c r="A29" i="1"/>
  <c r="B28" i="1"/>
  <c r="A28" i="1"/>
  <c r="B27" i="1"/>
  <c r="A27" i="1"/>
  <c r="B26" i="1"/>
  <c r="A26" i="1"/>
  <c r="B25" i="1"/>
  <c r="A25" i="1"/>
  <c r="B24" i="1"/>
  <c r="A24" i="1"/>
  <c r="B23" i="1"/>
  <c r="A23" i="1"/>
  <c r="B22" i="1"/>
  <c r="A22" i="1"/>
  <c r="B21" i="1"/>
  <c r="A21" i="1"/>
  <c r="B20" i="1"/>
  <c r="A20" i="1"/>
  <c r="B19" i="1"/>
  <c r="A19" i="1"/>
  <c r="B18" i="1"/>
  <c r="A18" i="1"/>
  <c r="B17" i="1"/>
  <c r="A17" i="1"/>
  <c r="B16" i="1"/>
  <c r="A16" i="1"/>
  <c r="B15" i="1"/>
  <c r="A15" i="1"/>
  <c r="B14" i="1"/>
  <c r="A14" i="1"/>
  <c r="B13" i="1"/>
  <c r="A13" i="1"/>
  <c r="B12" i="1"/>
  <c r="A12" i="1"/>
  <c r="B11" i="1"/>
  <c r="A11" i="1"/>
  <c r="B10" i="1"/>
  <c r="A10" i="1"/>
  <c r="B9" i="1"/>
  <c r="A9" i="1"/>
  <c r="B8" i="1"/>
  <c r="A8" i="1"/>
  <c r="B7" i="1"/>
  <c r="A7" i="1"/>
  <c r="B6" i="1"/>
  <c r="A6" i="1"/>
  <c r="B5" i="1"/>
  <c r="A5" i="1"/>
  <c r="B4" i="1"/>
  <c r="A4" i="1"/>
  <c r="B3" i="1"/>
  <c r="A3" i="1"/>
  <c r="B2" i="1"/>
  <c r="A2" i="1"/>
</calcChain>
</file>

<file path=xl/sharedStrings.xml><?xml version="1.0" encoding="utf-8"?>
<sst xmlns="http://schemas.openxmlformats.org/spreadsheetml/2006/main" count="2" uniqueCount="2">
  <si>
    <t>代碼</t>
  </si>
  <si>
    <t>商品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</si>
</sst>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XQLITE" ddeTopic="Quote">
    <ddeItems>
      <ddeItem name="2314.TW-ID" advise="1">
        <values>
          <value t="str">
            <val>2314</val>
          </value>
        </values>
      </ddeItem>
      <ddeItem name="2314.TW-Name" advise="1">
        <values>
          <value t="str">
            <val>台揚</val>
          </value>
        </values>
      </ddeItem>
      <ddeItem name="2321.TW-ID" advise="1">
        <values>
          <value t="str">
            <val>2321</val>
          </value>
        </values>
      </ddeItem>
      <ddeItem name="2321.TW-Name" advise="1">
        <values>
          <value t="str">
            <val>東訊</val>
          </value>
        </values>
      </ddeItem>
      <ddeItem name="2332.TW-ID" advise="1">
        <values>
          <value t="str">
            <val>2332</val>
          </value>
        </values>
      </ddeItem>
      <ddeItem name="2332.TW-Name" advise="1">
        <values>
          <value t="str">
            <val>友訊</val>
          </value>
        </values>
      </ddeItem>
      <ddeItem name="2345.TW-ID" advise="1">
        <values>
          <value t="str">
            <val>2345</val>
          </value>
        </values>
      </ddeItem>
      <ddeItem name="2345.TW-Name" advise="1">
        <values>
          <value t="str">
            <val>智邦</val>
          </value>
        </values>
      </ddeItem>
      <ddeItem name="2412.TW-ID" advise="1">
        <values>
          <value t="str">
            <val>2412</val>
          </value>
        </values>
      </ddeItem>
      <ddeItem name="2412.TW-Name" advise="1">
        <values>
          <value t="str">
            <val>中華電</val>
          </value>
        </values>
      </ddeItem>
      <ddeItem name="2419.TW-ID" advise="1">
        <values>
          <value t="str">
            <val>2419</val>
          </value>
        </values>
      </ddeItem>
      <ddeItem name="2419.TW-Name" advise="1">
        <values>
          <value t="str">
            <val>仲琦</val>
          </value>
        </values>
      </ddeItem>
      <ddeItem name="2424.TW-ID" advise="1">
        <values>
          <value t="str">
            <val>2424</val>
          </value>
        </values>
      </ddeItem>
      <ddeItem name="2424.TW-Name" advise="1">
        <values>
          <value t="str">
            <val>隴華</val>
          </value>
        </values>
      </ddeItem>
      <ddeItem name="2439.TW-ID" advise="1">
        <values>
          <value t="str">
            <val>2439</val>
          </value>
        </values>
      </ddeItem>
      <ddeItem name="2439.TW-Name" advise="1">
        <values>
          <value t="str">
            <val>美律</val>
          </value>
        </values>
      </ddeItem>
      <ddeItem name="2444.TW-ID" advise="1">
        <values>
          <value t="str">
            <val>2444</val>
          </value>
        </values>
      </ddeItem>
      <ddeItem name="2444.TW-Name" advise="1">
        <values>
          <value t="str">
            <val>兆勁</val>
          </value>
        </values>
      </ddeItem>
      <ddeItem name="2450.TW-ID" advise="1">
        <values>
          <value t="str">
            <val>2450</val>
          </value>
        </values>
      </ddeItem>
      <ddeItem name="2450.TW-Name" advise="1">
        <values>
          <value t="str">
            <val>神腦</val>
          </value>
        </values>
      </ddeItem>
      <ddeItem name="2455.TW-ID" advise="1">
        <values>
          <value t="str">
            <val>2455</val>
          </value>
        </values>
      </ddeItem>
      <ddeItem name="2455.TW-Name" advise="1">
        <values>
          <value t="str">
            <val>全新</val>
          </value>
        </values>
      </ddeItem>
      <ddeItem name="2485.TW-ID" advise="1">
        <values>
          <value t="str">
            <val>2485</val>
          </value>
        </values>
      </ddeItem>
      <ddeItem name="2485.TW-Name" advise="1">
        <values>
          <value t="str">
            <val>兆赫</val>
          </value>
        </values>
      </ddeItem>
      <ddeItem name="2498.TW-ID" advise="1">
        <values>
          <value t="str">
            <val>2498</val>
          </value>
        </values>
      </ddeItem>
      <ddeItem name="2498.TW-Name" advise="1">
        <values>
          <value t="str">
            <val>宏達電</val>
          </value>
        </values>
      </ddeItem>
      <ddeItem name="3027.TW-ID" advise="1">
        <values>
          <value t="str">
            <val>3027</val>
          </value>
        </values>
      </ddeItem>
      <ddeItem name="3027.TW-Name" advise="1">
        <values>
          <value t="str">
            <val>盛達</val>
          </value>
        </values>
      </ddeItem>
      <ddeItem name="3045.TW-ID" advise="1">
        <values>
          <value t="str">
            <val>3045</val>
          </value>
        </values>
      </ddeItem>
      <ddeItem name="3045.TW-Name" advise="1">
        <values>
          <value t="str">
            <val>台灣大</val>
          </value>
        </values>
      </ddeItem>
      <ddeItem name="3047.TW-ID" advise="1">
        <values>
          <value t="str">
            <val>3047</val>
          </value>
        </values>
      </ddeItem>
      <ddeItem name="3047.TW-Name" advise="1">
        <values>
          <value t="str">
            <val>訊舟</val>
          </value>
        </values>
      </ddeItem>
      <ddeItem name="3062.TW-ID" advise="1">
        <values>
          <value t="str">
            <val>3062</val>
          </value>
        </values>
      </ddeItem>
      <ddeItem name="3062.TW-Name" advise="1">
        <values>
          <value t="str">
            <val>建漢</val>
          </value>
        </values>
      </ddeItem>
      <ddeItem name="3138.TW-ID" advise="1">
        <values>
          <value t="str">
            <val>3138</val>
          </value>
        </values>
      </ddeItem>
      <ddeItem name="3138.TW-Name" advise="1">
        <values>
          <value t="str">
            <val>耀登</val>
          </value>
        </values>
      </ddeItem>
      <ddeItem name="3311.TW-ID" advise="1">
        <values>
          <value t="str">
            <val>3311</val>
          </value>
        </values>
      </ddeItem>
      <ddeItem name="3311.TW-Name" advise="1">
        <values>
          <value t="str">
            <val>閎暉</val>
          </value>
        </values>
      </ddeItem>
      <ddeItem name="3380.TW-ID" advise="1">
        <values>
          <value t="str">
            <val>3380</val>
          </value>
        </values>
      </ddeItem>
      <ddeItem name="3380.TW-Name" advise="1">
        <values>
          <value t="str">
            <val>明泰</val>
          </value>
        </values>
      </ddeItem>
      <ddeItem name="3419.TW-ID" advise="1">
        <values>
          <value t="str">
            <val>3419</val>
          </value>
        </values>
      </ddeItem>
      <ddeItem name="3419.TW-Name" advise="1">
        <values>
          <value t="str">
            <val>譁裕</val>
          </value>
        </values>
      </ddeItem>
      <ddeItem name="3447.TW-ID" advise="1">
        <values>
          <value t="str">
            <val>3447</val>
          </value>
        </values>
      </ddeItem>
      <ddeItem name="3447.TW-Name" advise="1">
        <values>
          <value t="str">
            <val>展達</val>
          </value>
        </values>
      </ddeItem>
      <ddeItem name="3596.TW-ID" advise="1">
        <values>
          <value t="str">
            <val>3596</val>
          </value>
        </values>
      </ddeItem>
      <ddeItem name="3596.TW-Name" advise="1">
        <values>
          <value t="str">
            <val>智易</val>
          </value>
        </values>
      </ddeItem>
      <ddeItem name="3669.TW-ID" advise="1">
        <values>
          <value t="str">
            <val>3669</val>
          </value>
        </values>
      </ddeItem>
      <ddeItem name="3669.TW-Name" advise="1">
        <values>
          <value t="str">
            <val>圓展</val>
          </value>
        </values>
      </ddeItem>
      <ddeItem name="3694.TW-ID" advise="1">
        <values>
          <value t="str">
            <val>3694</val>
          </value>
        </values>
      </ddeItem>
      <ddeItem name="3694.TW-Name" advise="1">
        <values>
          <value t="str">
            <val>海華</val>
          </value>
        </values>
      </ddeItem>
      <ddeItem name="3704.TW-ID" advise="1">
        <values>
          <value t="str">
            <val>3704</val>
          </value>
        </values>
      </ddeItem>
      <ddeItem name="3704.TW-Name" advise="1">
        <values>
          <value t="str">
            <val>合勤控</val>
          </value>
        </values>
      </ddeItem>
      <ddeItem name="4904.TW-ID" advise="1">
        <values>
          <value t="str">
            <val>4904</val>
          </value>
        </values>
      </ddeItem>
      <ddeItem name="4904.TW-Name" advise="1">
        <values>
          <value t="str">
            <val>遠傳</val>
          </value>
        </values>
      </ddeItem>
      <ddeItem name="4906.TW-ID" advise="1">
        <values>
          <value t="str">
            <val>4906</val>
          </value>
        </values>
      </ddeItem>
      <ddeItem name="4906.TW-Name" advise="1">
        <values>
          <value t="str">
            <val>正文</val>
          </value>
        </values>
      </ddeItem>
      <ddeItem name="4977.TW-ID" advise="1">
        <values>
          <value t="str">
            <val>4977</val>
          </value>
        </values>
      </ddeItem>
      <ddeItem name="4977.TW-Name" advise="1">
        <values>
          <value t="str">
            <val>眾達-KY</val>
          </value>
        </values>
      </ddeItem>
      <ddeItem name="5388.TW-ID" advise="1">
        <values>
          <value t="str">
            <val>5388</val>
          </value>
        </values>
      </ddeItem>
      <ddeItem name="5388.TW-Name" advise="1">
        <values>
          <value t="str">
            <val>中磊</val>
          </value>
        </values>
      </ddeItem>
      <ddeItem name="6136.TW-ID" advise="1">
        <values>
          <value t="str">
            <val>6136</val>
          </value>
        </values>
      </ddeItem>
      <ddeItem name="6136.TW-Name" advise="1">
        <values>
          <value t="str">
            <val>富爾特</val>
          </value>
        </values>
      </ddeItem>
      <ddeItem name="6142.TW-ID" advise="1">
        <values>
          <value t="str">
            <val>6142</val>
          </value>
        </values>
      </ddeItem>
      <ddeItem name="6142.TW-Name" advise="1">
        <values>
          <value t="str">
            <val>友勁</val>
          </value>
        </values>
      </ddeItem>
      <ddeItem name="6152.TW-ID" advise="1">
        <values>
          <value t="str">
            <val>6152</val>
          </value>
        </values>
      </ddeItem>
      <ddeItem name="6152.TW-Name" advise="1">
        <values>
          <value t="str">
            <val>百一</val>
          </value>
        </values>
      </ddeItem>
      <ddeItem name="6216.TW-ID" advise="1">
        <values>
          <value t="str">
            <val>6216</val>
          </value>
        </values>
      </ddeItem>
      <ddeItem name="6216.TW-Name" advise="1">
        <values>
          <value t="str">
            <val>居易</val>
          </value>
        </values>
      </ddeItem>
      <ddeItem name="6285.TW-ID" advise="1">
        <values>
          <value t="str">
            <val>6285</val>
          </value>
        </values>
      </ddeItem>
      <ddeItem name="6285.TW-Name" advise="1">
        <values>
          <value t="str">
            <val>啟碁</val>
          </value>
        </values>
      </ddeItem>
      <ddeItem name="6416.TW-ID" advise="1">
        <values>
          <value t="str">
            <val>6416</val>
          </value>
        </values>
      </ddeItem>
      <ddeItem name="6416.TW-Name" advise="1">
        <values>
          <value t="str">
            <val>瑞祺電通</val>
          </value>
        </values>
      </ddeItem>
      <ddeItem name="6426.TW-ID" advise="1">
        <values>
          <value t="str">
            <val>6426</val>
          </value>
        </values>
      </ddeItem>
      <ddeItem name="6426.TW-Name" advise="1">
        <values>
          <value t="str">
            <val>統新</val>
          </value>
        </values>
      </ddeItem>
      <ddeItem name="6442.TW-ID" advise="1">
        <values>
          <value t="str">
            <val>6442</val>
          </value>
        </values>
      </ddeItem>
      <ddeItem name="6442.TW-Name" advise="1">
        <values>
          <value t="str">
            <val>光聖</val>
          </value>
        </values>
      </ddeItem>
      <ddeItem name="6674.TW-ID" advise="1">
        <values>
          <value t="str">
            <val>6674</val>
          </value>
        </values>
      </ddeItem>
      <ddeItem name="6674.TW-Name" advise="1">
        <values>
          <value t="str">
            <val>鋐寶科技</val>
          </value>
        </values>
      </ddeItem>
      <ddeItem name="6792.TW-ID" advise="1">
        <values>
          <value t="str">
            <val>6792</val>
          </value>
        </values>
      </ddeItem>
      <ddeItem name="6792.TW-Name" advise="1">
        <values>
          <value t="str">
            <val>詠業</val>
          </value>
        </values>
      </ddeItem>
      <ddeItem name="6863.TW-ID" advise="1">
        <values>
          <value t="str">
            <val>6863</val>
          </value>
        </values>
      </ddeItem>
      <ddeItem name="6863.TW-Name" advise="1">
        <values>
          <value t="str">
            <val>永道-KY</val>
          </value>
        </values>
      </ddeItem>
      <ddeItem name="8011.TW-ID" advise="1">
        <values>
          <value t="str">
            <val>8011</val>
          </value>
        </values>
      </ddeItem>
      <ddeItem name="8011.TW-Name" advise="1">
        <values>
          <value t="str">
            <val>台通</val>
          </value>
        </values>
      </ddeItem>
      <ddeItem name="8101.TW-ID" advise="1">
        <values>
          <value t="str">
            <val>8101</val>
          </value>
        </values>
      </ddeItem>
      <ddeItem name="8101.TW-Name" advise="1">
        <values>
          <value t="str">
            <val>華冠</val>
          </value>
        </values>
      </ddeItem>
      <ddeItem name="StdDocumentName" ole="1" advise="1"/>
    </ddeItems>
  </ddeLin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55B18-E1AA-4F43-8F2F-A08075D8C24E}">
  <dimension ref="A1:B44"/>
  <sheetViews>
    <sheetView tabSelected="1" topLeftCell="A23" workbookViewId="0">
      <selection activeCell="I29" sqref="I29"/>
    </sheetView>
  </sheetViews>
  <sheetFormatPr defaultRowHeight="16.149999999999999" x14ac:dyDescent="0.45"/>
  <sheetData>
    <row r="1" spans="1:2" x14ac:dyDescent="0.45">
      <c r="A1" t="s">
        <v>0</v>
      </c>
      <c r="B1" t="s">
        <v>1</v>
      </c>
    </row>
    <row r="2" spans="1:2" x14ac:dyDescent="0.45">
      <c r="A2" t="str">
        <f>[1]!'2314.TW-ID'</f>
        <v>2314</v>
      </c>
      <c r="B2" t="str">
        <f>[1]!'2314.TW-Name'</f>
        <v>台揚</v>
      </c>
    </row>
    <row r="3" spans="1:2" x14ac:dyDescent="0.45">
      <c r="A3" t="str">
        <f>[1]!'2321.TW-ID'</f>
        <v>2321</v>
      </c>
      <c r="B3" t="str">
        <f>[1]!'2321.TW-Name'</f>
        <v>東訊</v>
      </c>
    </row>
    <row r="4" spans="1:2" x14ac:dyDescent="0.45">
      <c r="A4" t="str">
        <f>[1]!'2332.TW-ID'</f>
        <v>2332</v>
      </c>
      <c r="B4" t="str">
        <f>[1]!'2332.TW-Name'</f>
        <v>友訊</v>
      </c>
    </row>
    <row r="5" spans="1:2" x14ac:dyDescent="0.45">
      <c r="A5" t="str">
        <f>[1]!'2345.TW-ID'</f>
        <v>2345</v>
      </c>
      <c r="B5" t="str">
        <f>[1]!'2345.TW-Name'</f>
        <v>智邦</v>
      </c>
    </row>
    <row r="6" spans="1:2" x14ac:dyDescent="0.45">
      <c r="A6" t="str">
        <f>[1]!'2412.TW-ID'</f>
        <v>2412</v>
      </c>
      <c r="B6" t="str">
        <f>[1]!'2412.TW-Name'</f>
        <v>中華電</v>
      </c>
    </row>
    <row r="7" spans="1:2" x14ac:dyDescent="0.45">
      <c r="A7" t="str">
        <f>[1]!'2419.TW-ID'</f>
        <v>2419</v>
      </c>
      <c r="B7" t="str">
        <f>[1]!'2419.TW-Name'</f>
        <v>仲琦</v>
      </c>
    </row>
    <row r="8" spans="1:2" x14ac:dyDescent="0.45">
      <c r="A8" t="str">
        <f>[1]!'2424.TW-ID'</f>
        <v>2424</v>
      </c>
      <c r="B8" t="str">
        <f>[1]!'2424.TW-Name'</f>
        <v>隴華</v>
      </c>
    </row>
    <row r="9" spans="1:2" x14ac:dyDescent="0.45">
      <c r="A9" t="str">
        <f>[1]!'2439.TW-ID'</f>
        <v>2439</v>
      </c>
      <c r="B9" t="str">
        <f>[1]!'2439.TW-Name'</f>
        <v>美律</v>
      </c>
    </row>
    <row r="10" spans="1:2" x14ac:dyDescent="0.45">
      <c r="A10" t="str">
        <f>[1]!'2444.TW-ID'</f>
        <v>2444</v>
      </c>
      <c r="B10" t="str">
        <f>[1]!'2444.TW-Name'</f>
        <v>兆勁</v>
      </c>
    </row>
    <row r="11" spans="1:2" x14ac:dyDescent="0.45">
      <c r="A11" t="str">
        <f>[1]!'2450.TW-ID'</f>
        <v>2450</v>
      </c>
      <c r="B11" t="str">
        <f>[1]!'2450.TW-Name'</f>
        <v>神腦</v>
      </c>
    </row>
    <row r="12" spans="1:2" x14ac:dyDescent="0.45">
      <c r="A12" t="str">
        <f>[1]!'2455.TW-ID'</f>
        <v>2455</v>
      </c>
      <c r="B12" t="str">
        <f>[1]!'2455.TW-Name'</f>
        <v>全新</v>
      </c>
    </row>
    <row r="13" spans="1:2" x14ac:dyDescent="0.45">
      <c r="A13" t="str">
        <f>[1]!'2485.TW-ID'</f>
        <v>2485</v>
      </c>
      <c r="B13" t="str">
        <f>[1]!'2485.TW-Name'</f>
        <v>兆赫</v>
      </c>
    </row>
    <row r="14" spans="1:2" x14ac:dyDescent="0.45">
      <c r="A14" t="str">
        <f>[1]!'2498.TW-ID'</f>
        <v>2498</v>
      </c>
      <c r="B14" t="str">
        <f>[1]!'2498.TW-Name'</f>
        <v>宏達電</v>
      </c>
    </row>
    <row r="15" spans="1:2" x14ac:dyDescent="0.45">
      <c r="A15" t="str">
        <f>[1]!'3027.TW-ID'</f>
        <v>3027</v>
      </c>
      <c r="B15" t="str">
        <f>[1]!'3027.TW-Name'</f>
        <v>盛達</v>
      </c>
    </row>
    <row r="16" spans="1:2" x14ac:dyDescent="0.45">
      <c r="A16" t="str">
        <f>[1]!'3045.TW-ID'</f>
        <v>3045</v>
      </c>
      <c r="B16" t="str">
        <f>[1]!'3045.TW-Name'</f>
        <v>台灣大</v>
      </c>
    </row>
    <row r="17" spans="1:2" x14ac:dyDescent="0.45">
      <c r="A17" t="str">
        <f>[1]!'3047.TW-ID'</f>
        <v>3047</v>
      </c>
      <c r="B17" t="str">
        <f>[1]!'3047.TW-Name'</f>
        <v>訊舟</v>
      </c>
    </row>
    <row r="18" spans="1:2" x14ac:dyDescent="0.45">
      <c r="A18" t="str">
        <f>[1]!'3062.TW-ID'</f>
        <v>3062</v>
      </c>
      <c r="B18" t="str">
        <f>[1]!'3062.TW-Name'</f>
        <v>建漢</v>
      </c>
    </row>
    <row r="19" spans="1:2" x14ac:dyDescent="0.45">
      <c r="A19" t="str">
        <f>[1]!'3138.TW-ID'</f>
        <v>3138</v>
      </c>
      <c r="B19" t="str">
        <f>[1]!'3138.TW-Name'</f>
        <v>耀登</v>
      </c>
    </row>
    <row r="20" spans="1:2" x14ac:dyDescent="0.45">
      <c r="A20" t="str">
        <f>[1]!'3311.TW-ID'</f>
        <v>3311</v>
      </c>
      <c r="B20" t="str">
        <f>[1]!'3311.TW-Name'</f>
        <v>閎暉</v>
      </c>
    </row>
    <row r="21" spans="1:2" x14ac:dyDescent="0.45">
      <c r="A21" t="str">
        <f>[1]!'3380.TW-ID'</f>
        <v>3380</v>
      </c>
      <c r="B21" t="str">
        <f>[1]!'3380.TW-Name'</f>
        <v>明泰</v>
      </c>
    </row>
    <row r="22" spans="1:2" x14ac:dyDescent="0.45">
      <c r="A22" t="str">
        <f>[1]!'3419.TW-ID'</f>
        <v>3419</v>
      </c>
      <c r="B22" t="str">
        <f>[1]!'3419.TW-Name'</f>
        <v>譁裕</v>
      </c>
    </row>
    <row r="23" spans="1:2" x14ac:dyDescent="0.45">
      <c r="A23" t="str">
        <f>[1]!'3447.TW-ID'</f>
        <v>3447</v>
      </c>
      <c r="B23" t="str">
        <f>[1]!'3447.TW-Name'</f>
        <v>展達</v>
      </c>
    </row>
    <row r="24" spans="1:2" x14ac:dyDescent="0.45">
      <c r="A24" t="str">
        <f>[1]!'3596.TW-ID'</f>
        <v>3596</v>
      </c>
      <c r="B24" t="str">
        <f>[1]!'3596.TW-Name'</f>
        <v>智易</v>
      </c>
    </row>
    <row r="25" spans="1:2" x14ac:dyDescent="0.45">
      <c r="A25" t="str">
        <f>[1]!'3669.TW-ID'</f>
        <v>3669</v>
      </c>
      <c r="B25" t="str">
        <f>[1]!'3669.TW-Name'</f>
        <v>圓展</v>
      </c>
    </row>
    <row r="26" spans="1:2" x14ac:dyDescent="0.45">
      <c r="A26" t="str">
        <f>[1]!'3694.TW-ID'</f>
        <v>3694</v>
      </c>
      <c r="B26" t="str">
        <f>[1]!'3694.TW-Name'</f>
        <v>海華</v>
      </c>
    </row>
    <row r="27" spans="1:2" x14ac:dyDescent="0.45">
      <c r="A27" t="str">
        <f>[1]!'3704.TW-ID'</f>
        <v>3704</v>
      </c>
      <c r="B27" t="str">
        <f>[1]!'3704.TW-Name'</f>
        <v>合勤控</v>
      </c>
    </row>
    <row r="28" spans="1:2" x14ac:dyDescent="0.45">
      <c r="A28" t="str">
        <f>[1]!'4904.TW-ID'</f>
        <v>4904</v>
      </c>
      <c r="B28" t="str">
        <f>[1]!'4904.TW-Name'</f>
        <v>遠傳</v>
      </c>
    </row>
    <row r="29" spans="1:2" x14ac:dyDescent="0.45">
      <c r="A29" t="str">
        <f>[1]!'4906.TW-ID'</f>
        <v>4906</v>
      </c>
      <c r="B29" t="str">
        <f>[1]!'4906.TW-Name'</f>
        <v>正文</v>
      </c>
    </row>
    <row r="30" spans="1:2" x14ac:dyDescent="0.45">
      <c r="A30" t="str">
        <f>[1]!'4977.TW-ID'</f>
        <v>4977</v>
      </c>
      <c r="B30" t="str">
        <f>[1]!'4977.TW-Name'</f>
        <v>眾達-KY</v>
      </c>
    </row>
    <row r="31" spans="1:2" x14ac:dyDescent="0.45">
      <c r="A31" t="str">
        <f>[1]!'5388.TW-ID'</f>
        <v>5388</v>
      </c>
      <c r="B31" t="str">
        <f>[1]!'5388.TW-Name'</f>
        <v>中磊</v>
      </c>
    </row>
    <row r="32" spans="1:2" x14ac:dyDescent="0.45">
      <c r="A32" t="str">
        <f>[1]!'6136.TW-ID'</f>
        <v>6136</v>
      </c>
      <c r="B32" t="str">
        <f>[1]!'6136.TW-Name'</f>
        <v>富爾特</v>
      </c>
    </row>
    <row r="33" spans="1:2" x14ac:dyDescent="0.45">
      <c r="A33" t="str">
        <f>[1]!'6142.TW-ID'</f>
        <v>6142</v>
      </c>
      <c r="B33" t="str">
        <f>[1]!'6142.TW-Name'</f>
        <v>友勁</v>
      </c>
    </row>
    <row r="34" spans="1:2" x14ac:dyDescent="0.45">
      <c r="A34" t="str">
        <f>[1]!'6152.TW-ID'</f>
        <v>6152</v>
      </c>
      <c r="B34" t="str">
        <f>[1]!'6152.TW-Name'</f>
        <v>百一</v>
      </c>
    </row>
    <row r="35" spans="1:2" x14ac:dyDescent="0.45">
      <c r="A35" t="str">
        <f>[1]!'6216.TW-ID'</f>
        <v>6216</v>
      </c>
      <c r="B35" t="str">
        <f>[1]!'6216.TW-Name'</f>
        <v>居易</v>
      </c>
    </row>
    <row r="36" spans="1:2" x14ac:dyDescent="0.45">
      <c r="A36" t="str">
        <f>[1]!'6285.TW-ID'</f>
        <v>6285</v>
      </c>
      <c r="B36" t="str">
        <f>[1]!'6285.TW-Name'</f>
        <v>啟碁</v>
      </c>
    </row>
    <row r="37" spans="1:2" x14ac:dyDescent="0.45">
      <c r="A37" t="str">
        <f>[1]!'6416.TW-ID'</f>
        <v>6416</v>
      </c>
      <c r="B37" t="str">
        <f>[1]!'6416.TW-Name'</f>
        <v>瑞祺電通</v>
      </c>
    </row>
    <row r="38" spans="1:2" x14ac:dyDescent="0.45">
      <c r="A38" t="str">
        <f>[1]!'6426.TW-ID'</f>
        <v>6426</v>
      </c>
      <c r="B38" t="str">
        <f>[1]!'6426.TW-Name'</f>
        <v>統新</v>
      </c>
    </row>
    <row r="39" spans="1:2" x14ac:dyDescent="0.45">
      <c r="A39" t="str">
        <f>[1]!'6442.TW-ID'</f>
        <v>6442</v>
      </c>
      <c r="B39" t="str">
        <f>[1]!'6442.TW-Name'</f>
        <v>光聖</v>
      </c>
    </row>
    <row r="40" spans="1:2" x14ac:dyDescent="0.45">
      <c r="A40" t="str">
        <f>[1]!'6674.TW-ID'</f>
        <v>6674</v>
      </c>
      <c r="B40" t="str">
        <f>[1]!'6674.TW-Name'</f>
        <v>鋐寶科技</v>
      </c>
    </row>
    <row r="41" spans="1:2" x14ac:dyDescent="0.45">
      <c r="A41" t="str">
        <f>[1]!'6792.TW-ID'</f>
        <v>6792</v>
      </c>
      <c r="B41" t="str">
        <f>[1]!'6792.TW-Name'</f>
        <v>詠業</v>
      </c>
    </row>
    <row r="42" spans="1:2" x14ac:dyDescent="0.45">
      <c r="A42" t="str">
        <f>[1]!'6863.TW-ID'</f>
        <v>6863</v>
      </c>
      <c r="B42" t="str">
        <f>[1]!'6863.TW-Name'</f>
        <v>永道-KY</v>
      </c>
    </row>
    <row r="43" spans="1:2" x14ac:dyDescent="0.45">
      <c r="A43" t="str">
        <f>[1]!'8011.TW-ID'</f>
        <v>8011</v>
      </c>
      <c r="B43" t="str">
        <f>[1]!'8011.TW-Name'</f>
        <v>台通</v>
      </c>
    </row>
    <row r="44" spans="1:2" x14ac:dyDescent="0.45">
      <c r="A44" t="str">
        <f>[1]!'8101.TW-ID'</f>
        <v>8101</v>
      </c>
      <c r="B44" t="str">
        <f>[1]!'8101.TW-Name'</f>
        <v>華冠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2023-12-06T06:26:10Z</dcterms:created>
  <dcterms:modified xsi:type="dcterms:W3CDTF">2023-12-06T06:26:42Z</dcterms:modified>
</cp:coreProperties>
</file>