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5DA423ED-B43C-4328-9F33-5D07B71B48C9}" xr6:coauthVersionLast="47" xr6:coauthVersionMax="47" xr10:uidLastSave="{00000000-0000-0000-0000-000000000000}"/>
  <bookViews>
    <workbookView xWindow="14828" yWindow="3382" windowWidth="13642" windowHeight="11423" xr2:uid="{244070CA-E855-43BD-8D2A-1CA631B6D40E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<sst xmlns="http://schemas.openxmlformats.org/spreadsheetml/2006/main" count="2" uniqueCount="2">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</sst>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01.TW-ID" advise="1">
        <values>
          <value t="str">
            <val>2301</val>
          </value>
        </values>
      </ddeItem>
      <ddeItem name="2301.TW-Name" advise="1">
        <values>
          <value t="str">
            <val>光寶科</val>
          </value>
        </values>
      </ddeItem>
      <ddeItem name="2305.TW-ID" advise="1">
        <values>
          <value t="str">
            <val>2305</val>
          </value>
        </values>
      </ddeItem>
      <ddeItem name="2305.TW-Name" advise="1">
        <values>
          <value t="str">
            <val>全友</val>
          </value>
        </values>
      </ddeItem>
      <ddeItem name="2324.TW-ID" advise="1">
        <values>
          <value t="str">
            <val>2324</val>
          </value>
        </values>
      </ddeItem>
      <ddeItem name="2324.TW-Name" advise="1">
        <values>
          <value t="str">
            <val>仁寶</val>
          </value>
        </values>
      </ddeItem>
      <ddeItem name="2331.TW-ID" advise="1">
        <values>
          <value t="str">
            <val>2331</val>
          </value>
        </values>
      </ddeItem>
      <ddeItem name="2331.TW-Name" advise="1">
        <values>
          <value t="str">
            <val>精英</val>
          </value>
        </values>
      </ddeItem>
      <ddeItem name="2352.TW-ID" advise="1">
        <values>
          <value t="str">
            <val>2352</val>
          </value>
        </values>
      </ddeItem>
      <ddeItem name="2352.TW-Name" advise="1">
        <values>
          <value t="str">
            <val>佳世達</val>
          </value>
        </values>
      </ddeItem>
      <ddeItem name="2353.TW-ID" advise="1">
        <values>
          <value t="str">
            <val>2353</val>
          </value>
        </values>
      </ddeItem>
      <ddeItem name="2353.TW-Name" advise="1">
        <values>
          <value t="str">
            <val>宏碁</val>
          </value>
        </values>
      </ddeItem>
      <ddeItem name="2356.TW-ID" advise="1">
        <values>
          <value t="str">
            <val>2356</val>
          </value>
        </values>
      </ddeItem>
      <ddeItem name="2356.TW-Name" advise="1">
        <values>
          <value t="str">
            <val>英業達</val>
          </value>
        </values>
      </ddeItem>
      <ddeItem name="2357.TW-ID" advise="1">
        <values>
          <value t="str">
            <val>2357</val>
          </value>
        </values>
      </ddeItem>
      <ddeItem name="2357.TW-Name" advise="1">
        <values>
          <value t="str">
            <val>華碩</val>
          </value>
        </values>
      </ddeItem>
      <ddeItem name="2362.TW-ID" advise="1">
        <values>
          <value t="str">
            <val>2362</val>
          </value>
        </values>
      </ddeItem>
      <ddeItem name="2362.TW-Name" advise="1">
        <values>
          <value t="str">
            <val>藍天</val>
          </value>
        </values>
      </ddeItem>
      <ddeItem name="2364.TW-ID" advise="1">
        <values>
          <value t="str">
            <val>2364</val>
          </value>
        </values>
      </ddeItem>
      <ddeItem name="2364.TW-Name" advise="1">
        <values>
          <value t="str">
            <val>倫飛</val>
          </value>
        </values>
      </ddeItem>
      <ddeItem name="2365.TW-ID" advise="1">
        <values>
          <value t="str">
            <val>2365</val>
          </value>
        </values>
      </ddeItem>
      <ddeItem name="2365.TW-Name" advise="1">
        <values>
          <value t="str">
            <val>昆盈</val>
          </value>
        </values>
      </ddeItem>
      <ddeItem name="2376.TW-ID" advise="1">
        <values>
          <value t="str">
            <val>2376</val>
          </value>
        </values>
      </ddeItem>
      <ddeItem name="2376.TW-Name" advise="1">
        <values>
          <value t="str">
            <val>技嘉</val>
          </value>
        </values>
      </ddeItem>
      <ddeItem name="2377.TW-ID" advise="1">
        <values>
          <value t="str">
            <val>2377</val>
          </value>
        </values>
      </ddeItem>
      <ddeItem name="2377.TW-Name" advise="1">
        <values>
          <value t="str">
            <val>微星</val>
          </value>
        </values>
      </ddeItem>
      <ddeItem name="2380.TW-ID" advise="1">
        <values>
          <value t="str">
            <val>2380</val>
          </value>
        </values>
      </ddeItem>
      <ddeItem name="2380.TW-Name" advise="1">
        <values>
          <value t="str">
            <val>虹光</val>
          </value>
        </values>
      </ddeItem>
      <ddeItem name="2382.TW-ID" advise="1">
        <values>
          <value t="str">
            <val>2382</val>
          </value>
        </values>
      </ddeItem>
      <ddeItem name="2382.TW-Name" advise="1">
        <values>
          <value t="str">
            <val>廣達</val>
          </value>
        </values>
      </ddeItem>
      <ddeItem name="2387.TW-ID" advise="1">
        <values>
          <value t="str">
            <val>2387</val>
          </value>
        </values>
      </ddeItem>
      <ddeItem name="2387.TW-Name" advise="1">
        <values>
          <value t="str">
            <val>精元</val>
          </value>
        </values>
      </ddeItem>
      <ddeItem name="2395.TW-ID" advise="1">
        <values>
          <value t="str">
            <val>2395</val>
          </value>
        </values>
      </ddeItem>
      <ddeItem name="2395.TW-Name" advise="1">
        <values>
          <value t="str">
            <val>研華</val>
          </value>
        </values>
      </ddeItem>
      <ddeItem name="2397.TW-ID" advise="1">
        <values>
          <value t="str">
            <val>2397</val>
          </value>
        </values>
      </ddeItem>
      <ddeItem name="2397.TW-Name" advise="1">
        <values>
          <value t="str">
            <val>友通</val>
          </value>
        </values>
      </ddeItem>
      <ddeItem name="2399.TW-ID" advise="1">
        <values>
          <value t="str">
            <val>2399</val>
          </value>
        </values>
      </ddeItem>
      <ddeItem name="2399.TW-Name" advise="1">
        <values>
          <value t="str">
            <val>映泰</val>
          </value>
        </values>
      </ddeItem>
      <ddeItem name="2405.TW-ID" advise="1">
        <values>
          <value t="str">
            <val>2405</val>
          </value>
        </values>
      </ddeItem>
      <ddeItem name="2405.TW-Name" advise="1">
        <values>
          <value t="str">
            <val>輔信</val>
          </value>
        </values>
      </ddeItem>
      <ddeItem name="2417.TW-ID" advise="1">
        <values>
          <value t="str">
            <val>2417</val>
          </value>
        </values>
      </ddeItem>
      <ddeItem name="2417.TW-Name" advise="1">
        <values>
          <value t="str">
            <val>圓剛</val>
          </value>
        </values>
      </ddeItem>
      <ddeItem name="2425.TW-ID" advise="1">
        <values>
          <value t="str">
            <val>2425</val>
          </value>
        </values>
      </ddeItem>
      <ddeItem name="2425.TW-Name" advise="1">
        <values>
          <value t="str">
            <val>承啟</val>
          </value>
        </values>
      </ddeItem>
      <ddeItem name="2432.TW-ID" advise="1">
        <values>
          <value t="str">
            <val>2432</val>
          </value>
        </values>
      </ddeItem>
      <ddeItem name="2432.TW-Name" advise="1">
        <values>
          <value t="str">
            <val>倚天酷碁-創</val>
          </value>
        </values>
      </ddeItem>
      <ddeItem name="2465.TW-ID" advise="1">
        <values>
          <value t="str">
            <val>2465</val>
          </value>
        </values>
      </ddeItem>
      <ddeItem name="2465.TW-Name" advise="1">
        <values>
          <value t="str">
            <val>麗臺</val>
          </value>
        </values>
      </ddeItem>
      <ddeItem name="2495.TW-ID" advise="1">
        <values>
          <value t="str">
            <val>2495</val>
          </value>
        </values>
      </ddeItem>
      <ddeItem name="2495.TW-Name" advise="1">
        <values>
          <value t="str">
            <val>普安</val>
          </value>
        </values>
      </ddeItem>
      <ddeItem name="3002.TW-ID" advise="1">
        <values>
          <value t="str">
            <val>3002</val>
          </value>
        </values>
      </ddeItem>
      <ddeItem name="3002.TW-Name" advise="1">
        <values>
          <value t="str">
            <val>歐格</val>
          </value>
        </values>
      </ddeItem>
      <ddeItem name="3005.TW-ID" advise="1">
        <values>
          <value t="str">
            <val>3005</val>
          </value>
        </values>
      </ddeItem>
      <ddeItem name="3005.TW-Name" advise="1">
        <values>
          <value t="str">
            <val>神基</val>
          </value>
        </values>
      </ddeItem>
      <ddeItem name="3013.TW-ID" advise="1">
        <values>
          <value t="str">
            <val>3013</val>
          </value>
        </values>
      </ddeItem>
      <ddeItem name="3013.TW-Name" advise="1">
        <values>
          <value t="str">
            <val>晟銘電</val>
          </value>
        </values>
      </ddeItem>
      <ddeItem name="3017.TW-ID" advise="1">
        <values>
          <value t="str">
            <val>3017</val>
          </value>
        </values>
      </ddeItem>
      <ddeItem name="3017.TW-Name" advise="1">
        <values>
          <value t="str">
            <val>奇鋐</val>
          </value>
        </values>
      </ddeItem>
      <ddeItem name="3022.TW-ID" advise="1">
        <values>
          <value t="str">
            <val>3022</val>
          </value>
        </values>
      </ddeItem>
      <ddeItem name="3022.TW-Name" advise="1">
        <values>
          <value t="str">
            <val>威強電</val>
          </value>
        </values>
      </ddeItem>
      <ddeItem name="3046.TW-ID" advise="1">
        <values>
          <value t="str">
            <val>3046</val>
          </value>
        </values>
      </ddeItem>
      <ddeItem name="3046.TW-Name" advise="1">
        <values>
          <value t="str">
            <val>建碁</val>
          </value>
        </values>
      </ddeItem>
      <ddeItem name="3057.TW-ID" advise="1">
        <values>
          <value t="str">
            <val>3057</val>
          </value>
        </values>
      </ddeItem>
      <ddeItem name="3057.TW-Name" advise="1">
        <values>
          <value t="str">
            <val>喬鼎</val>
          </value>
        </values>
      </ddeItem>
      <ddeItem name="3060.TW-ID" advise="1">
        <values>
          <value t="str">
            <val>3060</val>
          </value>
        </values>
      </ddeItem>
      <ddeItem name="3060.TW-Name" advise="1">
        <values>
          <value t="str">
            <val>銘異</val>
          </value>
        </values>
      </ddeItem>
      <ddeItem name="3231.TW-ID" advise="1">
        <values>
          <value t="str">
            <val>3231</val>
          </value>
        </values>
      </ddeItem>
      <ddeItem name="3231.TW-Name" advise="1">
        <values>
          <value t="str">
            <val>緯創</val>
          </value>
        </values>
      </ddeItem>
      <ddeItem name="3416.TW-ID" advise="1">
        <values>
          <value t="str">
            <val>3416</val>
          </value>
        </values>
      </ddeItem>
      <ddeItem name="3416.TW-Name" advise="1">
        <values>
          <value t="str">
            <val>融程電</val>
          </value>
        </values>
      </ddeItem>
      <ddeItem name="3494.TW-ID" advise="1">
        <values>
          <value t="str">
            <val>3494</val>
          </value>
        </values>
      </ddeItem>
      <ddeItem name="3494.TW-Name" advise="1">
        <values>
          <value t="str">
            <val>誠研</val>
          </value>
        </values>
      </ddeItem>
      <ddeItem name="3515.TW-ID" advise="1">
        <values>
          <value t="str">
            <val>3515</val>
          </value>
        </values>
      </ddeItem>
      <ddeItem name="3515.TW-Name" advise="1">
        <values>
          <value t="str">
            <val>華擎</val>
          </value>
        </values>
      </ddeItem>
      <ddeItem name="3652.TW-ID" advise="1">
        <values>
          <value t="str">
            <val>3652</val>
          </value>
        </values>
      </ddeItem>
      <ddeItem name="3652.TW-Name" advise="1">
        <values>
          <value t="str">
            <val>精聯</val>
          </value>
        </values>
      </ddeItem>
      <ddeItem name="3701.TW-ID" advise="1">
        <values>
          <value t="str">
            <val>3701</val>
          </value>
        </values>
      </ddeItem>
      <ddeItem name="3701.TW-Name" advise="1">
        <values>
          <value t="str">
            <val>大眾控</val>
          </value>
        </values>
      </ddeItem>
      <ddeItem name="3706.TW-ID" advise="1">
        <values>
          <value t="str">
            <val>3706</val>
          </value>
        </values>
      </ddeItem>
      <ddeItem name="3706.TW-Name" advise="1">
        <values>
          <value t="str">
            <val>神達</val>
          </value>
        </values>
      </ddeItem>
      <ddeItem name="3712.TW-ID" advise="1">
        <values>
          <value t="str">
            <val>3712</val>
          </value>
        </values>
      </ddeItem>
      <ddeItem name="3712.TW-Name" advise="1">
        <values>
          <value t="str">
            <val>永崴投控</val>
          </value>
        </values>
      </ddeItem>
      <ddeItem name="4916.TW-ID" advise="1">
        <values>
          <value t="str">
            <val>4916</val>
          </value>
        </values>
      </ddeItem>
      <ddeItem name="4916.TW-Name" advise="1">
        <values>
          <value t="str">
            <val>事欣科</val>
          </value>
        </values>
      </ddeItem>
      <ddeItem name="4938.TW-ID" advise="1">
        <values>
          <value t="str">
            <val>4938</val>
          </value>
        </values>
      </ddeItem>
      <ddeItem name="4938.TW-Name" advise="1">
        <values>
          <value t="str">
            <val>和碩</val>
          </value>
        </values>
      </ddeItem>
      <ddeItem name="5215.TW-ID" advise="1">
        <values>
          <value t="str">
            <val>5215</val>
          </value>
        </values>
      </ddeItem>
      <ddeItem name="5215.TW-Name" advise="1">
        <values>
          <value t="str">
            <val>科嘉-KY</val>
          </value>
        </values>
      </ddeItem>
      <ddeItem name="5258.TW-ID" advise="1">
        <values>
          <value t="str">
            <val>5258</val>
          </value>
        </values>
      </ddeItem>
      <ddeItem name="5258.TW-Name" advise="1">
        <values>
          <value t="str">
            <val>虹堡</val>
          </value>
        </values>
      </ddeItem>
      <ddeItem name="6117.TW-ID" advise="1">
        <values>
          <value t="str">
            <val>6117</val>
          </value>
        </values>
      </ddeItem>
      <ddeItem name="6117.TW-Name" advise="1">
        <values>
          <value t="str">
            <val>迎廣</val>
          </value>
        </values>
      </ddeItem>
      <ddeItem name="6128.TW-ID" advise="1">
        <values>
          <value t="str">
            <val>6128</val>
          </value>
        </values>
      </ddeItem>
      <ddeItem name="6128.TW-Name" advise="1">
        <values>
          <value t="str">
            <val>上福</val>
          </value>
        </values>
      </ddeItem>
      <ddeItem name="6166.TW-ID" advise="1">
        <values>
          <value t="str">
            <val>6166</val>
          </value>
        </values>
      </ddeItem>
      <ddeItem name="6166.TW-Name" advise="1">
        <values>
          <value t="str">
            <val>凌華</val>
          </value>
        </values>
      </ddeItem>
      <ddeItem name="6206.TW-ID" advise="1">
        <values>
          <value t="str">
            <val>6206</val>
          </value>
        </values>
      </ddeItem>
      <ddeItem name="6206.TW-Name" advise="1">
        <values>
          <value t="str">
            <val>飛捷</val>
          </value>
        </values>
      </ddeItem>
      <ddeItem name="6230.TW-ID" advise="1">
        <values>
          <value t="str">
            <val>6230</val>
          </value>
        </values>
      </ddeItem>
      <ddeItem name="6230.TW-Name" advise="1">
        <values>
          <value t="str">
            <val>尼得科超眾</val>
          </value>
        </values>
      </ddeItem>
      <ddeItem name="6235.TW-ID" advise="1">
        <values>
          <value t="str">
            <val>6235</val>
          </value>
        </values>
      </ddeItem>
      <ddeItem name="6235.TW-Name" advise="1">
        <values>
          <value t="str">
            <val>華孚</val>
          </value>
        </values>
      </ddeItem>
      <ddeItem name="6277.TW-ID" advise="1">
        <values>
          <value t="str">
            <val>6277</val>
          </value>
        </values>
      </ddeItem>
      <ddeItem name="6277.TW-Name" advise="1">
        <values>
          <value t="str">
            <val>宏正</val>
          </value>
        </values>
      </ddeItem>
      <ddeItem name="6414.TW-ID" advise="1">
        <values>
          <value t="str">
            <val>6414</val>
          </value>
        </values>
      </ddeItem>
      <ddeItem name="6414.TW-Name" advise="1">
        <values>
          <value t="str">
            <val>樺漢</val>
          </value>
        </values>
      </ddeItem>
      <ddeItem name="6579.TW-ID" advise="1">
        <values>
          <value t="str">
            <val>6579</val>
          </value>
        </values>
      </ddeItem>
      <ddeItem name="6579.TW-Name" advise="1">
        <values>
          <value t="str">
            <val>研揚</val>
          </value>
        </values>
      </ddeItem>
      <ddeItem name="6591.TW-ID" advise="1">
        <values>
          <value t="str">
            <val>6591</val>
          </value>
        </values>
      </ddeItem>
      <ddeItem name="6591.TW-Name" advise="1">
        <values>
          <value t="str">
            <val>動力-KY</val>
          </value>
        </values>
      </ddeItem>
      <ddeItem name="6669.TW-ID" advise="1">
        <values>
          <value t="str">
            <val>6669</val>
          </value>
        </values>
      </ddeItem>
      <ddeItem name="6669.TW-Name" advise="1">
        <values>
          <value t="str">
            <val>緯穎</val>
          </value>
        </values>
      </ddeItem>
      <ddeItem name="6933.TW-ID" advise="1">
        <values>
          <value t="str">
            <val>6933</val>
          </value>
        </values>
      </ddeItem>
      <ddeItem name="6933.TW-Name" advise="1">
        <values>
          <value t="str">
            <val>AMAX-KY</val>
          </value>
        </values>
      </ddeItem>
      <ddeItem name="8114.TW-ID" advise="1">
        <values>
          <value t="str">
            <val>8114</val>
          </value>
        </values>
      </ddeItem>
      <ddeItem name="8114.TW-Name" advise="1">
        <values>
          <value t="str">
            <val>振樺電</val>
          </value>
        </values>
      </ddeItem>
      <ddeItem name="8163.TW-ID" advise="1">
        <values>
          <value t="str">
            <val>8163</val>
          </value>
        </values>
      </ddeItem>
      <ddeItem name="8163.TW-Name" advise="1">
        <values>
          <value t="str">
            <val>達方</val>
          </value>
        </values>
      </ddeItem>
      <ddeItem name="8210.TW-ID" advise="1">
        <values>
          <value t="str">
            <val>8210</val>
          </value>
        </values>
      </ddeItem>
      <ddeItem name="8210.TW-Name" advise="1">
        <values>
          <value t="str">
            <val>勤誠</val>
          </value>
        </values>
      </ddeItem>
      <ddeItem name="9912.TW-ID" advise="1">
        <values>
          <value t="str">
            <val>9912</val>
          </value>
        </values>
      </ddeItem>
      <ddeItem name="9912.TW-Name" advise="1">
        <values>
          <value t="str">
            <val>偉聯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8A86-6893-4F65-AACC-F8B9CE92D9D8}">
  <dimension ref="A1:B62"/>
  <sheetViews>
    <sheetView tabSelected="1" topLeftCell="A45" workbookViewId="0">
      <selection activeCell="E54" sqref="E5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[1]!'2301.TW-ID'</f>
        <v>2301</v>
      </c>
      <c r="B2" t="str">
        <f>[1]!'2301.TW-Name'</f>
        <v>光寶科</v>
      </c>
    </row>
    <row r="3" spans="1:2" x14ac:dyDescent="0.45">
      <c r="A3" t="str">
        <f>[1]!'2305.TW-ID'</f>
        <v>2305</v>
      </c>
      <c r="B3" t="str">
        <f>[1]!'2305.TW-Name'</f>
        <v>全友</v>
      </c>
    </row>
    <row r="4" spans="1:2" x14ac:dyDescent="0.45">
      <c r="A4" t="str">
        <f>[1]!'2324.TW-ID'</f>
        <v>2324</v>
      </c>
      <c r="B4" t="str">
        <f>[1]!'2324.TW-Name'</f>
        <v>仁寶</v>
      </c>
    </row>
    <row r="5" spans="1:2" x14ac:dyDescent="0.45">
      <c r="A5" t="str">
        <f>[1]!'2331.TW-ID'</f>
        <v>2331</v>
      </c>
      <c r="B5" t="str">
        <f>[1]!'2331.TW-Name'</f>
        <v>精英</v>
      </c>
    </row>
    <row r="6" spans="1:2" x14ac:dyDescent="0.45">
      <c r="A6" t="str">
        <f>[1]!'2352.TW-ID'</f>
        <v>2352</v>
      </c>
      <c r="B6" t="str">
        <f>[1]!'2352.TW-Name'</f>
        <v>佳世達</v>
      </c>
    </row>
    <row r="7" spans="1:2" x14ac:dyDescent="0.45">
      <c r="A7" t="str">
        <f>[1]!'2353.TW-ID'</f>
        <v>2353</v>
      </c>
      <c r="B7" t="str">
        <f>[1]!'2353.TW-Name'</f>
        <v>宏碁</v>
      </c>
    </row>
    <row r="8" spans="1:2" x14ac:dyDescent="0.45">
      <c r="A8" t="str">
        <f>[1]!'2356.TW-ID'</f>
        <v>2356</v>
      </c>
      <c r="B8" t="str">
        <f>[1]!'2356.TW-Name'</f>
        <v>英業達</v>
      </c>
    </row>
    <row r="9" spans="1:2" x14ac:dyDescent="0.45">
      <c r="A9" t="str">
        <f>[1]!'2357.TW-ID'</f>
        <v>2357</v>
      </c>
      <c r="B9" t="str">
        <f>[1]!'2357.TW-Name'</f>
        <v>華碩</v>
      </c>
    </row>
    <row r="10" spans="1:2" x14ac:dyDescent="0.45">
      <c r="A10" t="str">
        <f>[1]!'2362.TW-ID'</f>
        <v>2362</v>
      </c>
      <c r="B10" t="str">
        <f>[1]!'2362.TW-Name'</f>
        <v>藍天</v>
      </c>
    </row>
    <row r="11" spans="1:2" x14ac:dyDescent="0.45">
      <c r="A11" t="str">
        <f>[1]!'2364.TW-ID'</f>
        <v>2364</v>
      </c>
      <c r="B11" t="str">
        <f>[1]!'2364.TW-Name'</f>
        <v>倫飛</v>
      </c>
    </row>
    <row r="12" spans="1:2" x14ac:dyDescent="0.45">
      <c r="A12" t="str">
        <f>[1]!'2365.TW-ID'</f>
        <v>2365</v>
      </c>
      <c r="B12" t="str">
        <f>[1]!'2365.TW-Name'</f>
        <v>昆盈</v>
      </c>
    </row>
    <row r="13" spans="1:2" x14ac:dyDescent="0.45">
      <c r="A13" t="str">
        <f>[1]!'2376.TW-ID'</f>
        <v>2376</v>
      </c>
      <c r="B13" t="str">
        <f>[1]!'2376.TW-Name'</f>
        <v>技嘉</v>
      </c>
    </row>
    <row r="14" spans="1:2" x14ac:dyDescent="0.45">
      <c r="A14" t="str">
        <f>[1]!'2377.TW-ID'</f>
        <v>2377</v>
      </c>
      <c r="B14" t="str">
        <f>[1]!'2377.TW-Name'</f>
        <v>微星</v>
      </c>
    </row>
    <row r="15" spans="1:2" x14ac:dyDescent="0.45">
      <c r="A15" t="str">
        <f>[1]!'2380.TW-ID'</f>
        <v>2380</v>
      </c>
      <c r="B15" t="str">
        <f>[1]!'2380.TW-Name'</f>
        <v>虹光</v>
      </c>
    </row>
    <row r="16" spans="1:2" x14ac:dyDescent="0.45">
      <c r="A16" t="str">
        <f>[1]!'2382.TW-ID'</f>
        <v>2382</v>
      </c>
      <c r="B16" t="str">
        <f>[1]!'2382.TW-Name'</f>
        <v>廣達</v>
      </c>
    </row>
    <row r="17" spans="1:2" x14ac:dyDescent="0.45">
      <c r="A17" t="str">
        <f>[1]!'2387.TW-ID'</f>
        <v>2387</v>
      </c>
      <c r="B17" t="str">
        <f>[1]!'2387.TW-Name'</f>
        <v>精元</v>
      </c>
    </row>
    <row r="18" spans="1:2" x14ac:dyDescent="0.45">
      <c r="A18" t="str">
        <f>[1]!'2395.TW-ID'</f>
        <v>2395</v>
      </c>
      <c r="B18" t="str">
        <f>[1]!'2395.TW-Name'</f>
        <v>研華</v>
      </c>
    </row>
    <row r="19" spans="1:2" x14ac:dyDescent="0.45">
      <c r="A19" t="str">
        <f>[1]!'2397.TW-ID'</f>
        <v>2397</v>
      </c>
      <c r="B19" t="str">
        <f>[1]!'2397.TW-Name'</f>
        <v>友通</v>
      </c>
    </row>
    <row r="20" spans="1:2" x14ac:dyDescent="0.45">
      <c r="A20" t="str">
        <f>[1]!'2399.TW-ID'</f>
        <v>2399</v>
      </c>
      <c r="B20" t="str">
        <f>[1]!'2399.TW-Name'</f>
        <v>映泰</v>
      </c>
    </row>
    <row r="21" spans="1:2" x14ac:dyDescent="0.45">
      <c r="A21" t="str">
        <f>[1]!'2405.TW-ID'</f>
        <v>2405</v>
      </c>
      <c r="B21" t="str">
        <f>[1]!'2405.TW-Name'</f>
        <v>輔信</v>
      </c>
    </row>
    <row r="22" spans="1:2" x14ac:dyDescent="0.45">
      <c r="A22" t="str">
        <f>[1]!'2417.TW-ID'</f>
        <v>2417</v>
      </c>
      <c r="B22" t="str">
        <f>[1]!'2417.TW-Name'</f>
        <v>圓剛</v>
      </c>
    </row>
    <row r="23" spans="1:2" x14ac:dyDescent="0.45">
      <c r="A23" t="str">
        <f>[1]!'2425.TW-ID'</f>
        <v>2425</v>
      </c>
      <c r="B23" t="str">
        <f>[1]!'2425.TW-Name'</f>
        <v>承啟</v>
      </c>
    </row>
    <row r="24" spans="1:2" x14ac:dyDescent="0.45">
      <c r="A24" t="str">
        <f>[1]!'2432.TW-ID'</f>
        <v>2432</v>
      </c>
      <c r="B24" t="str">
        <f>[1]!'2432.TW-Name'</f>
        <v>倚天酷碁-創</v>
      </c>
    </row>
    <row r="25" spans="1:2" x14ac:dyDescent="0.45">
      <c r="A25" t="str">
        <f>[1]!'2465.TW-ID'</f>
        <v>2465</v>
      </c>
      <c r="B25" t="str">
        <f>[1]!'2465.TW-Name'</f>
        <v>麗臺</v>
      </c>
    </row>
    <row r="26" spans="1:2" x14ac:dyDescent="0.45">
      <c r="A26" t="str">
        <f>[1]!'2495.TW-ID'</f>
        <v>2495</v>
      </c>
      <c r="B26" t="str">
        <f>[1]!'2495.TW-Name'</f>
        <v>普安</v>
      </c>
    </row>
    <row r="27" spans="1:2" x14ac:dyDescent="0.45">
      <c r="A27" t="str">
        <f>[1]!'3002.TW-ID'</f>
        <v>3002</v>
      </c>
      <c r="B27" t="str">
        <f>[1]!'3002.TW-Name'</f>
        <v>歐格</v>
      </c>
    </row>
    <row r="28" spans="1:2" x14ac:dyDescent="0.45">
      <c r="A28" t="str">
        <f>[1]!'3005.TW-ID'</f>
        <v>3005</v>
      </c>
      <c r="B28" t="str">
        <f>[1]!'3005.TW-Name'</f>
        <v>神基</v>
      </c>
    </row>
    <row r="29" spans="1:2" x14ac:dyDescent="0.45">
      <c r="A29" t="str">
        <f>[1]!'3013.TW-ID'</f>
        <v>3013</v>
      </c>
      <c r="B29" t="str">
        <f>[1]!'3013.TW-Name'</f>
        <v>晟銘電</v>
      </c>
    </row>
    <row r="30" spans="1:2" x14ac:dyDescent="0.45">
      <c r="A30" t="str">
        <f>[1]!'3017.TW-ID'</f>
        <v>3017</v>
      </c>
      <c r="B30" t="str">
        <f>[1]!'3017.TW-Name'</f>
        <v>奇鋐</v>
      </c>
    </row>
    <row r="31" spans="1:2" x14ac:dyDescent="0.45">
      <c r="A31" t="str">
        <f>[1]!'3022.TW-ID'</f>
        <v>3022</v>
      </c>
      <c r="B31" t="str">
        <f>[1]!'3022.TW-Name'</f>
        <v>威強電</v>
      </c>
    </row>
    <row r="32" spans="1:2" x14ac:dyDescent="0.45">
      <c r="A32" t="str">
        <f>[1]!'3046.TW-ID'</f>
        <v>3046</v>
      </c>
      <c r="B32" t="str">
        <f>[1]!'3046.TW-Name'</f>
        <v>建碁</v>
      </c>
    </row>
    <row r="33" spans="1:2" x14ac:dyDescent="0.45">
      <c r="A33" t="str">
        <f>[1]!'3057.TW-ID'</f>
        <v>3057</v>
      </c>
      <c r="B33" t="str">
        <f>[1]!'3057.TW-Name'</f>
        <v>喬鼎</v>
      </c>
    </row>
    <row r="34" spans="1:2" x14ac:dyDescent="0.45">
      <c r="A34" t="str">
        <f>[1]!'3060.TW-ID'</f>
        <v>3060</v>
      </c>
      <c r="B34" t="str">
        <f>[1]!'3060.TW-Name'</f>
        <v>銘異</v>
      </c>
    </row>
    <row r="35" spans="1:2" x14ac:dyDescent="0.45">
      <c r="A35" t="str">
        <f>[1]!'3231.TW-ID'</f>
        <v>3231</v>
      </c>
      <c r="B35" t="str">
        <f>[1]!'3231.TW-Name'</f>
        <v>緯創</v>
      </c>
    </row>
    <row r="36" spans="1:2" x14ac:dyDescent="0.45">
      <c r="A36" t="str">
        <f>[1]!'3416.TW-ID'</f>
        <v>3416</v>
      </c>
      <c r="B36" t="str">
        <f>[1]!'3416.TW-Name'</f>
        <v>融程電</v>
      </c>
    </row>
    <row r="37" spans="1:2" x14ac:dyDescent="0.45">
      <c r="A37" t="str">
        <f>[1]!'3494.TW-ID'</f>
        <v>3494</v>
      </c>
      <c r="B37" t="str">
        <f>[1]!'3494.TW-Name'</f>
        <v>誠研</v>
      </c>
    </row>
    <row r="38" spans="1:2" x14ac:dyDescent="0.45">
      <c r="A38" t="str">
        <f>[1]!'3515.TW-ID'</f>
        <v>3515</v>
      </c>
      <c r="B38" t="str">
        <f>[1]!'3515.TW-Name'</f>
        <v>華擎</v>
      </c>
    </row>
    <row r="39" spans="1:2" x14ac:dyDescent="0.45">
      <c r="A39" t="str">
        <f>[1]!'3652.TW-ID'</f>
        <v>3652</v>
      </c>
      <c r="B39" t="str">
        <f>[1]!'3652.TW-Name'</f>
        <v>精聯</v>
      </c>
    </row>
    <row r="40" spans="1:2" x14ac:dyDescent="0.45">
      <c r="A40" t="str">
        <f>[1]!'3701.TW-ID'</f>
        <v>3701</v>
      </c>
      <c r="B40" t="str">
        <f>[1]!'3701.TW-Name'</f>
        <v>大眾控</v>
      </c>
    </row>
    <row r="41" spans="1:2" x14ac:dyDescent="0.45">
      <c r="A41" t="str">
        <f>[1]!'3706.TW-ID'</f>
        <v>3706</v>
      </c>
      <c r="B41" t="str">
        <f>[1]!'3706.TW-Name'</f>
        <v>神達</v>
      </c>
    </row>
    <row r="42" spans="1:2" x14ac:dyDescent="0.45">
      <c r="A42" t="str">
        <f>[1]!'3712.TW-ID'</f>
        <v>3712</v>
      </c>
      <c r="B42" t="str">
        <f>[1]!'3712.TW-Name'</f>
        <v>永崴投控</v>
      </c>
    </row>
    <row r="43" spans="1:2" x14ac:dyDescent="0.45">
      <c r="A43" t="str">
        <f>[1]!'4916.TW-ID'</f>
        <v>4916</v>
      </c>
      <c r="B43" t="str">
        <f>[1]!'4916.TW-Name'</f>
        <v>事欣科</v>
      </c>
    </row>
    <row r="44" spans="1:2" x14ac:dyDescent="0.45">
      <c r="A44" t="str">
        <f>[1]!'4938.TW-ID'</f>
        <v>4938</v>
      </c>
      <c r="B44" t="str">
        <f>[1]!'4938.TW-Name'</f>
        <v>和碩</v>
      </c>
    </row>
    <row r="45" spans="1:2" x14ac:dyDescent="0.45">
      <c r="A45" t="str">
        <f>[1]!'5215.TW-ID'</f>
        <v>5215</v>
      </c>
      <c r="B45" t="str">
        <f>[1]!'5215.TW-Name'</f>
        <v>科嘉-KY</v>
      </c>
    </row>
    <row r="46" spans="1:2" x14ac:dyDescent="0.45">
      <c r="A46" t="str">
        <f>[1]!'5258.TW-ID'</f>
        <v>5258</v>
      </c>
      <c r="B46" t="str">
        <f>[1]!'5258.TW-Name'</f>
        <v>虹堡</v>
      </c>
    </row>
    <row r="47" spans="1:2" x14ac:dyDescent="0.45">
      <c r="A47" t="str">
        <f>[1]!'6117.TW-ID'</f>
        <v>6117</v>
      </c>
      <c r="B47" t="str">
        <f>[1]!'6117.TW-Name'</f>
        <v>迎廣</v>
      </c>
    </row>
    <row r="48" spans="1:2" x14ac:dyDescent="0.45">
      <c r="A48" t="str">
        <f>[1]!'6128.TW-ID'</f>
        <v>6128</v>
      </c>
      <c r="B48" t="str">
        <f>[1]!'6128.TW-Name'</f>
        <v>上福</v>
      </c>
    </row>
    <row r="49" spans="1:2" x14ac:dyDescent="0.45">
      <c r="A49" t="str">
        <f>[1]!'6166.TW-ID'</f>
        <v>6166</v>
      </c>
      <c r="B49" t="str">
        <f>[1]!'6166.TW-Name'</f>
        <v>凌華</v>
      </c>
    </row>
    <row r="50" spans="1:2" x14ac:dyDescent="0.45">
      <c r="A50" t="str">
        <f>[1]!'6206.TW-ID'</f>
        <v>6206</v>
      </c>
      <c r="B50" t="str">
        <f>[1]!'6206.TW-Name'</f>
        <v>飛捷</v>
      </c>
    </row>
    <row r="51" spans="1:2" x14ac:dyDescent="0.45">
      <c r="A51" t="str">
        <f>[1]!'6230.TW-ID'</f>
        <v>6230</v>
      </c>
      <c r="B51" t="str">
        <f>[1]!'6230.TW-Name'</f>
        <v>尼得科超眾</v>
      </c>
    </row>
    <row r="52" spans="1:2" x14ac:dyDescent="0.45">
      <c r="A52" t="str">
        <f>[1]!'6235.TW-ID'</f>
        <v>6235</v>
      </c>
      <c r="B52" t="str">
        <f>[1]!'6235.TW-Name'</f>
        <v>華孚</v>
      </c>
    </row>
    <row r="53" spans="1:2" x14ac:dyDescent="0.45">
      <c r="A53" t="str">
        <f>[1]!'6277.TW-ID'</f>
        <v>6277</v>
      </c>
      <c r="B53" t="str">
        <f>[1]!'6277.TW-Name'</f>
        <v>宏正</v>
      </c>
    </row>
    <row r="54" spans="1:2" x14ac:dyDescent="0.45">
      <c r="A54" t="str">
        <f>[1]!'6414.TW-ID'</f>
        <v>6414</v>
      </c>
      <c r="B54" t="str">
        <f>[1]!'6414.TW-Name'</f>
        <v>樺漢</v>
      </c>
    </row>
    <row r="55" spans="1:2" x14ac:dyDescent="0.45">
      <c r="A55" t="str">
        <f>[1]!'6579.TW-ID'</f>
        <v>6579</v>
      </c>
      <c r="B55" t="str">
        <f>[1]!'6579.TW-Name'</f>
        <v>研揚</v>
      </c>
    </row>
    <row r="56" spans="1:2" x14ac:dyDescent="0.45">
      <c r="A56" t="str">
        <f>[1]!'6591.TW-ID'</f>
        <v>6591</v>
      </c>
      <c r="B56" t="str">
        <f>[1]!'6591.TW-Name'</f>
        <v>動力-KY</v>
      </c>
    </row>
    <row r="57" spans="1:2" x14ac:dyDescent="0.45">
      <c r="A57" t="str">
        <f>[1]!'6669.TW-ID'</f>
        <v>6669</v>
      </c>
      <c r="B57" t="str">
        <f>[1]!'6669.TW-Name'</f>
        <v>緯穎</v>
      </c>
    </row>
    <row r="58" spans="1:2" x14ac:dyDescent="0.45">
      <c r="A58" t="str">
        <f>[1]!'6933.TW-ID'</f>
        <v>6933</v>
      </c>
      <c r="B58" t="str">
        <f>[1]!'6933.TW-Name'</f>
        <v>AMAX-KY</v>
      </c>
    </row>
    <row r="59" spans="1:2" x14ac:dyDescent="0.45">
      <c r="A59" t="str">
        <f>[1]!'8114.TW-ID'</f>
        <v>8114</v>
      </c>
      <c r="B59" t="str">
        <f>[1]!'8114.TW-Name'</f>
        <v>振樺電</v>
      </c>
    </row>
    <row r="60" spans="1:2" x14ac:dyDescent="0.45">
      <c r="A60" t="str">
        <f>[1]!'8163.TW-ID'</f>
        <v>8163</v>
      </c>
      <c r="B60" t="str">
        <f>[1]!'8163.TW-Name'</f>
        <v>達方</v>
      </c>
    </row>
    <row r="61" spans="1:2" x14ac:dyDescent="0.45">
      <c r="A61" t="str">
        <f>[1]!'8210.TW-ID'</f>
        <v>8210</v>
      </c>
      <c r="B61" t="str">
        <f>[1]!'8210.TW-Name'</f>
        <v>勤誠</v>
      </c>
    </row>
    <row r="62" spans="1:2" x14ac:dyDescent="0.45">
      <c r="A62" t="str">
        <f>[1]!'9912.TW-ID'</f>
        <v>9912</v>
      </c>
      <c r="B62" t="str">
        <f>[1]!'9912.TW-Name'</f>
        <v>偉聯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2023-12-06T06:24:26Z</dcterms:created>
  <dcterms:modified xsi:type="dcterms:W3CDTF">2023-12-06T06:24:46Z</dcterms:modified>
</cp:coreProperties>
</file>