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"/>
    </mc:Choice>
  </mc:AlternateContent>
  <xr:revisionPtr revIDLastSave="0" documentId="13_ncr:1_{816D00DE-107A-424B-9456-ED48B6A5C161}" xr6:coauthVersionLast="45" xr6:coauthVersionMax="45" xr10:uidLastSave="{00000000-0000-0000-0000-000000000000}"/>
  <bookViews>
    <workbookView xWindow="840" yWindow="2010" windowWidth="15375" windowHeight="8325" firstSheet="20" activeTab="24" xr2:uid="{4F4609DF-C06C-45A0-92E5-13F036F77087}"/>
  </bookViews>
  <sheets>
    <sheet name="Sept 18 - Dec 18" sheetId="1" r:id="rId1"/>
    <sheet name="Jan 2019" sheetId="3" r:id="rId2"/>
    <sheet name="Feb 2019" sheetId="4" r:id="rId3"/>
    <sheet name="Mar 2019" sheetId="5" r:id="rId4"/>
    <sheet name="Apr 2019" sheetId="6" r:id="rId5"/>
    <sheet name="May 2019" sheetId="9" r:id="rId6"/>
    <sheet name="June 2019" sheetId="10" r:id="rId7"/>
    <sheet name="July 2019" sheetId="11" r:id="rId8"/>
    <sheet name="August 2019" sheetId="12" r:id="rId9"/>
    <sheet name="Sept 2019" sheetId="13" r:id="rId10"/>
    <sheet name="Oct 2019" sheetId="14" r:id="rId11"/>
    <sheet name="Nov 2019" sheetId="15" r:id="rId12"/>
    <sheet name="Dec 2019" sheetId="16" r:id="rId13"/>
    <sheet name="Jan 2020!" sheetId="18" r:id="rId14"/>
    <sheet name="Feb 2020" sheetId="19" r:id="rId15"/>
    <sheet name="Mar 2020" sheetId="20" r:id="rId16"/>
    <sheet name="Apr 2020" sheetId="21" r:id="rId17"/>
    <sheet name="May 2020" sheetId="25" r:id="rId18"/>
    <sheet name="June 2020" sheetId="26" r:id="rId19"/>
    <sheet name="July 2020" sheetId="27" r:id="rId20"/>
    <sheet name="Aug 2020" sheetId="28" r:id="rId21"/>
    <sheet name="Sept 2020" sheetId="29" r:id="rId22"/>
    <sheet name="Oct 2020" sheetId="30" r:id="rId23"/>
    <sheet name="Nov 2020" sheetId="31" r:id="rId24"/>
    <sheet name="Dec 2020" sheetId="32" r:id="rId25"/>
  </sheets>
  <definedNames>
    <definedName name="_xlnm._FilterDatabase" localSheetId="20" hidden="1">'Aug 2020'!$A$1:$F$19</definedName>
    <definedName name="_xlnm._FilterDatabase" localSheetId="8" hidden="1">'August 2019'!$A$1:$F$31</definedName>
    <definedName name="_xlnm._FilterDatabase" localSheetId="12" hidden="1">'Dec 2019'!$A$1:$F$50</definedName>
    <definedName name="_xlnm._FilterDatabase" localSheetId="2" hidden="1">'Feb 2019'!$A$1:$F$29</definedName>
    <definedName name="_xlnm._FilterDatabase" localSheetId="14" hidden="1">'Feb 2020'!$A$1:$F$34</definedName>
    <definedName name="_xlnm._FilterDatabase" localSheetId="1" hidden="1">'Jan 2019'!$A$1:$F$44</definedName>
    <definedName name="_xlnm._FilterDatabase" localSheetId="13" hidden="1">'Jan 2020!'!$A$1:$F$35</definedName>
    <definedName name="_xlnm._FilterDatabase" localSheetId="7" hidden="1">'July 2019'!$A$1:$F$42</definedName>
    <definedName name="_xlnm._FilterDatabase" localSheetId="19" hidden="1">'July 2020'!$A$1:$F$41</definedName>
    <definedName name="_xlnm._FilterDatabase" localSheetId="18" hidden="1">'June 2020'!$A$1:$F$36</definedName>
    <definedName name="_xlnm._FilterDatabase" localSheetId="15" hidden="1">'Mar 2020'!$A$1:$F$37</definedName>
    <definedName name="_xlnm._FilterDatabase" localSheetId="5" hidden="1">'May 2019'!$A$1:$F$40</definedName>
    <definedName name="_xlnm._FilterDatabase" localSheetId="17" hidden="1">'May 2020'!$A$1:$F$33</definedName>
    <definedName name="_xlnm._FilterDatabase" localSheetId="11" hidden="1">'Nov 2019'!$A$1:$F$55</definedName>
    <definedName name="_xlnm._FilterDatabase" localSheetId="0" hidden="1">'Sept 18 - Dec 18'!$A$1:$D$127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9" l="1"/>
  <c r="D36" i="28" l="1"/>
  <c r="D42" i="27" l="1"/>
  <c r="D6" i="21" l="1"/>
  <c r="D37" i="20" l="1"/>
  <c r="D52" i="16" l="1"/>
  <c r="D51" i="16"/>
  <c r="D8" i="18" l="1"/>
  <c r="D38" i="16" l="1"/>
  <c r="D26" i="16"/>
  <c r="D27" i="13" l="1"/>
  <c r="D6" i="12" l="1"/>
  <c r="D30" i="9" l="1"/>
  <c r="D133" i="1" l="1"/>
  <c r="I9" i="1" l="1"/>
  <c r="D24" i="1" l="1"/>
  <c r="D58" i="1"/>
  <c r="D135" i="1" l="1"/>
  <c r="I8" i="1"/>
  <c r="I10" i="1" s="1"/>
  <c r="I11" i="1" s="1"/>
  <c r="I12" i="1" s="1"/>
</calcChain>
</file>

<file path=xl/sharedStrings.xml><?xml version="1.0" encoding="utf-8"?>
<sst xmlns="http://schemas.openxmlformats.org/spreadsheetml/2006/main" count="2424" uniqueCount="309">
  <si>
    <t>ITEM</t>
  </si>
  <si>
    <t>COST</t>
  </si>
  <si>
    <t>TOTAL</t>
  </si>
  <si>
    <t>LOCATION</t>
  </si>
  <si>
    <t>DATE</t>
  </si>
  <si>
    <t>Safeway</t>
  </si>
  <si>
    <t>Food</t>
  </si>
  <si>
    <t>UofC</t>
  </si>
  <si>
    <t>Gym Membership</t>
  </si>
  <si>
    <t>RBC</t>
  </si>
  <si>
    <t>Deposit</t>
  </si>
  <si>
    <t>Calgary Transit</t>
  </si>
  <si>
    <t>Bus Pass</t>
  </si>
  <si>
    <t>Blaze Pizza</t>
  </si>
  <si>
    <t>Superstore</t>
  </si>
  <si>
    <t>I used 50,000pts for this. The original price was 50.63</t>
  </si>
  <si>
    <t>Wal-Mart</t>
  </si>
  <si>
    <t>Personal Items</t>
  </si>
  <si>
    <t>Home Depot</t>
  </si>
  <si>
    <t>L-Bracket</t>
  </si>
  <si>
    <t>Dominos</t>
  </si>
  <si>
    <t>Bake Chef</t>
  </si>
  <si>
    <t>Subway</t>
  </si>
  <si>
    <t>Hayden Block</t>
  </si>
  <si>
    <t>Restaurant</t>
  </si>
  <si>
    <t>Pho Kim Vy</t>
  </si>
  <si>
    <t>McDonald's</t>
  </si>
  <si>
    <t>The Den</t>
  </si>
  <si>
    <t>Bar</t>
  </si>
  <si>
    <t>Good Earth</t>
  </si>
  <si>
    <t>Medicine</t>
  </si>
  <si>
    <t>Level 1 Escape</t>
  </si>
  <si>
    <t>Entertainment</t>
  </si>
  <si>
    <t>Pass</t>
  </si>
  <si>
    <t>Opa</t>
  </si>
  <si>
    <t>Chatters</t>
  </si>
  <si>
    <t>Haircut</t>
  </si>
  <si>
    <t>Starbucks</t>
  </si>
  <si>
    <t>Shirley</t>
  </si>
  <si>
    <t>Rent</t>
  </si>
  <si>
    <t>Return</t>
  </si>
  <si>
    <t>Hair Cut</t>
  </si>
  <si>
    <t>London Drugs</t>
  </si>
  <si>
    <t>Candy</t>
  </si>
  <si>
    <t>COMMENTS</t>
  </si>
  <si>
    <t>Toys</t>
  </si>
  <si>
    <t>Old Navy</t>
  </si>
  <si>
    <t>Clothing</t>
  </si>
  <si>
    <t>LDL</t>
  </si>
  <si>
    <t>Subtracting rent</t>
  </si>
  <si>
    <t>Total rent</t>
  </si>
  <si>
    <t>Money spent on food</t>
  </si>
  <si>
    <t>Monthly food cost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</si>
  <si>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</si>
  <si>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</si>
  <si>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</si>
  <si>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</si>
  <si>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</si>
  <si>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</si>
  <si>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</si>
  <si>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</si>
  <si>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</si>
  <si>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</si>
  <si>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</si>
  <si>
    <t>Den</t>
  </si>
  <si>
    <t>Went to Den with Brandon</t>
  </si>
  <si>
    <t>GNC</t>
  </si>
  <si>
    <t>Workout</t>
  </si>
  <si>
    <t>Bought creatine and two shaker cups</t>
  </si>
  <si>
    <t>Walmart</t>
  </si>
  <si>
    <t>Bestbuy</t>
  </si>
  <si>
    <t>Electronics</t>
  </si>
  <si>
    <t>Bought earphones</t>
  </si>
  <si>
    <t>Canadian Tire</t>
  </si>
  <si>
    <t>Bought sugru</t>
  </si>
  <si>
    <t>Bought vitamins</t>
  </si>
  <si>
    <t>Tim Horton's</t>
  </si>
  <si>
    <t>Went skiing with Sue Ann</t>
  </si>
  <si>
    <t>CaravelNet</t>
  </si>
  <si>
    <t>Bought DROD:JtRH</t>
  </si>
  <si>
    <t>Kaspersky</t>
  </si>
  <si>
    <t>Bought Kaspersky anti-virus online</t>
  </si>
  <si>
    <t>Ubers on NYE</t>
  </si>
  <si>
    <t>Freedom Mobile</t>
  </si>
  <si>
    <t>Personal</t>
  </si>
  <si>
    <t>Randomly put money into phone account</t>
  </si>
  <si>
    <t>Chicken breasts &amp; thighs were on sale!</t>
  </si>
  <si>
    <t>Monthly Pass</t>
  </si>
  <si>
    <t>Bought 4 boxes of clif bars</t>
  </si>
  <si>
    <t>Wellness Centre</t>
  </si>
  <si>
    <t>Chiro</t>
  </si>
  <si>
    <t>Old Navy Online</t>
  </si>
  <si>
    <t>Bought some white shirts</t>
  </si>
  <si>
    <t>Burgers were on sale!</t>
  </si>
  <si>
    <t>Bought another 4 boxes of clif bars</t>
  </si>
  <si>
    <t>Bought lots of chocolate!</t>
  </si>
  <si>
    <t>Bought toilet paper</t>
  </si>
  <si>
    <t>SportChek</t>
  </si>
  <si>
    <t>Fitness</t>
  </si>
  <si>
    <t>Bought a new squash racquet</t>
  </si>
  <si>
    <t>Bought grip for the new racquet</t>
  </si>
  <si>
    <t>Massage</t>
  </si>
  <si>
    <t>First massage</t>
  </si>
  <si>
    <t>…..Ice cream was on sale LOL</t>
  </si>
  <si>
    <t>Got $8 worth of free AAAs!</t>
  </si>
  <si>
    <t>Pill cutter</t>
  </si>
  <si>
    <t>Korean BBQ</t>
  </si>
  <si>
    <t>Winners</t>
  </si>
  <si>
    <t>Got yoga mat and foam roller</t>
  </si>
  <si>
    <t>7 Eleven</t>
  </si>
  <si>
    <t>Rented snowshoes</t>
  </si>
  <si>
    <t>Met with James today</t>
  </si>
  <si>
    <t>Tim Hortons</t>
  </si>
  <si>
    <t>Chicken was on sale!</t>
  </si>
  <si>
    <t>Bought head bands</t>
  </si>
  <si>
    <t>Landmark Cinema</t>
  </si>
  <si>
    <t>Purchased new phone!</t>
  </si>
  <si>
    <t>Bought mom chocolate for her birthday.</t>
  </si>
  <si>
    <t>Wendy's</t>
  </si>
  <si>
    <t>Bought lemonade</t>
  </si>
  <si>
    <t>Bought cold medicine</t>
  </si>
  <si>
    <t>JPs Indian Bistro</t>
  </si>
  <si>
    <t>Dairy Queen</t>
  </si>
  <si>
    <t>Last episode of GoT!!</t>
  </si>
  <si>
    <t>Kim Chi House</t>
  </si>
  <si>
    <t>Edo</t>
  </si>
  <si>
    <t>Tipperary's Pub</t>
  </si>
  <si>
    <t>Higher Ground</t>
  </si>
  <si>
    <t>Water Lantern</t>
  </si>
  <si>
    <t>Earl's</t>
  </si>
  <si>
    <t>Puja!</t>
  </si>
  <si>
    <t>Liquor Depot</t>
  </si>
  <si>
    <t>MacHall</t>
  </si>
  <si>
    <t>Rosso Coffee</t>
  </si>
  <si>
    <t>Cheryl</t>
  </si>
  <si>
    <t>Wellness Center</t>
  </si>
  <si>
    <t>Chicken breasts on sale</t>
  </si>
  <si>
    <t>Coffee Company</t>
  </si>
  <si>
    <t>Bought Kai and myself a coffee</t>
  </si>
  <si>
    <t>Bought draino too</t>
  </si>
  <si>
    <t>Bought fruit for Canada Day picnic</t>
  </si>
  <si>
    <t>DON’T BUY THE LARGE SIZED DRINK!!!!</t>
  </si>
  <si>
    <t>Bought cutlery for picnic</t>
  </si>
  <si>
    <t>Boston Pizza</t>
  </si>
  <si>
    <t>Bought new boxers</t>
  </si>
  <si>
    <t>Bought goldbond for mom</t>
  </si>
  <si>
    <t>Bakechef</t>
  </si>
  <si>
    <t>Coffee</t>
  </si>
  <si>
    <t>Ten Foot Henry</t>
  </si>
  <si>
    <t>Made by Marcus</t>
  </si>
  <si>
    <t>Hair-Cut</t>
  </si>
  <si>
    <t>Stor</t>
  </si>
  <si>
    <t>Forgot water bottle :(</t>
  </si>
  <si>
    <t>Midtown Bar</t>
  </si>
  <si>
    <t>For Puja and Gaby birthday</t>
  </si>
  <si>
    <t>Kensington Pub</t>
  </si>
  <si>
    <t>Longond Drugs</t>
  </si>
  <si>
    <t>Bought 3 packs of dish soap</t>
  </si>
  <si>
    <t>Hexagon Café</t>
  </si>
  <si>
    <t>Don’t buy so much food next time!</t>
  </si>
  <si>
    <t>The new lady charged me as a "returning patient", instead of "student/alumni"</t>
  </si>
  <si>
    <t>Staples</t>
  </si>
  <si>
    <t>Work</t>
  </si>
  <si>
    <t>Bought some notebooks</t>
  </si>
  <si>
    <t>Didn't charge me the new price</t>
  </si>
  <si>
    <t>red</t>
  </si>
  <si>
    <t>Freshii</t>
  </si>
  <si>
    <t>Got food from Sunridge Mall</t>
  </si>
  <si>
    <t>Grandma had her hip surgery today</t>
  </si>
  <si>
    <t>Peter Lougheed Centre</t>
  </si>
  <si>
    <t>Cleaning</t>
  </si>
  <si>
    <t>Peter Lougheed</t>
  </si>
  <si>
    <t>Bough rice cooker</t>
  </si>
  <si>
    <t>Dollarama</t>
  </si>
  <si>
    <t>Bought 6 rolls of paper towels</t>
  </si>
  <si>
    <t>Canada Post</t>
  </si>
  <si>
    <t>Mail</t>
  </si>
  <si>
    <t>Sent Clayton's Mail</t>
  </si>
  <si>
    <t>Used one Shake &amp; Bake coupon today</t>
  </si>
  <si>
    <t>Had a massage from Garner Blieske today for an hour. Talked about his powerlifting history, and his role at the VIVO gym in Calgary. He showed me some pictures/videos of him and his wife afterwards lifting. Invited me to come to VIVO.</t>
  </si>
  <si>
    <t>Cookware</t>
  </si>
  <si>
    <t>Returned the rice cooker</t>
  </si>
  <si>
    <t>Had pizza party with housemates today</t>
  </si>
  <si>
    <t>Bought new garbage can ($33.97+GST), and clothing for Bibi</t>
  </si>
  <si>
    <t>Bought more notebooks</t>
  </si>
  <si>
    <t>Bought gym membership</t>
  </si>
  <si>
    <t>Yusra's birthday</t>
  </si>
  <si>
    <t>Got sick on Sunday!</t>
  </si>
  <si>
    <t>Bought coffee for Simon as well</t>
  </si>
  <si>
    <t>Alcohol</t>
  </si>
  <si>
    <t>South St Burger</t>
  </si>
  <si>
    <t>Bought new shoes today</t>
  </si>
  <si>
    <t>Registry Express Inc</t>
  </si>
  <si>
    <t>Got drivers license today</t>
  </si>
  <si>
    <t>Frank Driving School</t>
  </si>
  <si>
    <t>Bought chips and cookies for meeting with Maggie</t>
  </si>
  <si>
    <t>Bought lemon Halls</t>
  </si>
  <si>
    <t>Bake Chef Co</t>
  </si>
  <si>
    <t>Wasn't sure on what days I went to Bake Chef</t>
  </si>
  <si>
    <t>Restauran</t>
  </si>
  <si>
    <t>Bed Bath &amp; Beyond</t>
  </si>
  <si>
    <t>Bought housewarming gift for Jeremy and Roxanne</t>
  </si>
  <si>
    <t>Sent reply to CRA about 2018 tax return</t>
  </si>
  <si>
    <t>Bought $63.53 worth of personal stuff for Bibi's house</t>
  </si>
  <si>
    <t>Bought (crappy) scotch tape</t>
  </si>
  <si>
    <t>Bought lots of energy drinks for HHW</t>
  </si>
  <si>
    <t>Met with Cindy(?) today</t>
  </si>
  <si>
    <t>Paid G-pa's phone bill (included 500MB data plan)</t>
  </si>
  <si>
    <t>?????</t>
  </si>
  <si>
    <t>Le Chateau</t>
  </si>
  <si>
    <t>Bought tie clip</t>
  </si>
  <si>
    <t>Bought Ferrero Rocher for Masi</t>
  </si>
  <si>
    <t>Egg Nog!!!</t>
  </si>
  <si>
    <t>Multiple</t>
  </si>
  <si>
    <t>Supreme Pizza</t>
  </si>
  <si>
    <t>Bought pizza for famliy</t>
  </si>
  <si>
    <t>PLC</t>
  </si>
  <si>
    <t>Telus Spark</t>
  </si>
  <si>
    <t>Chicken thighs were on sale</t>
  </si>
  <si>
    <t>Bought 3 clif bars</t>
  </si>
  <si>
    <t>Bought coffee for myself and Kylie; Gave that past student a 95% tip</t>
  </si>
  <si>
    <t>Bought fancy alcohol for my 30th birthday =D</t>
  </si>
  <si>
    <t>UofC Bookstore</t>
  </si>
  <si>
    <t>Bought a new clipboard (from medical bookstore)</t>
  </si>
  <si>
    <t>Bound and Copied</t>
  </si>
  <si>
    <t>Printed out Jeff Nippard's book</t>
  </si>
  <si>
    <t>Cappuccinos are gross</t>
  </si>
  <si>
    <t>They're charging me the alumni rate now</t>
  </si>
  <si>
    <t>Bought compressed air</t>
  </si>
  <si>
    <t>The Hidden Spot</t>
  </si>
  <si>
    <t>Had drinks with William Doan</t>
  </si>
  <si>
    <t>Rona</t>
  </si>
  <si>
    <t>Bought wire cutters and needlenose pliers</t>
  </si>
  <si>
    <t>Locker</t>
  </si>
  <si>
    <t>Paid $25 deposit. Dates valid: Jan 6-Sept 15</t>
  </si>
  <si>
    <t>H &amp; M</t>
  </si>
  <si>
    <t>Bought kids clothes for Masi</t>
  </si>
  <si>
    <t>A/Maze</t>
  </si>
  <si>
    <t>Went to an escape room with Lucas and friends</t>
  </si>
  <si>
    <t>Calgary Tower</t>
  </si>
  <si>
    <t>Bought three tickets for myself, Mom, and Masi</t>
  </si>
  <si>
    <t>Bought when I was sick</t>
  </si>
  <si>
    <t>Bought Halls</t>
  </si>
  <si>
    <t>I was sick</t>
  </si>
  <si>
    <t>Pasta stuff was on sale</t>
  </si>
  <si>
    <t>Justice</t>
  </si>
  <si>
    <t>Bought shoes from Crossiron for my niece</t>
  </si>
  <si>
    <t>Finally got over my sickness</t>
  </si>
  <si>
    <t>I got sick on this day</t>
  </si>
  <si>
    <t>Finally starting to feel better</t>
  </si>
  <si>
    <t>Bought Hydralyte powder</t>
  </si>
  <si>
    <t>Bought Anna &amp; Aija coffee</t>
  </si>
  <si>
    <t>Bread was on sale!</t>
  </si>
  <si>
    <t>Bought cutlery for Dinos pi day</t>
  </si>
  <si>
    <t>Bought paper towels</t>
  </si>
  <si>
    <t>Canadian Pizza Unlimited</t>
  </si>
  <si>
    <t>Bought two pizzas; split cost with Lucas</t>
  </si>
  <si>
    <t>March</t>
  </si>
  <si>
    <t>Bought a PS4 controller</t>
  </si>
  <si>
    <t>Bought some groceries for mom as well</t>
  </si>
  <si>
    <t>McDonalds</t>
  </si>
  <si>
    <t>Uber Eats</t>
  </si>
  <si>
    <t>Purchased bus tickets</t>
  </si>
  <si>
    <t>Doordash</t>
  </si>
  <si>
    <t>Caramel macchiato?</t>
  </si>
  <si>
    <t>Flat white</t>
  </si>
  <si>
    <t>Sam might be moving to another location? He gave me his cell number.</t>
  </si>
  <si>
    <t>Calgary City Cabs</t>
  </si>
  <si>
    <t>Brought grandma home from Foothills hospital (2nd fall)</t>
  </si>
  <si>
    <t>Went with mom today during COVID</t>
  </si>
  <si>
    <t>Bought dishwasher pods</t>
  </si>
  <si>
    <t>Went to new theatre at Market Mall; saw 1917</t>
  </si>
  <si>
    <t>Popeyes Chicken</t>
  </si>
  <si>
    <t>Purchased dishwasher pods and toilet paper for Dan</t>
  </si>
  <si>
    <t>Had meeting with TD today</t>
  </si>
  <si>
    <t>Bought tissue paper</t>
  </si>
  <si>
    <t>Denny's</t>
  </si>
  <si>
    <t>Helped Dan move some furniture in his house, with Ryan Morrill</t>
  </si>
  <si>
    <t>Bough K-Mini Keurig and 24-pack pods</t>
  </si>
  <si>
    <t>Paper (all kinds)</t>
  </si>
  <si>
    <t>Bought 'Among Us'</t>
  </si>
  <si>
    <t>Bought ingredients to make wings for Lucas' friends</t>
  </si>
  <si>
    <t>Mom visited today</t>
  </si>
  <si>
    <t>Anytime Fitness</t>
  </si>
  <si>
    <t>Got 7-day free trial; still had to pay for the keycard</t>
  </si>
  <si>
    <t>Bought gym membership today; 30.99*2*1.05</t>
  </si>
  <si>
    <t>Bought halls</t>
  </si>
  <si>
    <t>Got COVID refund (260 for membership; 80 for locker; 25 for deposit)</t>
  </si>
  <si>
    <t>Little Caesars</t>
  </si>
  <si>
    <t>Paid my share for pizza/games night</t>
  </si>
  <si>
    <t>Met with James today; he cut an inch of my beard on the left side!</t>
  </si>
  <si>
    <t>Bought some ingredients for new meals today!</t>
  </si>
  <si>
    <t>Bought some ingredients for chicken stir-fry</t>
  </si>
  <si>
    <t>Mama came to visit today</t>
  </si>
  <si>
    <t>Bought bus tickets</t>
  </si>
  <si>
    <t>Bought light bulbs for room; 3 of them</t>
  </si>
  <si>
    <t>Bought a new frying pan ("The Rock Fry Pan")</t>
  </si>
  <si>
    <t>Bought Mike's Hard</t>
  </si>
  <si>
    <t>Bought Halloween candy for kids</t>
  </si>
  <si>
    <t>Had steak night with Lucas</t>
  </si>
  <si>
    <t>Cineplex</t>
  </si>
  <si>
    <t>Saw Tenet</t>
  </si>
  <si>
    <t>Bought steaks for Lucas and I as payback for his steak night.</t>
  </si>
  <si>
    <t>Bought a box of Clif Bars for homeless person</t>
  </si>
  <si>
    <t>Bought hair ties</t>
  </si>
  <si>
    <t>Had a huge headache today</t>
  </si>
  <si>
    <t>Burger King</t>
  </si>
  <si>
    <t>Had the last pizza night with John; he moved the next day.</t>
  </si>
  <si>
    <t>Bought rotisserie chicken to make tacos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</si>
</sst>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F1D1-2013-4798-B106-934EC7CFCCC7}">
  <dimension ref="A1:J135"/>
  <sheetViews>
    <sheetView topLeftCell="A88" workbookViewId="0">
      <selection activeCell="F24" sqref="F24"/>
    </sheetView>
  </sheetViews>
  <sheetFormatPr defaultRowHeight="15" x14ac:dyDescent="0.25"/>
  <cols>
    <col min="1" max="1" width="9.7109375" customWidth="1"/>
    <col min="2" max="2" width="14.42578125" customWidth="1"/>
    <col min="3" max="3" width="17.140625" customWidth="1"/>
    <col min="4" max="4" width="10.140625" customWidth="1"/>
    <col min="6" max="6" width="48.140625" bestFit="1" customWidth="1"/>
  </cols>
  <sheetData>
    <row r="1" spans="1:10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10" x14ac:dyDescent="0.25">
      <c r="A2" s="2">
        <v>43328</v>
      </c>
      <c r="B2" t="s">
        <v>14</v>
      </c>
      <c r="C2" t="s">
        <v>6</v>
      </c>
      <c r="D2" s="3">
        <v>-56.37</v>
      </c>
    </row>
    <row r="3" spans="1:10" x14ac:dyDescent="0.25">
      <c r="A3" s="2">
        <v>43344</v>
      </c>
      <c r="B3" t="s">
        <v>38</v>
      </c>
      <c r="C3" t="s">
        <v>39</v>
      </c>
      <c r="D3" s="3">
        <v>-670</v>
      </c>
    </row>
    <row r="4" spans="1:10" x14ac:dyDescent="0.25">
      <c r="A4" s="2">
        <v>43345</v>
      </c>
      <c r="B4" t="s">
        <v>16</v>
      </c>
      <c r="C4" t="s">
        <v>17</v>
      </c>
      <c r="D4" s="3">
        <v>-58.46</v>
      </c>
    </row>
    <row r="5" spans="1:10" x14ac:dyDescent="0.25">
      <c r="A5" s="2">
        <v>43348</v>
      </c>
      <c r="B5" t="s">
        <v>13</v>
      </c>
      <c r="C5" t="s">
        <v>6</v>
      </c>
      <c r="D5" s="3">
        <v>-13.49</v>
      </c>
    </row>
    <row r="6" spans="1:10" x14ac:dyDescent="0.25">
      <c r="A6" s="2">
        <v>43350</v>
      </c>
      <c r="B6" t="s">
        <v>5</v>
      </c>
      <c r="C6" t="s">
        <v>6</v>
      </c>
      <c r="D6" s="3">
        <v>-5.35</v>
      </c>
    </row>
    <row r="7" spans="1:10" x14ac:dyDescent="0.25">
      <c r="A7" s="2">
        <v>43353</v>
      </c>
      <c r="B7" t="s">
        <v>14</v>
      </c>
      <c r="C7" t="s">
        <v>6</v>
      </c>
      <c r="D7" s="3">
        <v>-0.63</v>
      </c>
      <c r="F7" t="s">
        <v>15</v>
      </c>
    </row>
    <row r="8" spans="1:10" x14ac:dyDescent="0.25">
      <c r="A8" s="2">
        <v>43356</v>
      </c>
      <c r="B8" t="s">
        <v>5</v>
      </c>
      <c r="C8" t="s">
        <v>6</v>
      </c>
      <c r="D8" s="3">
        <v>-9.76</v>
      </c>
      <c r="I8" s="3">
        <f>-SUM(D2:D119)</f>
        <v>5174.1100000000006</v>
      </c>
    </row>
    <row r="9" spans="1:10" x14ac:dyDescent="0.25">
      <c r="A9" s="2">
        <v>43357</v>
      </c>
      <c r="B9" t="s">
        <v>7</v>
      </c>
      <c r="C9" t="s">
        <v>8</v>
      </c>
      <c r="D9" s="3">
        <v>-231</v>
      </c>
      <c r="I9">
        <f>670*4</f>
        <v>2680</v>
      </c>
      <c r="J9" t="s">
        <v>50</v>
      </c>
    </row>
    <row r="10" spans="1:10" x14ac:dyDescent="0.25">
      <c r="A10" s="2">
        <v>43359</v>
      </c>
      <c r="B10" t="s">
        <v>5</v>
      </c>
      <c r="C10" t="s">
        <v>6</v>
      </c>
      <c r="D10" s="3">
        <v>-25.25</v>
      </c>
      <c r="I10" s="3">
        <f>I8-I9</f>
        <v>2494.1100000000006</v>
      </c>
      <c r="J10" t="s">
        <v>49</v>
      </c>
    </row>
    <row r="11" spans="1:10" x14ac:dyDescent="0.25">
      <c r="A11" s="2">
        <v>43360</v>
      </c>
      <c r="B11" t="s">
        <v>11</v>
      </c>
      <c r="C11" t="s">
        <v>12</v>
      </c>
      <c r="D11" s="3">
        <v>-5.15</v>
      </c>
      <c r="I11" s="3">
        <f>I10+D9+D74+D20+D47+D101+D112+D114+D4+D11+D13+D35+D54-D77+D83+D87+D99</f>
        <v>1821.1599999999996</v>
      </c>
      <c r="J11" t="s">
        <v>51</v>
      </c>
    </row>
    <row r="12" spans="1:10" x14ac:dyDescent="0.25">
      <c r="A12" s="2">
        <v>43360</v>
      </c>
      <c r="B12" t="s">
        <v>5</v>
      </c>
      <c r="C12" t="s">
        <v>6</v>
      </c>
      <c r="D12" s="3">
        <v>-11.96</v>
      </c>
      <c r="I12">
        <f>I11/4</f>
        <v>455.28999999999991</v>
      </c>
      <c r="J12" t="s">
        <v>52</v>
      </c>
    </row>
    <row r="13" spans="1:10" x14ac:dyDescent="0.25">
      <c r="A13" s="2">
        <v>43360</v>
      </c>
      <c r="B13" t="s">
        <v>18</v>
      </c>
      <c r="C13" t="s">
        <v>19</v>
      </c>
      <c r="D13" s="3">
        <v>-3.13</v>
      </c>
    </row>
    <row r="14" spans="1:10" x14ac:dyDescent="0.25">
      <c r="A14" s="2">
        <v>43362</v>
      </c>
      <c r="B14" t="s">
        <v>5</v>
      </c>
      <c r="C14" t="s">
        <v>6</v>
      </c>
      <c r="D14" s="3">
        <v>-3.89</v>
      </c>
    </row>
    <row r="15" spans="1:10" x14ac:dyDescent="0.25">
      <c r="A15" s="2">
        <v>43362</v>
      </c>
      <c r="B15" t="s">
        <v>5</v>
      </c>
      <c r="C15" t="s">
        <v>6</v>
      </c>
      <c r="D15" s="3">
        <v>-6.19</v>
      </c>
    </row>
    <row r="16" spans="1:10" x14ac:dyDescent="0.25">
      <c r="A16" s="2">
        <v>43362</v>
      </c>
      <c r="B16" t="s">
        <v>21</v>
      </c>
      <c r="C16" t="s">
        <v>6</v>
      </c>
      <c r="D16" s="3">
        <v>-2</v>
      </c>
    </row>
    <row r="17" spans="1:4" x14ac:dyDescent="0.25">
      <c r="A17" s="2">
        <v>43364</v>
      </c>
      <c r="B17" t="s">
        <v>5</v>
      </c>
      <c r="C17" t="s">
        <v>6</v>
      </c>
      <c r="D17" s="3">
        <v>-17.71</v>
      </c>
    </row>
    <row r="18" spans="1:4" x14ac:dyDescent="0.25">
      <c r="A18" s="2">
        <v>43364</v>
      </c>
      <c r="B18" t="s">
        <v>9</v>
      </c>
      <c r="C18" t="s">
        <v>10</v>
      </c>
      <c r="D18" s="3">
        <v>158.99</v>
      </c>
    </row>
    <row r="19" spans="1:4" x14ac:dyDescent="0.25">
      <c r="A19" s="2">
        <v>43364</v>
      </c>
      <c r="B19" t="s">
        <v>20</v>
      </c>
      <c r="C19" t="s">
        <v>6</v>
      </c>
      <c r="D19" s="3">
        <v>-33</v>
      </c>
    </row>
    <row r="20" spans="1:4" x14ac:dyDescent="0.25">
      <c r="A20" s="2">
        <v>43368</v>
      </c>
      <c r="B20" t="s">
        <v>35</v>
      </c>
      <c r="C20" t="s">
        <v>36</v>
      </c>
      <c r="D20" s="3">
        <v>-42.26</v>
      </c>
    </row>
    <row r="21" spans="1:4" x14ac:dyDescent="0.25">
      <c r="A21" s="2">
        <v>43369</v>
      </c>
      <c r="B21" t="s">
        <v>14</v>
      </c>
      <c r="C21" t="s">
        <v>6</v>
      </c>
      <c r="D21" s="3">
        <v>-46.22</v>
      </c>
    </row>
    <row r="22" spans="1:4" x14ac:dyDescent="0.25">
      <c r="A22" s="2">
        <v>43371</v>
      </c>
      <c r="B22" t="s">
        <v>26</v>
      </c>
      <c r="C22" t="s">
        <v>24</v>
      </c>
      <c r="D22" s="3">
        <v>-9.1999999999999993</v>
      </c>
    </row>
    <row r="23" spans="1:4" x14ac:dyDescent="0.25">
      <c r="A23" s="2">
        <v>43372</v>
      </c>
      <c r="B23" t="s">
        <v>5</v>
      </c>
      <c r="C23" t="s">
        <v>6</v>
      </c>
      <c r="D23" s="3">
        <v>-14.37</v>
      </c>
    </row>
    <row r="24" spans="1:4" x14ac:dyDescent="0.25">
      <c r="A24" s="2"/>
      <c r="D24" s="4">
        <f>SUM(D19:D23,D10:D17,D2:D8,-D3)</f>
        <v>-364.3900000000001</v>
      </c>
    </row>
    <row r="25" spans="1:4" x14ac:dyDescent="0.25">
      <c r="A25" s="2">
        <v>43375</v>
      </c>
      <c r="B25" t="s">
        <v>5</v>
      </c>
      <c r="C25" t="s">
        <v>6</v>
      </c>
      <c r="D25" s="3">
        <v>-5.99</v>
      </c>
    </row>
    <row r="26" spans="1:4" x14ac:dyDescent="0.25">
      <c r="A26" s="2">
        <v>43375</v>
      </c>
      <c r="B26" t="s">
        <v>38</v>
      </c>
      <c r="C26" t="s">
        <v>39</v>
      </c>
      <c r="D26" s="3">
        <v>-670</v>
      </c>
    </row>
    <row r="27" spans="1:4" x14ac:dyDescent="0.25">
      <c r="A27" s="2">
        <v>43376</v>
      </c>
      <c r="B27" t="s">
        <v>5</v>
      </c>
      <c r="C27" t="s">
        <v>6</v>
      </c>
      <c r="D27" s="3">
        <v>-11.01</v>
      </c>
    </row>
    <row r="28" spans="1:4" x14ac:dyDescent="0.25">
      <c r="A28" s="2">
        <v>43377</v>
      </c>
      <c r="B28" t="s">
        <v>5</v>
      </c>
      <c r="C28" t="s">
        <v>6</v>
      </c>
      <c r="D28" s="3">
        <v>-10.6</v>
      </c>
    </row>
    <row r="29" spans="1:4" x14ac:dyDescent="0.25">
      <c r="A29" s="2">
        <v>43379</v>
      </c>
      <c r="B29" t="s">
        <v>20</v>
      </c>
      <c r="C29" t="s">
        <v>24</v>
      </c>
      <c r="D29" s="3">
        <v>-33.18</v>
      </c>
    </row>
    <row r="30" spans="1:4" x14ac:dyDescent="0.25">
      <c r="A30" s="2">
        <v>43380</v>
      </c>
      <c r="B30" t="s">
        <v>5</v>
      </c>
      <c r="C30" t="s">
        <v>6</v>
      </c>
      <c r="D30" s="3">
        <v>-4.5999999999999996</v>
      </c>
    </row>
    <row r="31" spans="1:4" x14ac:dyDescent="0.25">
      <c r="A31" s="2">
        <v>43381</v>
      </c>
      <c r="B31" t="s">
        <v>5</v>
      </c>
      <c r="C31" t="s">
        <v>6</v>
      </c>
      <c r="D31" s="3">
        <v>-13.43</v>
      </c>
    </row>
    <row r="32" spans="1:4" x14ac:dyDescent="0.25">
      <c r="A32" s="2">
        <v>43382</v>
      </c>
      <c r="B32" t="s">
        <v>14</v>
      </c>
      <c r="C32" t="s">
        <v>6</v>
      </c>
      <c r="D32" s="3">
        <v>-10.32</v>
      </c>
    </row>
    <row r="33" spans="1:4" x14ac:dyDescent="0.25">
      <c r="A33" s="2">
        <v>43384</v>
      </c>
      <c r="B33" t="s">
        <v>5</v>
      </c>
      <c r="C33" t="s">
        <v>6</v>
      </c>
      <c r="D33" s="3">
        <v>-11.99</v>
      </c>
    </row>
    <row r="34" spans="1:4" x14ac:dyDescent="0.25">
      <c r="A34" s="2">
        <v>43384</v>
      </c>
      <c r="B34" t="s">
        <v>5</v>
      </c>
      <c r="C34" t="s">
        <v>6</v>
      </c>
      <c r="D34" s="3">
        <v>-8.4</v>
      </c>
    </row>
    <row r="35" spans="1:4" x14ac:dyDescent="0.25">
      <c r="A35" s="2">
        <v>43385</v>
      </c>
      <c r="B35" t="s">
        <v>31</v>
      </c>
      <c r="C35" t="s">
        <v>32</v>
      </c>
      <c r="D35" s="3">
        <v>-20.95</v>
      </c>
    </row>
    <row r="36" spans="1:4" x14ac:dyDescent="0.25">
      <c r="A36" s="2">
        <v>43385</v>
      </c>
      <c r="B36" t="s">
        <v>13</v>
      </c>
      <c r="C36" t="s">
        <v>24</v>
      </c>
      <c r="D36" s="3">
        <v>-13.5</v>
      </c>
    </row>
    <row r="37" spans="1:4" x14ac:dyDescent="0.25">
      <c r="A37" s="2">
        <v>43386</v>
      </c>
      <c r="B37" t="s">
        <v>14</v>
      </c>
      <c r="C37" t="s">
        <v>6</v>
      </c>
      <c r="D37" s="3">
        <v>-63.63</v>
      </c>
    </row>
    <row r="38" spans="1:4" x14ac:dyDescent="0.25">
      <c r="A38" s="2">
        <v>43389</v>
      </c>
      <c r="B38" t="s">
        <v>23</v>
      </c>
      <c r="C38" t="s">
        <v>24</v>
      </c>
      <c r="D38" s="3">
        <v>-57.75</v>
      </c>
    </row>
    <row r="39" spans="1:4" x14ac:dyDescent="0.25">
      <c r="A39" s="2">
        <v>43390</v>
      </c>
      <c r="B39" t="s">
        <v>22</v>
      </c>
      <c r="C39" t="s">
        <v>24</v>
      </c>
      <c r="D39" s="3">
        <v>-10.8</v>
      </c>
    </row>
    <row r="40" spans="1:4" x14ac:dyDescent="0.25">
      <c r="A40" s="2">
        <v>43390</v>
      </c>
      <c r="B40" t="s">
        <v>27</v>
      </c>
      <c r="C40" t="s">
        <v>28</v>
      </c>
      <c r="D40" s="3">
        <v>-19.55</v>
      </c>
    </row>
    <row r="41" spans="1:4" x14ac:dyDescent="0.25">
      <c r="A41" s="2">
        <v>43393</v>
      </c>
      <c r="B41" t="s">
        <v>22</v>
      </c>
      <c r="C41" t="s">
        <v>24</v>
      </c>
      <c r="D41" s="3">
        <v>-10.8</v>
      </c>
    </row>
    <row r="42" spans="1:4" x14ac:dyDescent="0.25">
      <c r="A42" s="2">
        <v>43394</v>
      </c>
      <c r="B42" t="s">
        <v>34</v>
      </c>
      <c r="C42" t="s">
        <v>24</v>
      </c>
      <c r="D42" s="3">
        <v>-10.8</v>
      </c>
    </row>
    <row r="43" spans="1:4" x14ac:dyDescent="0.25">
      <c r="A43" s="2">
        <v>43394</v>
      </c>
      <c r="B43" t="s">
        <v>22</v>
      </c>
      <c r="C43" t="s">
        <v>6</v>
      </c>
      <c r="D43" s="3">
        <v>-10.8</v>
      </c>
    </row>
    <row r="44" spans="1:4" x14ac:dyDescent="0.25">
      <c r="A44" s="2">
        <v>43395</v>
      </c>
      <c r="B44" t="s">
        <v>5</v>
      </c>
      <c r="C44" t="s">
        <v>6</v>
      </c>
      <c r="D44" s="3">
        <v>-4.63</v>
      </c>
    </row>
    <row r="45" spans="1:4" x14ac:dyDescent="0.25">
      <c r="A45" s="2">
        <v>43395</v>
      </c>
      <c r="B45" t="s">
        <v>5</v>
      </c>
      <c r="C45" t="s">
        <v>6</v>
      </c>
      <c r="D45" s="3">
        <v>-7.04</v>
      </c>
    </row>
    <row r="46" spans="1:4" x14ac:dyDescent="0.25">
      <c r="A46" s="2">
        <v>43396</v>
      </c>
      <c r="B46" t="s">
        <v>22</v>
      </c>
      <c r="C46" t="s">
        <v>24</v>
      </c>
      <c r="D46" s="3">
        <v>-10.8</v>
      </c>
    </row>
    <row r="47" spans="1:4" x14ac:dyDescent="0.25">
      <c r="A47" s="2">
        <v>43396</v>
      </c>
      <c r="B47" t="s">
        <v>35</v>
      </c>
      <c r="C47" t="s">
        <v>41</v>
      </c>
      <c r="D47" s="3">
        <v>-26.57</v>
      </c>
    </row>
    <row r="48" spans="1:4" x14ac:dyDescent="0.25">
      <c r="A48" s="2">
        <v>43397</v>
      </c>
      <c r="B48" t="s">
        <v>23</v>
      </c>
      <c r="C48" t="s">
        <v>28</v>
      </c>
      <c r="D48" s="3">
        <v>14.7</v>
      </c>
    </row>
    <row r="49" spans="1:4" x14ac:dyDescent="0.25">
      <c r="A49" s="2">
        <v>43397</v>
      </c>
      <c r="B49" t="s">
        <v>25</v>
      </c>
      <c r="C49" t="s">
        <v>24</v>
      </c>
      <c r="D49" s="3">
        <v>-13.6</v>
      </c>
    </row>
    <row r="50" spans="1:4" x14ac:dyDescent="0.25">
      <c r="A50" s="2">
        <v>43398</v>
      </c>
      <c r="B50" t="s">
        <v>5</v>
      </c>
      <c r="C50" t="s">
        <v>6</v>
      </c>
      <c r="D50" s="3">
        <v>-8.75</v>
      </c>
    </row>
    <row r="51" spans="1:4" x14ac:dyDescent="0.25">
      <c r="A51" s="2">
        <v>43400</v>
      </c>
      <c r="B51" t="s">
        <v>5</v>
      </c>
      <c r="C51" t="s">
        <v>6</v>
      </c>
      <c r="D51" s="3">
        <v>-6.2</v>
      </c>
    </row>
    <row r="52" spans="1:4" x14ac:dyDescent="0.25">
      <c r="A52" s="2">
        <v>43400</v>
      </c>
      <c r="B52" t="s">
        <v>5</v>
      </c>
      <c r="C52" t="s">
        <v>6</v>
      </c>
      <c r="D52" s="3">
        <v>-7.99</v>
      </c>
    </row>
    <row r="53" spans="1:4" x14ac:dyDescent="0.25">
      <c r="A53" s="2">
        <v>43401</v>
      </c>
      <c r="B53" t="s">
        <v>14</v>
      </c>
      <c r="C53" t="s">
        <v>6</v>
      </c>
      <c r="D53" s="3">
        <v>-32.22</v>
      </c>
    </row>
    <row r="54" spans="1:4" x14ac:dyDescent="0.25">
      <c r="A54" s="2">
        <v>43403</v>
      </c>
      <c r="B54" t="s">
        <v>11</v>
      </c>
      <c r="C54" t="s">
        <v>33</v>
      </c>
      <c r="D54" s="3">
        <v>-5.15</v>
      </c>
    </row>
    <row r="55" spans="1:4" x14ac:dyDescent="0.25">
      <c r="A55" s="2">
        <v>43403</v>
      </c>
      <c r="B55" t="s">
        <v>22</v>
      </c>
      <c r="C55" t="s">
        <v>24</v>
      </c>
      <c r="D55" s="3">
        <v>-10.8</v>
      </c>
    </row>
    <row r="56" spans="1:4" x14ac:dyDescent="0.25">
      <c r="A56" s="2">
        <v>43404</v>
      </c>
      <c r="B56" t="s">
        <v>5</v>
      </c>
      <c r="C56" t="s">
        <v>6</v>
      </c>
      <c r="D56" s="3">
        <v>-6.2</v>
      </c>
    </row>
    <row r="57" spans="1:4" x14ac:dyDescent="0.25">
      <c r="A57" s="2">
        <v>43404</v>
      </c>
      <c r="B57" t="s">
        <v>53</v>
      </c>
      <c r="C57" t="s">
        <v>54</v>
      </c>
      <c r="D57" s="3">
        <v>-35</v>
      </c>
    </row>
    <row r="58" spans="1:4" x14ac:dyDescent="0.25">
      <c r="A58" s="2"/>
      <c r="D58" s="4">
        <f>SUM(D27:D56,D25)</f>
        <v>-453.35000000000014</v>
      </c>
    </row>
    <row r="59" spans="1:4" x14ac:dyDescent="0.25">
      <c r="A59" s="2">
        <v>43405</v>
      </c>
      <c r="B59" t="s">
        <v>38</v>
      </c>
      <c r="C59" t="s">
        <v>39</v>
      </c>
      <c r="D59" s="3">
        <v>-670</v>
      </c>
    </row>
    <row r="60" spans="1:4" x14ac:dyDescent="0.25">
      <c r="A60" s="2">
        <v>43406</v>
      </c>
      <c r="B60" t="s">
        <v>20</v>
      </c>
      <c r="C60" t="s">
        <v>6</v>
      </c>
      <c r="D60" s="3">
        <v>-34.08</v>
      </c>
    </row>
    <row r="61" spans="1:4" x14ac:dyDescent="0.25">
      <c r="A61" s="2">
        <v>43406</v>
      </c>
      <c r="B61" t="s">
        <v>22</v>
      </c>
      <c r="C61" t="s">
        <v>6</v>
      </c>
      <c r="D61" s="3">
        <v>-10.8</v>
      </c>
    </row>
    <row r="62" spans="1:4" x14ac:dyDescent="0.25">
      <c r="A62" s="2">
        <v>43407</v>
      </c>
      <c r="B62" t="s">
        <v>22</v>
      </c>
      <c r="C62" t="s">
        <v>6</v>
      </c>
      <c r="D62" s="3">
        <v>-6.2</v>
      </c>
    </row>
    <row r="63" spans="1:4" x14ac:dyDescent="0.25">
      <c r="A63" s="2">
        <v>43408</v>
      </c>
      <c r="B63" t="s">
        <v>5</v>
      </c>
      <c r="C63" t="s">
        <v>6</v>
      </c>
      <c r="D63" s="3">
        <v>-4.29</v>
      </c>
    </row>
    <row r="64" spans="1:4" x14ac:dyDescent="0.25">
      <c r="A64" s="2">
        <v>43408</v>
      </c>
      <c r="B64" t="s">
        <v>22</v>
      </c>
      <c r="C64" t="s">
        <v>6</v>
      </c>
      <c r="D64" s="3">
        <v>-9.9600000000000009</v>
      </c>
    </row>
    <row r="65" spans="1:4" x14ac:dyDescent="0.25">
      <c r="A65" s="2">
        <v>43409</v>
      </c>
      <c r="B65" t="s">
        <v>22</v>
      </c>
      <c r="C65" t="s">
        <v>6</v>
      </c>
      <c r="D65" s="3">
        <v>-10.8</v>
      </c>
    </row>
    <row r="66" spans="1:4" x14ac:dyDescent="0.25">
      <c r="A66" s="2">
        <v>43410</v>
      </c>
      <c r="B66" t="s">
        <v>5</v>
      </c>
      <c r="C66" t="s">
        <v>6</v>
      </c>
      <c r="D66" s="3">
        <v>-3.49</v>
      </c>
    </row>
    <row r="67" spans="1:4" x14ac:dyDescent="0.25">
      <c r="A67" s="2">
        <v>43410</v>
      </c>
      <c r="B67" t="s">
        <v>22</v>
      </c>
      <c r="C67" t="s">
        <v>6</v>
      </c>
      <c r="D67" s="3">
        <v>-10.8</v>
      </c>
    </row>
    <row r="68" spans="1:4" x14ac:dyDescent="0.25">
      <c r="A68" s="2">
        <v>43411</v>
      </c>
      <c r="B68" t="s">
        <v>22</v>
      </c>
      <c r="C68" t="s">
        <v>6</v>
      </c>
      <c r="D68" s="3">
        <v>-8.39</v>
      </c>
    </row>
    <row r="69" spans="1:4" x14ac:dyDescent="0.25">
      <c r="A69" s="2">
        <v>43411</v>
      </c>
      <c r="B69" t="s">
        <v>5</v>
      </c>
      <c r="C69" t="s">
        <v>6</v>
      </c>
      <c r="D69" s="3">
        <v>-5.99</v>
      </c>
    </row>
    <row r="70" spans="1:4" x14ac:dyDescent="0.25">
      <c r="A70" s="2">
        <v>43411</v>
      </c>
      <c r="B70" t="s">
        <v>42</v>
      </c>
      <c r="C70" t="s">
        <v>43</v>
      </c>
      <c r="D70" s="3">
        <v>-2.08</v>
      </c>
    </row>
    <row r="71" spans="1:4" x14ac:dyDescent="0.25">
      <c r="A71" s="2">
        <v>43412</v>
      </c>
      <c r="B71" t="s">
        <v>22</v>
      </c>
      <c r="C71" t="s">
        <v>24</v>
      </c>
      <c r="D71" s="3">
        <v>-8.39</v>
      </c>
    </row>
    <row r="72" spans="1:4" x14ac:dyDescent="0.25">
      <c r="A72" s="2">
        <v>43413</v>
      </c>
      <c r="B72" t="s">
        <v>5</v>
      </c>
      <c r="C72" t="s">
        <v>6</v>
      </c>
      <c r="D72" s="3">
        <v>-11.54</v>
      </c>
    </row>
    <row r="73" spans="1:4" x14ac:dyDescent="0.25">
      <c r="A73" s="2">
        <v>43414</v>
      </c>
      <c r="B73" t="s">
        <v>22</v>
      </c>
      <c r="C73" t="s">
        <v>6</v>
      </c>
      <c r="D73" s="3">
        <v>-5.24</v>
      </c>
    </row>
    <row r="74" spans="1:4" x14ac:dyDescent="0.25">
      <c r="A74" s="2">
        <v>43414</v>
      </c>
      <c r="B74" t="s">
        <v>16</v>
      </c>
      <c r="C74" t="s">
        <v>17</v>
      </c>
      <c r="D74" s="3">
        <v>-103.42</v>
      </c>
    </row>
    <row r="75" spans="1:4" x14ac:dyDescent="0.25">
      <c r="A75" s="2">
        <v>43415</v>
      </c>
      <c r="B75" t="s">
        <v>5</v>
      </c>
      <c r="C75" t="s">
        <v>6</v>
      </c>
      <c r="D75" s="3">
        <v>-3.6</v>
      </c>
    </row>
    <row r="76" spans="1:4" x14ac:dyDescent="0.25">
      <c r="A76" s="2">
        <v>43417</v>
      </c>
      <c r="B76" t="s">
        <v>22</v>
      </c>
      <c r="C76" t="s">
        <v>24</v>
      </c>
      <c r="D76" s="3">
        <v>-8.39</v>
      </c>
    </row>
    <row r="77" spans="1:4" x14ac:dyDescent="0.25">
      <c r="A77" s="2">
        <v>43417</v>
      </c>
      <c r="B77" t="s">
        <v>16</v>
      </c>
      <c r="C77" t="s">
        <v>40</v>
      </c>
      <c r="D77" s="3">
        <v>36.69</v>
      </c>
    </row>
    <row r="78" spans="1:4" x14ac:dyDescent="0.25">
      <c r="A78" s="2">
        <v>43418</v>
      </c>
      <c r="B78" t="s">
        <v>22</v>
      </c>
      <c r="C78" t="s">
        <v>6</v>
      </c>
      <c r="D78" s="3">
        <v>-8.39</v>
      </c>
    </row>
    <row r="79" spans="1:4" x14ac:dyDescent="0.25">
      <c r="A79" s="2">
        <v>43418</v>
      </c>
      <c r="B79" t="s">
        <v>5</v>
      </c>
      <c r="C79" t="s">
        <v>6</v>
      </c>
      <c r="D79" s="3">
        <v>-10.45</v>
      </c>
    </row>
    <row r="80" spans="1:4" x14ac:dyDescent="0.25">
      <c r="A80" s="2">
        <v>43419</v>
      </c>
      <c r="B80" t="s">
        <v>29</v>
      </c>
      <c r="C80" t="s">
        <v>24</v>
      </c>
      <c r="D80" s="3">
        <v>-6.72</v>
      </c>
    </row>
    <row r="81" spans="1:4" x14ac:dyDescent="0.25">
      <c r="A81" s="2">
        <v>43419</v>
      </c>
      <c r="B81" t="s">
        <v>5</v>
      </c>
      <c r="C81" t="s">
        <v>6</v>
      </c>
      <c r="D81" s="3">
        <v>3.97</v>
      </c>
    </row>
    <row r="82" spans="1:4" x14ac:dyDescent="0.25">
      <c r="A82" s="2">
        <v>43419</v>
      </c>
      <c r="B82" t="s">
        <v>22</v>
      </c>
      <c r="C82" t="s">
        <v>24</v>
      </c>
      <c r="D82" s="3">
        <v>-8.39</v>
      </c>
    </row>
    <row r="83" spans="1:4" x14ac:dyDescent="0.25">
      <c r="A83" s="2">
        <v>43420</v>
      </c>
      <c r="B83" t="s">
        <v>5</v>
      </c>
      <c r="C83" t="s">
        <v>30</v>
      </c>
      <c r="D83" s="3">
        <v>-14.16</v>
      </c>
    </row>
    <row r="84" spans="1:4" x14ac:dyDescent="0.25">
      <c r="A84" s="2">
        <v>43420</v>
      </c>
      <c r="B84" t="s">
        <v>37</v>
      </c>
      <c r="C84" t="s">
        <v>24</v>
      </c>
      <c r="D84" s="3">
        <v>-9.0299999999999994</v>
      </c>
    </row>
    <row r="85" spans="1:4" x14ac:dyDescent="0.25">
      <c r="A85" s="2">
        <v>43422</v>
      </c>
      <c r="B85" t="s">
        <v>5</v>
      </c>
      <c r="C85" t="s">
        <v>6</v>
      </c>
      <c r="D85" s="3">
        <v>-12.98</v>
      </c>
    </row>
    <row r="86" spans="1:4" x14ac:dyDescent="0.25">
      <c r="A86" s="2">
        <v>43422</v>
      </c>
      <c r="B86" t="s">
        <v>22</v>
      </c>
      <c r="C86" t="s">
        <v>6</v>
      </c>
      <c r="D86" s="3">
        <v>-8.39</v>
      </c>
    </row>
    <row r="87" spans="1:4" x14ac:dyDescent="0.25">
      <c r="A87" s="2">
        <v>43423</v>
      </c>
      <c r="B87" t="s">
        <v>5</v>
      </c>
      <c r="C87" t="s">
        <v>30</v>
      </c>
      <c r="D87" s="3">
        <v>-12.59</v>
      </c>
    </row>
    <row r="88" spans="1:4" x14ac:dyDescent="0.25">
      <c r="A88" s="2">
        <v>43423</v>
      </c>
      <c r="B88" t="s">
        <v>5</v>
      </c>
      <c r="C88" t="s">
        <v>6</v>
      </c>
      <c r="D88" s="3">
        <v>-7.96</v>
      </c>
    </row>
    <row r="89" spans="1:4" x14ac:dyDescent="0.25">
      <c r="A89" s="2">
        <v>43423</v>
      </c>
      <c r="B89" t="s">
        <v>5</v>
      </c>
      <c r="C89" t="s">
        <v>6</v>
      </c>
      <c r="D89" s="3">
        <v>-6.19</v>
      </c>
    </row>
    <row r="90" spans="1:4" x14ac:dyDescent="0.25">
      <c r="A90" s="2">
        <v>43424</v>
      </c>
      <c r="B90" t="s">
        <v>22</v>
      </c>
      <c r="C90" t="s">
        <v>6</v>
      </c>
      <c r="D90" s="3">
        <v>-8.39</v>
      </c>
    </row>
    <row r="91" spans="1:4" x14ac:dyDescent="0.25">
      <c r="A91" s="2">
        <v>43425</v>
      </c>
      <c r="B91" t="s">
        <v>22</v>
      </c>
      <c r="C91" t="s">
        <v>6</v>
      </c>
      <c r="D91" s="3">
        <v>-8.39</v>
      </c>
    </row>
    <row r="92" spans="1:4" x14ac:dyDescent="0.25">
      <c r="A92" s="2">
        <v>43426</v>
      </c>
      <c r="B92" t="s">
        <v>22</v>
      </c>
      <c r="C92" t="s">
        <v>6</v>
      </c>
      <c r="D92" s="3">
        <v>-8.39</v>
      </c>
    </row>
    <row r="93" spans="1:4" x14ac:dyDescent="0.25">
      <c r="A93" s="2">
        <v>43427</v>
      </c>
      <c r="B93" t="s">
        <v>22</v>
      </c>
      <c r="C93" t="s">
        <v>6</v>
      </c>
      <c r="D93" s="3">
        <v>-8.39</v>
      </c>
    </row>
    <row r="94" spans="1:4" x14ac:dyDescent="0.25">
      <c r="A94" s="2">
        <v>43427</v>
      </c>
      <c r="B94" t="s">
        <v>53</v>
      </c>
      <c r="C94" t="s">
        <v>54</v>
      </c>
      <c r="D94" s="3">
        <v>-35</v>
      </c>
    </row>
    <row r="95" spans="1:4" x14ac:dyDescent="0.25">
      <c r="A95" s="2">
        <v>43428</v>
      </c>
      <c r="B95" t="s">
        <v>14</v>
      </c>
      <c r="C95" t="s">
        <v>6</v>
      </c>
      <c r="D95" s="3">
        <v>-64.63</v>
      </c>
    </row>
    <row r="96" spans="1:4" x14ac:dyDescent="0.25">
      <c r="A96" s="2">
        <v>43431</v>
      </c>
      <c r="B96" t="s">
        <v>5</v>
      </c>
      <c r="C96" t="s">
        <v>6</v>
      </c>
      <c r="D96" s="3">
        <v>-12.13</v>
      </c>
    </row>
    <row r="97" spans="1:4" x14ac:dyDescent="0.25">
      <c r="A97" s="2">
        <v>43433</v>
      </c>
      <c r="B97" t="s">
        <v>5</v>
      </c>
      <c r="C97" t="s">
        <v>6</v>
      </c>
      <c r="D97" s="3">
        <v>-7.67</v>
      </c>
    </row>
    <row r="98" spans="1:4" x14ac:dyDescent="0.25">
      <c r="A98" s="2">
        <v>43433</v>
      </c>
      <c r="B98" t="s">
        <v>5</v>
      </c>
      <c r="C98" t="s">
        <v>6</v>
      </c>
      <c r="D98" s="3">
        <v>-8.39</v>
      </c>
    </row>
    <row r="99" spans="1:4" x14ac:dyDescent="0.25">
      <c r="A99" s="2">
        <v>43432</v>
      </c>
      <c r="B99" t="s">
        <v>11</v>
      </c>
      <c r="C99" t="s">
        <v>33</v>
      </c>
      <c r="D99" s="3">
        <v>-5.15</v>
      </c>
    </row>
    <row r="100" spans="1:4" x14ac:dyDescent="0.25">
      <c r="A100" s="2">
        <v>43434</v>
      </c>
      <c r="B100" t="s">
        <v>22</v>
      </c>
      <c r="C100" t="s">
        <v>6</v>
      </c>
      <c r="D100" s="3">
        <v>-8.39</v>
      </c>
    </row>
    <row r="101" spans="1:4" x14ac:dyDescent="0.25">
      <c r="A101" s="2">
        <v>43434</v>
      </c>
      <c r="B101" t="s">
        <v>35</v>
      </c>
      <c r="C101" t="s">
        <v>41</v>
      </c>
      <c r="D101" s="3">
        <v>-44.68</v>
      </c>
    </row>
    <row r="102" spans="1:4" x14ac:dyDescent="0.25">
      <c r="A102" s="2">
        <v>43434</v>
      </c>
      <c r="B102" t="s">
        <v>21</v>
      </c>
      <c r="C102" t="s">
        <v>6</v>
      </c>
      <c r="D102" s="3">
        <v>-32</v>
      </c>
    </row>
    <row r="104" spans="1:4" x14ac:dyDescent="0.25">
      <c r="A104" s="2">
        <v>43435</v>
      </c>
      <c r="B104" t="s">
        <v>38</v>
      </c>
      <c r="C104" t="s">
        <v>39</v>
      </c>
      <c r="D104" s="3">
        <v>-670</v>
      </c>
    </row>
    <row r="105" spans="1:4" x14ac:dyDescent="0.25">
      <c r="A105" s="2">
        <v>43437</v>
      </c>
      <c r="B105" t="s">
        <v>14</v>
      </c>
      <c r="C105" t="s">
        <v>6</v>
      </c>
      <c r="D105" s="3">
        <v>-36.909999999999997</v>
      </c>
    </row>
    <row r="106" spans="1:4" x14ac:dyDescent="0.25">
      <c r="A106" s="2">
        <v>43443</v>
      </c>
      <c r="B106" t="s">
        <v>5</v>
      </c>
      <c r="C106" t="s">
        <v>6</v>
      </c>
      <c r="D106">
        <v>-0.73</v>
      </c>
    </row>
    <row r="107" spans="1:4" x14ac:dyDescent="0.25">
      <c r="A107" s="2">
        <v>43442</v>
      </c>
      <c r="B107" t="s">
        <v>22</v>
      </c>
      <c r="C107" t="s">
        <v>6</v>
      </c>
      <c r="D107">
        <v>-8.39</v>
      </c>
    </row>
    <row r="108" spans="1:4" x14ac:dyDescent="0.25">
      <c r="A108" s="2">
        <v>43445</v>
      </c>
      <c r="B108" t="s">
        <v>5</v>
      </c>
      <c r="C108" t="s">
        <v>6</v>
      </c>
      <c r="D108">
        <v>-3.25</v>
      </c>
    </row>
    <row r="109" spans="1:4" x14ac:dyDescent="0.25">
      <c r="A109" s="2">
        <v>43445</v>
      </c>
      <c r="B109" t="s">
        <v>5</v>
      </c>
      <c r="C109" t="s">
        <v>6</v>
      </c>
      <c r="D109">
        <v>-4.99</v>
      </c>
    </row>
    <row r="110" spans="1:4" x14ac:dyDescent="0.25">
      <c r="A110" s="2">
        <v>43437</v>
      </c>
      <c r="B110" t="s">
        <v>5</v>
      </c>
      <c r="C110" t="s">
        <v>6</v>
      </c>
      <c r="D110">
        <v>-9.44</v>
      </c>
    </row>
    <row r="111" spans="1:4" x14ac:dyDescent="0.25">
      <c r="A111" s="2">
        <v>43435</v>
      </c>
      <c r="B111" t="s">
        <v>37</v>
      </c>
      <c r="C111" t="s">
        <v>24</v>
      </c>
      <c r="D111">
        <v>-5.2</v>
      </c>
    </row>
    <row r="112" spans="1:4" x14ac:dyDescent="0.25">
      <c r="A112" s="2">
        <v>43441</v>
      </c>
      <c r="B112" t="s">
        <v>16</v>
      </c>
      <c r="C112" t="s">
        <v>45</v>
      </c>
      <c r="D112">
        <v>-15.75</v>
      </c>
    </row>
    <row r="113" spans="1:4" x14ac:dyDescent="0.25">
      <c r="A113" s="2">
        <v>43441</v>
      </c>
      <c r="B113" t="s">
        <v>22</v>
      </c>
      <c r="C113" t="s">
        <v>6</v>
      </c>
      <c r="D113">
        <v>-8.39</v>
      </c>
    </row>
    <row r="114" spans="1:4" x14ac:dyDescent="0.25">
      <c r="A114" s="2">
        <v>43434</v>
      </c>
      <c r="B114" t="s">
        <v>46</v>
      </c>
      <c r="C114" t="s">
        <v>47</v>
      </c>
      <c r="D114">
        <v>-47.84</v>
      </c>
    </row>
    <row r="115" spans="1:4" x14ac:dyDescent="0.25">
      <c r="A115" s="2">
        <v>43440</v>
      </c>
      <c r="B115" t="s">
        <v>48</v>
      </c>
      <c r="C115" t="s">
        <v>24</v>
      </c>
      <c r="D115">
        <v>-18.899999999999999</v>
      </c>
    </row>
    <row r="116" spans="1:4" x14ac:dyDescent="0.25">
      <c r="A116" s="2">
        <v>43447</v>
      </c>
      <c r="B116" t="s">
        <v>22</v>
      </c>
      <c r="C116" t="s">
        <v>24</v>
      </c>
      <c r="D116">
        <v>-8.39</v>
      </c>
    </row>
    <row r="117" spans="1:4" x14ac:dyDescent="0.25">
      <c r="A117" s="2">
        <v>43444</v>
      </c>
      <c r="B117" t="s">
        <v>22</v>
      </c>
      <c r="C117" t="s">
        <v>24</v>
      </c>
      <c r="D117">
        <v>-8.39</v>
      </c>
    </row>
    <row r="118" spans="1:4" x14ac:dyDescent="0.25">
      <c r="A118" s="2">
        <v>43442</v>
      </c>
      <c r="B118" t="s">
        <v>37</v>
      </c>
      <c r="C118" t="s">
        <v>24</v>
      </c>
      <c r="D118">
        <v>-5.2</v>
      </c>
    </row>
    <row r="119" spans="1:4" x14ac:dyDescent="0.25">
      <c r="A119" s="2">
        <v>43448</v>
      </c>
      <c r="B119" t="s">
        <v>5</v>
      </c>
      <c r="C119" t="s">
        <v>6</v>
      </c>
      <c r="D119">
        <v>-6.2</v>
      </c>
    </row>
    <row r="120" spans="1:4" x14ac:dyDescent="0.25">
      <c r="A120" s="2">
        <v>43448</v>
      </c>
      <c r="B120" t="s">
        <v>53</v>
      </c>
      <c r="C120" t="s">
        <v>54</v>
      </c>
      <c r="D120">
        <v>-35</v>
      </c>
    </row>
    <row r="121" spans="1:4" x14ac:dyDescent="0.25">
      <c r="A121" s="2">
        <v>43449</v>
      </c>
      <c r="B121" t="s">
        <v>22</v>
      </c>
      <c r="C121" t="s">
        <v>6</v>
      </c>
      <c r="D121">
        <v>-8.39</v>
      </c>
    </row>
    <row r="122" spans="1:4" x14ac:dyDescent="0.25">
      <c r="A122" s="2">
        <v>43451</v>
      </c>
      <c r="B122" t="s">
        <v>5</v>
      </c>
      <c r="C122" t="s">
        <v>6</v>
      </c>
      <c r="D122">
        <v>-19.59</v>
      </c>
    </row>
    <row r="123" spans="1:4" x14ac:dyDescent="0.25">
      <c r="A123" s="2">
        <v>43452</v>
      </c>
      <c r="B123" t="s">
        <v>5</v>
      </c>
      <c r="C123" t="s">
        <v>6</v>
      </c>
      <c r="D123">
        <v>-6.2</v>
      </c>
    </row>
    <row r="124" spans="1:4" x14ac:dyDescent="0.25">
      <c r="A124" s="2">
        <v>43452</v>
      </c>
      <c r="B124" t="s">
        <v>22</v>
      </c>
      <c r="C124" t="s">
        <v>6</v>
      </c>
      <c r="D124">
        <v>-8.39</v>
      </c>
    </row>
    <row r="125" spans="1:4" x14ac:dyDescent="0.25">
      <c r="A125" s="2">
        <v>43453</v>
      </c>
      <c r="B125" t="s">
        <v>22</v>
      </c>
      <c r="C125" t="s">
        <v>6</v>
      </c>
      <c r="D125">
        <v>-8.39</v>
      </c>
    </row>
    <row r="126" spans="1:4" x14ac:dyDescent="0.25">
      <c r="A126" s="2">
        <v>43454</v>
      </c>
      <c r="B126" t="s">
        <v>5</v>
      </c>
      <c r="C126" t="s">
        <v>55</v>
      </c>
      <c r="D126">
        <v>-5.15</v>
      </c>
    </row>
    <row r="127" spans="1:4" x14ac:dyDescent="0.25">
      <c r="A127" s="2">
        <v>43454</v>
      </c>
      <c r="B127" t="s">
        <v>14</v>
      </c>
      <c r="C127" t="s">
        <v>6</v>
      </c>
      <c r="D127">
        <v>-74.58</v>
      </c>
    </row>
    <row r="128" spans="1:4" x14ac:dyDescent="0.25">
      <c r="A128" s="2">
        <v>43457</v>
      </c>
      <c r="B128" t="s">
        <v>5</v>
      </c>
      <c r="C128" t="s">
        <v>6</v>
      </c>
      <c r="D128">
        <v>-20.7</v>
      </c>
    </row>
    <row r="129" spans="1:4" x14ac:dyDescent="0.25">
      <c r="A129" s="2">
        <v>43461</v>
      </c>
      <c r="B129" t="s">
        <v>14</v>
      </c>
      <c r="C129" t="s">
        <v>6</v>
      </c>
      <c r="D129">
        <v>-73.739999999999995</v>
      </c>
    </row>
    <row r="130" spans="1:4" x14ac:dyDescent="0.25">
      <c r="A130" s="2">
        <v>43463</v>
      </c>
      <c r="B130" t="s">
        <v>56</v>
      </c>
      <c r="C130" t="s">
        <v>57</v>
      </c>
      <c r="D130">
        <v>-5.25</v>
      </c>
    </row>
    <row r="131" spans="1:4" x14ac:dyDescent="0.25">
      <c r="A131" s="2">
        <v>43463</v>
      </c>
      <c r="B131" t="s">
        <v>58</v>
      </c>
      <c r="C131" t="s">
        <v>59</v>
      </c>
      <c r="D131">
        <v>-3.44</v>
      </c>
    </row>
    <row r="132" spans="1:4" x14ac:dyDescent="0.25">
      <c r="A132" s="2">
        <v>43830</v>
      </c>
      <c r="B132" t="s">
        <v>60</v>
      </c>
      <c r="C132" t="s">
        <v>61</v>
      </c>
      <c r="D132">
        <v>-85.85</v>
      </c>
    </row>
    <row r="133" spans="1:4" x14ac:dyDescent="0.25">
      <c r="A133" s="2">
        <v>43830</v>
      </c>
      <c r="B133" t="s">
        <v>62</v>
      </c>
      <c r="C133" t="s">
        <v>63</v>
      </c>
      <c r="D133">
        <f>-13.38-23.46</f>
        <v>-36.840000000000003</v>
      </c>
    </row>
    <row r="135" spans="1:4" x14ac:dyDescent="0.25">
      <c r="D135" s="3">
        <f>SUM(D2:D133)</f>
        <v>-5565.6200000000008</v>
      </c>
    </row>
  </sheetData>
  <autoFilter ref="A1:D127" xr:uid="{74044614-7A66-4CE3-B23B-70AB0D3DD2F6}">
    <sortState xmlns:xlrd2="http://schemas.microsoft.com/office/spreadsheetml/2017/richdata2" ref="A2:D127">
      <sortCondition ref="A1:A127"/>
    </sortState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1E04-621D-4876-84D2-F5435792559C}">
  <dimension ref="A1:F51"/>
  <sheetViews>
    <sheetView topLeftCell="A22" workbookViewId="0">
      <selection activeCell="I47" sqref="I47"/>
    </sheetView>
  </sheetViews>
  <sheetFormatPr defaultRowHeight="15" x14ac:dyDescent="0.25"/>
  <cols>
    <col min="2" max="3" width="12.85546875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43709</v>
      </c>
      <c r="B2" t="s">
        <v>5</v>
      </c>
      <c r="C2" t="s">
        <v>170</v>
      </c>
      <c r="D2">
        <v>-6.59</v>
      </c>
    </row>
    <row r="3" spans="1:6" x14ac:dyDescent="0.25">
      <c r="A3" s="2">
        <v>43709</v>
      </c>
      <c r="B3" t="s">
        <v>5</v>
      </c>
      <c r="C3" t="s">
        <v>6</v>
      </c>
      <c r="D3">
        <v>-6.49</v>
      </c>
    </row>
    <row r="4" spans="1:6" x14ac:dyDescent="0.25">
      <c r="A4" s="2">
        <v>43709</v>
      </c>
      <c r="B4" t="s">
        <v>171</v>
      </c>
      <c r="C4" t="s">
        <v>24</v>
      </c>
      <c r="D4">
        <v>-21</v>
      </c>
    </row>
    <row r="5" spans="1:6" x14ac:dyDescent="0.25">
      <c r="A5" s="2">
        <v>43710</v>
      </c>
      <c r="B5" t="s">
        <v>171</v>
      </c>
      <c r="C5" t="s">
        <v>24</v>
      </c>
      <c r="D5">
        <v>-17.600000000000001</v>
      </c>
    </row>
    <row r="6" spans="1:6" x14ac:dyDescent="0.25">
      <c r="A6" s="2">
        <v>43710</v>
      </c>
      <c r="B6" t="s">
        <v>14</v>
      </c>
      <c r="C6" t="s">
        <v>6</v>
      </c>
      <c r="D6">
        <v>-287.52</v>
      </c>
      <c r="F6" t="s">
        <v>172</v>
      </c>
    </row>
    <row r="7" spans="1:6" x14ac:dyDescent="0.25">
      <c r="A7" s="2">
        <v>43712</v>
      </c>
      <c r="B7" t="s">
        <v>5</v>
      </c>
      <c r="C7" t="s">
        <v>6</v>
      </c>
      <c r="D7">
        <v>-7.97</v>
      </c>
    </row>
    <row r="8" spans="1:6" x14ac:dyDescent="0.25">
      <c r="A8" s="2">
        <v>43713</v>
      </c>
      <c r="B8" t="s">
        <v>171</v>
      </c>
      <c r="C8" t="s">
        <v>24</v>
      </c>
      <c r="D8">
        <v>-21.35</v>
      </c>
    </row>
    <row r="9" spans="1:6" x14ac:dyDescent="0.25">
      <c r="A9" s="2">
        <v>43712</v>
      </c>
      <c r="B9" t="s">
        <v>5</v>
      </c>
      <c r="C9" t="s">
        <v>6</v>
      </c>
      <c r="D9">
        <v>-5.89</v>
      </c>
    </row>
    <row r="10" spans="1:6" x14ac:dyDescent="0.25">
      <c r="A10" s="2">
        <v>43714</v>
      </c>
      <c r="B10" t="s">
        <v>5</v>
      </c>
      <c r="C10" t="s">
        <v>6</v>
      </c>
      <c r="D10">
        <v>-5.36</v>
      </c>
    </row>
    <row r="11" spans="1:6" x14ac:dyDescent="0.25">
      <c r="A11" s="2">
        <v>43712</v>
      </c>
      <c r="B11" t="s">
        <v>173</v>
      </c>
      <c r="C11" t="s">
        <v>84</v>
      </c>
      <c r="D11">
        <v>-4.54</v>
      </c>
    </row>
    <row r="12" spans="1:6" x14ac:dyDescent="0.25">
      <c r="A12" s="2">
        <v>43711</v>
      </c>
      <c r="B12" t="s">
        <v>37</v>
      </c>
      <c r="C12" t="s">
        <v>147</v>
      </c>
      <c r="D12">
        <v>-5.51</v>
      </c>
    </row>
    <row r="13" spans="1:6" x14ac:dyDescent="0.25">
      <c r="A13" s="2">
        <v>43713</v>
      </c>
      <c r="B13" t="s">
        <v>35</v>
      </c>
      <c r="C13" t="s">
        <v>41</v>
      </c>
      <c r="D13">
        <v>-44.68</v>
      </c>
    </row>
    <row r="14" spans="1:6" x14ac:dyDescent="0.25">
      <c r="A14" s="2">
        <v>43714</v>
      </c>
      <c r="B14" t="s">
        <v>34</v>
      </c>
      <c r="C14" t="s">
        <v>24</v>
      </c>
      <c r="D14">
        <v>-11.12</v>
      </c>
    </row>
    <row r="15" spans="1:6" x14ac:dyDescent="0.25">
      <c r="A15" s="2">
        <v>43711</v>
      </c>
      <c r="B15" t="s">
        <v>5</v>
      </c>
      <c r="C15" t="s">
        <v>6</v>
      </c>
      <c r="D15">
        <v>-5.36</v>
      </c>
    </row>
    <row r="16" spans="1:6" x14ac:dyDescent="0.25">
      <c r="A16" s="2">
        <v>43710</v>
      </c>
      <c r="B16" t="s">
        <v>5</v>
      </c>
      <c r="C16" t="s">
        <v>84</v>
      </c>
      <c r="D16">
        <v>-11.54</v>
      </c>
      <c r="F16" t="s">
        <v>174</v>
      </c>
    </row>
    <row r="17" spans="1:6" x14ac:dyDescent="0.25">
      <c r="A17" s="2">
        <v>43714</v>
      </c>
      <c r="B17" t="s">
        <v>89</v>
      </c>
      <c r="C17" t="s">
        <v>90</v>
      </c>
      <c r="D17">
        <v>-35</v>
      </c>
    </row>
    <row r="18" spans="1:6" x14ac:dyDescent="0.25">
      <c r="A18" s="2">
        <v>43711</v>
      </c>
      <c r="B18" t="s">
        <v>171</v>
      </c>
      <c r="C18" t="s">
        <v>24</v>
      </c>
      <c r="D18">
        <v>-13.7</v>
      </c>
    </row>
    <row r="19" spans="1:6" x14ac:dyDescent="0.25">
      <c r="A19" s="2">
        <v>43712</v>
      </c>
      <c r="B19" t="s">
        <v>171</v>
      </c>
      <c r="C19" t="s">
        <v>24</v>
      </c>
      <c r="D19">
        <v>-18.899999999999999</v>
      </c>
    </row>
    <row r="20" spans="1:6" x14ac:dyDescent="0.25">
      <c r="A20" s="2">
        <v>43711</v>
      </c>
      <c r="B20" t="s">
        <v>175</v>
      </c>
      <c r="C20" t="s">
        <v>176</v>
      </c>
      <c r="D20">
        <v>-20.81</v>
      </c>
      <c r="F20" t="s">
        <v>177</v>
      </c>
    </row>
    <row r="21" spans="1:6" x14ac:dyDescent="0.25">
      <c r="A21" s="2">
        <v>43715</v>
      </c>
      <c r="B21" t="s">
        <v>5</v>
      </c>
      <c r="C21" t="s">
        <v>6</v>
      </c>
      <c r="D21">
        <v>-6.48</v>
      </c>
    </row>
    <row r="22" spans="1:6" x14ac:dyDescent="0.25">
      <c r="A22" s="2">
        <v>43716</v>
      </c>
      <c r="B22" t="s">
        <v>171</v>
      </c>
      <c r="C22" t="s">
        <v>24</v>
      </c>
      <c r="D22">
        <v>-17.2</v>
      </c>
    </row>
    <row r="23" spans="1:6" x14ac:dyDescent="0.25">
      <c r="A23" s="2">
        <v>43718</v>
      </c>
      <c r="B23" t="s">
        <v>14</v>
      </c>
      <c r="C23" t="s">
        <v>6</v>
      </c>
      <c r="D23">
        <v>-94.19</v>
      </c>
      <c r="F23" t="s">
        <v>178</v>
      </c>
    </row>
    <row r="24" spans="1:6" x14ac:dyDescent="0.25">
      <c r="A24" s="2">
        <v>43719</v>
      </c>
      <c r="B24" t="s">
        <v>37</v>
      </c>
      <c r="C24" t="s">
        <v>147</v>
      </c>
      <c r="D24">
        <v>-5.51</v>
      </c>
    </row>
    <row r="25" spans="1:6" x14ac:dyDescent="0.25">
      <c r="A25" s="2">
        <v>43718</v>
      </c>
      <c r="B25" t="s">
        <v>5</v>
      </c>
      <c r="C25" t="s">
        <v>6</v>
      </c>
      <c r="D25">
        <v>-5.36</v>
      </c>
    </row>
    <row r="26" spans="1:6" x14ac:dyDescent="0.25">
      <c r="A26" s="2">
        <v>43718</v>
      </c>
      <c r="B26" t="s">
        <v>89</v>
      </c>
      <c r="C26" t="s">
        <v>101</v>
      </c>
      <c r="D26">
        <v>-90</v>
      </c>
      <c r="F26" t="s">
        <v>179</v>
      </c>
    </row>
    <row r="27" spans="1:6" x14ac:dyDescent="0.25">
      <c r="A27" s="2">
        <v>43716</v>
      </c>
      <c r="B27" t="s">
        <v>14</v>
      </c>
      <c r="C27" t="s">
        <v>180</v>
      </c>
      <c r="D27">
        <f>64.98*1.05</f>
        <v>68.229000000000013</v>
      </c>
      <c r="F27" t="s">
        <v>181</v>
      </c>
    </row>
    <row r="28" spans="1:6" x14ac:dyDescent="0.25">
      <c r="A28" s="2">
        <v>43723</v>
      </c>
      <c r="B28" t="s">
        <v>137</v>
      </c>
      <c r="C28" t="s">
        <v>147</v>
      </c>
      <c r="D28">
        <v>-5.7</v>
      </c>
    </row>
    <row r="29" spans="1:6" x14ac:dyDescent="0.25">
      <c r="A29" s="2">
        <v>43721</v>
      </c>
      <c r="B29" t="s">
        <v>5</v>
      </c>
      <c r="C29" t="s">
        <v>6</v>
      </c>
      <c r="D29">
        <v>-8.16</v>
      </c>
    </row>
    <row r="30" spans="1:6" x14ac:dyDescent="0.25">
      <c r="A30" s="2">
        <v>43722</v>
      </c>
      <c r="B30" t="s">
        <v>20</v>
      </c>
      <c r="C30" t="s">
        <v>24</v>
      </c>
      <c r="D30">
        <v>-75.59</v>
      </c>
      <c r="F30" t="s">
        <v>182</v>
      </c>
    </row>
    <row r="31" spans="1:6" x14ac:dyDescent="0.25">
      <c r="A31" s="2">
        <v>43721</v>
      </c>
      <c r="B31" t="s">
        <v>37</v>
      </c>
      <c r="C31" t="s">
        <v>147</v>
      </c>
      <c r="D31">
        <v>-5.51</v>
      </c>
    </row>
    <row r="32" spans="1:6" x14ac:dyDescent="0.25">
      <c r="A32" s="2">
        <v>43722</v>
      </c>
      <c r="B32" t="s">
        <v>16</v>
      </c>
      <c r="C32" t="s">
        <v>84</v>
      </c>
      <c r="D32">
        <v>-80.78</v>
      </c>
      <c r="F32" t="s">
        <v>183</v>
      </c>
    </row>
    <row r="33" spans="1:6" x14ac:dyDescent="0.25">
      <c r="A33" s="2">
        <v>43725</v>
      </c>
      <c r="B33" t="s">
        <v>5</v>
      </c>
      <c r="C33" t="s">
        <v>6</v>
      </c>
      <c r="D33">
        <v>-46.26</v>
      </c>
    </row>
    <row r="34" spans="1:6" x14ac:dyDescent="0.25">
      <c r="A34" s="2">
        <v>43728</v>
      </c>
      <c r="B34" t="s">
        <v>137</v>
      </c>
      <c r="C34" t="s">
        <v>147</v>
      </c>
      <c r="D34">
        <v>-5.7</v>
      </c>
    </row>
    <row r="35" spans="1:6" x14ac:dyDescent="0.25">
      <c r="A35" s="2">
        <v>43729</v>
      </c>
      <c r="B35" t="s">
        <v>5</v>
      </c>
      <c r="C35" t="s">
        <v>6</v>
      </c>
      <c r="D35">
        <v>-5.36</v>
      </c>
    </row>
    <row r="36" spans="1:6" x14ac:dyDescent="0.25">
      <c r="A36" s="2">
        <v>43724</v>
      </c>
      <c r="B36" t="s">
        <v>37</v>
      </c>
      <c r="C36" t="s">
        <v>147</v>
      </c>
      <c r="D36">
        <v>-5.51</v>
      </c>
    </row>
    <row r="37" spans="1:6" x14ac:dyDescent="0.25">
      <c r="A37" s="2">
        <v>43729</v>
      </c>
      <c r="B37" t="s">
        <v>14</v>
      </c>
      <c r="C37" t="s">
        <v>6</v>
      </c>
      <c r="D37">
        <v>-67.28</v>
      </c>
    </row>
    <row r="38" spans="1:6" x14ac:dyDescent="0.25">
      <c r="A38" s="2">
        <v>43724</v>
      </c>
      <c r="B38" t="s">
        <v>56</v>
      </c>
      <c r="C38" t="s">
        <v>67</v>
      </c>
      <c r="D38">
        <v>-546</v>
      </c>
      <c r="F38" t="s">
        <v>185</v>
      </c>
    </row>
    <row r="39" spans="1:6" x14ac:dyDescent="0.25">
      <c r="A39" s="2">
        <v>43728</v>
      </c>
      <c r="B39" t="s">
        <v>21</v>
      </c>
      <c r="C39" t="s">
        <v>24</v>
      </c>
      <c r="D39">
        <v>-3.4</v>
      </c>
    </row>
    <row r="40" spans="1:6" x14ac:dyDescent="0.25">
      <c r="A40" s="2">
        <v>43727</v>
      </c>
      <c r="B40" t="s">
        <v>13</v>
      </c>
      <c r="C40" t="s">
        <v>24</v>
      </c>
      <c r="D40">
        <v>-14.33</v>
      </c>
      <c r="F40" t="s">
        <v>186</v>
      </c>
    </row>
    <row r="41" spans="1:6" x14ac:dyDescent="0.25">
      <c r="A41" s="2">
        <v>43726</v>
      </c>
      <c r="B41" t="s">
        <v>137</v>
      </c>
      <c r="C41" t="s">
        <v>147</v>
      </c>
      <c r="D41">
        <v>-5.7</v>
      </c>
    </row>
    <row r="42" spans="1:6" x14ac:dyDescent="0.25">
      <c r="A42" s="2">
        <v>43730</v>
      </c>
      <c r="B42" t="s">
        <v>106</v>
      </c>
      <c r="C42" t="s">
        <v>24</v>
      </c>
      <c r="D42">
        <v>-11.95</v>
      </c>
    </row>
    <row r="43" spans="1:6" x14ac:dyDescent="0.25">
      <c r="A43" s="2">
        <v>43730</v>
      </c>
      <c r="B43" t="s">
        <v>5</v>
      </c>
      <c r="C43" t="s">
        <v>6</v>
      </c>
      <c r="D43">
        <v>-14.59</v>
      </c>
      <c r="F43" t="s">
        <v>187</v>
      </c>
    </row>
    <row r="44" spans="1:6" x14ac:dyDescent="0.25">
      <c r="A44" s="2">
        <v>43733</v>
      </c>
      <c r="B44" t="s">
        <v>106</v>
      </c>
      <c r="C44" t="s">
        <v>24</v>
      </c>
      <c r="D44">
        <v>-11.5</v>
      </c>
    </row>
    <row r="45" spans="1:6" x14ac:dyDescent="0.25">
      <c r="A45" s="2">
        <v>43734</v>
      </c>
      <c r="B45" t="s">
        <v>21</v>
      </c>
      <c r="C45" t="s">
        <v>24</v>
      </c>
      <c r="D45">
        <v>-8</v>
      </c>
    </row>
    <row r="46" spans="1:6" x14ac:dyDescent="0.25">
      <c r="A46" s="2">
        <v>43734</v>
      </c>
      <c r="B46" t="s">
        <v>5</v>
      </c>
      <c r="C46" t="s">
        <v>6</v>
      </c>
      <c r="D46">
        <v>-4.33</v>
      </c>
    </row>
    <row r="47" spans="1:6" x14ac:dyDescent="0.25">
      <c r="A47" s="2">
        <v>43734</v>
      </c>
      <c r="B47" t="s">
        <v>22</v>
      </c>
      <c r="C47" t="s">
        <v>24</v>
      </c>
      <c r="D47">
        <v>-6.71</v>
      </c>
    </row>
    <row r="48" spans="1:6" x14ac:dyDescent="0.25">
      <c r="A48" s="2">
        <v>43734</v>
      </c>
      <c r="B48" t="s">
        <v>29</v>
      </c>
      <c r="C48" t="s">
        <v>147</v>
      </c>
      <c r="D48">
        <v>-2.76</v>
      </c>
    </row>
    <row r="49" spans="1:6" x14ac:dyDescent="0.25">
      <c r="A49" s="2">
        <v>43735</v>
      </c>
      <c r="B49" t="s">
        <v>5</v>
      </c>
      <c r="C49" t="s">
        <v>6</v>
      </c>
      <c r="D49">
        <v>-21.91</v>
      </c>
    </row>
    <row r="50" spans="1:6" x14ac:dyDescent="0.25">
      <c r="A50" s="2">
        <v>43735</v>
      </c>
      <c r="B50" t="s">
        <v>29</v>
      </c>
      <c r="C50" t="s">
        <v>147</v>
      </c>
      <c r="D50">
        <v>-3.03</v>
      </c>
      <c r="F50" t="s">
        <v>188</v>
      </c>
    </row>
    <row r="51" spans="1:6" x14ac:dyDescent="0.25">
      <c r="A51" s="2">
        <v>43737</v>
      </c>
      <c r="B51" t="s">
        <v>5</v>
      </c>
      <c r="C51" t="s">
        <v>6</v>
      </c>
      <c r="D51">
        <v>-5.36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F460-FEAF-4C77-9933-10D7F2ED9858}">
  <dimension ref="A1:F59"/>
  <sheetViews>
    <sheetView workbookViewId="0">
      <selection activeCell="J34" sqref="J34"/>
    </sheetView>
  </sheetViews>
  <sheetFormatPr defaultRowHeight="15" x14ac:dyDescent="0.25"/>
  <cols>
    <col min="3" max="3" width="10.5703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43744</v>
      </c>
      <c r="B2" t="s">
        <v>5</v>
      </c>
      <c r="C2" t="s">
        <v>6</v>
      </c>
      <c r="D2">
        <v>-26.2</v>
      </c>
    </row>
    <row r="3" spans="1:6" x14ac:dyDescent="0.25">
      <c r="A3" s="2">
        <v>43744</v>
      </c>
      <c r="B3" t="s">
        <v>22</v>
      </c>
      <c r="C3" t="s">
        <v>24</v>
      </c>
      <c r="D3">
        <v>-10.49</v>
      </c>
    </row>
    <row r="4" spans="1:6" x14ac:dyDescent="0.25">
      <c r="A4" s="2">
        <v>43752</v>
      </c>
      <c r="B4" t="s">
        <v>5</v>
      </c>
      <c r="C4" t="s">
        <v>6</v>
      </c>
      <c r="D4">
        <v>-7.99</v>
      </c>
    </row>
    <row r="5" spans="1:6" x14ac:dyDescent="0.25">
      <c r="A5" s="2">
        <v>43743</v>
      </c>
      <c r="B5" t="s">
        <v>5</v>
      </c>
      <c r="C5" t="s">
        <v>6</v>
      </c>
      <c r="D5">
        <v>-37.909999999999997</v>
      </c>
    </row>
    <row r="6" spans="1:6" x14ac:dyDescent="0.25">
      <c r="A6" s="2">
        <v>43751</v>
      </c>
      <c r="B6" t="s">
        <v>137</v>
      </c>
      <c r="C6" t="s">
        <v>147</v>
      </c>
      <c r="D6">
        <v>-7.3</v>
      </c>
    </row>
    <row r="7" spans="1:6" x14ac:dyDescent="0.25">
      <c r="A7" s="2">
        <v>43748</v>
      </c>
      <c r="B7" t="s">
        <v>5</v>
      </c>
      <c r="C7" t="s">
        <v>6</v>
      </c>
      <c r="D7">
        <v>-7.99</v>
      </c>
    </row>
    <row r="8" spans="1:6" x14ac:dyDescent="0.25">
      <c r="A8" s="2">
        <v>43741</v>
      </c>
      <c r="B8" t="s">
        <v>22</v>
      </c>
      <c r="C8" t="s">
        <v>24</v>
      </c>
      <c r="D8">
        <v>-10.28</v>
      </c>
    </row>
    <row r="9" spans="1:6" x14ac:dyDescent="0.25">
      <c r="A9" s="2">
        <v>43741</v>
      </c>
      <c r="B9" t="s">
        <v>5</v>
      </c>
      <c r="C9" t="s">
        <v>6</v>
      </c>
      <c r="D9">
        <v>-36.229999999999997</v>
      </c>
    </row>
    <row r="10" spans="1:6" x14ac:dyDescent="0.25">
      <c r="A10" s="2">
        <v>43741</v>
      </c>
      <c r="B10" t="s">
        <v>37</v>
      </c>
      <c r="C10" t="s">
        <v>147</v>
      </c>
      <c r="D10">
        <v>-5.51</v>
      </c>
    </row>
    <row r="11" spans="1:6" x14ac:dyDescent="0.25">
      <c r="A11" s="2">
        <v>43752</v>
      </c>
      <c r="B11" t="s">
        <v>137</v>
      </c>
      <c r="C11" t="s">
        <v>147</v>
      </c>
      <c r="D11">
        <v>-5.2</v>
      </c>
    </row>
    <row r="12" spans="1:6" x14ac:dyDescent="0.25">
      <c r="A12" s="2">
        <v>43742</v>
      </c>
      <c r="B12" t="s">
        <v>22</v>
      </c>
      <c r="C12" t="s">
        <v>24</v>
      </c>
      <c r="D12">
        <v>-10.28</v>
      </c>
    </row>
    <row r="13" spans="1:6" x14ac:dyDescent="0.25">
      <c r="A13" s="2">
        <v>43749</v>
      </c>
      <c r="B13" t="s">
        <v>5</v>
      </c>
      <c r="C13" t="s">
        <v>6</v>
      </c>
      <c r="D13">
        <v>-5.36</v>
      </c>
    </row>
    <row r="14" spans="1:6" x14ac:dyDescent="0.25">
      <c r="A14" s="2">
        <v>43739</v>
      </c>
      <c r="B14" t="s">
        <v>5</v>
      </c>
      <c r="C14" t="s">
        <v>6</v>
      </c>
      <c r="D14">
        <v>-35.69</v>
      </c>
    </row>
    <row r="15" spans="1:6" x14ac:dyDescent="0.25">
      <c r="A15" s="2">
        <v>43745</v>
      </c>
      <c r="B15" t="s">
        <v>22</v>
      </c>
      <c r="C15" t="s">
        <v>24</v>
      </c>
      <c r="D15">
        <v>-9.9600000000000009</v>
      </c>
    </row>
    <row r="16" spans="1:6" x14ac:dyDescent="0.25">
      <c r="A16" s="2">
        <v>43750</v>
      </c>
      <c r="B16" t="s">
        <v>131</v>
      </c>
      <c r="C16" t="s">
        <v>189</v>
      </c>
      <c r="D16">
        <v>19.600000000000001</v>
      </c>
    </row>
    <row r="17" spans="1:6" x14ac:dyDescent="0.25">
      <c r="A17" s="2">
        <v>43739</v>
      </c>
      <c r="B17" t="s">
        <v>190</v>
      </c>
      <c r="C17" t="s">
        <v>24</v>
      </c>
      <c r="D17">
        <v>-13.11</v>
      </c>
      <c r="F17" t="s">
        <v>191</v>
      </c>
    </row>
    <row r="18" spans="1:6" x14ac:dyDescent="0.25">
      <c r="A18" s="2">
        <v>43747</v>
      </c>
      <c r="B18" t="s">
        <v>37</v>
      </c>
      <c r="C18" t="s">
        <v>147</v>
      </c>
      <c r="D18">
        <v>-5.51</v>
      </c>
    </row>
    <row r="19" spans="1:6" x14ac:dyDescent="0.25">
      <c r="A19" s="2">
        <v>43749</v>
      </c>
      <c r="B19" t="s">
        <v>37</v>
      </c>
      <c r="C19" t="s">
        <v>147</v>
      </c>
      <c r="D19">
        <v>-5.51</v>
      </c>
    </row>
    <row r="20" spans="1:6" x14ac:dyDescent="0.25">
      <c r="A20" s="2">
        <v>43749</v>
      </c>
      <c r="B20" t="s">
        <v>192</v>
      </c>
      <c r="C20" t="s">
        <v>84</v>
      </c>
      <c r="D20">
        <v>-22.45</v>
      </c>
      <c r="F20" t="s">
        <v>193</v>
      </c>
    </row>
    <row r="21" spans="1:6" x14ac:dyDescent="0.25">
      <c r="A21" s="2">
        <v>43747</v>
      </c>
      <c r="B21" t="s">
        <v>194</v>
      </c>
      <c r="C21" t="s">
        <v>84</v>
      </c>
      <c r="D21">
        <v>-68.25</v>
      </c>
    </row>
    <row r="22" spans="1:6" x14ac:dyDescent="0.25">
      <c r="A22" s="2">
        <v>43746</v>
      </c>
      <c r="B22" t="s">
        <v>22</v>
      </c>
      <c r="C22" t="s">
        <v>24</v>
      </c>
      <c r="D22">
        <v>-10.49</v>
      </c>
    </row>
    <row r="23" spans="1:6" x14ac:dyDescent="0.25">
      <c r="A23" s="2">
        <v>43753</v>
      </c>
      <c r="B23" t="s">
        <v>22</v>
      </c>
      <c r="C23" t="s">
        <v>24</v>
      </c>
      <c r="D23">
        <v>-10.49</v>
      </c>
    </row>
    <row r="24" spans="1:6" x14ac:dyDescent="0.25">
      <c r="A24" s="2">
        <v>43753</v>
      </c>
      <c r="B24" t="s">
        <v>37</v>
      </c>
      <c r="C24" t="s">
        <v>147</v>
      </c>
      <c r="D24">
        <v>-4.67</v>
      </c>
    </row>
    <row r="25" spans="1:6" x14ac:dyDescent="0.25">
      <c r="A25" s="2">
        <v>43767</v>
      </c>
      <c r="B25" t="s">
        <v>137</v>
      </c>
      <c r="C25" t="s">
        <v>147</v>
      </c>
      <c r="D25">
        <v>-5.2</v>
      </c>
    </row>
    <row r="26" spans="1:6" x14ac:dyDescent="0.25">
      <c r="A26" s="2">
        <v>43762</v>
      </c>
      <c r="B26" t="s">
        <v>37</v>
      </c>
      <c r="C26" t="s">
        <v>147</v>
      </c>
      <c r="D26">
        <v>-5.51</v>
      </c>
    </row>
    <row r="27" spans="1:6" x14ac:dyDescent="0.25">
      <c r="A27" s="2">
        <v>43760</v>
      </c>
      <c r="B27" t="s">
        <v>106</v>
      </c>
      <c r="C27" t="s">
        <v>24</v>
      </c>
      <c r="D27">
        <v>-11.5</v>
      </c>
    </row>
    <row r="28" spans="1:6" x14ac:dyDescent="0.25">
      <c r="A28" s="2">
        <v>43758</v>
      </c>
      <c r="B28" t="s">
        <v>137</v>
      </c>
      <c r="C28" t="s">
        <v>147</v>
      </c>
      <c r="D28">
        <v>-5.2</v>
      </c>
    </row>
    <row r="29" spans="1:6" x14ac:dyDescent="0.25">
      <c r="A29" s="2">
        <v>43763</v>
      </c>
      <c r="B29" t="s">
        <v>5</v>
      </c>
      <c r="C29" t="s">
        <v>6</v>
      </c>
      <c r="D29">
        <v>-7.99</v>
      </c>
      <c r="F29" t="s">
        <v>195</v>
      </c>
    </row>
    <row r="30" spans="1:6" x14ac:dyDescent="0.25">
      <c r="A30" s="2">
        <v>43756</v>
      </c>
      <c r="B30" t="s">
        <v>5</v>
      </c>
      <c r="C30" t="s">
        <v>6</v>
      </c>
      <c r="D30">
        <v>-6.99</v>
      </c>
    </row>
    <row r="31" spans="1:6" x14ac:dyDescent="0.25">
      <c r="A31" s="2">
        <v>43767</v>
      </c>
      <c r="B31" t="s">
        <v>106</v>
      </c>
      <c r="C31" t="s">
        <v>24</v>
      </c>
      <c r="D31">
        <v>-11.5</v>
      </c>
    </row>
    <row r="32" spans="1:6" x14ac:dyDescent="0.25">
      <c r="A32" s="2">
        <v>43766</v>
      </c>
      <c r="B32" t="s">
        <v>22</v>
      </c>
      <c r="C32" t="s">
        <v>24</v>
      </c>
      <c r="D32">
        <v>-10.49</v>
      </c>
    </row>
    <row r="33" spans="1:4" x14ac:dyDescent="0.25">
      <c r="A33" s="2">
        <v>43768</v>
      </c>
      <c r="B33" t="s">
        <v>137</v>
      </c>
      <c r="C33" t="s">
        <v>147</v>
      </c>
      <c r="D33">
        <v>-5.2</v>
      </c>
    </row>
    <row r="34" spans="1:4" x14ac:dyDescent="0.25">
      <c r="A34" s="2">
        <v>43757</v>
      </c>
      <c r="B34" t="s">
        <v>137</v>
      </c>
      <c r="C34" t="s">
        <v>147</v>
      </c>
      <c r="D34">
        <v>-5.2</v>
      </c>
    </row>
    <row r="35" spans="1:4" x14ac:dyDescent="0.25">
      <c r="A35" s="2">
        <v>43761</v>
      </c>
      <c r="B35" t="s">
        <v>5</v>
      </c>
      <c r="C35" t="s">
        <v>6</v>
      </c>
      <c r="D35">
        <v>-6.99</v>
      </c>
    </row>
    <row r="36" spans="1:4" x14ac:dyDescent="0.25">
      <c r="A36" s="2">
        <v>43769</v>
      </c>
      <c r="B36" t="s">
        <v>106</v>
      </c>
      <c r="C36" t="s">
        <v>24</v>
      </c>
      <c r="D36">
        <v>-11.5</v>
      </c>
    </row>
    <row r="37" spans="1:4" x14ac:dyDescent="0.25">
      <c r="A37" s="2">
        <v>43768</v>
      </c>
      <c r="B37" t="s">
        <v>22</v>
      </c>
      <c r="C37" t="s">
        <v>24</v>
      </c>
      <c r="D37">
        <v>-10.49</v>
      </c>
    </row>
    <row r="38" spans="1:4" x14ac:dyDescent="0.25">
      <c r="A38" s="2">
        <v>43758</v>
      </c>
      <c r="B38" t="s">
        <v>5</v>
      </c>
      <c r="C38" t="s">
        <v>6</v>
      </c>
      <c r="D38">
        <v>-6.99</v>
      </c>
    </row>
    <row r="39" spans="1:4" x14ac:dyDescent="0.25">
      <c r="A39" s="2">
        <v>43756</v>
      </c>
      <c r="B39" t="s">
        <v>37</v>
      </c>
      <c r="C39" t="s">
        <v>147</v>
      </c>
      <c r="D39">
        <v>-5.51</v>
      </c>
    </row>
    <row r="40" spans="1:4" x14ac:dyDescent="0.25">
      <c r="A40" s="2">
        <v>43763</v>
      </c>
      <c r="B40" t="s">
        <v>35</v>
      </c>
      <c r="C40" t="s">
        <v>41</v>
      </c>
      <c r="D40">
        <v>-44.68</v>
      </c>
    </row>
    <row r="41" spans="1:4" x14ac:dyDescent="0.25">
      <c r="A41" s="2">
        <v>43759</v>
      </c>
      <c r="B41" t="s">
        <v>22</v>
      </c>
      <c r="C41" t="s">
        <v>24</v>
      </c>
      <c r="D41">
        <v>-10.49</v>
      </c>
    </row>
    <row r="42" spans="1:4" x14ac:dyDescent="0.25">
      <c r="A42" s="2">
        <v>43762</v>
      </c>
      <c r="B42" t="s">
        <v>22</v>
      </c>
      <c r="C42" t="s">
        <v>24</v>
      </c>
      <c r="D42">
        <v>-10.49</v>
      </c>
    </row>
    <row r="43" spans="1:4" x14ac:dyDescent="0.25">
      <c r="A43" s="2">
        <v>43765</v>
      </c>
      <c r="B43" t="s">
        <v>137</v>
      </c>
      <c r="C43" t="s">
        <v>147</v>
      </c>
      <c r="D43">
        <v>-5.2</v>
      </c>
    </row>
    <row r="44" spans="1:4" x14ac:dyDescent="0.25">
      <c r="A44" s="2">
        <v>43763</v>
      </c>
      <c r="B44" t="s">
        <v>131</v>
      </c>
      <c r="C44" t="s">
        <v>189</v>
      </c>
      <c r="D44">
        <v>-17.91</v>
      </c>
    </row>
    <row r="45" spans="1:4" x14ac:dyDescent="0.25">
      <c r="A45" s="2">
        <v>43750</v>
      </c>
      <c r="B45" t="s">
        <v>5</v>
      </c>
      <c r="C45" t="s">
        <v>6</v>
      </c>
      <c r="D45">
        <v>-9.8699999999999992</v>
      </c>
    </row>
    <row r="46" spans="1:4" x14ac:dyDescent="0.25">
      <c r="A46" s="2">
        <v>43754</v>
      </c>
      <c r="B46" t="s">
        <v>37</v>
      </c>
      <c r="C46" t="s">
        <v>147</v>
      </c>
      <c r="D46">
        <v>-5.51</v>
      </c>
    </row>
    <row r="47" spans="1:4" x14ac:dyDescent="0.25">
      <c r="A47" s="2">
        <v>43763</v>
      </c>
      <c r="B47" t="s">
        <v>22</v>
      </c>
      <c r="C47" t="s">
        <v>24</v>
      </c>
      <c r="D47">
        <v>-10.49</v>
      </c>
    </row>
    <row r="48" spans="1:4" x14ac:dyDescent="0.25">
      <c r="A48" s="2">
        <v>43760</v>
      </c>
      <c r="B48" t="s">
        <v>5</v>
      </c>
      <c r="C48" t="s">
        <v>6</v>
      </c>
      <c r="D48">
        <v>-17.47</v>
      </c>
    </row>
    <row r="49" spans="1:6" x14ac:dyDescent="0.25">
      <c r="A49" s="2">
        <v>43764</v>
      </c>
      <c r="B49" t="s">
        <v>106</v>
      </c>
      <c r="C49" t="s">
        <v>24</v>
      </c>
      <c r="D49">
        <v>-11.5</v>
      </c>
    </row>
    <row r="50" spans="1:6" x14ac:dyDescent="0.25">
      <c r="A50" s="2">
        <v>43756</v>
      </c>
      <c r="B50" t="s">
        <v>5</v>
      </c>
      <c r="C50" t="s">
        <v>30</v>
      </c>
      <c r="D50">
        <v>-4.1900000000000004</v>
      </c>
      <c r="F50" t="s">
        <v>196</v>
      </c>
    </row>
    <row r="51" spans="1:6" x14ac:dyDescent="0.25">
      <c r="A51" s="2">
        <v>43761</v>
      </c>
      <c r="B51" t="s">
        <v>106</v>
      </c>
      <c r="C51" t="s">
        <v>24</v>
      </c>
      <c r="D51">
        <v>-11.5</v>
      </c>
    </row>
    <row r="52" spans="1:6" x14ac:dyDescent="0.25">
      <c r="A52" s="2">
        <v>43760</v>
      </c>
      <c r="B52" t="s">
        <v>106</v>
      </c>
      <c r="C52" t="s">
        <v>24</v>
      </c>
      <c r="D52">
        <v>-11.5</v>
      </c>
    </row>
    <row r="53" spans="1:6" x14ac:dyDescent="0.25">
      <c r="A53" s="2">
        <v>43768</v>
      </c>
      <c r="B53" t="s">
        <v>5</v>
      </c>
      <c r="C53" t="s">
        <v>6</v>
      </c>
      <c r="D53">
        <v>-7.99</v>
      </c>
    </row>
    <row r="54" spans="1:6" x14ac:dyDescent="0.25">
      <c r="A54" s="2">
        <v>43763</v>
      </c>
      <c r="B54" t="s">
        <v>118</v>
      </c>
      <c r="C54" t="s">
        <v>24</v>
      </c>
      <c r="D54">
        <v>-22.94</v>
      </c>
    </row>
    <row r="55" spans="1:6" x14ac:dyDescent="0.25">
      <c r="A55" s="2">
        <v>43757</v>
      </c>
      <c r="B55" t="s">
        <v>22</v>
      </c>
      <c r="C55" t="s">
        <v>24</v>
      </c>
      <c r="D55">
        <v>-10.49</v>
      </c>
    </row>
    <row r="56" spans="1:6" x14ac:dyDescent="0.25">
      <c r="A56" s="2">
        <v>43755</v>
      </c>
      <c r="B56" t="s">
        <v>37</v>
      </c>
      <c r="C56" t="s">
        <v>147</v>
      </c>
      <c r="D56">
        <v>-5.51</v>
      </c>
    </row>
    <row r="57" spans="1:6" x14ac:dyDescent="0.25">
      <c r="A57" s="2">
        <v>43760</v>
      </c>
      <c r="B57" t="s">
        <v>137</v>
      </c>
      <c r="C57" t="s">
        <v>147</v>
      </c>
      <c r="D57">
        <v>-5.2</v>
      </c>
    </row>
    <row r="58" spans="1:6" x14ac:dyDescent="0.25">
      <c r="A58" s="2">
        <v>43769</v>
      </c>
      <c r="B58" t="s">
        <v>197</v>
      </c>
      <c r="C58" t="s">
        <v>24</v>
      </c>
      <c r="D58">
        <v>-16</v>
      </c>
      <c r="F58" t="s">
        <v>198</v>
      </c>
    </row>
    <row r="59" spans="1:6" x14ac:dyDescent="0.25">
      <c r="A59" s="2">
        <v>43769</v>
      </c>
      <c r="B59" t="s">
        <v>5</v>
      </c>
      <c r="C59" t="s">
        <v>6</v>
      </c>
      <c r="D59">
        <v>-20.56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25A-D2E6-46FC-AFCE-585C40137237}">
  <dimension ref="A1:F55"/>
  <sheetViews>
    <sheetView topLeftCell="A4" workbookViewId="0">
      <selection activeCell="F57" sqref="F57"/>
    </sheetView>
  </sheetViews>
  <sheetFormatPr defaultRowHeight="15" x14ac:dyDescent="0.25"/>
  <cols>
    <col min="1" max="1" width="8.5703125" bestFit="1" customWidth="1"/>
    <col min="2" max="2" width="18.140625" bestFit="1" customWidth="1"/>
    <col min="6" max="6" width="49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43770</v>
      </c>
      <c r="B2" t="s">
        <v>131</v>
      </c>
      <c r="C2" t="s">
        <v>189</v>
      </c>
      <c r="D2">
        <v>-12.25</v>
      </c>
    </row>
    <row r="3" spans="1:6" x14ac:dyDescent="0.25">
      <c r="A3" s="2">
        <v>43793</v>
      </c>
      <c r="B3" t="s">
        <v>209</v>
      </c>
      <c r="C3" t="s">
        <v>47</v>
      </c>
      <c r="D3">
        <v>-23.1</v>
      </c>
      <c r="F3" t="s">
        <v>210</v>
      </c>
    </row>
    <row r="4" spans="1:6" x14ac:dyDescent="0.25">
      <c r="A4" s="2">
        <v>43770</v>
      </c>
      <c r="B4" t="s">
        <v>137</v>
      </c>
      <c r="C4" t="s">
        <v>147</v>
      </c>
      <c r="D4">
        <v>-5.2</v>
      </c>
    </row>
    <row r="5" spans="1:6" x14ac:dyDescent="0.25">
      <c r="A5" s="2">
        <v>43774</v>
      </c>
      <c r="B5" t="s">
        <v>137</v>
      </c>
      <c r="C5" t="s">
        <v>147</v>
      </c>
      <c r="D5">
        <v>-5.2</v>
      </c>
    </row>
    <row r="6" spans="1:6" x14ac:dyDescent="0.25">
      <c r="A6" s="2">
        <v>43776</v>
      </c>
      <c r="B6" t="s">
        <v>137</v>
      </c>
      <c r="C6" t="s">
        <v>147</v>
      </c>
      <c r="D6">
        <v>-5.2</v>
      </c>
    </row>
    <row r="7" spans="1:6" x14ac:dyDescent="0.25">
      <c r="A7" s="2">
        <v>43780</v>
      </c>
      <c r="B7" t="s">
        <v>37</v>
      </c>
      <c r="C7" t="s">
        <v>147</v>
      </c>
      <c r="D7">
        <v>-5.51</v>
      </c>
    </row>
    <row r="8" spans="1:6" x14ac:dyDescent="0.25">
      <c r="A8" s="2">
        <v>43786</v>
      </c>
      <c r="B8" t="s">
        <v>37</v>
      </c>
      <c r="C8" t="s">
        <v>147</v>
      </c>
      <c r="D8">
        <v>-5.51</v>
      </c>
    </row>
    <row r="9" spans="1:6" x14ac:dyDescent="0.25">
      <c r="A9" s="2">
        <v>43791</v>
      </c>
      <c r="B9" t="s">
        <v>37</v>
      </c>
      <c r="C9" t="s">
        <v>147</v>
      </c>
      <c r="D9">
        <v>-5.51</v>
      </c>
    </row>
    <row r="10" spans="1:6" x14ac:dyDescent="0.25">
      <c r="A10" s="2">
        <v>43792</v>
      </c>
      <c r="B10" t="s">
        <v>137</v>
      </c>
      <c r="C10" t="s">
        <v>147</v>
      </c>
      <c r="D10">
        <v>-5.2</v>
      </c>
    </row>
    <row r="11" spans="1:6" x14ac:dyDescent="0.25">
      <c r="A11" s="2">
        <v>43793</v>
      </c>
      <c r="B11" t="s">
        <v>37</v>
      </c>
      <c r="C11" t="s">
        <v>147</v>
      </c>
      <c r="D11">
        <v>-5.51</v>
      </c>
    </row>
    <row r="12" spans="1:6" x14ac:dyDescent="0.25">
      <c r="A12" s="2">
        <v>43796</v>
      </c>
      <c r="B12" t="s">
        <v>137</v>
      </c>
      <c r="C12" t="s">
        <v>147</v>
      </c>
      <c r="D12">
        <v>-5.2</v>
      </c>
    </row>
    <row r="13" spans="1:6" x14ac:dyDescent="0.25">
      <c r="A13" s="2">
        <v>43772</v>
      </c>
      <c r="B13" t="s">
        <v>5</v>
      </c>
      <c r="C13" t="s">
        <v>6</v>
      </c>
      <c r="D13">
        <v>-5.36</v>
      </c>
    </row>
    <row r="14" spans="1:6" x14ac:dyDescent="0.25">
      <c r="A14" s="2">
        <v>43774</v>
      </c>
      <c r="B14" t="s">
        <v>5</v>
      </c>
      <c r="C14" t="s">
        <v>6</v>
      </c>
      <c r="D14">
        <v>-5.36</v>
      </c>
    </row>
    <row r="15" spans="1:6" x14ac:dyDescent="0.25">
      <c r="A15" s="2">
        <v>43777</v>
      </c>
      <c r="B15" t="s">
        <v>5</v>
      </c>
      <c r="C15" t="s">
        <v>6</v>
      </c>
      <c r="D15">
        <v>-4.99</v>
      </c>
    </row>
    <row r="16" spans="1:6" x14ac:dyDescent="0.25">
      <c r="A16" s="2">
        <v>43778</v>
      </c>
      <c r="B16" t="s">
        <v>5</v>
      </c>
      <c r="C16" t="s">
        <v>6</v>
      </c>
      <c r="D16">
        <v>-3.11</v>
      </c>
    </row>
    <row r="17" spans="1:6" x14ac:dyDescent="0.25">
      <c r="A17" s="2">
        <v>43782</v>
      </c>
      <c r="B17" t="s">
        <v>5</v>
      </c>
      <c r="C17" t="s">
        <v>6</v>
      </c>
      <c r="D17">
        <v>-4.84</v>
      </c>
      <c r="F17" t="s">
        <v>212</v>
      </c>
    </row>
    <row r="18" spans="1:6" x14ac:dyDescent="0.25">
      <c r="A18" s="2">
        <v>43783</v>
      </c>
      <c r="B18" t="s">
        <v>5</v>
      </c>
      <c r="C18" t="s">
        <v>6</v>
      </c>
      <c r="D18">
        <v>-5.99</v>
      </c>
    </row>
    <row r="19" spans="1:6" x14ac:dyDescent="0.25">
      <c r="A19" s="2">
        <v>43786</v>
      </c>
      <c r="B19" t="s">
        <v>5</v>
      </c>
      <c r="C19" t="s">
        <v>6</v>
      </c>
      <c r="D19">
        <v>-14.99</v>
      </c>
    </row>
    <row r="20" spans="1:6" x14ac:dyDescent="0.25">
      <c r="A20" s="2">
        <v>43787</v>
      </c>
      <c r="B20" t="s">
        <v>5</v>
      </c>
      <c r="C20" t="s">
        <v>6</v>
      </c>
      <c r="D20">
        <v>-18.98</v>
      </c>
    </row>
    <row r="21" spans="1:6" x14ac:dyDescent="0.25">
      <c r="A21" s="2">
        <v>43789</v>
      </c>
      <c r="B21" t="s">
        <v>5</v>
      </c>
      <c r="C21" t="s">
        <v>6</v>
      </c>
      <c r="D21">
        <v>-38.049999999999997</v>
      </c>
      <c r="F21" t="s">
        <v>205</v>
      </c>
    </row>
    <row r="22" spans="1:6" x14ac:dyDescent="0.25">
      <c r="A22" s="2">
        <v>43790</v>
      </c>
      <c r="B22" t="s">
        <v>5</v>
      </c>
      <c r="C22" t="s">
        <v>6</v>
      </c>
      <c r="D22">
        <v>-20.98</v>
      </c>
    </row>
    <row r="23" spans="1:6" x14ac:dyDescent="0.25">
      <c r="A23" s="2">
        <v>43791</v>
      </c>
      <c r="B23" t="s">
        <v>5</v>
      </c>
      <c r="C23" t="s">
        <v>6</v>
      </c>
      <c r="D23">
        <v>-3.24</v>
      </c>
    </row>
    <row r="24" spans="1:6" x14ac:dyDescent="0.25">
      <c r="A24" s="2">
        <v>43795</v>
      </c>
      <c r="B24" t="s">
        <v>5</v>
      </c>
      <c r="C24" t="s">
        <v>6</v>
      </c>
      <c r="D24">
        <v>-5.99</v>
      </c>
    </row>
    <row r="25" spans="1:6" x14ac:dyDescent="0.25">
      <c r="A25" s="2">
        <v>43796</v>
      </c>
      <c r="B25" t="s">
        <v>5</v>
      </c>
      <c r="C25" t="s">
        <v>6</v>
      </c>
      <c r="D25">
        <v>-14.99</v>
      </c>
    </row>
    <row r="26" spans="1:6" x14ac:dyDescent="0.25">
      <c r="A26" s="2">
        <v>43796</v>
      </c>
      <c r="B26" t="s">
        <v>5</v>
      </c>
      <c r="C26" t="s">
        <v>6</v>
      </c>
      <c r="D26">
        <v>-6.2</v>
      </c>
    </row>
    <row r="27" spans="1:6" x14ac:dyDescent="0.25">
      <c r="A27" s="2">
        <v>43797</v>
      </c>
      <c r="B27" t="s">
        <v>5</v>
      </c>
      <c r="C27" t="s">
        <v>6</v>
      </c>
      <c r="D27">
        <v>-5.99</v>
      </c>
    </row>
    <row r="28" spans="1:6" x14ac:dyDescent="0.25">
      <c r="A28" s="2">
        <v>43798</v>
      </c>
      <c r="B28" t="s">
        <v>5</v>
      </c>
      <c r="C28" t="s">
        <v>6</v>
      </c>
      <c r="D28">
        <v>-14.99</v>
      </c>
    </row>
    <row r="29" spans="1:6" x14ac:dyDescent="0.25">
      <c r="A29" s="2">
        <v>43793</v>
      </c>
      <c r="B29" t="s">
        <v>35</v>
      </c>
      <c r="C29" t="s">
        <v>41</v>
      </c>
      <c r="D29">
        <v>-39.85</v>
      </c>
      <c r="F29" t="s">
        <v>206</v>
      </c>
    </row>
    <row r="30" spans="1:6" x14ac:dyDescent="0.25">
      <c r="A30" s="2">
        <v>43770</v>
      </c>
      <c r="B30" t="s">
        <v>42</v>
      </c>
      <c r="C30" t="s">
        <v>84</v>
      </c>
      <c r="D30">
        <v>-4.1900000000000004</v>
      </c>
      <c r="F30" t="s">
        <v>201</v>
      </c>
    </row>
    <row r="31" spans="1:6" x14ac:dyDescent="0.25">
      <c r="A31" s="2">
        <v>43770</v>
      </c>
      <c r="B31" t="s">
        <v>200</v>
      </c>
      <c r="C31" t="s">
        <v>84</v>
      </c>
      <c r="D31">
        <v>-100</v>
      </c>
      <c r="F31" t="s">
        <v>201</v>
      </c>
    </row>
    <row r="32" spans="1:6" x14ac:dyDescent="0.25">
      <c r="A32" s="2">
        <v>43774</v>
      </c>
      <c r="B32" t="s">
        <v>175</v>
      </c>
      <c r="C32" t="s">
        <v>84</v>
      </c>
      <c r="D32">
        <v>-17.43</v>
      </c>
      <c r="F32" t="s">
        <v>202</v>
      </c>
    </row>
    <row r="33" spans="1:6" x14ac:dyDescent="0.25">
      <c r="A33" s="2">
        <v>43778</v>
      </c>
      <c r="B33" t="s">
        <v>173</v>
      </c>
      <c r="C33" t="s">
        <v>84</v>
      </c>
      <c r="D33">
        <v>-13.53</v>
      </c>
      <c r="F33" t="s">
        <v>203</v>
      </c>
    </row>
    <row r="34" spans="1:6" x14ac:dyDescent="0.25">
      <c r="A34" s="2">
        <v>43784</v>
      </c>
      <c r="B34" t="s">
        <v>42</v>
      </c>
      <c r="C34" t="s">
        <v>84</v>
      </c>
      <c r="D34">
        <v>-11.54</v>
      </c>
      <c r="F34" t="s">
        <v>211</v>
      </c>
    </row>
    <row r="35" spans="1:6" x14ac:dyDescent="0.25">
      <c r="A35" s="2">
        <v>43785</v>
      </c>
      <c r="B35" t="s">
        <v>208</v>
      </c>
      <c r="C35" t="s">
        <v>84</v>
      </c>
      <c r="D35">
        <v>-36.75</v>
      </c>
      <c r="F35" t="s">
        <v>207</v>
      </c>
    </row>
    <row r="36" spans="1:6" x14ac:dyDescent="0.25">
      <c r="A36" s="2">
        <v>43789</v>
      </c>
      <c r="B36" t="s">
        <v>42</v>
      </c>
      <c r="C36" t="s">
        <v>84</v>
      </c>
      <c r="D36">
        <v>-5.76</v>
      </c>
      <c r="F36" t="s">
        <v>204</v>
      </c>
    </row>
    <row r="37" spans="1:6" x14ac:dyDescent="0.25">
      <c r="A37" s="2">
        <v>43770</v>
      </c>
      <c r="B37" t="s">
        <v>118</v>
      </c>
      <c r="C37" t="s">
        <v>199</v>
      </c>
      <c r="D37">
        <v>-21.89</v>
      </c>
    </row>
    <row r="38" spans="1:6" x14ac:dyDescent="0.25">
      <c r="A38" s="2">
        <v>43770</v>
      </c>
      <c r="B38" t="s">
        <v>22</v>
      </c>
      <c r="C38" t="s">
        <v>199</v>
      </c>
      <c r="D38">
        <v>-6.39</v>
      </c>
    </row>
    <row r="39" spans="1:6" x14ac:dyDescent="0.25">
      <c r="A39" s="2">
        <v>43773</v>
      </c>
      <c r="B39" t="s">
        <v>106</v>
      </c>
      <c r="C39" t="s">
        <v>199</v>
      </c>
      <c r="D39">
        <v>-11.5</v>
      </c>
    </row>
    <row r="40" spans="1:6" x14ac:dyDescent="0.25">
      <c r="A40" s="2">
        <v>43775</v>
      </c>
      <c r="B40" t="s">
        <v>22</v>
      </c>
      <c r="C40" t="s">
        <v>199</v>
      </c>
      <c r="D40">
        <v>-10.49</v>
      </c>
    </row>
    <row r="41" spans="1:6" x14ac:dyDescent="0.25">
      <c r="A41" s="2">
        <v>43776</v>
      </c>
      <c r="B41" t="s">
        <v>22</v>
      </c>
      <c r="C41" t="s">
        <v>199</v>
      </c>
      <c r="D41">
        <v>-10.49</v>
      </c>
    </row>
    <row r="42" spans="1:6" x14ac:dyDescent="0.25">
      <c r="A42" s="2">
        <v>43777</v>
      </c>
      <c r="B42" t="s">
        <v>106</v>
      </c>
      <c r="C42" t="s">
        <v>199</v>
      </c>
      <c r="D42">
        <v>-11.5</v>
      </c>
    </row>
    <row r="43" spans="1:6" x14ac:dyDescent="0.25">
      <c r="A43" s="2">
        <v>43781</v>
      </c>
      <c r="B43" t="s">
        <v>20</v>
      </c>
      <c r="C43" t="s">
        <v>199</v>
      </c>
      <c r="D43">
        <v>-25.18</v>
      </c>
    </row>
    <row r="44" spans="1:6" x14ac:dyDescent="0.25">
      <c r="A44" s="2">
        <v>43788</v>
      </c>
      <c r="B44" t="s">
        <v>118</v>
      </c>
      <c r="C44" t="s">
        <v>199</v>
      </c>
      <c r="D44">
        <v>-7.21</v>
      </c>
    </row>
    <row r="45" spans="1:6" x14ac:dyDescent="0.25">
      <c r="A45" s="2">
        <v>43788</v>
      </c>
      <c r="B45" t="s">
        <v>22</v>
      </c>
      <c r="C45" t="s">
        <v>199</v>
      </c>
      <c r="D45">
        <v>-10.49</v>
      </c>
    </row>
    <row r="46" spans="1:6" x14ac:dyDescent="0.25">
      <c r="A46" s="2">
        <v>43789</v>
      </c>
      <c r="B46" t="s">
        <v>22</v>
      </c>
      <c r="C46" t="s">
        <v>199</v>
      </c>
      <c r="D46">
        <v>-10.49</v>
      </c>
    </row>
    <row r="47" spans="1:6" x14ac:dyDescent="0.25">
      <c r="A47" s="2">
        <v>43790</v>
      </c>
      <c r="B47" t="s">
        <v>22</v>
      </c>
      <c r="C47" t="s">
        <v>199</v>
      </c>
      <c r="D47">
        <v>-10.49</v>
      </c>
    </row>
    <row r="48" spans="1:6" x14ac:dyDescent="0.25">
      <c r="A48" s="2">
        <v>43791</v>
      </c>
      <c r="B48" t="s">
        <v>22</v>
      </c>
      <c r="C48" t="s">
        <v>199</v>
      </c>
      <c r="D48">
        <v>-10.49</v>
      </c>
    </row>
    <row r="49" spans="1:6" x14ac:dyDescent="0.25">
      <c r="A49" s="2">
        <v>43791</v>
      </c>
      <c r="B49" t="s">
        <v>118</v>
      </c>
      <c r="C49" t="s">
        <v>199</v>
      </c>
      <c r="D49">
        <v>-7.21</v>
      </c>
    </row>
    <row r="50" spans="1:6" x14ac:dyDescent="0.25">
      <c r="A50" s="2">
        <v>43794</v>
      </c>
      <c r="B50" t="s">
        <v>217</v>
      </c>
      <c r="C50" t="s">
        <v>199</v>
      </c>
      <c r="D50">
        <v>-18.350000000000001</v>
      </c>
    </row>
    <row r="51" spans="1:6" x14ac:dyDescent="0.25">
      <c r="A51" s="2">
        <v>43795</v>
      </c>
      <c r="B51" t="s">
        <v>22</v>
      </c>
      <c r="C51" t="s">
        <v>199</v>
      </c>
      <c r="D51">
        <v>-10.49</v>
      </c>
    </row>
    <row r="52" spans="1:6" x14ac:dyDescent="0.25">
      <c r="A52" s="2">
        <v>43797</v>
      </c>
      <c r="B52" t="s">
        <v>22</v>
      </c>
      <c r="C52" t="s">
        <v>199</v>
      </c>
      <c r="D52">
        <v>-10.49</v>
      </c>
    </row>
    <row r="53" spans="1:6" x14ac:dyDescent="0.25">
      <c r="A53" s="2">
        <v>43798</v>
      </c>
      <c r="B53" t="s">
        <v>216</v>
      </c>
      <c r="C53" t="s">
        <v>199</v>
      </c>
      <c r="D53">
        <v>-11.7</v>
      </c>
    </row>
    <row r="54" spans="1:6" x14ac:dyDescent="0.25">
      <c r="A54" s="2">
        <v>43799</v>
      </c>
      <c r="B54" t="s">
        <v>214</v>
      </c>
      <c r="C54" t="s">
        <v>199</v>
      </c>
      <c r="D54">
        <v>-32.6</v>
      </c>
      <c r="F54" t="s">
        <v>215</v>
      </c>
    </row>
    <row r="55" spans="1:6" x14ac:dyDescent="0.25">
      <c r="A55" t="s">
        <v>213</v>
      </c>
      <c r="B55" t="s">
        <v>21</v>
      </c>
      <c r="C55" t="s">
        <v>199</v>
      </c>
      <c r="D55">
        <v>-32</v>
      </c>
    </row>
  </sheetData>
  <autoFilter ref="A1:F55" xr:uid="{6A23D5F8-E710-4F1D-9E90-7ED04F3FAEC0}">
    <sortState xmlns:xlrd2="http://schemas.microsoft.com/office/spreadsheetml/2017/richdata2" ref="A2:F55">
      <sortCondition ref="C1:C55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E9BD-35F7-4118-A5C7-A060CBBE1491}">
  <dimension ref="A1:F52"/>
  <sheetViews>
    <sheetView workbookViewId="0">
      <selection activeCell="F57" sqref="F57"/>
    </sheetView>
  </sheetViews>
  <sheetFormatPr defaultRowHeight="15" x14ac:dyDescent="0.25"/>
  <cols>
    <col min="2" max="2" width="17.42578125" bestFit="1" customWidth="1"/>
    <col min="3" max="3" width="10.5703125" bestFit="1" customWidth="1"/>
    <col min="6" max="6" width="62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43800</v>
      </c>
      <c r="B2" t="s">
        <v>5</v>
      </c>
      <c r="C2" t="s">
        <v>6</v>
      </c>
      <c r="D2">
        <v>-5.37</v>
      </c>
      <c r="F2" t="s">
        <v>219</v>
      </c>
    </row>
    <row r="3" spans="1:6" x14ac:dyDescent="0.25">
      <c r="A3" s="2">
        <v>43800</v>
      </c>
      <c r="B3" t="s">
        <v>22</v>
      </c>
      <c r="C3" t="s">
        <v>24</v>
      </c>
      <c r="D3">
        <v>-10.49</v>
      </c>
    </row>
    <row r="4" spans="1:6" x14ac:dyDescent="0.25">
      <c r="A4" s="2">
        <v>43801</v>
      </c>
      <c r="B4" t="s">
        <v>5</v>
      </c>
      <c r="C4" t="s">
        <v>6</v>
      </c>
      <c r="D4">
        <v>-65.5</v>
      </c>
      <c r="F4" t="s">
        <v>218</v>
      </c>
    </row>
    <row r="5" spans="1:6" x14ac:dyDescent="0.25">
      <c r="A5" s="2">
        <v>43801</v>
      </c>
      <c r="B5" t="s">
        <v>22</v>
      </c>
      <c r="C5" t="s">
        <v>24</v>
      </c>
      <c r="D5">
        <v>-10.49</v>
      </c>
    </row>
    <row r="6" spans="1:6" x14ac:dyDescent="0.25">
      <c r="A6" s="2">
        <v>43802</v>
      </c>
      <c r="B6" t="s">
        <v>5</v>
      </c>
      <c r="C6" t="s">
        <v>6</v>
      </c>
      <c r="D6">
        <v>-42.66</v>
      </c>
    </row>
    <row r="7" spans="1:6" x14ac:dyDescent="0.25">
      <c r="A7" s="2">
        <v>43802</v>
      </c>
      <c r="B7" t="s">
        <v>22</v>
      </c>
      <c r="C7" t="s">
        <v>24</v>
      </c>
      <c r="D7">
        <v>-10.49</v>
      </c>
    </row>
    <row r="8" spans="1:6" x14ac:dyDescent="0.25">
      <c r="A8" s="2">
        <v>43803</v>
      </c>
      <c r="B8" t="s">
        <v>5</v>
      </c>
      <c r="C8" t="s">
        <v>6</v>
      </c>
      <c r="D8">
        <v>-5.36</v>
      </c>
    </row>
    <row r="9" spans="1:6" x14ac:dyDescent="0.25">
      <c r="A9" s="2">
        <v>43804</v>
      </c>
      <c r="B9" t="s">
        <v>222</v>
      </c>
      <c r="C9" t="s">
        <v>84</v>
      </c>
      <c r="D9">
        <v>-6.29</v>
      </c>
      <c r="F9" t="s">
        <v>223</v>
      </c>
    </row>
    <row r="10" spans="1:6" x14ac:dyDescent="0.25">
      <c r="A10" s="2">
        <v>43805</v>
      </c>
      <c r="B10" t="s">
        <v>89</v>
      </c>
      <c r="C10" t="s">
        <v>90</v>
      </c>
      <c r="D10">
        <v>-40</v>
      </c>
      <c r="F10" t="s">
        <v>227</v>
      </c>
    </row>
    <row r="11" spans="1:6" x14ac:dyDescent="0.25">
      <c r="A11" s="2">
        <v>43805</v>
      </c>
      <c r="B11" t="s">
        <v>5</v>
      </c>
      <c r="C11" t="s">
        <v>6</v>
      </c>
      <c r="D11">
        <v>-12.83</v>
      </c>
    </row>
    <row r="12" spans="1:6" x14ac:dyDescent="0.25">
      <c r="A12" s="2">
        <v>43806</v>
      </c>
      <c r="B12" t="s">
        <v>137</v>
      </c>
      <c r="C12" t="s">
        <v>147</v>
      </c>
      <c r="D12">
        <v>-5.2</v>
      </c>
    </row>
    <row r="13" spans="1:6" x14ac:dyDescent="0.25">
      <c r="A13" s="2">
        <v>43808</v>
      </c>
      <c r="B13" t="s">
        <v>5</v>
      </c>
      <c r="C13" t="s">
        <v>6</v>
      </c>
      <c r="D13">
        <v>-5.34</v>
      </c>
    </row>
    <row r="14" spans="1:6" x14ac:dyDescent="0.25">
      <c r="A14" s="2">
        <v>43809</v>
      </c>
      <c r="B14" t="s">
        <v>137</v>
      </c>
      <c r="C14" t="s">
        <v>147</v>
      </c>
      <c r="D14">
        <v>-5.2</v>
      </c>
    </row>
    <row r="15" spans="1:6" x14ac:dyDescent="0.25">
      <c r="A15" s="2">
        <v>43809</v>
      </c>
      <c r="B15" t="s">
        <v>22</v>
      </c>
      <c r="C15" t="s">
        <v>24</v>
      </c>
      <c r="D15">
        <v>-10.49</v>
      </c>
    </row>
    <row r="16" spans="1:6" x14ac:dyDescent="0.25">
      <c r="A16" s="2">
        <v>43810</v>
      </c>
      <c r="B16" t="s">
        <v>5</v>
      </c>
      <c r="C16" t="s">
        <v>6</v>
      </c>
      <c r="D16">
        <v>-3.99</v>
      </c>
    </row>
    <row r="17" spans="1:6" x14ac:dyDescent="0.25">
      <c r="A17" s="2">
        <v>43810</v>
      </c>
      <c r="B17" t="s">
        <v>224</v>
      </c>
      <c r="C17" t="s">
        <v>84</v>
      </c>
      <c r="D17">
        <v>-31.11</v>
      </c>
      <c r="F17" t="s">
        <v>225</v>
      </c>
    </row>
    <row r="18" spans="1:6" x14ac:dyDescent="0.25">
      <c r="A18" s="2">
        <v>43810</v>
      </c>
      <c r="B18" t="s">
        <v>22</v>
      </c>
      <c r="C18" t="s">
        <v>24</v>
      </c>
      <c r="D18">
        <v>-10.49</v>
      </c>
    </row>
    <row r="19" spans="1:6" x14ac:dyDescent="0.25">
      <c r="A19" s="2">
        <v>43811</v>
      </c>
      <c r="B19" t="s">
        <v>29</v>
      </c>
      <c r="C19" t="s">
        <v>147</v>
      </c>
      <c r="D19">
        <v>-9.9600000000000009</v>
      </c>
    </row>
    <row r="20" spans="1:6" x14ac:dyDescent="0.25">
      <c r="A20" s="2">
        <v>43811</v>
      </c>
      <c r="B20" t="s">
        <v>22</v>
      </c>
      <c r="C20" t="s">
        <v>24</v>
      </c>
      <c r="D20">
        <v>-10.49</v>
      </c>
    </row>
    <row r="21" spans="1:6" x14ac:dyDescent="0.25">
      <c r="A21" s="2">
        <v>43812</v>
      </c>
      <c r="B21" t="s">
        <v>137</v>
      </c>
      <c r="C21" t="s">
        <v>147</v>
      </c>
      <c r="D21">
        <v>-5.2</v>
      </c>
    </row>
    <row r="22" spans="1:6" x14ac:dyDescent="0.25">
      <c r="A22" s="2">
        <v>44178</v>
      </c>
      <c r="B22" t="s">
        <v>22</v>
      </c>
      <c r="C22" t="s">
        <v>24</v>
      </c>
      <c r="D22">
        <v>-10.49</v>
      </c>
    </row>
    <row r="23" spans="1:6" x14ac:dyDescent="0.25">
      <c r="A23" s="2">
        <v>43813</v>
      </c>
      <c r="B23" t="s">
        <v>131</v>
      </c>
      <c r="C23" t="s">
        <v>189</v>
      </c>
      <c r="D23">
        <v>-99.85</v>
      </c>
      <c r="F23" t="s">
        <v>221</v>
      </c>
    </row>
    <row r="24" spans="1:6" x14ac:dyDescent="0.25">
      <c r="A24" s="2">
        <v>43814</v>
      </c>
      <c r="B24" t="s">
        <v>137</v>
      </c>
      <c r="C24" t="s">
        <v>147</v>
      </c>
      <c r="D24">
        <v>-5.2</v>
      </c>
    </row>
    <row r="25" spans="1:6" x14ac:dyDescent="0.25">
      <c r="A25" s="2">
        <v>43814</v>
      </c>
      <c r="B25" t="s">
        <v>106</v>
      </c>
      <c r="C25" t="s">
        <v>24</v>
      </c>
      <c r="D25">
        <v>-11.5</v>
      </c>
    </row>
    <row r="26" spans="1:6" x14ac:dyDescent="0.25">
      <c r="A26" s="2">
        <v>43815</v>
      </c>
      <c r="B26" t="s">
        <v>29</v>
      </c>
      <c r="C26" t="s">
        <v>147</v>
      </c>
      <c r="D26">
        <f>-5.78*1.95</f>
        <v>-11.271000000000001</v>
      </c>
      <c r="F26" t="s">
        <v>220</v>
      </c>
    </row>
    <row r="27" spans="1:6" x14ac:dyDescent="0.25">
      <c r="A27" s="2">
        <v>43815</v>
      </c>
      <c r="B27" t="s">
        <v>5</v>
      </c>
      <c r="C27" t="s">
        <v>6</v>
      </c>
      <c r="D27">
        <v>-5.99</v>
      </c>
    </row>
    <row r="28" spans="1:6" x14ac:dyDescent="0.25">
      <c r="A28" s="2">
        <v>43816</v>
      </c>
      <c r="B28" t="s">
        <v>106</v>
      </c>
      <c r="C28" t="s">
        <v>24</v>
      </c>
      <c r="D28">
        <v>-11.5</v>
      </c>
    </row>
    <row r="29" spans="1:6" x14ac:dyDescent="0.25">
      <c r="A29" s="2">
        <v>43817</v>
      </c>
      <c r="B29" t="s">
        <v>106</v>
      </c>
      <c r="C29" t="s">
        <v>24</v>
      </c>
      <c r="D29">
        <v>-11.5</v>
      </c>
    </row>
    <row r="30" spans="1:6" x14ac:dyDescent="0.25">
      <c r="A30" s="2">
        <v>43819</v>
      </c>
      <c r="B30" t="s">
        <v>5</v>
      </c>
      <c r="C30" t="s">
        <v>6</v>
      </c>
      <c r="D30">
        <v>-5.36</v>
      </c>
    </row>
    <row r="31" spans="1:6" x14ac:dyDescent="0.25">
      <c r="A31" s="2">
        <v>43820</v>
      </c>
      <c r="B31" t="s">
        <v>37</v>
      </c>
      <c r="C31" t="s">
        <v>147</v>
      </c>
      <c r="D31">
        <v>-5.51</v>
      </c>
    </row>
    <row r="32" spans="1:6" x14ac:dyDescent="0.25">
      <c r="A32" s="2">
        <v>43820</v>
      </c>
      <c r="B32" t="s">
        <v>5</v>
      </c>
      <c r="C32" t="s">
        <v>6</v>
      </c>
      <c r="D32">
        <v>-5.38</v>
      </c>
    </row>
    <row r="33" spans="1:6" x14ac:dyDescent="0.25">
      <c r="A33" s="2">
        <v>43820</v>
      </c>
      <c r="B33" t="s">
        <v>16</v>
      </c>
      <c r="C33" t="s">
        <v>84</v>
      </c>
      <c r="D33">
        <v>-88.82</v>
      </c>
    </row>
    <row r="34" spans="1:6" x14ac:dyDescent="0.25">
      <c r="A34" s="2">
        <v>43820</v>
      </c>
      <c r="B34" t="s">
        <v>42</v>
      </c>
      <c r="C34" t="s">
        <v>84</v>
      </c>
      <c r="D34">
        <v>-15.74</v>
      </c>
      <c r="F34" t="s">
        <v>228</v>
      </c>
    </row>
    <row r="35" spans="1:6" x14ac:dyDescent="0.25">
      <c r="A35" s="2">
        <v>43821</v>
      </c>
      <c r="B35" t="s">
        <v>37</v>
      </c>
      <c r="C35" t="s">
        <v>147</v>
      </c>
      <c r="D35">
        <v>-5.51</v>
      </c>
    </row>
    <row r="36" spans="1:6" x14ac:dyDescent="0.25">
      <c r="A36" s="2">
        <v>43821</v>
      </c>
      <c r="B36" t="s">
        <v>5</v>
      </c>
      <c r="C36" t="s">
        <v>6</v>
      </c>
      <c r="D36">
        <v>-5.36</v>
      </c>
    </row>
    <row r="37" spans="1:6" x14ac:dyDescent="0.25">
      <c r="A37" s="2">
        <v>43822</v>
      </c>
      <c r="B37" t="s">
        <v>5</v>
      </c>
      <c r="C37" t="s">
        <v>6</v>
      </c>
      <c r="D37">
        <v>-35.36</v>
      </c>
    </row>
    <row r="38" spans="1:6" x14ac:dyDescent="0.25">
      <c r="A38" s="2">
        <v>43822</v>
      </c>
      <c r="B38" t="s">
        <v>231</v>
      </c>
      <c r="C38" t="s">
        <v>84</v>
      </c>
      <c r="D38">
        <f>-(6.99+7.49)*1.05</f>
        <v>-15.204000000000001</v>
      </c>
      <c r="F38" t="s">
        <v>232</v>
      </c>
    </row>
    <row r="39" spans="1:6" x14ac:dyDescent="0.25">
      <c r="A39" s="2">
        <v>43823</v>
      </c>
      <c r="B39" t="s">
        <v>37</v>
      </c>
      <c r="C39" t="s">
        <v>147</v>
      </c>
      <c r="D39">
        <v>-4.99</v>
      </c>
      <c r="F39" t="s">
        <v>226</v>
      </c>
    </row>
    <row r="40" spans="1:6" x14ac:dyDescent="0.25">
      <c r="A40" s="2">
        <v>43823</v>
      </c>
      <c r="B40" t="s">
        <v>5</v>
      </c>
      <c r="C40" t="s">
        <v>6</v>
      </c>
      <c r="D40">
        <v>-11.01</v>
      </c>
    </row>
    <row r="41" spans="1:6" x14ac:dyDescent="0.25">
      <c r="A41" s="2">
        <v>43826</v>
      </c>
      <c r="B41" t="s">
        <v>5</v>
      </c>
      <c r="C41" t="s">
        <v>6</v>
      </c>
      <c r="D41">
        <v>-20.239999999999998</v>
      </c>
    </row>
    <row r="42" spans="1:6" x14ac:dyDescent="0.25">
      <c r="A42" s="2">
        <v>43826</v>
      </c>
      <c r="B42" t="s">
        <v>35</v>
      </c>
      <c r="C42" t="s">
        <v>41</v>
      </c>
      <c r="D42">
        <v>-44.68</v>
      </c>
    </row>
    <row r="43" spans="1:6" x14ac:dyDescent="0.25">
      <c r="A43" s="2">
        <v>43827</v>
      </c>
      <c r="B43" t="s">
        <v>5</v>
      </c>
      <c r="C43" t="s">
        <v>6</v>
      </c>
      <c r="D43">
        <v>-5.36</v>
      </c>
    </row>
    <row r="44" spans="1:6" x14ac:dyDescent="0.25">
      <c r="A44" s="2">
        <v>43827</v>
      </c>
      <c r="B44" t="s">
        <v>16</v>
      </c>
      <c r="C44" t="s">
        <v>84</v>
      </c>
      <c r="D44">
        <v>-17.12</v>
      </c>
    </row>
    <row r="45" spans="1:6" x14ac:dyDescent="0.25">
      <c r="A45" s="2">
        <v>43828</v>
      </c>
      <c r="B45" t="s">
        <v>5</v>
      </c>
      <c r="C45" t="s">
        <v>6</v>
      </c>
      <c r="D45">
        <v>-31</v>
      </c>
    </row>
    <row r="46" spans="1:6" x14ac:dyDescent="0.25">
      <c r="A46" s="2">
        <v>43829</v>
      </c>
      <c r="B46" t="s">
        <v>229</v>
      </c>
      <c r="C46" t="s">
        <v>24</v>
      </c>
      <c r="D46">
        <v>-50.42</v>
      </c>
      <c r="F46" t="s">
        <v>230</v>
      </c>
    </row>
    <row r="47" spans="1:6" x14ac:dyDescent="0.25">
      <c r="A47" s="2">
        <v>44196</v>
      </c>
      <c r="B47" t="s">
        <v>131</v>
      </c>
      <c r="C47" t="s">
        <v>189</v>
      </c>
      <c r="D47">
        <v>-31.74</v>
      </c>
    </row>
    <row r="48" spans="1:6" x14ac:dyDescent="0.25">
      <c r="A48" s="2">
        <v>44196</v>
      </c>
      <c r="B48" t="s">
        <v>37</v>
      </c>
      <c r="C48" t="s">
        <v>147</v>
      </c>
      <c r="D48">
        <v>-5.51</v>
      </c>
    </row>
    <row r="49" spans="1:4" x14ac:dyDescent="0.25">
      <c r="A49" s="2">
        <v>44196</v>
      </c>
      <c r="B49" t="s">
        <v>20</v>
      </c>
      <c r="C49" t="s">
        <v>24</v>
      </c>
      <c r="D49">
        <v>-55</v>
      </c>
    </row>
    <row r="50" spans="1:4" x14ac:dyDescent="0.25">
      <c r="A50" s="2" t="s">
        <v>208</v>
      </c>
      <c r="B50" t="s">
        <v>21</v>
      </c>
      <c r="C50" t="s">
        <v>24</v>
      </c>
      <c r="D50">
        <v>-16</v>
      </c>
    </row>
    <row r="51" spans="1:4" x14ac:dyDescent="0.25">
      <c r="A51" s="2">
        <v>44193</v>
      </c>
      <c r="B51" t="s">
        <v>73</v>
      </c>
      <c r="C51" t="s">
        <v>71</v>
      </c>
      <c r="D51">
        <f>-7.98*1.05</f>
        <v>-8.3790000000000013</v>
      </c>
    </row>
    <row r="52" spans="1:4" x14ac:dyDescent="0.25">
      <c r="A52" s="2">
        <v>44191</v>
      </c>
      <c r="B52" t="s">
        <v>73</v>
      </c>
      <c r="C52" t="s">
        <v>71</v>
      </c>
      <c r="D52">
        <f>-(1.99+15)*1.05</f>
        <v>-17.839499999999997</v>
      </c>
    </row>
  </sheetData>
  <autoFilter ref="A1:F50" xr:uid="{C875BC45-25E7-49BD-A396-3D3AE8BE0C0E}">
    <sortState xmlns:xlrd2="http://schemas.microsoft.com/office/spreadsheetml/2017/richdata2" ref="A2:F50">
      <sortCondition ref="A1:A5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151F-7CF9-4935-9A1B-0617777920BE}">
  <dimension ref="A1:F35"/>
  <sheetViews>
    <sheetView topLeftCell="A7" workbookViewId="0">
      <selection activeCell="F31" sqref="F31"/>
    </sheetView>
  </sheetViews>
  <sheetFormatPr defaultRowHeight="15" x14ac:dyDescent="0.25"/>
  <cols>
    <col min="2" max="2" width="12.140625" bestFit="1" customWidth="1"/>
    <col min="3" max="3" width="14" bestFit="1" customWidth="1"/>
    <col min="6" max="6" width="43.8554687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43841</v>
      </c>
      <c r="B2" t="s">
        <v>235</v>
      </c>
      <c r="C2" t="s">
        <v>47</v>
      </c>
      <c r="D2">
        <v>-27.27</v>
      </c>
      <c r="F2" t="s">
        <v>236</v>
      </c>
    </row>
    <row r="3" spans="1:6" x14ac:dyDescent="0.25">
      <c r="A3" s="2">
        <v>43839</v>
      </c>
      <c r="B3" t="s">
        <v>37</v>
      </c>
      <c r="C3" t="s">
        <v>147</v>
      </c>
      <c r="D3">
        <v>-5.51</v>
      </c>
    </row>
    <row r="4" spans="1:6" x14ac:dyDescent="0.25">
      <c r="A4" s="2">
        <v>43847</v>
      </c>
      <c r="B4" t="s">
        <v>37</v>
      </c>
      <c r="C4" t="s">
        <v>147</v>
      </c>
      <c r="D4">
        <v>-5.51</v>
      </c>
    </row>
    <row r="5" spans="1:6" x14ac:dyDescent="0.25">
      <c r="A5" s="2">
        <v>43861</v>
      </c>
      <c r="B5" t="s">
        <v>137</v>
      </c>
      <c r="C5" t="s">
        <v>147</v>
      </c>
      <c r="D5">
        <v>-5.2</v>
      </c>
    </row>
    <row r="6" spans="1:6" x14ac:dyDescent="0.25">
      <c r="A6" s="2">
        <v>43840</v>
      </c>
      <c r="B6" t="s">
        <v>237</v>
      </c>
      <c r="C6" t="s">
        <v>32</v>
      </c>
      <c r="D6">
        <v>-31.5</v>
      </c>
      <c r="F6" t="s">
        <v>238</v>
      </c>
    </row>
    <row r="7" spans="1:6" x14ac:dyDescent="0.25">
      <c r="A7" s="2">
        <v>43841</v>
      </c>
      <c r="B7" t="s">
        <v>239</v>
      </c>
      <c r="C7" t="s">
        <v>32</v>
      </c>
      <c r="D7">
        <v>-56.7</v>
      </c>
      <c r="F7" t="s">
        <v>240</v>
      </c>
    </row>
    <row r="8" spans="1:6" x14ac:dyDescent="0.25">
      <c r="A8" s="2">
        <v>43832</v>
      </c>
      <c r="B8" t="s">
        <v>5</v>
      </c>
      <c r="C8" t="s">
        <v>6</v>
      </c>
      <c r="D8">
        <f>-19.56-2.51</f>
        <v>-22.07</v>
      </c>
    </row>
    <row r="9" spans="1:6" x14ac:dyDescent="0.25">
      <c r="A9" s="2">
        <v>43833</v>
      </c>
      <c r="B9" t="s">
        <v>5</v>
      </c>
      <c r="C9" t="s">
        <v>6</v>
      </c>
      <c r="D9">
        <v>-21.28</v>
      </c>
    </row>
    <row r="10" spans="1:6" x14ac:dyDescent="0.25">
      <c r="A10" s="2">
        <v>43834</v>
      </c>
      <c r="B10" t="s">
        <v>14</v>
      </c>
      <c r="C10" t="s">
        <v>6</v>
      </c>
      <c r="D10">
        <v>-147.59</v>
      </c>
    </row>
    <row r="11" spans="1:6" x14ac:dyDescent="0.25">
      <c r="A11" s="2">
        <v>43835</v>
      </c>
      <c r="B11" t="s">
        <v>5</v>
      </c>
      <c r="C11" t="s">
        <v>6</v>
      </c>
      <c r="D11">
        <v>-15.93</v>
      </c>
    </row>
    <row r="12" spans="1:6" x14ac:dyDescent="0.25">
      <c r="A12" s="2">
        <v>43835</v>
      </c>
      <c r="B12" t="s">
        <v>5</v>
      </c>
      <c r="C12" t="s">
        <v>6</v>
      </c>
      <c r="D12">
        <v>-3.98</v>
      </c>
    </row>
    <row r="13" spans="1:6" x14ac:dyDescent="0.25">
      <c r="A13" s="2">
        <v>43837</v>
      </c>
      <c r="B13" t="s">
        <v>5</v>
      </c>
      <c r="C13" t="s">
        <v>6</v>
      </c>
      <c r="D13">
        <v>-25.15</v>
      </c>
    </row>
    <row r="14" spans="1:6" x14ac:dyDescent="0.25">
      <c r="A14" s="2">
        <v>43840</v>
      </c>
      <c r="B14" t="s">
        <v>5</v>
      </c>
      <c r="C14" t="s">
        <v>6</v>
      </c>
      <c r="D14">
        <v>-9.6999999999999993</v>
      </c>
    </row>
    <row r="15" spans="1:6" x14ac:dyDescent="0.25">
      <c r="A15" s="2">
        <v>43842</v>
      </c>
      <c r="B15" t="s">
        <v>5</v>
      </c>
      <c r="C15" t="s">
        <v>6</v>
      </c>
      <c r="D15">
        <v>-33.86</v>
      </c>
    </row>
    <row r="16" spans="1:6" x14ac:dyDescent="0.25">
      <c r="A16" s="2">
        <v>43844</v>
      </c>
      <c r="B16" t="s">
        <v>5</v>
      </c>
      <c r="C16" t="s">
        <v>6</v>
      </c>
      <c r="D16">
        <v>-30.68</v>
      </c>
    </row>
    <row r="17" spans="1:6" x14ac:dyDescent="0.25">
      <c r="A17" s="2">
        <v>43847</v>
      </c>
      <c r="B17" t="s">
        <v>5</v>
      </c>
      <c r="C17" t="s">
        <v>6</v>
      </c>
      <c r="D17">
        <v>-74.150000000000006</v>
      </c>
      <c r="F17" t="s">
        <v>244</v>
      </c>
    </row>
    <row r="18" spans="1:6" x14ac:dyDescent="0.25">
      <c r="A18" s="2">
        <v>43848</v>
      </c>
      <c r="B18" t="s">
        <v>5</v>
      </c>
      <c r="C18" t="s">
        <v>6</v>
      </c>
      <c r="D18">
        <v>-14.99</v>
      </c>
    </row>
    <row r="19" spans="1:6" x14ac:dyDescent="0.25">
      <c r="A19" s="2">
        <v>43849</v>
      </c>
      <c r="B19" t="s">
        <v>5</v>
      </c>
      <c r="C19" t="s">
        <v>6</v>
      </c>
      <c r="D19">
        <v>-5.6</v>
      </c>
    </row>
    <row r="20" spans="1:6" x14ac:dyDescent="0.25">
      <c r="A20" s="2">
        <v>43849</v>
      </c>
      <c r="B20" t="s">
        <v>5</v>
      </c>
      <c r="C20" t="s">
        <v>6</v>
      </c>
      <c r="D20">
        <v>-4.99</v>
      </c>
    </row>
    <row r="21" spans="1:6" x14ac:dyDescent="0.25">
      <c r="A21" s="2">
        <v>43851</v>
      </c>
      <c r="B21" t="s">
        <v>5</v>
      </c>
      <c r="C21" t="s">
        <v>6</v>
      </c>
      <c r="D21">
        <v>-14.15</v>
      </c>
    </row>
    <row r="22" spans="1:6" x14ac:dyDescent="0.25">
      <c r="A22" s="2">
        <v>43852</v>
      </c>
      <c r="B22" t="s">
        <v>5</v>
      </c>
      <c r="C22" t="s">
        <v>6</v>
      </c>
      <c r="D22">
        <v>-50.21</v>
      </c>
      <c r="F22" t="s">
        <v>218</v>
      </c>
    </row>
    <row r="23" spans="1:6" x14ac:dyDescent="0.25">
      <c r="A23" s="2">
        <v>43855</v>
      </c>
      <c r="B23" t="s">
        <v>5</v>
      </c>
      <c r="C23" t="s">
        <v>6</v>
      </c>
      <c r="D23">
        <v>-10.98</v>
      </c>
      <c r="F23" t="s">
        <v>248</v>
      </c>
    </row>
    <row r="24" spans="1:6" x14ac:dyDescent="0.25">
      <c r="A24" s="2">
        <v>43857</v>
      </c>
      <c r="B24" t="s">
        <v>5</v>
      </c>
      <c r="C24" t="s">
        <v>6</v>
      </c>
      <c r="D24">
        <v>-8.82</v>
      </c>
      <c r="F24" t="s">
        <v>243</v>
      </c>
    </row>
    <row r="25" spans="1:6" x14ac:dyDescent="0.25">
      <c r="A25" s="2">
        <v>43858</v>
      </c>
      <c r="B25" t="s">
        <v>5</v>
      </c>
      <c r="C25" t="s">
        <v>6</v>
      </c>
      <c r="D25">
        <v>-28.78</v>
      </c>
      <c r="F25" t="s">
        <v>243</v>
      </c>
    </row>
    <row r="26" spans="1:6" x14ac:dyDescent="0.25">
      <c r="A26" s="2">
        <v>43860</v>
      </c>
      <c r="B26" t="s">
        <v>5</v>
      </c>
      <c r="C26" t="s">
        <v>6</v>
      </c>
      <c r="D26">
        <v>-8.99</v>
      </c>
    </row>
    <row r="27" spans="1:6" x14ac:dyDescent="0.25">
      <c r="A27" s="2">
        <v>43861</v>
      </c>
      <c r="B27" t="s">
        <v>5</v>
      </c>
      <c r="C27" t="s">
        <v>6</v>
      </c>
      <c r="D27">
        <v>-21.97</v>
      </c>
      <c r="F27" t="s">
        <v>247</v>
      </c>
    </row>
    <row r="28" spans="1:6" x14ac:dyDescent="0.25">
      <c r="A28" s="2">
        <v>43836</v>
      </c>
      <c r="B28" t="s">
        <v>56</v>
      </c>
      <c r="C28" t="s">
        <v>233</v>
      </c>
      <c r="D28">
        <v>-151</v>
      </c>
      <c r="F28" t="s">
        <v>234</v>
      </c>
    </row>
    <row r="29" spans="1:6" x14ac:dyDescent="0.25">
      <c r="A29" s="2">
        <v>43841</v>
      </c>
      <c r="B29" t="s">
        <v>5</v>
      </c>
      <c r="C29" t="s">
        <v>84</v>
      </c>
      <c r="D29">
        <v>-9.9600000000000009</v>
      </c>
    </row>
    <row r="30" spans="1:6" x14ac:dyDescent="0.25">
      <c r="A30" s="2">
        <v>43847</v>
      </c>
      <c r="B30" t="s">
        <v>42</v>
      </c>
      <c r="C30" t="s">
        <v>84</v>
      </c>
      <c r="D30">
        <v>-4.1900000000000004</v>
      </c>
      <c r="F30" t="s">
        <v>242</v>
      </c>
    </row>
    <row r="31" spans="1:6" x14ac:dyDescent="0.25">
      <c r="A31" s="2">
        <v>43848</v>
      </c>
      <c r="B31" t="s">
        <v>245</v>
      </c>
      <c r="C31" t="s">
        <v>84</v>
      </c>
      <c r="D31">
        <v>-8.4</v>
      </c>
      <c r="F31" t="s">
        <v>246</v>
      </c>
    </row>
    <row r="32" spans="1:6" x14ac:dyDescent="0.25">
      <c r="A32" s="2">
        <v>43849</v>
      </c>
      <c r="B32" t="s">
        <v>42</v>
      </c>
      <c r="C32" t="s">
        <v>84</v>
      </c>
      <c r="D32">
        <v>-13.64</v>
      </c>
      <c r="F32" t="s">
        <v>250</v>
      </c>
    </row>
    <row r="33" spans="1:6" x14ac:dyDescent="0.25">
      <c r="A33" s="2">
        <v>43859</v>
      </c>
      <c r="B33" t="s">
        <v>118</v>
      </c>
      <c r="C33" t="s">
        <v>24</v>
      </c>
      <c r="D33">
        <v>-5.86</v>
      </c>
      <c r="F33" t="s">
        <v>241</v>
      </c>
    </row>
    <row r="34" spans="1:6" x14ac:dyDescent="0.25">
      <c r="A34" s="2">
        <v>43860</v>
      </c>
      <c r="B34" t="s">
        <v>106</v>
      </c>
      <c r="C34" t="s">
        <v>24</v>
      </c>
      <c r="D34">
        <v>-11.5</v>
      </c>
      <c r="F34" t="s">
        <v>249</v>
      </c>
    </row>
    <row r="35" spans="1:6" x14ac:dyDescent="0.25">
      <c r="A35" s="2">
        <v>43832</v>
      </c>
      <c r="B35" t="s">
        <v>62</v>
      </c>
      <c r="C35" t="s">
        <v>62</v>
      </c>
      <c r="D35">
        <v>-24.76</v>
      </c>
    </row>
  </sheetData>
  <autoFilter ref="A1:F35" xr:uid="{5066D54B-F721-47A1-9E00-6E1779DC4D03}">
    <sortState xmlns:xlrd2="http://schemas.microsoft.com/office/spreadsheetml/2017/richdata2" ref="A2:F35">
      <sortCondition ref="C1:C3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F23A-FD40-4787-AC3C-AFAC23A6962B}">
  <dimension ref="A1:F34"/>
  <sheetViews>
    <sheetView topLeftCell="A7" workbookViewId="0">
      <selection sqref="A1:XFD1"/>
    </sheetView>
  </sheetViews>
  <sheetFormatPr defaultRowHeight="15" x14ac:dyDescent="0.25"/>
  <cols>
    <col min="2" max="2" width="15.85546875" bestFit="1" customWidth="1"/>
    <col min="3" max="3" width="10.5703125" bestFit="1" customWidth="1"/>
    <col min="4" max="4" width="7.85546875" bestFit="1" customWidth="1"/>
    <col min="6" max="6" width="24.5703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43883</v>
      </c>
      <c r="B2" t="s">
        <v>37</v>
      </c>
      <c r="C2" t="s">
        <v>147</v>
      </c>
      <c r="D2">
        <v>-4.99</v>
      </c>
    </row>
    <row r="3" spans="1:6" x14ac:dyDescent="0.25">
      <c r="A3" s="2">
        <v>43869</v>
      </c>
      <c r="B3" t="s">
        <v>37</v>
      </c>
      <c r="C3" t="s">
        <v>147</v>
      </c>
      <c r="D3">
        <v>-5.51</v>
      </c>
    </row>
    <row r="4" spans="1:6" x14ac:dyDescent="0.25">
      <c r="A4" s="2">
        <v>43881</v>
      </c>
      <c r="B4" t="s">
        <v>37</v>
      </c>
      <c r="C4" t="s">
        <v>147</v>
      </c>
      <c r="D4">
        <v>-5.51</v>
      </c>
    </row>
    <row r="5" spans="1:6" x14ac:dyDescent="0.25">
      <c r="A5" s="2">
        <v>43888</v>
      </c>
      <c r="B5" t="s">
        <v>37</v>
      </c>
      <c r="C5" t="s">
        <v>147</v>
      </c>
      <c r="D5">
        <v>-5.51</v>
      </c>
    </row>
    <row r="6" spans="1:6" x14ac:dyDescent="0.25">
      <c r="A6" s="2">
        <v>43867</v>
      </c>
      <c r="B6" t="s">
        <v>37</v>
      </c>
      <c r="C6" t="s">
        <v>147</v>
      </c>
      <c r="D6">
        <v>-5.51</v>
      </c>
    </row>
    <row r="7" spans="1:6" x14ac:dyDescent="0.25">
      <c r="A7" s="2">
        <v>43889</v>
      </c>
      <c r="B7" t="s">
        <v>37</v>
      </c>
      <c r="C7" t="s">
        <v>147</v>
      </c>
      <c r="D7">
        <v>-16.54</v>
      </c>
      <c r="F7" t="s">
        <v>251</v>
      </c>
    </row>
    <row r="8" spans="1:6" x14ac:dyDescent="0.25">
      <c r="A8" s="2">
        <v>43878</v>
      </c>
      <c r="B8" t="s">
        <v>37</v>
      </c>
      <c r="C8" t="s">
        <v>147</v>
      </c>
      <c r="D8">
        <v>-5.51</v>
      </c>
    </row>
    <row r="9" spans="1:6" x14ac:dyDescent="0.25">
      <c r="A9" s="2">
        <v>43868</v>
      </c>
      <c r="B9" t="s">
        <v>137</v>
      </c>
      <c r="C9" t="s">
        <v>147</v>
      </c>
      <c r="D9">
        <v>-5.2</v>
      </c>
    </row>
    <row r="10" spans="1:6" x14ac:dyDescent="0.25">
      <c r="A10" s="2">
        <v>43886</v>
      </c>
      <c r="B10" t="s">
        <v>37</v>
      </c>
      <c r="C10" t="s">
        <v>147</v>
      </c>
      <c r="D10">
        <v>-5.51</v>
      </c>
    </row>
    <row r="11" spans="1:6" x14ac:dyDescent="0.25">
      <c r="A11" s="2">
        <v>43862</v>
      </c>
      <c r="B11" t="s">
        <v>5</v>
      </c>
      <c r="C11" t="s">
        <v>6</v>
      </c>
      <c r="D11">
        <v>-45.08</v>
      </c>
    </row>
    <row r="12" spans="1:6" x14ac:dyDescent="0.25">
      <c r="A12" s="2">
        <v>43868</v>
      </c>
      <c r="B12" t="s">
        <v>5</v>
      </c>
      <c r="C12" t="s">
        <v>6</v>
      </c>
      <c r="D12">
        <v>-16.649999999999999</v>
      </c>
    </row>
    <row r="13" spans="1:6" x14ac:dyDescent="0.25">
      <c r="A13" s="2">
        <v>43869</v>
      </c>
      <c r="B13" t="s">
        <v>5</v>
      </c>
      <c r="C13" t="s">
        <v>6</v>
      </c>
      <c r="D13">
        <v>-13.13</v>
      </c>
    </row>
    <row r="14" spans="1:6" x14ac:dyDescent="0.25">
      <c r="A14" s="2">
        <v>43863</v>
      </c>
      <c r="B14" t="s">
        <v>5</v>
      </c>
      <c r="C14" t="s">
        <v>6</v>
      </c>
      <c r="D14">
        <v>-35.64</v>
      </c>
    </row>
    <row r="15" spans="1:6" x14ac:dyDescent="0.25">
      <c r="A15" s="2">
        <v>43885</v>
      </c>
      <c r="B15" t="s">
        <v>5</v>
      </c>
      <c r="C15" t="s">
        <v>6</v>
      </c>
      <c r="D15">
        <v>-28.3</v>
      </c>
    </row>
    <row r="16" spans="1:6" x14ac:dyDescent="0.25">
      <c r="A16" s="2">
        <v>43873</v>
      </c>
      <c r="B16" t="s">
        <v>5</v>
      </c>
      <c r="C16" t="s">
        <v>6</v>
      </c>
      <c r="D16">
        <v>-13.98</v>
      </c>
    </row>
    <row r="17" spans="1:6" x14ac:dyDescent="0.25">
      <c r="A17" s="2">
        <v>43883</v>
      </c>
      <c r="B17" t="s">
        <v>5</v>
      </c>
      <c r="C17" t="s">
        <v>6</v>
      </c>
      <c r="D17">
        <v>-5.99</v>
      </c>
    </row>
    <row r="18" spans="1:6" x14ac:dyDescent="0.25">
      <c r="A18" s="2">
        <v>43878</v>
      </c>
      <c r="B18" t="s">
        <v>5</v>
      </c>
      <c r="C18" t="s">
        <v>6</v>
      </c>
      <c r="D18">
        <v>-8.84</v>
      </c>
    </row>
    <row r="19" spans="1:6" x14ac:dyDescent="0.25">
      <c r="A19" s="2">
        <v>43886</v>
      </c>
      <c r="B19" t="s">
        <v>5</v>
      </c>
      <c r="C19" t="s">
        <v>6</v>
      </c>
      <c r="D19">
        <v>-5.99</v>
      </c>
    </row>
    <row r="20" spans="1:6" x14ac:dyDescent="0.25">
      <c r="A20" s="2">
        <v>43881</v>
      </c>
      <c r="B20" t="s">
        <v>5</v>
      </c>
      <c r="C20" t="s">
        <v>6</v>
      </c>
      <c r="D20">
        <v>-8.4499999999999993</v>
      </c>
    </row>
    <row r="21" spans="1:6" x14ac:dyDescent="0.25">
      <c r="A21" s="2">
        <v>43889</v>
      </c>
      <c r="B21" t="s">
        <v>5</v>
      </c>
      <c r="C21" t="s">
        <v>6</v>
      </c>
      <c r="D21">
        <v>-34.25</v>
      </c>
    </row>
    <row r="22" spans="1:6" x14ac:dyDescent="0.25">
      <c r="A22" s="2">
        <v>43884</v>
      </c>
      <c r="B22" t="s">
        <v>5</v>
      </c>
      <c r="C22" t="s">
        <v>6</v>
      </c>
      <c r="D22">
        <v>-11.98</v>
      </c>
    </row>
    <row r="23" spans="1:6" x14ac:dyDescent="0.25">
      <c r="A23" s="2">
        <v>43881</v>
      </c>
      <c r="B23" t="s">
        <v>5</v>
      </c>
      <c r="C23" t="s">
        <v>6</v>
      </c>
      <c r="D23">
        <v>-36.020000000000003</v>
      </c>
    </row>
    <row r="24" spans="1:6" x14ac:dyDescent="0.25">
      <c r="A24" s="2">
        <v>43882</v>
      </c>
      <c r="B24" t="s">
        <v>5</v>
      </c>
      <c r="C24" t="s">
        <v>6</v>
      </c>
      <c r="D24">
        <v>-11.99</v>
      </c>
    </row>
    <row r="25" spans="1:6" x14ac:dyDescent="0.25">
      <c r="A25" s="2">
        <v>43875</v>
      </c>
      <c r="B25" t="s">
        <v>5</v>
      </c>
      <c r="C25" t="s">
        <v>6</v>
      </c>
      <c r="D25">
        <v>-8.5</v>
      </c>
    </row>
    <row r="26" spans="1:6" x14ac:dyDescent="0.25">
      <c r="A26" s="2">
        <v>43872</v>
      </c>
      <c r="B26" t="s">
        <v>5</v>
      </c>
      <c r="C26" t="s">
        <v>6</v>
      </c>
      <c r="D26">
        <v>-11.99</v>
      </c>
    </row>
    <row r="27" spans="1:6" x14ac:dyDescent="0.25">
      <c r="A27" s="2">
        <v>43870</v>
      </c>
      <c r="B27" t="s">
        <v>5</v>
      </c>
      <c r="C27" t="s">
        <v>6</v>
      </c>
      <c r="D27">
        <v>-25.27</v>
      </c>
    </row>
    <row r="28" spans="1:6" x14ac:dyDescent="0.25">
      <c r="A28" s="2">
        <v>43886</v>
      </c>
      <c r="B28" t="s">
        <v>5</v>
      </c>
      <c r="C28" t="s">
        <v>6</v>
      </c>
      <c r="D28">
        <v>-10.48</v>
      </c>
    </row>
    <row r="29" spans="1:6" x14ac:dyDescent="0.25">
      <c r="A29" s="2">
        <v>43883</v>
      </c>
      <c r="B29" t="s">
        <v>5</v>
      </c>
      <c r="C29" t="s">
        <v>6</v>
      </c>
      <c r="D29">
        <v>-5.37</v>
      </c>
    </row>
    <row r="30" spans="1:6" x14ac:dyDescent="0.25">
      <c r="A30" s="2">
        <v>43890</v>
      </c>
      <c r="B30" t="s">
        <v>5</v>
      </c>
      <c r="C30" t="s">
        <v>6</v>
      </c>
      <c r="D30">
        <v>-20.37</v>
      </c>
      <c r="F30" t="s">
        <v>252</v>
      </c>
    </row>
    <row r="31" spans="1:6" x14ac:dyDescent="0.25">
      <c r="A31" s="2">
        <v>43872</v>
      </c>
      <c r="B31" t="s">
        <v>35</v>
      </c>
      <c r="C31" t="s">
        <v>41</v>
      </c>
      <c r="D31">
        <v>-32.6</v>
      </c>
    </row>
    <row r="32" spans="1:6" x14ac:dyDescent="0.25">
      <c r="A32" s="2">
        <v>43874</v>
      </c>
      <c r="B32" t="s">
        <v>42</v>
      </c>
      <c r="C32" t="s">
        <v>84</v>
      </c>
      <c r="D32">
        <v>-10.49</v>
      </c>
    </row>
    <row r="33" spans="1:6" x14ac:dyDescent="0.25">
      <c r="A33" s="2">
        <v>43876</v>
      </c>
      <c r="B33" t="s">
        <v>5</v>
      </c>
      <c r="C33" t="s">
        <v>84</v>
      </c>
      <c r="D33">
        <v>-23.39</v>
      </c>
      <c r="F33" t="s">
        <v>96</v>
      </c>
    </row>
    <row r="34" spans="1:6" x14ac:dyDescent="0.25">
      <c r="A34" s="2">
        <v>43871</v>
      </c>
      <c r="B34" t="s">
        <v>106</v>
      </c>
      <c r="C34" t="s">
        <v>24</v>
      </c>
      <c r="D34">
        <v>-11.5</v>
      </c>
    </row>
  </sheetData>
  <autoFilter ref="A1:F34" xr:uid="{35BF3CF0-2FEF-4E26-B7CE-F9FBBB0395C8}">
    <sortState xmlns:xlrd2="http://schemas.microsoft.com/office/spreadsheetml/2017/richdata2" ref="A2:F34">
      <sortCondition ref="C1:C34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AB83-0651-45C5-B4D4-50A618C15B64}">
  <dimension ref="A1:F37"/>
  <sheetViews>
    <sheetView topLeftCell="A13" workbookViewId="0">
      <selection sqref="A1:XFD1"/>
    </sheetView>
  </sheetViews>
  <sheetFormatPr defaultRowHeight="15" x14ac:dyDescent="0.25"/>
  <cols>
    <col min="1" max="1" width="7.85546875" bestFit="1" customWidth="1"/>
    <col min="2" max="2" width="23.7109375" bestFit="1" customWidth="1"/>
    <col min="3" max="3" width="10.5703125" bestFit="1" customWidth="1"/>
    <col min="4" max="4" width="7.85546875" bestFit="1" customWidth="1"/>
    <col min="5" max="5" width="8.85546875" bestFit="1" customWidth="1"/>
    <col min="6" max="6" width="36.140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43904</v>
      </c>
      <c r="B2" t="s">
        <v>131</v>
      </c>
      <c r="C2" t="s">
        <v>189</v>
      </c>
      <c r="D2">
        <v>-17.91</v>
      </c>
    </row>
    <row r="3" spans="1:6" x14ac:dyDescent="0.25">
      <c r="A3" s="2">
        <v>43909</v>
      </c>
      <c r="B3" t="s">
        <v>131</v>
      </c>
      <c r="C3" t="s">
        <v>189</v>
      </c>
      <c r="D3">
        <v>-73.73</v>
      </c>
    </row>
    <row r="4" spans="1:6" x14ac:dyDescent="0.25">
      <c r="A4" s="2">
        <v>43892</v>
      </c>
      <c r="B4" t="s">
        <v>37</v>
      </c>
      <c r="C4" t="s">
        <v>147</v>
      </c>
      <c r="D4">
        <v>-5.51</v>
      </c>
    </row>
    <row r="5" spans="1:6" x14ac:dyDescent="0.25">
      <c r="A5" s="2">
        <v>43893</v>
      </c>
      <c r="B5" t="s">
        <v>137</v>
      </c>
      <c r="C5" t="s">
        <v>147</v>
      </c>
      <c r="D5">
        <v>-5.2</v>
      </c>
    </row>
    <row r="6" spans="1:6" x14ac:dyDescent="0.25">
      <c r="A6" s="2">
        <v>43896</v>
      </c>
      <c r="B6" t="s">
        <v>137</v>
      </c>
      <c r="C6" t="s">
        <v>147</v>
      </c>
      <c r="D6">
        <v>-5.2</v>
      </c>
    </row>
    <row r="7" spans="1:6" x14ac:dyDescent="0.25">
      <c r="A7" s="2">
        <v>43897</v>
      </c>
      <c r="B7" t="s">
        <v>37</v>
      </c>
      <c r="C7" t="s">
        <v>147</v>
      </c>
      <c r="D7">
        <v>-5.2</v>
      </c>
    </row>
    <row r="8" spans="1:6" x14ac:dyDescent="0.25">
      <c r="A8" s="2">
        <v>43905</v>
      </c>
      <c r="B8" t="s">
        <v>37</v>
      </c>
      <c r="C8" t="s">
        <v>147</v>
      </c>
      <c r="D8">
        <v>-5.83</v>
      </c>
    </row>
    <row r="9" spans="1:6" x14ac:dyDescent="0.25">
      <c r="A9" s="2">
        <v>43911</v>
      </c>
      <c r="B9" t="s">
        <v>37</v>
      </c>
      <c r="C9" t="s">
        <v>147</v>
      </c>
      <c r="D9">
        <v>-5.2</v>
      </c>
    </row>
    <row r="10" spans="1:6" x14ac:dyDescent="0.25">
      <c r="A10" s="2">
        <v>43912</v>
      </c>
      <c r="B10" t="s">
        <v>37</v>
      </c>
      <c r="C10" t="s">
        <v>147</v>
      </c>
      <c r="D10">
        <v>-5.2</v>
      </c>
    </row>
    <row r="11" spans="1:6" x14ac:dyDescent="0.25">
      <c r="A11" s="2">
        <v>43914</v>
      </c>
      <c r="B11" t="s">
        <v>37</v>
      </c>
      <c r="C11" t="s">
        <v>147</v>
      </c>
      <c r="D11">
        <v>-5.2</v>
      </c>
    </row>
    <row r="12" spans="1:6" x14ac:dyDescent="0.25">
      <c r="A12" s="2">
        <v>43917</v>
      </c>
      <c r="B12" t="s">
        <v>37</v>
      </c>
      <c r="C12" t="s">
        <v>147</v>
      </c>
      <c r="D12">
        <v>-5.2</v>
      </c>
    </row>
    <row r="13" spans="1:6" x14ac:dyDescent="0.25">
      <c r="A13" s="2">
        <v>43918</v>
      </c>
      <c r="B13" t="s">
        <v>37</v>
      </c>
      <c r="C13" t="s">
        <v>147</v>
      </c>
      <c r="D13">
        <v>-5.2</v>
      </c>
    </row>
    <row r="14" spans="1:6" x14ac:dyDescent="0.25">
      <c r="A14" s="2">
        <v>43921</v>
      </c>
      <c r="B14" t="s">
        <v>37</v>
      </c>
      <c r="C14" t="s">
        <v>147</v>
      </c>
      <c r="D14">
        <v>-5.2</v>
      </c>
    </row>
    <row r="15" spans="1:6" x14ac:dyDescent="0.25">
      <c r="A15" s="2">
        <v>43893</v>
      </c>
      <c r="B15" t="s">
        <v>5</v>
      </c>
      <c r="C15" t="s">
        <v>6</v>
      </c>
      <c r="D15">
        <v>-31.51</v>
      </c>
    </row>
    <row r="16" spans="1:6" x14ac:dyDescent="0.25">
      <c r="A16" s="2">
        <v>43894</v>
      </c>
      <c r="B16" t="s">
        <v>5</v>
      </c>
      <c r="C16" t="s">
        <v>6</v>
      </c>
      <c r="D16">
        <v>-7.16</v>
      </c>
    </row>
    <row r="17" spans="1:6" x14ac:dyDescent="0.25">
      <c r="A17" s="2">
        <v>43895</v>
      </c>
      <c r="B17" t="s">
        <v>5</v>
      </c>
      <c r="C17" t="s">
        <v>6</v>
      </c>
      <c r="D17">
        <v>-11.54</v>
      </c>
    </row>
    <row r="18" spans="1:6" x14ac:dyDescent="0.25">
      <c r="A18" s="2">
        <v>43897</v>
      </c>
      <c r="B18" t="s">
        <v>5</v>
      </c>
      <c r="C18" t="s">
        <v>6</v>
      </c>
      <c r="D18">
        <v>-21.09</v>
      </c>
    </row>
    <row r="19" spans="1:6" x14ac:dyDescent="0.25">
      <c r="A19" s="2">
        <v>43897</v>
      </c>
      <c r="B19" t="s">
        <v>5</v>
      </c>
      <c r="C19" t="s">
        <v>6</v>
      </c>
      <c r="D19">
        <v>-5.37</v>
      </c>
    </row>
    <row r="20" spans="1:6" x14ac:dyDescent="0.25">
      <c r="A20" s="2">
        <v>43902</v>
      </c>
      <c r="B20" t="s">
        <v>5</v>
      </c>
      <c r="C20" t="s">
        <v>6</v>
      </c>
      <c r="D20">
        <v>-10.55</v>
      </c>
    </row>
    <row r="21" spans="1:6" x14ac:dyDescent="0.25">
      <c r="A21" s="2">
        <v>43903</v>
      </c>
      <c r="B21" t="s">
        <v>5</v>
      </c>
      <c r="C21" t="s">
        <v>6</v>
      </c>
      <c r="D21">
        <v>-48.33</v>
      </c>
    </row>
    <row r="22" spans="1:6" x14ac:dyDescent="0.25">
      <c r="A22" s="2">
        <v>43904</v>
      </c>
      <c r="B22" t="s">
        <v>5</v>
      </c>
      <c r="C22" t="s">
        <v>6</v>
      </c>
      <c r="D22">
        <v>-29.64</v>
      </c>
    </row>
    <row r="23" spans="1:6" x14ac:dyDescent="0.25">
      <c r="A23" s="2">
        <v>43905</v>
      </c>
      <c r="B23" t="s">
        <v>5</v>
      </c>
      <c r="C23" t="s">
        <v>6</v>
      </c>
      <c r="D23">
        <v>-5.37</v>
      </c>
    </row>
    <row r="24" spans="1:6" x14ac:dyDescent="0.25">
      <c r="A24" s="2">
        <v>43907</v>
      </c>
      <c r="B24" t="s">
        <v>5</v>
      </c>
      <c r="C24" t="s">
        <v>6</v>
      </c>
      <c r="D24">
        <v>-5.37</v>
      </c>
    </row>
    <row r="25" spans="1:6" x14ac:dyDescent="0.25">
      <c r="A25" s="2">
        <v>43908</v>
      </c>
      <c r="B25" t="s">
        <v>5</v>
      </c>
      <c r="C25" t="s">
        <v>6</v>
      </c>
      <c r="D25">
        <v>-5.37</v>
      </c>
    </row>
    <row r="26" spans="1:6" x14ac:dyDescent="0.25">
      <c r="A26" s="2">
        <v>43908</v>
      </c>
      <c r="B26" t="s">
        <v>5</v>
      </c>
      <c r="C26" t="s">
        <v>6</v>
      </c>
      <c r="D26">
        <v>-25.26</v>
      </c>
    </row>
    <row r="27" spans="1:6" x14ac:dyDescent="0.25">
      <c r="A27" s="2">
        <v>43909</v>
      </c>
      <c r="B27" t="s">
        <v>5</v>
      </c>
      <c r="C27" t="s">
        <v>6</v>
      </c>
      <c r="D27">
        <v>-15.04</v>
      </c>
      <c r="F27" t="s">
        <v>254</v>
      </c>
    </row>
    <row r="28" spans="1:6" x14ac:dyDescent="0.25">
      <c r="A28" s="2">
        <v>43911</v>
      </c>
      <c r="B28" t="s">
        <v>5</v>
      </c>
      <c r="C28" t="s">
        <v>6</v>
      </c>
      <c r="D28">
        <v>-5.37</v>
      </c>
    </row>
    <row r="29" spans="1:6" x14ac:dyDescent="0.25">
      <c r="A29" s="2">
        <v>43912</v>
      </c>
      <c r="B29" t="s">
        <v>5</v>
      </c>
      <c r="C29" t="s">
        <v>6</v>
      </c>
      <c r="D29">
        <v>-5.37</v>
      </c>
    </row>
    <row r="30" spans="1:6" x14ac:dyDescent="0.25">
      <c r="A30" s="2">
        <v>43914</v>
      </c>
      <c r="B30" t="s">
        <v>5</v>
      </c>
      <c r="C30" t="s">
        <v>6</v>
      </c>
      <c r="D30">
        <v>-5.37</v>
      </c>
    </row>
    <row r="31" spans="1:6" x14ac:dyDescent="0.25">
      <c r="A31" s="2">
        <v>43918</v>
      </c>
      <c r="B31" t="s">
        <v>5</v>
      </c>
      <c r="C31" t="s">
        <v>6</v>
      </c>
      <c r="D31">
        <v>-46.03</v>
      </c>
    </row>
    <row r="32" spans="1:6" x14ac:dyDescent="0.25">
      <c r="A32" s="2">
        <v>43921</v>
      </c>
      <c r="B32" t="s">
        <v>5</v>
      </c>
      <c r="C32" t="s">
        <v>6</v>
      </c>
      <c r="D32">
        <v>-5.37</v>
      </c>
    </row>
    <row r="33" spans="1:6" x14ac:dyDescent="0.25">
      <c r="A33" s="2">
        <v>43897</v>
      </c>
      <c r="B33" s="2" t="s">
        <v>5</v>
      </c>
      <c r="C33" t="s">
        <v>84</v>
      </c>
      <c r="D33">
        <v>-39.520000000000003</v>
      </c>
      <c r="F33" t="s">
        <v>253</v>
      </c>
    </row>
    <row r="34" spans="1:6" x14ac:dyDescent="0.25">
      <c r="A34" s="2">
        <v>43900</v>
      </c>
      <c r="B34" t="s">
        <v>106</v>
      </c>
      <c r="C34" t="s">
        <v>24</v>
      </c>
      <c r="D34">
        <v>-11.5</v>
      </c>
    </row>
    <row r="35" spans="1:6" x14ac:dyDescent="0.25">
      <c r="A35" s="2">
        <v>43910</v>
      </c>
      <c r="B35" t="s">
        <v>255</v>
      </c>
      <c r="C35" t="s">
        <v>24</v>
      </c>
      <c r="D35">
        <v>20</v>
      </c>
      <c r="F35" t="s">
        <v>256</v>
      </c>
    </row>
    <row r="36" spans="1:6" x14ac:dyDescent="0.25">
      <c r="A36" s="2">
        <v>43917</v>
      </c>
      <c r="B36" t="s">
        <v>34</v>
      </c>
      <c r="C36" t="s">
        <v>24</v>
      </c>
      <c r="D36">
        <v>-11.43</v>
      </c>
    </row>
    <row r="37" spans="1:6" x14ac:dyDescent="0.25">
      <c r="A37" t="s">
        <v>257</v>
      </c>
      <c r="B37" t="s">
        <v>21</v>
      </c>
      <c r="C37" t="s">
        <v>24</v>
      </c>
      <c r="D37">
        <f>-3*8</f>
        <v>-24</v>
      </c>
    </row>
  </sheetData>
  <autoFilter ref="A1:F37" xr:uid="{3C874347-64F0-4471-BE4E-39AD72104FE8}">
    <sortState xmlns:xlrd2="http://schemas.microsoft.com/office/spreadsheetml/2017/richdata2" ref="A2:F37">
      <sortCondition ref="C1:C37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9C95-85E2-4A71-92B2-C1440B31D7EB}">
  <dimension ref="A1:F41"/>
  <sheetViews>
    <sheetView workbookViewId="0">
      <selection activeCell="A42" sqref="A42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43922</v>
      </c>
      <c r="B2" t="s">
        <v>5</v>
      </c>
      <c r="C2" t="s">
        <v>6</v>
      </c>
      <c r="D2">
        <v>-5.37</v>
      </c>
    </row>
    <row r="3" spans="1:6" x14ac:dyDescent="0.25">
      <c r="A3" s="2">
        <v>43922</v>
      </c>
      <c r="B3" t="s">
        <v>37</v>
      </c>
      <c r="C3" t="s">
        <v>147</v>
      </c>
      <c r="D3">
        <v>-4.67</v>
      </c>
    </row>
    <row r="4" spans="1:6" x14ac:dyDescent="0.25">
      <c r="A4" s="2">
        <v>43924</v>
      </c>
      <c r="B4" t="s">
        <v>5</v>
      </c>
      <c r="C4" t="s">
        <v>6</v>
      </c>
      <c r="D4">
        <v>-5.37</v>
      </c>
    </row>
    <row r="5" spans="1:6" x14ac:dyDescent="0.25">
      <c r="A5" s="2">
        <v>43924</v>
      </c>
      <c r="B5" t="s">
        <v>37</v>
      </c>
      <c r="C5" t="s">
        <v>147</v>
      </c>
      <c r="D5">
        <v>-4.67</v>
      </c>
    </row>
    <row r="6" spans="1:6" x14ac:dyDescent="0.25">
      <c r="A6" s="2">
        <v>43926</v>
      </c>
      <c r="B6" t="s">
        <v>5</v>
      </c>
      <c r="C6" t="s">
        <v>6</v>
      </c>
      <c r="D6">
        <f>-5.37-20.19</f>
        <v>-25.560000000000002</v>
      </c>
    </row>
    <row r="7" spans="1:6" x14ac:dyDescent="0.25">
      <c r="A7" s="2">
        <v>43926</v>
      </c>
      <c r="B7" t="s">
        <v>42</v>
      </c>
      <c r="C7" t="s">
        <v>32</v>
      </c>
      <c r="D7">
        <v>-78.739999999999995</v>
      </c>
      <c r="F7" t="s">
        <v>258</v>
      </c>
    </row>
    <row r="8" spans="1:6" x14ac:dyDescent="0.25">
      <c r="A8" s="2">
        <v>43927</v>
      </c>
      <c r="B8" t="s">
        <v>37</v>
      </c>
      <c r="C8" t="s">
        <v>147</v>
      </c>
      <c r="D8">
        <v>-5.2</v>
      </c>
    </row>
    <row r="9" spans="1:6" x14ac:dyDescent="0.25">
      <c r="A9" s="2">
        <v>43927</v>
      </c>
      <c r="B9" t="s">
        <v>5</v>
      </c>
      <c r="C9" t="s">
        <v>6</v>
      </c>
      <c r="D9">
        <v>-5.34</v>
      </c>
    </row>
    <row r="10" spans="1:6" x14ac:dyDescent="0.25">
      <c r="A10" s="2">
        <v>43928</v>
      </c>
      <c r="B10" t="s">
        <v>5</v>
      </c>
      <c r="C10" t="s">
        <v>6</v>
      </c>
      <c r="D10">
        <v>-13.33</v>
      </c>
    </row>
    <row r="11" spans="1:6" x14ac:dyDescent="0.25">
      <c r="A11" s="2">
        <v>43929</v>
      </c>
      <c r="B11" t="s">
        <v>5</v>
      </c>
      <c r="C11" t="s">
        <v>6</v>
      </c>
      <c r="D11">
        <v>-5.34</v>
      </c>
    </row>
    <row r="12" spans="1:6" x14ac:dyDescent="0.25">
      <c r="A12" s="2">
        <v>43929</v>
      </c>
      <c r="B12" t="s">
        <v>37</v>
      </c>
      <c r="C12" t="s">
        <v>147</v>
      </c>
      <c r="D12">
        <v>-5.2</v>
      </c>
    </row>
    <row r="13" spans="1:6" x14ac:dyDescent="0.25">
      <c r="A13" s="2">
        <v>43930</v>
      </c>
      <c r="B13" t="s">
        <v>37</v>
      </c>
      <c r="C13" t="s">
        <v>147</v>
      </c>
      <c r="D13">
        <v>-4.67</v>
      </c>
    </row>
    <row r="14" spans="1:6" x14ac:dyDescent="0.25">
      <c r="A14" s="2">
        <v>43930</v>
      </c>
      <c r="B14" t="s">
        <v>5</v>
      </c>
      <c r="C14" t="s">
        <v>6</v>
      </c>
      <c r="D14">
        <v>-5.34</v>
      </c>
    </row>
    <row r="15" spans="1:6" x14ac:dyDescent="0.25">
      <c r="A15" s="2">
        <v>43931</v>
      </c>
      <c r="B15" t="s">
        <v>5</v>
      </c>
      <c r="C15" t="s">
        <v>6</v>
      </c>
      <c r="D15">
        <v>-5.37</v>
      </c>
    </row>
    <row r="16" spans="1:6" x14ac:dyDescent="0.25">
      <c r="A16" s="2">
        <v>43931</v>
      </c>
      <c r="B16" t="s">
        <v>5</v>
      </c>
      <c r="C16" t="s">
        <v>6</v>
      </c>
      <c r="D16">
        <v>-12.85</v>
      </c>
    </row>
    <row r="17" spans="1:6" x14ac:dyDescent="0.25">
      <c r="A17" s="2">
        <v>43932</v>
      </c>
      <c r="B17" t="s">
        <v>5</v>
      </c>
      <c r="C17" t="s">
        <v>6</v>
      </c>
      <c r="D17">
        <v>-4.9800000000000004</v>
      </c>
    </row>
    <row r="18" spans="1:6" x14ac:dyDescent="0.25">
      <c r="A18" s="2">
        <v>43932</v>
      </c>
      <c r="B18" t="s">
        <v>34</v>
      </c>
      <c r="C18" t="s">
        <v>24</v>
      </c>
      <c r="D18">
        <v>-11.43</v>
      </c>
    </row>
    <row r="19" spans="1:6" x14ac:dyDescent="0.25">
      <c r="A19" s="2">
        <v>43932</v>
      </c>
      <c r="B19" t="s">
        <v>14</v>
      </c>
      <c r="C19" t="s">
        <v>6</v>
      </c>
      <c r="D19">
        <v>-153.72999999999999</v>
      </c>
      <c r="F19" t="s">
        <v>259</v>
      </c>
    </row>
    <row r="20" spans="1:6" x14ac:dyDescent="0.25">
      <c r="A20" s="2">
        <v>43934</v>
      </c>
      <c r="B20" t="s">
        <v>34</v>
      </c>
      <c r="C20" t="s">
        <v>24</v>
      </c>
      <c r="D20">
        <v>-11.96</v>
      </c>
    </row>
    <row r="21" spans="1:6" x14ac:dyDescent="0.25">
      <c r="A21" s="2">
        <v>43934</v>
      </c>
      <c r="B21" t="s">
        <v>37</v>
      </c>
      <c r="C21" t="s">
        <v>147</v>
      </c>
      <c r="D21">
        <v>-4.67</v>
      </c>
    </row>
    <row r="22" spans="1:6" x14ac:dyDescent="0.25">
      <c r="A22" s="2">
        <v>43933</v>
      </c>
      <c r="B22" t="s">
        <v>34</v>
      </c>
      <c r="C22" t="s">
        <v>24</v>
      </c>
      <c r="D22">
        <v>-11.43</v>
      </c>
    </row>
    <row r="23" spans="1:6" x14ac:dyDescent="0.25">
      <c r="A23" s="2">
        <v>43934</v>
      </c>
      <c r="B23" t="s">
        <v>5</v>
      </c>
      <c r="C23" t="s">
        <v>6</v>
      </c>
      <c r="D23">
        <v>-24.65</v>
      </c>
    </row>
    <row r="24" spans="1:6" x14ac:dyDescent="0.25">
      <c r="A24" s="2">
        <v>43935</v>
      </c>
      <c r="B24" t="s">
        <v>37</v>
      </c>
      <c r="C24" t="s">
        <v>147</v>
      </c>
      <c r="D24">
        <v>-4.67</v>
      </c>
    </row>
    <row r="25" spans="1:6" x14ac:dyDescent="0.25">
      <c r="A25" s="2">
        <v>43936</v>
      </c>
      <c r="B25" t="s">
        <v>5</v>
      </c>
      <c r="C25" t="s">
        <v>6</v>
      </c>
      <c r="D25">
        <v>-5.34</v>
      </c>
    </row>
    <row r="26" spans="1:6" x14ac:dyDescent="0.25">
      <c r="A26" s="2">
        <v>43937</v>
      </c>
      <c r="B26" t="s">
        <v>5</v>
      </c>
      <c r="C26" t="s">
        <v>6</v>
      </c>
      <c r="D26">
        <v>-5.37</v>
      </c>
    </row>
    <row r="27" spans="1:6" x14ac:dyDescent="0.25">
      <c r="A27" s="2">
        <v>43937</v>
      </c>
      <c r="B27" t="s">
        <v>37</v>
      </c>
      <c r="C27" t="s">
        <v>147</v>
      </c>
      <c r="D27">
        <v>-5.2</v>
      </c>
    </row>
    <row r="28" spans="1:6" x14ac:dyDescent="0.25">
      <c r="A28" s="2">
        <v>43941</v>
      </c>
      <c r="B28" t="s">
        <v>5</v>
      </c>
      <c r="C28" t="s">
        <v>6</v>
      </c>
      <c r="D28">
        <v>-25.32</v>
      </c>
    </row>
    <row r="29" spans="1:6" x14ac:dyDescent="0.25">
      <c r="A29" s="2">
        <v>43941</v>
      </c>
      <c r="B29" t="s">
        <v>37</v>
      </c>
      <c r="C29" t="s">
        <v>147</v>
      </c>
      <c r="D29">
        <v>-5.2</v>
      </c>
    </row>
    <row r="30" spans="1:6" x14ac:dyDescent="0.25">
      <c r="A30" s="2">
        <v>43942</v>
      </c>
      <c r="B30" t="s">
        <v>5</v>
      </c>
      <c r="C30" t="s">
        <v>6</v>
      </c>
      <c r="D30">
        <v>-5.34</v>
      </c>
    </row>
    <row r="31" spans="1:6" x14ac:dyDescent="0.25">
      <c r="A31" s="2">
        <v>43942</v>
      </c>
      <c r="B31" t="s">
        <v>37</v>
      </c>
      <c r="C31" t="s">
        <v>147</v>
      </c>
      <c r="D31">
        <v>-5.2</v>
      </c>
    </row>
    <row r="32" spans="1:6" x14ac:dyDescent="0.25">
      <c r="A32" s="2">
        <v>43947</v>
      </c>
      <c r="B32" t="s">
        <v>5</v>
      </c>
      <c r="C32" t="s">
        <v>6</v>
      </c>
      <c r="D32">
        <v>-6.99</v>
      </c>
    </row>
    <row r="33" spans="1:4" x14ac:dyDescent="0.25">
      <c r="A33" s="2">
        <v>43943</v>
      </c>
      <c r="B33" t="s">
        <v>5</v>
      </c>
      <c r="C33" t="s">
        <v>6</v>
      </c>
      <c r="D33">
        <v>-20.79</v>
      </c>
    </row>
    <row r="34" spans="1:4" x14ac:dyDescent="0.25">
      <c r="A34" s="2">
        <v>43945</v>
      </c>
      <c r="B34" t="s">
        <v>5</v>
      </c>
      <c r="C34" t="s">
        <v>6</v>
      </c>
      <c r="D34">
        <v>-10.83</v>
      </c>
    </row>
    <row r="35" spans="1:4" x14ac:dyDescent="0.25">
      <c r="A35" s="2">
        <v>43949</v>
      </c>
      <c r="B35" t="s">
        <v>5</v>
      </c>
      <c r="C35" t="s">
        <v>6</v>
      </c>
      <c r="D35">
        <v>-5.37</v>
      </c>
    </row>
    <row r="36" spans="1:4" x14ac:dyDescent="0.25">
      <c r="A36" s="2">
        <v>43944</v>
      </c>
      <c r="B36" t="s">
        <v>5</v>
      </c>
      <c r="C36" t="s">
        <v>6</v>
      </c>
      <c r="D36">
        <v>-5.34</v>
      </c>
    </row>
    <row r="37" spans="1:4" x14ac:dyDescent="0.25">
      <c r="A37" s="2">
        <v>43949</v>
      </c>
      <c r="B37" t="s">
        <v>37</v>
      </c>
      <c r="C37" t="s">
        <v>147</v>
      </c>
      <c r="D37">
        <v>-4.67</v>
      </c>
    </row>
    <row r="38" spans="1:4" x14ac:dyDescent="0.25">
      <c r="A38" s="2">
        <v>43945</v>
      </c>
      <c r="B38" t="s">
        <v>37</v>
      </c>
      <c r="C38" t="s">
        <v>147</v>
      </c>
      <c r="D38">
        <v>-5.72</v>
      </c>
    </row>
    <row r="39" spans="1:4" x14ac:dyDescent="0.25">
      <c r="A39" s="2">
        <v>43950</v>
      </c>
      <c r="B39" t="s">
        <v>5</v>
      </c>
      <c r="C39" t="s">
        <v>6</v>
      </c>
      <c r="D39">
        <v>-28.44</v>
      </c>
    </row>
    <row r="40" spans="1:4" x14ac:dyDescent="0.25">
      <c r="A40" s="2">
        <v>43951</v>
      </c>
      <c r="B40" t="s">
        <v>5</v>
      </c>
      <c r="C40" t="s">
        <v>6</v>
      </c>
      <c r="D40">
        <v>-9.7799999999999994</v>
      </c>
    </row>
    <row r="41" spans="1:4" x14ac:dyDescent="0.25">
      <c r="A41" s="2">
        <v>43951</v>
      </c>
      <c r="B41" t="s">
        <v>37</v>
      </c>
      <c r="C41" t="s">
        <v>147</v>
      </c>
      <c r="D41">
        <v>-5.2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15CD-46DE-403D-9568-0E80D9B285C4}">
  <dimension ref="A1:F33"/>
  <sheetViews>
    <sheetView workbookViewId="0">
      <selection activeCell="C37" sqref="C37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43975</v>
      </c>
      <c r="B2" t="s">
        <v>37</v>
      </c>
      <c r="C2" t="s">
        <v>147</v>
      </c>
      <c r="D2">
        <v>-5.2</v>
      </c>
    </row>
    <row r="3" spans="1:6" x14ac:dyDescent="0.25">
      <c r="A3" s="2">
        <v>43982</v>
      </c>
      <c r="B3" t="s">
        <v>37</v>
      </c>
      <c r="C3" t="s">
        <v>147</v>
      </c>
      <c r="D3">
        <v>-6.25</v>
      </c>
      <c r="F3" t="s">
        <v>265</v>
      </c>
    </row>
    <row r="4" spans="1:6" x14ac:dyDescent="0.25">
      <c r="A4" s="2">
        <v>43972</v>
      </c>
      <c r="B4" t="s">
        <v>37</v>
      </c>
      <c r="C4" t="s">
        <v>147</v>
      </c>
      <c r="D4">
        <v>-5.2</v>
      </c>
    </row>
    <row r="5" spans="1:6" x14ac:dyDescent="0.25">
      <c r="A5" s="2">
        <v>43974</v>
      </c>
      <c r="B5" t="s">
        <v>37</v>
      </c>
      <c r="C5" t="s">
        <v>147</v>
      </c>
      <c r="D5">
        <v>-5.2</v>
      </c>
    </row>
    <row r="6" spans="1:6" x14ac:dyDescent="0.25">
      <c r="A6" s="2">
        <v>43980</v>
      </c>
      <c r="B6" t="s">
        <v>37</v>
      </c>
      <c r="C6" t="s">
        <v>147</v>
      </c>
      <c r="D6">
        <v>-5.2</v>
      </c>
    </row>
    <row r="7" spans="1:6" x14ac:dyDescent="0.25">
      <c r="A7" s="2">
        <v>43964</v>
      </c>
      <c r="B7" t="s">
        <v>37</v>
      </c>
      <c r="C7" t="s">
        <v>147</v>
      </c>
      <c r="D7">
        <v>-5.2</v>
      </c>
    </row>
    <row r="8" spans="1:6" x14ac:dyDescent="0.25">
      <c r="A8" s="2">
        <v>43970</v>
      </c>
      <c r="B8" t="s">
        <v>37</v>
      </c>
      <c r="C8" t="s">
        <v>147</v>
      </c>
      <c r="D8">
        <v>-5.2</v>
      </c>
    </row>
    <row r="9" spans="1:6" x14ac:dyDescent="0.25">
      <c r="A9" s="2">
        <v>43960</v>
      </c>
      <c r="B9" t="s">
        <v>37</v>
      </c>
      <c r="C9" t="s">
        <v>147</v>
      </c>
      <c r="D9">
        <v>-5.2</v>
      </c>
    </row>
    <row r="10" spans="1:6" x14ac:dyDescent="0.25">
      <c r="A10" s="2">
        <v>43963</v>
      </c>
      <c r="B10" t="s">
        <v>37</v>
      </c>
      <c r="C10" t="s">
        <v>147</v>
      </c>
      <c r="D10">
        <v>-5.2</v>
      </c>
    </row>
    <row r="11" spans="1:6" x14ac:dyDescent="0.25">
      <c r="A11" s="2">
        <v>43956</v>
      </c>
      <c r="B11" t="s">
        <v>37</v>
      </c>
      <c r="C11" t="s">
        <v>147</v>
      </c>
      <c r="D11">
        <v>-4.67</v>
      </c>
    </row>
    <row r="12" spans="1:6" x14ac:dyDescent="0.25">
      <c r="A12" s="2">
        <v>43954</v>
      </c>
      <c r="B12" t="s">
        <v>37</v>
      </c>
      <c r="C12" t="s">
        <v>147</v>
      </c>
      <c r="D12">
        <v>-5.2</v>
      </c>
    </row>
    <row r="13" spans="1:6" x14ac:dyDescent="0.25">
      <c r="A13" s="2">
        <v>43968</v>
      </c>
      <c r="B13" t="s">
        <v>37</v>
      </c>
      <c r="C13" t="s">
        <v>147</v>
      </c>
      <c r="D13">
        <v>-5.2</v>
      </c>
    </row>
    <row r="14" spans="1:6" x14ac:dyDescent="0.25">
      <c r="A14" s="2">
        <v>43963</v>
      </c>
      <c r="B14" t="s">
        <v>5</v>
      </c>
      <c r="C14" t="s">
        <v>6</v>
      </c>
      <c r="D14">
        <v>-13.53</v>
      </c>
    </row>
    <row r="15" spans="1:6" x14ac:dyDescent="0.25">
      <c r="A15" s="2">
        <v>43974</v>
      </c>
      <c r="B15" t="s">
        <v>5</v>
      </c>
      <c r="C15" t="s">
        <v>6</v>
      </c>
      <c r="D15">
        <v>-4.99</v>
      </c>
    </row>
    <row r="16" spans="1:6" x14ac:dyDescent="0.25">
      <c r="A16" s="2">
        <v>43976</v>
      </c>
      <c r="B16" t="s">
        <v>5</v>
      </c>
      <c r="C16" t="s">
        <v>6</v>
      </c>
      <c r="D16">
        <v>-15.68</v>
      </c>
    </row>
    <row r="17" spans="1:6" x14ac:dyDescent="0.25">
      <c r="A17" s="2">
        <v>43979</v>
      </c>
      <c r="B17" t="s">
        <v>5</v>
      </c>
      <c r="C17" t="s">
        <v>6</v>
      </c>
      <c r="D17">
        <v>-12.59</v>
      </c>
    </row>
    <row r="18" spans="1:6" x14ac:dyDescent="0.25">
      <c r="A18" s="2">
        <v>43978</v>
      </c>
      <c r="B18" t="s">
        <v>5</v>
      </c>
      <c r="C18" t="s">
        <v>6</v>
      </c>
      <c r="D18">
        <v>-28.1</v>
      </c>
    </row>
    <row r="19" spans="1:6" x14ac:dyDescent="0.25">
      <c r="A19" s="2">
        <v>43964</v>
      </c>
      <c r="B19" t="s">
        <v>5</v>
      </c>
      <c r="C19" t="s">
        <v>6</v>
      </c>
      <c r="D19">
        <v>-32.18</v>
      </c>
    </row>
    <row r="20" spans="1:6" x14ac:dyDescent="0.25">
      <c r="A20" s="2">
        <v>43982</v>
      </c>
      <c r="B20" t="s">
        <v>5</v>
      </c>
      <c r="C20" t="s">
        <v>6</v>
      </c>
      <c r="D20">
        <v>-9.84</v>
      </c>
    </row>
    <row r="21" spans="1:6" x14ac:dyDescent="0.25">
      <c r="A21" s="2">
        <v>43954</v>
      </c>
      <c r="B21" t="s">
        <v>5</v>
      </c>
      <c r="C21" t="s">
        <v>6</v>
      </c>
      <c r="D21">
        <v>-6.29</v>
      </c>
    </row>
    <row r="22" spans="1:6" x14ac:dyDescent="0.25">
      <c r="A22" s="2">
        <v>43959</v>
      </c>
      <c r="B22" t="s">
        <v>5</v>
      </c>
      <c r="C22" t="s">
        <v>6</v>
      </c>
      <c r="D22">
        <v>-11.51</v>
      </c>
    </row>
    <row r="23" spans="1:6" x14ac:dyDescent="0.25">
      <c r="A23" s="2">
        <v>43972</v>
      </c>
      <c r="B23" t="s">
        <v>5</v>
      </c>
      <c r="C23" t="s">
        <v>6</v>
      </c>
      <c r="D23">
        <v>-29.27</v>
      </c>
    </row>
    <row r="24" spans="1:6" x14ac:dyDescent="0.25">
      <c r="A24" s="2">
        <v>43981</v>
      </c>
      <c r="B24" t="s">
        <v>5</v>
      </c>
      <c r="C24" t="s">
        <v>6</v>
      </c>
      <c r="D24">
        <v>-38.75</v>
      </c>
    </row>
    <row r="25" spans="1:6" x14ac:dyDescent="0.25">
      <c r="A25" s="2">
        <v>43960</v>
      </c>
      <c r="B25" t="s">
        <v>5</v>
      </c>
      <c r="C25" t="s">
        <v>6</v>
      </c>
      <c r="D25">
        <v>-5.34</v>
      </c>
    </row>
    <row r="26" spans="1:6" x14ac:dyDescent="0.25">
      <c r="A26" s="2">
        <v>43956</v>
      </c>
      <c r="B26" t="s">
        <v>5</v>
      </c>
      <c r="C26" t="s">
        <v>6</v>
      </c>
      <c r="D26">
        <v>-39.700000000000003</v>
      </c>
    </row>
    <row r="27" spans="1:6" x14ac:dyDescent="0.25">
      <c r="A27" s="2">
        <v>43970</v>
      </c>
      <c r="B27" t="s">
        <v>5</v>
      </c>
      <c r="C27" t="s">
        <v>6</v>
      </c>
      <c r="D27">
        <v>-37.44</v>
      </c>
    </row>
    <row r="28" spans="1:6" x14ac:dyDescent="0.25">
      <c r="A28" s="2">
        <v>43968</v>
      </c>
      <c r="B28" t="s">
        <v>5</v>
      </c>
      <c r="C28" t="s">
        <v>6</v>
      </c>
      <c r="D28">
        <v>-7.78</v>
      </c>
    </row>
    <row r="29" spans="1:6" x14ac:dyDescent="0.25">
      <c r="A29" s="2">
        <v>43965</v>
      </c>
      <c r="B29" t="s">
        <v>5</v>
      </c>
      <c r="C29" t="s">
        <v>6</v>
      </c>
      <c r="D29">
        <v>-10.93</v>
      </c>
    </row>
    <row r="30" spans="1:6" x14ac:dyDescent="0.25">
      <c r="A30" s="2">
        <v>43980</v>
      </c>
      <c r="B30" t="s">
        <v>5</v>
      </c>
      <c r="C30" t="s">
        <v>6</v>
      </c>
      <c r="D30">
        <v>-5.34</v>
      </c>
    </row>
    <row r="31" spans="1:6" x14ac:dyDescent="0.25">
      <c r="A31" s="2">
        <v>43975</v>
      </c>
      <c r="B31" t="s">
        <v>5</v>
      </c>
      <c r="C31" t="s">
        <v>6</v>
      </c>
      <c r="D31">
        <v>-5.34</v>
      </c>
    </row>
    <row r="32" spans="1:6" x14ac:dyDescent="0.25">
      <c r="A32" s="2">
        <v>43960</v>
      </c>
      <c r="B32" t="s">
        <v>16</v>
      </c>
      <c r="C32" t="s">
        <v>84</v>
      </c>
      <c r="D32">
        <v>-65.47</v>
      </c>
      <c r="F32" t="s">
        <v>269</v>
      </c>
    </row>
    <row r="33" spans="1:6" x14ac:dyDescent="0.25">
      <c r="A33" s="2">
        <v>43972</v>
      </c>
      <c r="B33" t="s">
        <v>42</v>
      </c>
      <c r="C33" t="s">
        <v>84</v>
      </c>
      <c r="D33">
        <v>-15.74</v>
      </c>
      <c r="F33" t="s">
        <v>270</v>
      </c>
    </row>
  </sheetData>
  <autoFilter ref="A1:F33" xr:uid="{68E7B6A0-D536-4672-B384-9C74C3BA3372}">
    <sortState xmlns:xlrd2="http://schemas.microsoft.com/office/spreadsheetml/2017/richdata2" ref="A2:F33">
      <sortCondition ref="C1:C33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E9C-5D06-4B54-A557-F5D3658F564C}">
  <dimension ref="A1:F36"/>
  <sheetViews>
    <sheetView topLeftCell="A10" workbookViewId="0">
      <selection activeCell="E14" sqref="E1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44009</v>
      </c>
      <c r="B2" t="s">
        <v>131</v>
      </c>
      <c r="C2" t="s">
        <v>189</v>
      </c>
      <c r="D2">
        <v>-72.63</v>
      </c>
    </row>
    <row r="3" spans="1:6" x14ac:dyDescent="0.25">
      <c r="A3" s="2">
        <v>43988</v>
      </c>
      <c r="B3" t="s">
        <v>37</v>
      </c>
      <c r="C3" t="s">
        <v>147</v>
      </c>
      <c r="D3">
        <v>-4.67</v>
      </c>
    </row>
    <row r="4" spans="1:6" x14ac:dyDescent="0.25">
      <c r="A4" s="2">
        <v>43994</v>
      </c>
      <c r="B4" t="s">
        <v>37</v>
      </c>
      <c r="C4" t="s">
        <v>147</v>
      </c>
      <c r="D4">
        <v>-5.2</v>
      </c>
    </row>
    <row r="5" spans="1:6" x14ac:dyDescent="0.25">
      <c r="A5" s="2">
        <v>43998</v>
      </c>
      <c r="B5" t="s">
        <v>37</v>
      </c>
      <c r="C5" t="s">
        <v>147</v>
      </c>
      <c r="D5">
        <v>-4.67</v>
      </c>
    </row>
    <row r="6" spans="1:6" x14ac:dyDescent="0.25">
      <c r="A6" s="2">
        <v>43999</v>
      </c>
      <c r="B6" t="s">
        <v>37</v>
      </c>
      <c r="C6" t="s">
        <v>147</v>
      </c>
      <c r="D6">
        <v>-5.2</v>
      </c>
    </row>
    <row r="7" spans="1:6" x14ac:dyDescent="0.25">
      <c r="A7" s="2">
        <v>44003</v>
      </c>
      <c r="B7" t="s">
        <v>37</v>
      </c>
      <c r="C7" t="s">
        <v>147</v>
      </c>
      <c r="D7">
        <v>-5.2</v>
      </c>
    </row>
    <row r="8" spans="1:6" x14ac:dyDescent="0.25">
      <c r="A8" s="2">
        <v>44004</v>
      </c>
      <c r="B8" t="s">
        <v>37</v>
      </c>
      <c r="C8" t="s">
        <v>147</v>
      </c>
      <c r="D8">
        <v>-5.2</v>
      </c>
    </row>
    <row r="9" spans="1:6" x14ac:dyDescent="0.25">
      <c r="A9" s="2">
        <v>44010</v>
      </c>
      <c r="B9" t="s">
        <v>37</v>
      </c>
      <c r="C9" t="s">
        <v>147</v>
      </c>
      <c r="D9">
        <v>-5.41</v>
      </c>
    </row>
    <row r="10" spans="1:6" x14ac:dyDescent="0.25">
      <c r="A10" s="2">
        <v>44012</v>
      </c>
      <c r="B10" t="s">
        <v>37</v>
      </c>
      <c r="C10" t="s">
        <v>147</v>
      </c>
      <c r="D10">
        <v>-5.2</v>
      </c>
    </row>
    <row r="11" spans="1:6" x14ac:dyDescent="0.25">
      <c r="A11" s="2">
        <v>44010</v>
      </c>
      <c r="B11" t="s">
        <v>115</v>
      </c>
      <c r="C11" t="s">
        <v>32</v>
      </c>
      <c r="D11">
        <v>-5</v>
      </c>
      <c r="F11" t="s">
        <v>271</v>
      </c>
    </row>
    <row r="12" spans="1:6" x14ac:dyDescent="0.25">
      <c r="A12" s="2">
        <v>43984</v>
      </c>
      <c r="B12" t="s">
        <v>5</v>
      </c>
      <c r="C12" t="s">
        <v>6</v>
      </c>
      <c r="D12">
        <v>-20.36</v>
      </c>
    </row>
    <row r="13" spans="1:6" x14ac:dyDescent="0.25">
      <c r="A13" s="2">
        <v>43986</v>
      </c>
      <c r="B13" t="s">
        <v>5</v>
      </c>
      <c r="C13" t="s">
        <v>6</v>
      </c>
      <c r="D13">
        <v>-32.81</v>
      </c>
    </row>
    <row r="14" spans="1:6" x14ac:dyDescent="0.25">
      <c r="A14" s="2">
        <v>43987</v>
      </c>
      <c r="B14" t="s">
        <v>5</v>
      </c>
      <c r="C14" t="s">
        <v>6</v>
      </c>
      <c r="D14">
        <v>-9.16</v>
      </c>
    </row>
    <row r="15" spans="1:6" x14ac:dyDescent="0.25">
      <c r="A15" s="2">
        <v>43988</v>
      </c>
      <c r="B15" t="s">
        <v>5</v>
      </c>
      <c r="C15" t="s">
        <v>6</v>
      </c>
      <c r="D15">
        <v>-5.37</v>
      </c>
    </row>
    <row r="16" spans="1:6" x14ac:dyDescent="0.25">
      <c r="A16" s="2">
        <v>43989</v>
      </c>
      <c r="B16" t="s">
        <v>5</v>
      </c>
      <c r="C16" t="s">
        <v>6</v>
      </c>
      <c r="D16">
        <v>-13</v>
      </c>
    </row>
    <row r="17" spans="1:4" x14ac:dyDescent="0.25">
      <c r="A17" s="2">
        <v>43990</v>
      </c>
      <c r="B17" t="s">
        <v>5</v>
      </c>
      <c r="C17" t="s">
        <v>6</v>
      </c>
      <c r="D17">
        <v>-8.89</v>
      </c>
    </row>
    <row r="18" spans="1:4" x14ac:dyDescent="0.25">
      <c r="A18" s="2">
        <v>43991</v>
      </c>
      <c r="B18" t="s">
        <v>5</v>
      </c>
      <c r="C18" t="s">
        <v>6</v>
      </c>
      <c r="D18">
        <v>-18</v>
      </c>
    </row>
    <row r="19" spans="1:4" x14ac:dyDescent="0.25">
      <c r="A19" s="2">
        <v>43992</v>
      </c>
      <c r="B19" t="s">
        <v>5</v>
      </c>
      <c r="C19" t="s">
        <v>6</v>
      </c>
      <c r="D19">
        <v>-27.42</v>
      </c>
    </row>
    <row r="20" spans="1:4" x14ac:dyDescent="0.25">
      <c r="A20" s="2">
        <v>43993</v>
      </c>
      <c r="B20" t="s">
        <v>5</v>
      </c>
      <c r="C20" t="s">
        <v>6</v>
      </c>
      <c r="D20">
        <v>-5.34</v>
      </c>
    </row>
    <row r="21" spans="1:4" x14ac:dyDescent="0.25">
      <c r="A21" s="2">
        <v>43994</v>
      </c>
      <c r="B21" t="s">
        <v>5</v>
      </c>
      <c r="C21" t="s">
        <v>6</v>
      </c>
      <c r="D21">
        <v>-5.34</v>
      </c>
    </row>
    <row r="22" spans="1:4" x14ac:dyDescent="0.25">
      <c r="A22" s="2">
        <v>43996</v>
      </c>
      <c r="B22" t="s">
        <v>5</v>
      </c>
      <c r="C22" t="s">
        <v>6</v>
      </c>
      <c r="D22">
        <v>-16.62</v>
      </c>
    </row>
    <row r="23" spans="1:4" x14ac:dyDescent="0.25">
      <c r="A23" s="2">
        <v>43997</v>
      </c>
      <c r="B23" t="s">
        <v>5</v>
      </c>
      <c r="C23" t="s">
        <v>6</v>
      </c>
      <c r="D23">
        <v>-5.34</v>
      </c>
    </row>
    <row r="24" spans="1:4" x14ac:dyDescent="0.25">
      <c r="A24" s="2">
        <v>43998</v>
      </c>
      <c r="B24" t="s">
        <v>5</v>
      </c>
      <c r="C24" t="s">
        <v>6</v>
      </c>
      <c r="D24">
        <v>-5.34</v>
      </c>
    </row>
    <row r="25" spans="1:4" x14ac:dyDescent="0.25">
      <c r="A25" s="2">
        <v>43998</v>
      </c>
      <c r="B25" t="s">
        <v>5</v>
      </c>
      <c r="C25" t="s">
        <v>6</v>
      </c>
      <c r="D25">
        <v>-54.71</v>
      </c>
    </row>
    <row r="26" spans="1:4" x14ac:dyDescent="0.25">
      <c r="A26" s="2">
        <v>44002</v>
      </c>
      <c r="B26" t="s">
        <v>5</v>
      </c>
      <c r="C26" t="s">
        <v>6</v>
      </c>
      <c r="D26">
        <v>-5.34</v>
      </c>
    </row>
    <row r="27" spans="1:4" x14ac:dyDescent="0.25">
      <c r="A27" s="2">
        <v>44003</v>
      </c>
      <c r="B27" t="s">
        <v>5</v>
      </c>
      <c r="C27" t="s">
        <v>6</v>
      </c>
      <c r="D27">
        <v>-5.34</v>
      </c>
    </row>
    <row r="28" spans="1:4" x14ac:dyDescent="0.25">
      <c r="A28" s="2">
        <v>44004</v>
      </c>
      <c r="B28" t="s">
        <v>5</v>
      </c>
      <c r="C28" t="s">
        <v>6</v>
      </c>
      <c r="D28">
        <v>-23.28</v>
      </c>
    </row>
    <row r="29" spans="1:4" x14ac:dyDescent="0.25">
      <c r="A29" s="2">
        <v>44005</v>
      </c>
      <c r="B29" t="s">
        <v>5</v>
      </c>
      <c r="C29" t="s">
        <v>6</v>
      </c>
      <c r="D29">
        <v>-5.37</v>
      </c>
    </row>
    <row r="30" spans="1:4" x14ac:dyDescent="0.25">
      <c r="A30" s="2">
        <v>44006</v>
      </c>
      <c r="B30" t="s">
        <v>5</v>
      </c>
      <c r="C30" t="s">
        <v>6</v>
      </c>
      <c r="D30">
        <v>-13.33</v>
      </c>
    </row>
    <row r="31" spans="1:4" x14ac:dyDescent="0.25">
      <c r="A31" s="2">
        <v>44007</v>
      </c>
      <c r="B31" t="s">
        <v>5</v>
      </c>
      <c r="C31" t="s">
        <v>6</v>
      </c>
      <c r="D31">
        <v>-24.53</v>
      </c>
    </row>
    <row r="32" spans="1:4" x14ac:dyDescent="0.25">
      <c r="A32" s="2">
        <v>44009</v>
      </c>
      <c r="B32" t="s">
        <v>5</v>
      </c>
      <c r="C32" t="s">
        <v>6</v>
      </c>
      <c r="D32">
        <v>-12.28</v>
      </c>
    </row>
    <row r="33" spans="1:6" x14ac:dyDescent="0.25">
      <c r="A33" s="2">
        <v>44011</v>
      </c>
      <c r="B33" t="s">
        <v>5</v>
      </c>
      <c r="C33" t="s">
        <v>6</v>
      </c>
      <c r="D33">
        <v>-5.34</v>
      </c>
    </row>
    <row r="34" spans="1:6" x14ac:dyDescent="0.25">
      <c r="A34" s="2">
        <v>44012</v>
      </c>
      <c r="B34" t="s">
        <v>5</v>
      </c>
      <c r="C34" t="s">
        <v>6</v>
      </c>
      <c r="D34">
        <v>-5.97</v>
      </c>
    </row>
    <row r="35" spans="1:6" x14ac:dyDescent="0.25">
      <c r="A35" s="2">
        <v>44021</v>
      </c>
      <c r="B35" t="s">
        <v>5</v>
      </c>
      <c r="C35" t="s">
        <v>6</v>
      </c>
      <c r="D35">
        <v>-10.9</v>
      </c>
    </row>
    <row r="36" spans="1:6" x14ac:dyDescent="0.25">
      <c r="A36" s="2">
        <v>43983</v>
      </c>
      <c r="B36" t="s">
        <v>267</v>
      </c>
      <c r="C36" t="s">
        <v>63</v>
      </c>
      <c r="D36">
        <v>-35.6</v>
      </c>
      <c r="F36" t="s">
        <v>268</v>
      </c>
    </row>
  </sheetData>
  <autoFilter ref="A1:F36" xr:uid="{6760D551-295D-4236-9429-E17160F5E388}">
    <sortState xmlns:xlrd2="http://schemas.microsoft.com/office/spreadsheetml/2017/richdata2" ref="A2:F36">
      <sortCondition ref="C1:C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5AD-5107-495A-A4EC-B9ADA6EAE4FA}">
  <dimension ref="A1:F44"/>
  <sheetViews>
    <sheetView workbookViewId="0">
      <selection activeCell="G20" sqref="G20"/>
    </sheetView>
  </sheetViews>
  <sheetFormatPr defaultRowHeight="15" x14ac:dyDescent="0.25"/>
  <cols>
    <col min="2" max="2" width="15.85546875" bestFit="1" customWidth="1"/>
    <col min="3" max="3" width="14.140625" bestFit="1" customWidth="1"/>
    <col min="4" max="4" width="9.140625" style="3"/>
    <col min="6" max="6" width="38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43466</v>
      </c>
      <c r="B2" t="s">
        <v>5</v>
      </c>
      <c r="C2" t="s">
        <v>6</v>
      </c>
      <c r="D2" s="3">
        <v>-12.59</v>
      </c>
    </row>
    <row r="3" spans="1:6" x14ac:dyDescent="0.25">
      <c r="A3" s="2">
        <v>43466</v>
      </c>
      <c r="B3" t="s">
        <v>62</v>
      </c>
      <c r="C3" t="s">
        <v>63</v>
      </c>
      <c r="D3" s="3">
        <v>-36.840000000000003</v>
      </c>
      <c r="F3" t="s">
        <v>82</v>
      </c>
    </row>
    <row r="4" spans="1:6" x14ac:dyDescent="0.25">
      <c r="A4" s="2">
        <v>43467</v>
      </c>
      <c r="B4" t="s">
        <v>80</v>
      </c>
      <c r="C4" t="s">
        <v>71</v>
      </c>
      <c r="D4" s="3">
        <v>-65.989999999999995</v>
      </c>
      <c r="F4" t="s">
        <v>81</v>
      </c>
    </row>
    <row r="5" spans="1:6" x14ac:dyDescent="0.25">
      <c r="A5" s="2">
        <v>43467</v>
      </c>
      <c r="B5" t="s">
        <v>83</v>
      </c>
      <c r="C5" t="s">
        <v>84</v>
      </c>
      <c r="D5" s="3">
        <v>-21</v>
      </c>
      <c r="F5" t="s">
        <v>85</v>
      </c>
    </row>
    <row r="6" spans="1:6" x14ac:dyDescent="0.25">
      <c r="A6" s="2">
        <v>43468</v>
      </c>
      <c r="B6" t="s">
        <v>5</v>
      </c>
      <c r="C6" t="s">
        <v>6</v>
      </c>
      <c r="D6" s="3">
        <v>-0.74</v>
      </c>
    </row>
    <row r="7" spans="1:6" x14ac:dyDescent="0.25">
      <c r="A7" s="2">
        <v>43469</v>
      </c>
      <c r="B7" t="s">
        <v>5</v>
      </c>
      <c r="C7" t="s">
        <v>6</v>
      </c>
      <c r="D7" s="3">
        <v>-16.38</v>
      </c>
    </row>
    <row r="8" spans="1:6" x14ac:dyDescent="0.25">
      <c r="A8" s="2">
        <v>43469</v>
      </c>
      <c r="B8" t="s">
        <v>14</v>
      </c>
      <c r="C8" t="s">
        <v>6</v>
      </c>
      <c r="D8" s="3">
        <v>-116.41</v>
      </c>
    </row>
    <row r="9" spans="1:6" x14ac:dyDescent="0.25">
      <c r="A9" s="2">
        <v>43469</v>
      </c>
      <c r="B9" t="s">
        <v>66</v>
      </c>
      <c r="C9" t="s">
        <v>67</v>
      </c>
      <c r="D9" s="3">
        <v>-82.9</v>
      </c>
      <c r="F9" t="s">
        <v>68</v>
      </c>
    </row>
    <row r="10" spans="1:6" x14ac:dyDescent="0.25">
      <c r="A10" s="2">
        <v>43470</v>
      </c>
      <c r="B10" t="s">
        <v>5</v>
      </c>
      <c r="C10" t="s">
        <v>6</v>
      </c>
      <c r="D10" s="3">
        <v>-10.63</v>
      </c>
    </row>
    <row r="11" spans="1:6" x14ac:dyDescent="0.25">
      <c r="A11" s="2">
        <v>43471</v>
      </c>
      <c r="B11" t="s">
        <v>76</v>
      </c>
      <c r="C11" t="s">
        <v>24</v>
      </c>
      <c r="D11" s="3">
        <v>-6.08</v>
      </c>
      <c r="F11" t="s">
        <v>77</v>
      </c>
    </row>
    <row r="12" spans="1:6" x14ac:dyDescent="0.25">
      <c r="A12" s="2">
        <v>43472</v>
      </c>
      <c r="B12" t="s">
        <v>5</v>
      </c>
      <c r="C12" t="s">
        <v>6</v>
      </c>
      <c r="D12" s="3">
        <v>-11.56</v>
      </c>
    </row>
    <row r="13" spans="1:6" x14ac:dyDescent="0.25">
      <c r="A13" s="2">
        <v>43472</v>
      </c>
      <c r="B13" t="s">
        <v>5</v>
      </c>
      <c r="C13" t="s">
        <v>67</v>
      </c>
      <c r="D13" s="3">
        <v>-39.71</v>
      </c>
      <c r="F13" t="s">
        <v>75</v>
      </c>
    </row>
    <row r="14" spans="1:6" x14ac:dyDescent="0.25">
      <c r="A14" s="2">
        <v>43473</v>
      </c>
      <c r="B14" t="s">
        <v>5</v>
      </c>
      <c r="C14" t="s">
        <v>6</v>
      </c>
      <c r="D14" s="3">
        <v>-6.14</v>
      </c>
    </row>
    <row r="15" spans="1:6" x14ac:dyDescent="0.25">
      <c r="A15" s="2">
        <v>43473</v>
      </c>
      <c r="B15" t="s">
        <v>5</v>
      </c>
      <c r="C15" t="s">
        <v>67</v>
      </c>
      <c r="D15" s="3">
        <v>-27.45</v>
      </c>
      <c r="F15" t="s">
        <v>75</v>
      </c>
    </row>
    <row r="16" spans="1:6" x14ac:dyDescent="0.25">
      <c r="A16" s="2">
        <v>43474</v>
      </c>
      <c r="B16" t="s">
        <v>62</v>
      </c>
      <c r="C16" t="s">
        <v>63</v>
      </c>
      <c r="D16" s="3">
        <v>-13.08</v>
      </c>
    </row>
    <row r="17" spans="1:6" x14ac:dyDescent="0.25">
      <c r="A17" s="2">
        <v>43475</v>
      </c>
      <c r="B17" t="s">
        <v>5</v>
      </c>
      <c r="C17" t="s">
        <v>6</v>
      </c>
      <c r="D17" s="3">
        <v>-12.86</v>
      </c>
    </row>
    <row r="18" spans="1:6" x14ac:dyDescent="0.25">
      <c r="A18" s="2">
        <v>43475</v>
      </c>
      <c r="B18" t="s">
        <v>64</v>
      </c>
      <c r="C18" t="s">
        <v>24</v>
      </c>
      <c r="D18" s="3">
        <v>-11.5</v>
      </c>
      <c r="F18" t="s">
        <v>65</v>
      </c>
    </row>
    <row r="19" spans="1:6" x14ac:dyDescent="0.25">
      <c r="A19" s="2">
        <v>43477</v>
      </c>
      <c r="B19" t="s">
        <v>5</v>
      </c>
      <c r="C19" t="s">
        <v>6</v>
      </c>
      <c r="D19" s="3">
        <v>-17.37</v>
      </c>
    </row>
    <row r="20" spans="1:6" x14ac:dyDescent="0.25">
      <c r="A20" s="2">
        <v>43477</v>
      </c>
      <c r="B20" t="s">
        <v>5</v>
      </c>
      <c r="C20" t="s">
        <v>6</v>
      </c>
      <c r="D20" s="3">
        <v>-14</v>
      </c>
    </row>
    <row r="21" spans="1:6" x14ac:dyDescent="0.25">
      <c r="A21" s="2">
        <v>43478</v>
      </c>
      <c r="B21" t="s">
        <v>69</v>
      </c>
      <c r="C21" t="s">
        <v>6</v>
      </c>
      <c r="D21" s="3">
        <v>-29.39</v>
      </c>
    </row>
    <row r="22" spans="1:6" x14ac:dyDescent="0.25">
      <c r="A22" s="2">
        <v>43479</v>
      </c>
      <c r="B22" t="s">
        <v>70</v>
      </c>
      <c r="C22" t="s">
        <v>71</v>
      </c>
      <c r="D22" s="3">
        <v>-41.99</v>
      </c>
      <c r="F22" t="s">
        <v>72</v>
      </c>
    </row>
    <row r="23" spans="1:6" x14ac:dyDescent="0.25">
      <c r="A23" s="2">
        <v>43479</v>
      </c>
      <c r="B23" t="s">
        <v>73</v>
      </c>
      <c r="C23" t="s">
        <v>71</v>
      </c>
      <c r="D23" s="3">
        <v>-15.74</v>
      </c>
      <c r="F23" t="s">
        <v>74</v>
      </c>
    </row>
    <row r="24" spans="1:6" x14ac:dyDescent="0.25">
      <c r="A24" s="2">
        <v>43479</v>
      </c>
      <c r="B24" t="s">
        <v>78</v>
      </c>
      <c r="C24" t="s">
        <v>32</v>
      </c>
      <c r="D24" s="3">
        <v>-13.81</v>
      </c>
      <c r="F24" t="s">
        <v>79</v>
      </c>
    </row>
    <row r="25" spans="1:6" x14ac:dyDescent="0.25">
      <c r="A25" s="2">
        <v>43479</v>
      </c>
      <c r="B25" t="s">
        <v>5</v>
      </c>
      <c r="C25" t="s">
        <v>6</v>
      </c>
      <c r="D25" s="3">
        <v>-6.2</v>
      </c>
    </row>
    <row r="26" spans="1:6" x14ac:dyDescent="0.25">
      <c r="A26" s="2">
        <v>43480</v>
      </c>
      <c r="B26" t="s">
        <v>5</v>
      </c>
      <c r="C26" t="s">
        <v>6</v>
      </c>
      <c r="D26" s="3">
        <v>-0.3</v>
      </c>
    </row>
    <row r="27" spans="1:6" x14ac:dyDescent="0.25">
      <c r="A27" s="2">
        <v>43481</v>
      </c>
      <c r="B27" t="s">
        <v>5</v>
      </c>
      <c r="C27" t="s">
        <v>6</v>
      </c>
      <c r="D27" s="3">
        <v>-53.41</v>
      </c>
      <c r="F27" t="s">
        <v>86</v>
      </c>
    </row>
    <row r="28" spans="1:6" x14ac:dyDescent="0.25">
      <c r="A28" s="2">
        <v>43483</v>
      </c>
      <c r="B28" t="s">
        <v>5</v>
      </c>
      <c r="C28" t="s">
        <v>6</v>
      </c>
      <c r="D28" s="3">
        <v>-13.05</v>
      </c>
    </row>
    <row r="29" spans="1:6" x14ac:dyDescent="0.25">
      <c r="A29" s="2">
        <v>43485</v>
      </c>
      <c r="B29" t="s">
        <v>5</v>
      </c>
      <c r="C29" t="s">
        <v>6</v>
      </c>
      <c r="D29" s="3">
        <v>-4.08</v>
      </c>
    </row>
    <row r="30" spans="1:6" x14ac:dyDescent="0.25">
      <c r="A30" s="2">
        <v>43486</v>
      </c>
      <c r="B30" t="s">
        <v>5</v>
      </c>
      <c r="C30" t="s">
        <v>6</v>
      </c>
      <c r="D30" s="3">
        <v>-5.35</v>
      </c>
    </row>
    <row r="31" spans="1:6" x14ac:dyDescent="0.25">
      <c r="A31" s="2">
        <v>43486</v>
      </c>
      <c r="B31" t="s">
        <v>11</v>
      </c>
      <c r="C31" t="s">
        <v>87</v>
      </c>
      <c r="D31" s="3">
        <v>-5.3</v>
      </c>
    </row>
    <row r="32" spans="1:6" x14ac:dyDescent="0.25">
      <c r="A32" s="2">
        <v>43487</v>
      </c>
      <c r="B32" t="s">
        <v>5</v>
      </c>
      <c r="C32" t="s">
        <v>6</v>
      </c>
      <c r="D32" s="3">
        <v>-52.78</v>
      </c>
      <c r="F32" t="s">
        <v>88</v>
      </c>
    </row>
    <row r="33" spans="1:6" x14ac:dyDescent="0.25">
      <c r="A33" s="2">
        <v>43488</v>
      </c>
      <c r="B33" t="s">
        <v>89</v>
      </c>
      <c r="C33" t="s">
        <v>90</v>
      </c>
      <c r="D33" s="3">
        <v>-35</v>
      </c>
    </row>
    <row r="34" spans="1:6" x14ac:dyDescent="0.25">
      <c r="A34" s="2">
        <v>43488</v>
      </c>
      <c r="B34" t="s">
        <v>35</v>
      </c>
      <c r="C34" t="s">
        <v>41</v>
      </c>
      <c r="D34" s="3">
        <v>-32.6</v>
      </c>
    </row>
    <row r="35" spans="1:6" x14ac:dyDescent="0.25">
      <c r="A35" s="2">
        <v>43488</v>
      </c>
      <c r="B35" t="s">
        <v>22</v>
      </c>
      <c r="C35" t="s">
        <v>24</v>
      </c>
      <c r="D35" s="3">
        <v>-5.99</v>
      </c>
    </row>
    <row r="36" spans="1:6" x14ac:dyDescent="0.25">
      <c r="A36" s="2">
        <v>43489</v>
      </c>
      <c r="B36" t="s">
        <v>91</v>
      </c>
      <c r="C36" t="s">
        <v>47</v>
      </c>
      <c r="D36" s="3">
        <v>-54.35</v>
      </c>
      <c r="F36" t="s">
        <v>92</v>
      </c>
    </row>
    <row r="37" spans="1:6" x14ac:dyDescent="0.25">
      <c r="A37" s="2">
        <v>43490</v>
      </c>
      <c r="B37" t="s">
        <v>20</v>
      </c>
      <c r="C37" t="s">
        <v>24</v>
      </c>
      <c r="D37" s="3">
        <v>-25</v>
      </c>
    </row>
    <row r="38" spans="1:6" x14ac:dyDescent="0.25">
      <c r="A38" s="2">
        <v>43491</v>
      </c>
      <c r="B38" t="s">
        <v>5</v>
      </c>
      <c r="C38" t="s">
        <v>6</v>
      </c>
      <c r="D38" s="3">
        <v>-6.2</v>
      </c>
    </row>
    <row r="39" spans="1:6" x14ac:dyDescent="0.25">
      <c r="A39" s="2">
        <v>43493</v>
      </c>
      <c r="B39" t="s">
        <v>22</v>
      </c>
      <c r="C39" t="s">
        <v>24</v>
      </c>
      <c r="D39" s="3">
        <v>-10.8</v>
      </c>
    </row>
    <row r="40" spans="1:6" x14ac:dyDescent="0.25">
      <c r="A40" s="2">
        <v>43494</v>
      </c>
      <c r="B40" t="s">
        <v>5</v>
      </c>
      <c r="C40" t="s">
        <v>6</v>
      </c>
      <c r="D40" s="3">
        <v>-21.26</v>
      </c>
      <c r="F40" t="s">
        <v>93</v>
      </c>
    </row>
    <row r="41" spans="1:6" x14ac:dyDescent="0.25">
      <c r="A41" s="2">
        <v>43494</v>
      </c>
      <c r="B41" t="s">
        <v>83</v>
      </c>
      <c r="C41" t="s">
        <v>84</v>
      </c>
      <c r="D41" s="3">
        <v>-27.3</v>
      </c>
    </row>
    <row r="42" spans="1:6" x14ac:dyDescent="0.25">
      <c r="A42" s="2">
        <v>43495</v>
      </c>
      <c r="B42" t="s">
        <v>5</v>
      </c>
      <c r="C42" t="s">
        <v>6</v>
      </c>
      <c r="D42" s="3">
        <v>-6.2</v>
      </c>
    </row>
    <row r="43" spans="1:6" x14ac:dyDescent="0.25">
      <c r="A43" s="2">
        <v>43496</v>
      </c>
      <c r="B43" t="s">
        <v>14</v>
      </c>
      <c r="C43" t="s">
        <v>6</v>
      </c>
      <c r="D43" s="3">
        <v>-76.790000000000006</v>
      </c>
    </row>
    <row r="44" spans="1:6" x14ac:dyDescent="0.25">
      <c r="A44" s="2">
        <v>43496</v>
      </c>
      <c r="B44" t="s">
        <v>5</v>
      </c>
      <c r="C44" t="s">
        <v>6</v>
      </c>
      <c r="D44" s="3">
        <v>-48</v>
      </c>
      <c r="F44" t="s">
        <v>94</v>
      </c>
    </row>
  </sheetData>
  <autoFilter ref="A1:F43" xr:uid="{74BD8A02-7FE0-4ACB-8434-575C264206F6}">
    <sortState xmlns:xlrd2="http://schemas.microsoft.com/office/spreadsheetml/2017/richdata2" ref="A2:F43">
      <sortCondition ref="A1:A43"/>
    </sortState>
  </autoFilter>
  <sortState xmlns:xlrd2="http://schemas.microsoft.com/office/spreadsheetml/2017/richdata2" ref="A2:F43">
    <sortCondition ref="C2:C4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415-0CD5-4B3A-9E7A-503234A5BA17}">
  <dimension ref="A1:F42"/>
  <sheetViews>
    <sheetView workbookViewId="0">
      <selection activeCell="G35" sqref="G35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44015</v>
      </c>
      <c r="B2" t="s">
        <v>37</v>
      </c>
      <c r="C2" t="s">
        <v>147</v>
      </c>
      <c r="D2">
        <v>-5.2</v>
      </c>
    </row>
    <row r="3" spans="1:6" x14ac:dyDescent="0.25">
      <c r="A3" s="2">
        <v>44016</v>
      </c>
      <c r="B3" t="s">
        <v>37</v>
      </c>
      <c r="C3" t="s">
        <v>147</v>
      </c>
      <c r="D3">
        <v>-5.93</v>
      </c>
      <c r="F3" t="s">
        <v>265</v>
      </c>
    </row>
    <row r="4" spans="1:6" x14ac:dyDescent="0.25">
      <c r="A4" s="2">
        <v>44018</v>
      </c>
      <c r="B4" t="s">
        <v>37</v>
      </c>
      <c r="C4" t="s">
        <v>147</v>
      </c>
      <c r="D4">
        <v>-5.2</v>
      </c>
    </row>
    <row r="5" spans="1:6" x14ac:dyDescent="0.25">
      <c r="A5" s="2">
        <v>44019</v>
      </c>
      <c r="B5" t="s">
        <v>37</v>
      </c>
      <c r="C5" t="s">
        <v>147</v>
      </c>
      <c r="D5">
        <v>-4.67</v>
      </c>
    </row>
    <row r="6" spans="1:6" x14ac:dyDescent="0.25">
      <c r="A6" s="2">
        <v>44023</v>
      </c>
      <c r="B6" t="s">
        <v>37</v>
      </c>
      <c r="C6" t="s">
        <v>147</v>
      </c>
      <c r="D6">
        <v>-5.41</v>
      </c>
      <c r="F6" t="s">
        <v>265</v>
      </c>
    </row>
    <row r="7" spans="1:6" x14ac:dyDescent="0.25">
      <c r="A7" s="2">
        <v>44026</v>
      </c>
      <c r="B7" t="s">
        <v>37</v>
      </c>
      <c r="C7" t="s">
        <v>147</v>
      </c>
      <c r="D7">
        <v>-5.2</v>
      </c>
    </row>
    <row r="8" spans="1:6" x14ac:dyDescent="0.25">
      <c r="A8" s="2">
        <v>44028</v>
      </c>
      <c r="B8" t="s">
        <v>37</v>
      </c>
      <c r="C8" t="s">
        <v>147</v>
      </c>
      <c r="D8">
        <v>-5.2</v>
      </c>
    </row>
    <row r="9" spans="1:6" x14ac:dyDescent="0.25">
      <c r="A9" s="2">
        <v>44030</v>
      </c>
      <c r="B9" t="s">
        <v>37</v>
      </c>
      <c r="C9" t="s">
        <v>147</v>
      </c>
      <c r="D9">
        <v>-5.41</v>
      </c>
      <c r="F9" t="s">
        <v>264</v>
      </c>
    </row>
    <row r="10" spans="1:6" x14ac:dyDescent="0.25">
      <c r="A10" s="2">
        <v>44031</v>
      </c>
      <c r="B10" t="s">
        <v>37</v>
      </c>
      <c r="C10" t="s">
        <v>147</v>
      </c>
      <c r="D10">
        <v>-5.2</v>
      </c>
    </row>
    <row r="11" spans="1:6" x14ac:dyDescent="0.25">
      <c r="A11" s="2">
        <v>44032</v>
      </c>
      <c r="B11" t="s">
        <v>37</v>
      </c>
      <c r="C11" t="s">
        <v>147</v>
      </c>
      <c r="D11">
        <v>-5.2</v>
      </c>
    </row>
    <row r="12" spans="1:6" x14ac:dyDescent="0.25">
      <c r="A12" s="2">
        <v>44035</v>
      </c>
      <c r="B12" t="s">
        <v>37</v>
      </c>
      <c r="C12" t="s">
        <v>147</v>
      </c>
      <c r="D12">
        <v>-5.2</v>
      </c>
    </row>
    <row r="13" spans="1:6" x14ac:dyDescent="0.25">
      <c r="A13" s="2">
        <v>44037</v>
      </c>
      <c r="B13" t="s">
        <v>37</v>
      </c>
      <c r="C13" t="s">
        <v>147</v>
      </c>
      <c r="D13">
        <v>-5.2</v>
      </c>
    </row>
    <row r="14" spans="1:6" x14ac:dyDescent="0.25">
      <c r="A14" s="2">
        <v>44039</v>
      </c>
      <c r="B14" t="s">
        <v>37</v>
      </c>
      <c r="C14" t="s">
        <v>147</v>
      </c>
      <c r="D14">
        <v>-4.67</v>
      </c>
    </row>
    <row r="15" spans="1:6" x14ac:dyDescent="0.25">
      <c r="A15" s="2">
        <v>44042</v>
      </c>
      <c r="B15" t="s">
        <v>37</v>
      </c>
      <c r="C15" t="s">
        <v>147</v>
      </c>
      <c r="D15">
        <v>-4.67</v>
      </c>
    </row>
    <row r="16" spans="1:6" x14ac:dyDescent="0.25">
      <c r="A16" s="2">
        <v>44013</v>
      </c>
      <c r="B16" t="s">
        <v>5</v>
      </c>
      <c r="C16" t="s">
        <v>6</v>
      </c>
      <c r="D16">
        <v>-5.97</v>
      </c>
    </row>
    <row r="17" spans="1:4" x14ac:dyDescent="0.25">
      <c r="A17" s="2">
        <v>44014</v>
      </c>
      <c r="B17" t="s">
        <v>5</v>
      </c>
      <c r="C17" t="s">
        <v>6</v>
      </c>
      <c r="D17">
        <v>-14.62</v>
      </c>
    </row>
    <row r="18" spans="1:4" x14ac:dyDescent="0.25">
      <c r="A18" s="2">
        <v>44016</v>
      </c>
      <c r="B18" t="s">
        <v>5</v>
      </c>
      <c r="C18" t="s">
        <v>6</v>
      </c>
      <c r="D18">
        <v>-7.96</v>
      </c>
    </row>
    <row r="19" spans="1:4" x14ac:dyDescent="0.25">
      <c r="A19" s="2">
        <v>44017</v>
      </c>
      <c r="B19" t="s">
        <v>5</v>
      </c>
      <c r="C19" t="s">
        <v>6</v>
      </c>
      <c r="D19">
        <v>-14.6</v>
      </c>
    </row>
    <row r="20" spans="1:4" x14ac:dyDescent="0.25">
      <c r="A20" s="2">
        <v>44018</v>
      </c>
      <c r="B20" t="s">
        <v>5</v>
      </c>
      <c r="C20" t="s">
        <v>6</v>
      </c>
      <c r="D20">
        <v>-5.37</v>
      </c>
    </row>
    <row r="21" spans="1:4" x14ac:dyDescent="0.25">
      <c r="A21" s="2">
        <v>44019</v>
      </c>
      <c r="B21" t="s">
        <v>5</v>
      </c>
      <c r="C21" t="s">
        <v>6</v>
      </c>
      <c r="D21">
        <v>-19.62</v>
      </c>
    </row>
    <row r="22" spans="1:4" x14ac:dyDescent="0.25">
      <c r="A22" s="2">
        <v>44020</v>
      </c>
      <c r="B22" t="s">
        <v>5</v>
      </c>
      <c r="C22" t="s">
        <v>6</v>
      </c>
      <c r="D22">
        <v>-13.36</v>
      </c>
    </row>
    <row r="23" spans="1:4" x14ac:dyDescent="0.25">
      <c r="A23" s="2">
        <v>44023</v>
      </c>
      <c r="B23" t="s">
        <v>5</v>
      </c>
      <c r="C23" t="s">
        <v>6</v>
      </c>
      <c r="D23">
        <v>-5.34</v>
      </c>
    </row>
    <row r="24" spans="1:4" x14ac:dyDescent="0.25">
      <c r="A24" s="2">
        <v>44025</v>
      </c>
      <c r="B24" t="s">
        <v>5</v>
      </c>
      <c r="C24" t="s">
        <v>6</v>
      </c>
      <c r="D24">
        <v>-19.329999999999998</v>
      </c>
    </row>
    <row r="25" spans="1:4" x14ac:dyDescent="0.25">
      <c r="A25" s="2">
        <v>44026</v>
      </c>
      <c r="B25" t="s">
        <v>5</v>
      </c>
      <c r="C25" t="s">
        <v>6</v>
      </c>
      <c r="D25">
        <v>-11.94</v>
      </c>
    </row>
    <row r="26" spans="1:4" x14ac:dyDescent="0.25">
      <c r="A26" s="2">
        <v>44028</v>
      </c>
      <c r="B26" t="s">
        <v>5</v>
      </c>
      <c r="C26" t="s">
        <v>6</v>
      </c>
      <c r="D26">
        <v>-16.850000000000001</v>
      </c>
    </row>
    <row r="27" spans="1:4" x14ac:dyDescent="0.25">
      <c r="A27" s="2">
        <v>44030</v>
      </c>
      <c r="B27" t="s">
        <v>5</v>
      </c>
      <c r="C27" t="s">
        <v>6</v>
      </c>
      <c r="D27">
        <v>-11.34</v>
      </c>
    </row>
    <row r="28" spans="1:4" x14ac:dyDescent="0.25">
      <c r="A28" s="2">
        <v>44031</v>
      </c>
      <c r="B28" t="s">
        <v>5</v>
      </c>
      <c r="C28" t="s">
        <v>6</v>
      </c>
      <c r="D28">
        <v>-20.36</v>
      </c>
    </row>
    <row r="29" spans="1:4" x14ac:dyDescent="0.25">
      <c r="A29" s="2">
        <v>44032</v>
      </c>
      <c r="B29" t="s">
        <v>5</v>
      </c>
      <c r="C29" t="s">
        <v>6</v>
      </c>
      <c r="D29">
        <v>-11.34</v>
      </c>
    </row>
    <row r="30" spans="1:4" x14ac:dyDescent="0.25">
      <c r="A30" s="2">
        <v>44034</v>
      </c>
      <c r="B30" t="s">
        <v>5</v>
      </c>
      <c r="C30" t="s">
        <v>6</v>
      </c>
      <c r="D30">
        <v>-18.350000000000001</v>
      </c>
    </row>
    <row r="31" spans="1:4" x14ac:dyDescent="0.25">
      <c r="A31" s="2">
        <v>44035</v>
      </c>
      <c r="B31" t="s">
        <v>5</v>
      </c>
      <c r="C31" t="s">
        <v>6</v>
      </c>
      <c r="D31">
        <v>-20.329999999999998</v>
      </c>
    </row>
    <row r="32" spans="1:4" x14ac:dyDescent="0.25">
      <c r="A32" s="2">
        <v>44036</v>
      </c>
      <c r="B32" t="s">
        <v>5</v>
      </c>
      <c r="C32" t="s">
        <v>6</v>
      </c>
      <c r="D32">
        <v>-32.97</v>
      </c>
    </row>
    <row r="33" spans="1:6" x14ac:dyDescent="0.25">
      <c r="A33" s="2">
        <v>44037</v>
      </c>
      <c r="B33" t="s">
        <v>5</v>
      </c>
      <c r="C33" t="s">
        <v>6</v>
      </c>
      <c r="D33">
        <v>-5.37</v>
      </c>
    </row>
    <row r="34" spans="1:6" x14ac:dyDescent="0.25">
      <c r="A34" s="2">
        <v>44038</v>
      </c>
      <c r="B34" t="s">
        <v>5</v>
      </c>
      <c r="C34" t="s">
        <v>6</v>
      </c>
      <c r="D34">
        <v>-13.37</v>
      </c>
    </row>
    <row r="35" spans="1:6" x14ac:dyDescent="0.25">
      <c r="A35" s="2">
        <v>44039</v>
      </c>
      <c r="B35" t="s">
        <v>5</v>
      </c>
      <c r="C35" t="s">
        <v>6</v>
      </c>
      <c r="D35">
        <v>-13.37</v>
      </c>
    </row>
    <row r="36" spans="1:6" x14ac:dyDescent="0.25">
      <c r="A36" s="2">
        <v>44040</v>
      </c>
      <c r="B36" t="s">
        <v>5</v>
      </c>
      <c r="C36" t="s">
        <v>6</v>
      </c>
      <c r="D36">
        <v>-26.33</v>
      </c>
    </row>
    <row r="37" spans="1:6" x14ac:dyDescent="0.25">
      <c r="A37" s="2">
        <v>44042</v>
      </c>
      <c r="B37" t="s">
        <v>5</v>
      </c>
      <c r="C37" t="s">
        <v>6</v>
      </c>
      <c r="D37">
        <v>-24.53</v>
      </c>
    </row>
    <row r="38" spans="1:6" x14ac:dyDescent="0.25">
      <c r="A38" s="2">
        <v>44043</v>
      </c>
      <c r="B38" t="s">
        <v>5</v>
      </c>
      <c r="C38" t="s">
        <v>6</v>
      </c>
      <c r="D38">
        <v>-17.329999999999998</v>
      </c>
    </row>
    <row r="39" spans="1:6" x14ac:dyDescent="0.25">
      <c r="A39" s="2">
        <v>44038</v>
      </c>
      <c r="B39" t="s">
        <v>35</v>
      </c>
      <c r="C39" t="s">
        <v>41</v>
      </c>
      <c r="D39">
        <v>-44.68</v>
      </c>
      <c r="F39" t="s">
        <v>266</v>
      </c>
    </row>
    <row r="40" spans="1:6" x14ac:dyDescent="0.25">
      <c r="A40" s="2">
        <v>44032</v>
      </c>
      <c r="B40" t="s">
        <v>260</v>
      </c>
      <c r="C40" t="s">
        <v>24</v>
      </c>
      <c r="D40">
        <v>-18.649999999999999</v>
      </c>
      <c r="F40" t="s">
        <v>261</v>
      </c>
    </row>
    <row r="41" spans="1:6" x14ac:dyDescent="0.25">
      <c r="A41" s="2">
        <v>44033</v>
      </c>
      <c r="B41" t="s">
        <v>260</v>
      </c>
      <c r="C41" t="s">
        <v>24</v>
      </c>
      <c r="D41">
        <v>-13.4</v>
      </c>
      <c r="F41" t="s">
        <v>261</v>
      </c>
    </row>
    <row r="42" spans="1:6" x14ac:dyDescent="0.25">
      <c r="D42">
        <f>SUM(D2:D41)</f>
        <v>-499.03999999999996</v>
      </c>
    </row>
  </sheetData>
  <autoFilter ref="A1:F41" xr:uid="{ADB43EBE-70C1-4CEA-A6A6-F3801E27A4AF}">
    <sortState xmlns:xlrd2="http://schemas.microsoft.com/office/spreadsheetml/2017/richdata2" ref="A2:F42">
      <sortCondition ref="C1:C4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C691-DA48-470B-A5B2-286D27393B54}">
  <dimension ref="A1:F37"/>
  <sheetViews>
    <sheetView workbookViewId="0">
      <selection activeCell="K17" sqref="K17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44044</v>
      </c>
      <c r="B2" t="s">
        <v>37</v>
      </c>
      <c r="C2" t="s">
        <v>147</v>
      </c>
      <c r="D2">
        <v>-5.2</v>
      </c>
    </row>
    <row r="3" spans="1:6" x14ac:dyDescent="0.25">
      <c r="A3" s="2">
        <v>44048</v>
      </c>
      <c r="B3" t="s">
        <v>37</v>
      </c>
      <c r="C3" t="s">
        <v>147</v>
      </c>
      <c r="D3">
        <v>-5.2</v>
      </c>
    </row>
    <row r="4" spans="1:6" x14ac:dyDescent="0.25">
      <c r="A4" s="2">
        <v>44055</v>
      </c>
      <c r="B4" t="s">
        <v>37</v>
      </c>
      <c r="C4" t="s">
        <v>147</v>
      </c>
      <c r="D4">
        <v>-5.2</v>
      </c>
    </row>
    <row r="5" spans="1:6" x14ac:dyDescent="0.25">
      <c r="A5" s="2">
        <v>44065</v>
      </c>
      <c r="B5" t="s">
        <v>37</v>
      </c>
      <c r="C5" t="s">
        <v>147</v>
      </c>
      <c r="D5">
        <v>-5.2</v>
      </c>
    </row>
    <row r="6" spans="1:6" x14ac:dyDescent="0.25">
      <c r="A6" s="2">
        <v>44074</v>
      </c>
      <c r="B6" t="s">
        <v>37</v>
      </c>
      <c r="C6" t="s">
        <v>147</v>
      </c>
      <c r="D6">
        <v>-5.2</v>
      </c>
    </row>
    <row r="7" spans="1:6" x14ac:dyDescent="0.25">
      <c r="A7" s="2">
        <v>44044</v>
      </c>
      <c r="B7" t="s">
        <v>5</v>
      </c>
      <c r="C7" t="s">
        <v>6</v>
      </c>
      <c r="D7">
        <v>-37.950000000000003</v>
      </c>
    </row>
    <row r="8" spans="1:6" x14ac:dyDescent="0.25">
      <c r="A8" s="2">
        <v>44047</v>
      </c>
      <c r="B8" t="s">
        <v>5</v>
      </c>
      <c r="C8" t="s">
        <v>6</v>
      </c>
      <c r="D8">
        <v>-13.36</v>
      </c>
    </row>
    <row r="9" spans="1:6" x14ac:dyDescent="0.25">
      <c r="A9" s="2">
        <v>44048</v>
      </c>
      <c r="B9" t="s">
        <v>5</v>
      </c>
      <c r="C9" t="s">
        <v>6</v>
      </c>
      <c r="D9">
        <v>-11.94</v>
      </c>
    </row>
    <row r="10" spans="1:6" x14ac:dyDescent="0.25">
      <c r="A10" s="2">
        <v>44050</v>
      </c>
      <c r="B10" t="s">
        <v>5</v>
      </c>
      <c r="C10" t="s">
        <v>6</v>
      </c>
      <c r="D10">
        <v>-11.94</v>
      </c>
    </row>
    <row r="11" spans="1:6" x14ac:dyDescent="0.25">
      <c r="A11" s="2">
        <v>44052</v>
      </c>
      <c r="B11" t="s">
        <v>5</v>
      </c>
      <c r="C11" t="s">
        <v>6</v>
      </c>
      <c r="D11">
        <v>-13.93</v>
      </c>
    </row>
    <row r="12" spans="1:6" x14ac:dyDescent="0.25">
      <c r="A12" s="2">
        <v>44053</v>
      </c>
      <c r="B12" t="s">
        <v>5</v>
      </c>
      <c r="C12" t="s">
        <v>6</v>
      </c>
      <c r="D12">
        <v>-9.9499999999999993</v>
      </c>
    </row>
    <row r="13" spans="1:6" x14ac:dyDescent="0.25">
      <c r="A13" s="2">
        <v>44053</v>
      </c>
      <c r="B13" t="s">
        <v>5</v>
      </c>
      <c r="C13" t="s">
        <v>6</v>
      </c>
      <c r="D13">
        <v>-11.94</v>
      </c>
    </row>
    <row r="14" spans="1:6" x14ac:dyDescent="0.25">
      <c r="A14" s="2">
        <v>44054</v>
      </c>
      <c r="B14" t="s">
        <v>5</v>
      </c>
      <c r="C14" t="s">
        <v>6</v>
      </c>
      <c r="D14">
        <v>-27.43</v>
      </c>
    </row>
    <row r="15" spans="1:6" x14ac:dyDescent="0.25">
      <c r="A15" s="2">
        <v>44055</v>
      </c>
      <c r="B15" t="s">
        <v>5</v>
      </c>
      <c r="C15" t="s">
        <v>6</v>
      </c>
      <c r="D15">
        <v>-12.96</v>
      </c>
    </row>
    <row r="16" spans="1:6" x14ac:dyDescent="0.25">
      <c r="A16" s="2">
        <v>44056</v>
      </c>
      <c r="B16" t="s">
        <v>5</v>
      </c>
      <c r="C16" t="s">
        <v>6</v>
      </c>
      <c r="D16">
        <v>-15.82</v>
      </c>
    </row>
    <row r="17" spans="1:6" x14ac:dyDescent="0.25">
      <c r="A17" s="2">
        <v>44058</v>
      </c>
      <c r="B17" t="s">
        <v>5</v>
      </c>
      <c r="C17" t="s">
        <v>6</v>
      </c>
      <c r="D17">
        <v>-9.6</v>
      </c>
    </row>
    <row r="18" spans="1:6" x14ac:dyDescent="0.25">
      <c r="A18" s="2">
        <v>44060</v>
      </c>
      <c r="B18" t="s">
        <v>5</v>
      </c>
      <c r="C18" t="s">
        <v>6</v>
      </c>
      <c r="D18">
        <v>-16.96</v>
      </c>
    </row>
    <row r="19" spans="1:6" x14ac:dyDescent="0.25">
      <c r="A19" s="2">
        <v>44061</v>
      </c>
      <c r="B19" t="s">
        <v>5</v>
      </c>
      <c r="C19" t="s">
        <v>6</v>
      </c>
      <c r="D19">
        <v>-14.25</v>
      </c>
    </row>
    <row r="20" spans="1:6" x14ac:dyDescent="0.25">
      <c r="A20" s="2">
        <v>44062</v>
      </c>
      <c r="B20" t="s">
        <v>5</v>
      </c>
      <c r="C20" t="s">
        <v>6</v>
      </c>
      <c r="D20">
        <v>-31.57</v>
      </c>
    </row>
    <row r="21" spans="1:6" x14ac:dyDescent="0.25">
      <c r="A21" s="2">
        <v>44065</v>
      </c>
      <c r="B21" t="s">
        <v>5</v>
      </c>
      <c r="C21" t="s">
        <v>6</v>
      </c>
      <c r="D21">
        <v>-13.36</v>
      </c>
    </row>
    <row r="22" spans="1:6" x14ac:dyDescent="0.25">
      <c r="A22" s="2">
        <v>44063</v>
      </c>
      <c r="B22" t="s">
        <v>5</v>
      </c>
      <c r="C22" t="s">
        <v>6</v>
      </c>
      <c r="D22">
        <v>-5.37</v>
      </c>
    </row>
    <row r="23" spans="1:6" x14ac:dyDescent="0.25">
      <c r="A23" s="2">
        <v>44064</v>
      </c>
      <c r="B23" t="s">
        <v>5</v>
      </c>
      <c r="C23" t="s">
        <v>6</v>
      </c>
      <c r="D23">
        <v>-19.93</v>
      </c>
    </row>
    <row r="24" spans="1:6" x14ac:dyDescent="0.25">
      <c r="A24" s="2">
        <v>44068</v>
      </c>
      <c r="B24" t="s">
        <v>5</v>
      </c>
      <c r="C24" t="s">
        <v>6</v>
      </c>
      <c r="D24">
        <v>-4.47</v>
      </c>
    </row>
    <row r="25" spans="1:6" x14ac:dyDescent="0.25">
      <c r="A25" s="2">
        <v>44067</v>
      </c>
      <c r="B25" t="s">
        <v>5</v>
      </c>
      <c r="C25" t="s">
        <v>6</v>
      </c>
      <c r="D25">
        <v>-4.99</v>
      </c>
      <c r="F25" t="s">
        <v>274</v>
      </c>
    </row>
    <row r="26" spans="1:6" x14ac:dyDescent="0.25">
      <c r="A26" s="2">
        <v>44067</v>
      </c>
      <c r="B26" t="s">
        <v>5</v>
      </c>
      <c r="C26" t="s">
        <v>6</v>
      </c>
      <c r="D26">
        <v>-4.47</v>
      </c>
    </row>
    <row r="27" spans="1:6" x14ac:dyDescent="0.25">
      <c r="A27" s="2">
        <v>44069</v>
      </c>
      <c r="B27" t="s">
        <v>5</v>
      </c>
      <c r="C27" t="s">
        <v>6</v>
      </c>
      <c r="D27">
        <v>-20.329999999999998</v>
      </c>
    </row>
    <row r="28" spans="1:6" x14ac:dyDescent="0.25">
      <c r="A28" s="2">
        <v>44070</v>
      </c>
      <c r="B28" t="s">
        <v>5</v>
      </c>
      <c r="C28" t="s">
        <v>6</v>
      </c>
      <c r="D28">
        <v>-14.8</v>
      </c>
    </row>
    <row r="29" spans="1:6" x14ac:dyDescent="0.25">
      <c r="A29" s="2">
        <v>44072</v>
      </c>
      <c r="B29" t="s">
        <v>5</v>
      </c>
      <c r="C29" t="s">
        <v>6</v>
      </c>
      <c r="D29">
        <v>-9.4600000000000009</v>
      </c>
    </row>
    <row r="30" spans="1:6" x14ac:dyDescent="0.25">
      <c r="A30" s="2">
        <v>44074</v>
      </c>
      <c r="B30" t="s">
        <v>5</v>
      </c>
      <c r="C30" t="s">
        <v>6</v>
      </c>
      <c r="D30">
        <v>-33.57</v>
      </c>
    </row>
    <row r="31" spans="1:6" x14ac:dyDescent="0.25">
      <c r="A31" s="2">
        <v>44057</v>
      </c>
      <c r="B31" t="s">
        <v>42</v>
      </c>
      <c r="C31" t="s">
        <v>84</v>
      </c>
      <c r="D31">
        <v>-35</v>
      </c>
      <c r="F31" t="s">
        <v>262</v>
      </c>
    </row>
    <row r="32" spans="1:6" x14ac:dyDescent="0.25">
      <c r="A32" s="2">
        <v>44059</v>
      </c>
      <c r="B32" t="s">
        <v>16</v>
      </c>
      <c r="C32" t="s">
        <v>84</v>
      </c>
      <c r="D32">
        <v>-23.05</v>
      </c>
      <c r="F32" t="s">
        <v>273</v>
      </c>
    </row>
    <row r="33" spans="1:6" x14ac:dyDescent="0.25">
      <c r="A33" s="2">
        <v>44068</v>
      </c>
      <c r="B33" t="s">
        <v>5</v>
      </c>
      <c r="C33" t="s">
        <v>84</v>
      </c>
      <c r="D33">
        <v>-7.34</v>
      </c>
      <c r="F33" t="s">
        <v>275</v>
      </c>
    </row>
    <row r="34" spans="1:6" x14ac:dyDescent="0.25">
      <c r="A34" s="2">
        <v>44051</v>
      </c>
      <c r="B34" t="s">
        <v>260</v>
      </c>
      <c r="C34" t="s">
        <v>24</v>
      </c>
      <c r="D34">
        <v>-15.27</v>
      </c>
      <c r="F34" t="s">
        <v>263</v>
      </c>
    </row>
    <row r="35" spans="1:6" x14ac:dyDescent="0.25">
      <c r="A35" s="2">
        <v>44050</v>
      </c>
      <c r="B35" t="s">
        <v>272</v>
      </c>
      <c r="C35" t="s">
        <v>24</v>
      </c>
      <c r="D35">
        <v>-50.61</v>
      </c>
      <c r="F35" t="s">
        <v>263</v>
      </c>
    </row>
    <row r="36" spans="1:6" x14ac:dyDescent="0.25">
      <c r="A36" s="2">
        <v>44072</v>
      </c>
      <c r="B36" t="s">
        <v>276</v>
      </c>
      <c r="C36" t="s">
        <v>24</v>
      </c>
      <c r="D36">
        <f>-14.48+1.45</f>
        <v>-13.030000000000001</v>
      </c>
      <c r="F36" t="s">
        <v>277</v>
      </c>
    </row>
    <row r="37" spans="1:6" x14ac:dyDescent="0.25">
      <c r="A37" s="2">
        <v>44073</v>
      </c>
      <c r="B37" t="s">
        <v>118</v>
      </c>
      <c r="C37" t="s">
        <v>24</v>
      </c>
      <c r="D37">
        <v>-25.44</v>
      </c>
    </row>
  </sheetData>
  <autoFilter ref="A1:F19" xr:uid="{958336FB-A24A-4CC6-90B8-7B61F0B65D4B}">
    <sortState xmlns:xlrd2="http://schemas.microsoft.com/office/spreadsheetml/2017/richdata2" ref="A2:F37">
      <sortCondition ref="C1:C1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58AD-9CBD-4742-86E7-663EBAD772FF}">
  <dimension ref="A1:F19"/>
  <sheetViews>
    <sheetView workbookViewId="0">
      <selection sqref="A1:XFD1048576"/>
    </sheetView>
  </sheetViews>
  <sheetFormatPr defaultRowHeight="15" x14ac:dyDescent="0.25"/>
  <cols>
    <col min="1" max="1" width="10.140625" customWidth="1"/>
    <col min="2" max="2" width="15" customWidth="1"/>
    <col min="3" max="3" width="14.7109375" customWidth="1"/>
    <col min="6" max="6" width="67.140625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44075</v>
      </c>
      <c r="B2" t="s">
        <v>37</v>
      </c>
      <c r="C2" t="s">
        <v>147</v>
      </c>
      <c r="D2">
        <v>-4.67</v>
      </c>
    </row>
    <row r="3" spans="1:6" x14ac:dyDescent="0.25">
      <c r="A3" s="2">
        <v>44100</v>
      </c>
      <c r="B3" t="s">
        <v>58</v>
      </c>
      <c r="C3" t="s">
        <v>32</v>
      </c>
      <c r="D3">
        <f>-5.69*1.05</f>
        <v>-5.9745000000000008</v>
      </c>
      <c r="F3" t="s">
        <v>280</v>
      </c>
    </row>
    <row r="4" spans="1:6" x14ac:dyDescent="0.25">
      <c r="A4" s="2">
        <v>44075</v>
      </c>
      <c r="B4" t="s">
        <v>5</v>
      </c>
      <c r="C4" t="s">
        <v>6</v>
      </c>
      <c r="D4">
        <v>-9.84</v>
      </c>
    </row>
    <row r="5" spans="1:6" x14ac:dyDescent="0.25">
      <c r="A5" s="2">
        <v>44078</v>
      </c>
      <c r="B5" t="s">
        <v>5</v>
      </c>
      <c r="C5" t="s">
        <v>6</v>
      </c>
      <c r="D5">
        <v>-20.16</v>
      </c>
    </row>
    <row r="6" spans="1:6" x14ac:dyDescent="0.25">
      <c r="A6" s="2">
        <v>44082</v>
      </c>
      <c r="B6" t="s">
        <v>5</v>
      </c>
      <c r="C6" t="s">
        <v>6</v>
      </c>
      <c r="D6">
        <v>-11.23</v>
      </c>
    </row>
    <row r="7" spans="1:6" x14ac:dyDescent="0.25">
      <c r="A7" s="2">
        <v>44084</v>
      </c>
      <c r="B7" t="s">
        <v>5</v>
      </c>
      <c r="C7" t="s">
        <v>6</v>
      </c>
      <c r="D7">
        <v>-23.43</v>
      </c>
      <c r="F7" s="5"/>
    </row>
    <row r="8" spans="1:6" x14ac:dyDescent="0.25">
      <c r="A8" s="2">
        <v>44088</v>
      </c>
      <c r="B8" t="s">
        <v>5</v>
      </c>
      <c r="C8" t="s">
        <v>6</v>
      </c>
      <c r="D8">
        <v>-29.98</v>
      </c>
    </row>
    <row r="9" spans="1:6" x14ac:dyDescent="0.25">
      <c r="A9" s="2">
        <v>44089</v>
      </c>
      <c r="B9" t="s">
        <v>5</v>
      </c>
      <c r="C9" t="s">
        <v>6</v>
      </c>
      <c r="D9">
        <v>-14.99</v>
      </c>
    </row>
    <row r="10" spans="1:6" x14ac:dyDescent="0.25">
      <c r="A10" s="2">
        <v>44092</v>
      </c>
      <c r="B10" t="s">
        <v>5</v>
      </c>
      <c r="C10" t="s">
        <v>6</v>
      </c>
      <c r="D10">
        <v>-111.6</v>
      </c>
      <c r="F10" t="s">
        <v>281</v>
      </c>
    </row>
    <row r="11" spans="1:6" x14ac:dyDescent="0.25">
      <c r="A11" s="2">
        <v>44095</v>
      </c>
      <c r="B11" t="s">
        <v>5</v>
      </c>
      <c r="C11" t="s">
        <v>6</v>
      </c>
      <c r="D11">
        <v>-19.71</v>
      </c>
    </row>
    <row r="12" spans="1:6" x14ac:dyDescent="0.25">
      <c r="A12" s="2">
        <v>44098</v>
      </c>
      <c r="B12" t="s">
        <v>5</v>
      </c>
      <c r="C12" t="s">
        <v>6</v>
      </c>
      <c r="D12">
        <v>-83.1</v>
      </c>
    </row>
    <row r="13" spans="1:6" x14ac:dyDescent="0.25">
      <c r="A13" s="2">
        <v>44101</v>
      </c>
      <c r="B13" t="s">
        <v>5</v>
      </c>
      <c r="C13" t="s">
        <v>6</v>
      </c>
      <c r="D13">
        <v>-11.94</v>
      </c>
      <c r="F13" t="s">
        <v>282</v>
      </c>
    </row>
    <row r="14" spans="1:6" x14ac:dyDescent="0.25">
      <c r="A14" s="2">
        <v>44081</v>
      </c>
      <c r="B14" t="s">
        <v>42</v>
      </c>
      <c r="C14" t="s">
        <v>84</v>
      </c>
      <c r="D14">
        <v>-89.48</v>
      </c>
      <c r="F14" t="s">
        <v>278</v>
      </c>
    </row>
    <row r="15" spans="1:6" x14ac:dyDescent="0.25">
      <c r="A15" s="2">
        <v>44084</v>
      </c>
      <c r="B15" t="s">
        <v>283</v>
      </c>
      <c r="C15" t="s">
        <v>84</v>
      </c>
      <c r="D15">
        <v>-52.49</v>
      </c>
      <c r="F15" s="6" t="s">
        <v>284</v>
      </c>
    </row>
    <row r="16" spans="1:6" x14ac:dyDescent="0.25">
      <c r="A16" s="2">
        <v>44095</v>
      </c>
      <c r="B16" t="s">
        <v>283</v>
      </c>
      <c r="C16" t="s">
        <v>84</v>
      </c>
      <c r="D16">
        <v>-65.08</v>
      </c>
      <c r="F16" t="s">
        <v>285</v>
      </c>
    </row>
    <row r="17" spans="1:6" x14ac:dyDescent="0.25">
      <c r="A17" s="2">
        <v>44096</v>
      </c>
      <c r="B17" t="s">
        <v>42</v>
      </c>
      <c r="C17" t="s">
        <v>84</v>
      </c>
      <c r="D17">
        <v>-6.3</v>
      </c>
      <c r="F17" t="s">
        <v>286</v>
      </c>
    </row>
    <row r="18" spans="1:6" x14ac:dyDescent="0.25">
      <c r="A18" s="2">
        <v>44102</v>
      </c>
      <c r="B18" t="s">
        <v>56</v>
      </c>
      <c r="C18" t="s">
        <v>84</v>
      </c>
      <c r="D18">
        <v>382</v>
      </c>
      <c r="F18" t="s">
        <v>287</v>
      </c>
    </row>
    <row r="19" spans="1:6" x14ac:dyDescent="0.25">
      <c r="A19" s="2">
        <v>44093</v>
      </c>
      <c r="B19" t="s">
        <v>288</v>
      </c>
      <c r="C19" t="s">
        <v>24</v>
      </c>
      <c r="D19">
        <v>-15</v>
      </c>
      <c r="F19" t="s">
        <v>289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B4F-3B4E-441E-A2AB-9EAD30C5A0D4}">
  <dimension ref="A1:F23"/>
  <sheetViews>
    <sheetView topLeftCell="A4" workbookViewId="0">
      <selection activeCell="D14" sqref="D1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44105</v>
      </c>
      <c r="B2" t="s">
        <v>5</v>
      </c>
      <c r="C2" t="s">
        <v>6</v>
      </c>
      <c r="D2">
        <v>-23.97</v>
      </c>
    </row>
    <row r="3" spans="1:6" x14ac:dyDescent="0.25">
      <c r="A3" s="2">
        <v>44105</v>
      </c>
      <c r="B3" t="s">
        <v>35</v>
      </c>
      <c r="C3" t="s">
        <v>150</v>
      </c>
      <c r="D3">
        <v>-44.68</v>
      </c>
      <c r="F3" t="s">
        <v>290</v>
      </c>
    </row>
    <row r="4" spans="1:6" x14ac:dyDescent="0.25">
      <c r="A4" s="2">
        <v>44109</v>
      </c>
      <c r="B4" t="s">
        <v>5</v>
      </c>
      <c r="C4" t="s">
        <v>6</v>
      </c>
      <c r="D4">
        <v>-32.03</v>
      </c>
      <c r="F4" t="s">
        <v>291</v>
      </c>
    </row>
    <row r="5" spans="1:6" x14ac:dyDescent="0.25">
      <c r="A5" s="2">
        <v>44110</v>
      </c>
      <c r="B5" t="s">
        <v>5</v>
      </c>
      <c r="C5" t="s">
        <v>6</v>
      </c>
      <c r="D5">
        <v>-31.1</v>
      </c>
      <c r="F5" t="s">
        <v>292</v>
      </c>
    </row>
    <row r="6" spans="1:6" x14ac:dyDescent="0.25">
      <c r="A6" s="2">
        <v>44112</v>
      </c>
      <c r="B6" t="s">
        <v>5</v>
      </c>
      <c r="C6" t="s">
        <v>6</v>
      </c>
      <c r="D6">
        <v>-32.159999999999997</v>
      </c>
    </row>
    <row r="7" spans="1:6" x14ac:dyDescent="0.25">
      <c r="A7" s="2">
        <v>44113</v>
      </c>
      <c r="B7" t="s">
        <v>5</v>
      </c>
      <c r="C7" t="s">
        <v>6</v>
      </c>
      <c r="D7">
        <v>-18.920000000000002</v>
      </c>
    </row>
    <row r="8" spans="1:6" x14ac:dyDescent="0.25">
      <c r="A8" s="2">
        <v>44114</v>
      </c>
      <c r="B8" t="s">
        <v>5</v>
      </c>
      <c r="C8" t="s">
        <v>6</v>
      </c>
      <c r="D8">
        <v>-14.3</v>
      </c>
      <c r="F8" t="s">
        <v>293</v>
      </c>
    </row>
    <row r="9" spans="1:6" x14ac:dyDescent="0.25">
      <c r="A9" s="2">
        <v>44114</v>
      </c>
      <c r="B9" t="s">
        <v>5</v>
      </c>
      <c r="C9" t="s">
        <v>84</v>
      </c>
      <c r="D9">
        <v>-35</v>
      </c>
      <c r="F9" t="s">
        <v>294</v>
      </c>
    </row>
    <row r="10" spans="1:6" x14ac:dyDescent="0.25">
      <c r="A10" s="2">
        <v>44114</v>
      </c>
      <c r="B10" t="s">
        <v>5</v>
      </c>
      <c r="C10" t="s">
        <v>6</v>
      </c>
      <c r="D10">
        <v>-31.09</v>
      </c>
    </row>
    <row r="11" spans="1:6" x14ac:dyDescent="0.25">
      <c r="A11" s="2">
        <v>44116</v>
      </c>
      <c r="B11" t="s">
        <v>42</v>
      </c>
      <c r="C11" t="s">
        <v>84</v>
      </c>
      <c r="D11">
        <v>-19.62</v>
      </c>
      <c r="F11" t="s">
        <v>295</v>
      </c>
    </row>
    <row r="12" spans="1:6" x14ac:dyDescent="0.25">
      <c r="A12" s="2">
        <v>44117</v>
      </c>
      <c r="B12" t="s">
        <v>5</v>
      </c>
      <c r="C12" t="s">
        <v>6</v>
      </c>
      <c r="D12">
        <v>-33.409999999999997</v>
      </c>
    </row>
    <row r="13" spans="1:6" x14ac:dyDescent="0.25">
      <c r="A13" s="2">
        <v>44122</v>
      </c>
      <c r="B13" t="s">
        <v>5</v>
      </c>
      <c r="C13" t="s">
        <v>6</v>
      </c>
      <c r="D13">
        <v>-77</v>
      </c>
    </row>
    <row r="14" spans="1:6" x14ac:dyDescent="0.25">
      <c r="A14" s="2">
        <v>44118</v>
      </c>
      <c r="B14" t="s">
        <v>42</v>
      </c>
      <c r="C14" t="s">
        <v>84</v>
      </c>
      <c r="D14">
        <v>-39.89</v>
      </c>
      <c r="F14" t="s">
        <v>296</v>
      </c>
    </row>
    <row r="15" spans="1:6" x14ac:dyDescent="0.25">
      <c r="A15" s="2">
        <v>44125</v>
      </c>
      <c r="B15" t="s">
        <v>5</v>
      </c>
      <c r="C15" t="s">
        <v>6</v>
      </c>
      <c r="D15">
        <v>-6.22</v>
      </c>
    </row>
    <row r="16" spans="1:6" x14ac:dyDescent="0.25">
      <c r="A16" s="2">
        <v>44126</v>
      </c>
      <c r="B16" t="s">
        <v>131</v>
      </c>
      <c r="C16" t="s">
        <v>189</v>
      </c>
      <c r="D16">
        <v>-17.91</v>
      </c>
      <c r="F16" t="s">
        <v>297</v>
      </c>
    </row>
    <row r="17" spans="1:6" x14ac:dyDescent="0.25">
      <c r="A17" s="2">
        <v>44126</v>
      </c>
      <c r="B17" t="s">
        <v>5</v>
      </c>
      <c r="C17" t="s">
        <v>6</v>
      </c>
      <c r="D17">
        <v>-81.09</v>
      </c>
    </row>
    <row r="18" spans="1:6" x14ac:dyDescent="0.25">
      <c r="A18" s="2">
        <v>44127</v>
      </c>
      <c r="B18" t="s">
        <v>5</v>
      </c>
      <c r="C18" t="s">
        <v>6</v>
      </c>
      <c r="D18">
        <v>-29.98</v>
      </c>
    </row>
    <row r="19" spans="1:6" x14ac:dyDescent="0.25">
      <c r="A19" s="2">
        <v>44129</v>
      </c>
      <c r="B19" t="s">
        <v>5</v>
      </c>
      <c r="C19" t="s">
        <v>6</v>
      </c>
      <c r="D19">
        <v>-5.37</v>
      </c>
    </row>
    <row r="20" spans="1:6" x14ac:dyDescent="0.25">
      <c r="A20" s="2">
        <v>44133</v>
      </c>
      <c r="B20" t="s">
        <v>5</v>
      </c>
      <c r="C20" t="s">
        <v>6</v>
      </c>
      <c r="D20">
        <v>-5.37</v>
      </c>
    </row>
    <row r="21" spans="1:6" x14ac:dyDescent="0.25">
      <c r="A21" s="2">
        <v>44134</v>
      </c>
      <c r="B21" t="s">
        <v>5</v>
      </c>
      <c r="C21" t="s">
        <v>6</v>
      </c>
      <c r="D21">
        <v>-52.14</v>
      </c>
    </row>
    <row r="22" spans="1:6" x14ac:dyDescent="0.25">
      <c r="A22" s="2">
        <v>44135</v>
      </c>
      <c r="B22" t="s">
        <v>42</v>
      </c>
      <c r="C22" t="s">
        <v>84</v>
      </c>
      <c r="D22">
        <v>-7.34</v>
      </c>
      <c r="F22" t="s">
        <v>298</v>
      </c>
    </row>
    <row r="23" spans="1:6" x14ac:dyDescent="0.25">
      <c r="A23" s="2">
        <v>44135</v>
      </c>
      <c r="B23" t="s">
        <v>5</v>
      </c>
      <c r="C23" t="s">
        <v>6</v>
      </c>
      <c r="D23">
        <v>-11.34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D20D-8D44-4C80-B233-67C8E81BA542}">
  <dimension ref="A1:F30"/>
  <sheetViews>
    <sheetView workbookViewId="0">
      <selection sqref="A1:XFD1048576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44149</v>
      </c>
      <c r="B2" t="s">
        <v>131</v>
      </c>
      <c r="C2" t="s">
        <v>189</v>
      </c>
      <c r="D2">
        <v>-21.09</v>
      </c>
      <c r="F2" t="s">
        <v>299</v>
      </c>
    </row>
    <row r="3" spans="1:6" x14ac:dyDescent="0.25">
      <c r="A3" s="2">
        <v>44145</v>
      </c>
      <c r="B3" t="s">
        <v>300</v>
      </c>
      <c r="C3" t="s">
        <v>32</v>
      </c>
      <c r="D3">
        <v>-8.99</v>
      </c>
      <c r="F3" t="s">
        <v>301</v>
      </c>
    </row>
    <row r="4" spans="1:6" x14ac:dyDescent="0.25">
      <c r="A4" s="2">
        <v>44138</v>
      </c>
      <c r="B4" t="s">
        <v>5</v>
      </c>
      <c r="C4" t="s">
        <v>6</v>
      </c>
      <c r="D4">
        <v>-5.03</v>
      </c>
    </row>
    <row r="5" spans="1:6" x14ac:dyDescent="0.25">
      <c r="A5" s="2">
        <v>44140</v>
      </c>
      <c r="B5" t="s">
        <v>5</v>
      </c>
      <c r="C5" t="s">
        <v>6</v>
      </c>
      <c r="D5">
        <v>-11.34</v>
      </c>
    </row>
    <row r="6" spans="1:6" x14ac:dyDescent="0.25">
      <c r="A6" s="2">
        <v>44141</v>
      </c>
      <c r="B6" t="s">
        <v>5</v>
      </c>
      <c r="C6" t="s">
        <v>6</v>
      </c>
      <c r="D6">
        <v>-5.37</v>
      </c>
    </row>
    <row r="7" spans="1:6" x14ac:dyDescent="0.25">
      <c r="A7" s="2">
        <v>44142</v>
      </c>
      <c r="B7" t="s">
        <v>5</v>
      </c>
      <c r="C7" t="s">
        <v>6</v>
      </c>
      <c r="D7">
        <v>-12.36</v>
      </c>
    </row>
    <row r="8" spans="1:6" x14ac:dyDescent="0.25">
      <c r="A8" s="2">
        <v>44144</v>
      </c>
      <c r="B8" t="s">
        <v>5</v>
      </c>
      <c r="C8" t="s">
        <v>6</v>
      </c>
      <c r="D8">
        <v>-47.59</v>
      </c>
    </row>
    <row r="9" spans="1:6" x14ac:dyDescent="0.25">
      <c r="A9" s="2">
        <v>44143</v>
      </c>
      <c r="B9" t="s">
        <v>5</v>
      </c>
      <c r="C9" t="s">
        <v>6</v>
      </c>
      <c r="D9">
        <v>-20.96</v>
      </c>
    </row>
    <row r="10" spans="1:6" x14ac:dyDescent="0.25">
      <c r="A10" s="2">
        <v>44145</v>
      </c>
      <c r="B10" t="s">
        <v>5</v>
      </c>
      <c r="C10" t="s">
        <v>6</v>
      </c>
      <c r="D10">
        <v>-5.37</v>
      </c>
    </row>
    <row r="11" spans="1:6" x14ac:dyDescent="0.25">
      <c r="A11" s="2">
        <v>44146</v>
      </c>
      <c r="B11" t="s">
        <v>5</v>
      </c>
      <c r="C11" t="s">
        <v>6</v>
      </c>
      <c r="D11">
        <v>-5.97</v>
      </c>
    </row>
    <row r="12" spans="1:6" x14ac:dyDescent="0.25">
      <c r="A12" s="2">
        <v>44148</v>
      </c>
      <c r="B12" t="s">
        <v>5</v>
      </c>
      <c r="C12" t="s">
        <v>6</v>
      </c>
      <c r="D12">
        <v>-5.37</v>
      </c>
    </row>
    <row r="13" spans="1:6" x14ac:dyDescent="0.25">
      <c r="A13" s="2">
        <v>44149</v>
      </c>
      <c r="B13" t="s">
        <v>5</v>
      </c>
      <c r="C13" t="s">
        <v>6</v>
      </c>
      <c r="D13">
        <v>-20.309999999999999</v>
      </c>
    </row>
    <row r="14" spans="1:6" x14ac:dyDescent="0.25">
      <c r="A14" s="2">
        <v>44151</v>
      </c>
      <c r="B14" t="s">
        <v>5</v>
      </c>
      <c r="C14" t="s">
        <v>6</v>
      </c>
      <c r="D14">
        <v>-5.37</v>
      </c>
    </row>
    <row r="15" spans="1:6" x14ac:dyDescent="0.25">
      <c r="A15" s="2">
        <v>44152</v>
      </c>
      <c r="B15" t="s">
        <v>5</v>
      </c>
      <c r="C15" t="s">
        <v>6</v>
      </c>
      <c r="D15">
        <v>-5.37</v>
      </c>
    </row>
    <row r="16" spans="1:6" x14ac:dyDescent="0.25">
      <c r="A16" s="2">
        <v>44152</v>
      </c>
      <c r="B16" t="s">
        <v>5</v>
      </c>
      <c r="C16" t="s">
        <v>6</v>
      </c>
      <c r="D16">
        <v>-20.96</v>
      </c>
    </row>
    <row r="17" spans="1:6" x14ac:dyDescent="0.25">
      <c r="A17" s="2">
        <v>44154</v>
      </c>
      <c r="B17" t="s">
        <v>5</v>
      </c>
      <c r="C17" t="s">
        <v>6</v>
      </c>
      <c r="D17">
        <v>-5.37</v>
      </c>
    </row>
    <row r="18" spans="1:6" x14ac:dyDescent="0.25">
      <c r="A18" s="2">
        <v>44155</v>
      </c>
      <c r="B18" t="s">
        <v>5</v>
      </c>
      <c r="C18" t="s">
        <v>6</v>
      </c>
      <c r="D18">
        <v>-20.96</v>
      </c>
    </row>
    <row r="19" spans="1:6" x14ac:dyDescent="0.25">
      <c r="A19" s="2">
        <v>44156</v>
      </c>
      <c r="B19" t="s">
        <v>5</v>
      </c>
      <c r="C19" t="s">
        <v>6</v>
      </c>
      <c r="D19">
        <v>-13.33</v>
      </c>
    </row>
    <row r="20" spans="1:6" x14ac:dyDescent="0.25">
      <c r="A20" s="2">
        <v>44158</v>
      </c>
      <c r="B20" t="s">
        <v>5</v>
      </c>
      <c r="C20" t="s">
        <v>6</v>
      </c>
      <c r="D20">
        <v>-27.91</v>
      </c>
      <c r="F20" t="s">
        <v>302</v>
      </c>
    </row>
    <row r="21" spans="1:6" x14ac:dyDescent="0.25">
      <c r="A21" s="2">
        <v>44159</v>
      </c>
      <c r="B21" t="s">
        <v>5</v>
      </c>
      <c r="C21" t="s">
        <v>6</v>
      </c>
      <c r="D21">
        <v>-44.45</v>
      </c>
      <c r="F21" t="s">
        <v>303</v>
      </c>
    </row>
    <row r="22" spans="1:6" x14ac:dyDescent="0.25">
      <c r="A22" s="2">
        <v>44160</v>
      </c>
      <c r="B22" t="s">
        <v>5</v>
      </c>
      <c r="C22" t="s">
        <v>6</v>
      </c>
      <c r="D22">
        <v>-11.66</v>
      </c>
    </row>
    <row r="23" spans="1:6" x14ac:dyDescent="0.25">
      <c r="A23" s="2">
        <v>44161</v>
      </c>
      <c r="B23" t="s">
        <v>5</v>
      </c>
      <c r="C23" t="s">
        <v>6</v>
      </c>
      <c r="D23">
        <v>-34.94</v>
      </c>
    </row>
    <row r="24" spans="1:6" x14ac:dyDescent="0.25">
      <c r="A24" s="2">
        <v>44162</v>
      </c>
      <c r="B24" t="s">
        <v>5</v>
      </c>
      <c r="C24" t="s">
        <v>6</v>
      </c>
      <c r="D24">
        <v>-9.1</v>
      </c>
    </row>
    <row r="25" spans="1:6" x14ac:dyDescent="0.25">
      <c r="A25" s="2">
        <v>44164</v>
      </c>
      <c r="B25" t="s">
        <v>5</v>
      </c>
      <c r="C25" t="s">
        <v>6</v>
      </c>
      <c r="D25">
        <v>-5.37</v>
      </c>
    </row>
    <row r="26" spans="1:6" x14ac:dyDescent="0.25">
      <c r="A26" s="2">
        <v>44151</v>
      </c>
      <c r="B26" t="s">
        <v>42</v>
      </c>
      <c r="C26" t="s">
        <v>84</v>
      </c>
      <c r="D26">
        <v>-6.29</v>
      </c>
      <c r="F26" t="s">
        <v>304</v>
      </c>
    </row>
    <row r="27" spans="1:6" x14ac:dyDescent="0.25">
      <c r="A27" s="2">
        <v>44136</v>
      </c>
      <c r="B27" t="s">
        <v>20</v>
      </c>
      <c r="C27" t="s">
        <v>24</v>
      </c>
      <c r="D27">
        <v>-20.02</v>
      </c>
      <c r="F27" t="s">
        <v>305</v>
      </c>
    </row>
    <row r="28" spans="1:6" x14ac:dyDescent="0.25">
      <c r="A28" s="2">
        <v>44145</v>
      </c>
      <c r="B28" t="s">
        <v>306</v>
      </c>
      <c r="C28" t="s">
        <v>24</v>
      </c>
      <c r="D28">
        <v>-21.48</v>
      </c>
    </row>
    <row r="29" spans="1:6" x14ac:dyDescent="0.25">
      <c r="A29" s="2">
        <v>44155</v>
      </c>
      <c r="B29" t="s">
        <v>20</v>
      </c>
      <c r="C29" t="s">
        <v>24</v>
      </c>
      <c r="D29">
        <v>-20.56</v>
      </c>
      <c r="F29" t="s">
        <v>307</v>
      </c>
    </row>
    <row r="30" spans="1:6" x14ac:dyDescent="0.25">
      <c r="A30" s="2">
        <v>44163</v>
      </c>
      <c r="B30" t="s">
        <v>20</v>
      </c>
      <c r="C30" t="s">
        <v>24</v>
      </c>
      <c r="D30">
        <v>-36.93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79AC-999A-4BE2-A2A1-4915F762E747}">
  <dimension ref="A1:F21"/>
  <sheetViews>
    <sheetView tabSelected="1" workbookViewId="0">
      <selection sqref="A1:XFD1048576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44166</v>
      </c>
      <c r="B2" t="s">
        <v>5</v>
      </c>
      <c r="C2" t="s">
        <v>6</v>
      </c>
      <c r="D2">
        <v>-11.34</v>
      </c>
    </row>
    <row r="3" spans="1:6" x14ac:dyDescent="0.25">
      <c r="A3" s="2">
        <v>44168</v>
      </c>
      <c r="B3" t="s">
        <v>5</v>
      </c>
      <c r="C3" t="s">
        <v>6</v>
      </c>
      <c r="D3">
        <v>-16.34</v>
      </c>
    </row>
    <row r="4" spans="1:6" x14ac:dyDescent="0.25">
      <c r="A4" s="2">
        <v>44170</v>
      </c>
      <c r="B4" t="s">
        <v>5</v>
      </c>
      <c r="C4" t="s">
        <v>6</v>
      </c>
      <c r="D4">
        <v>-10.46</v>
      </c>
    </row>
    <row r="5" spans="1:6" x14ac:dyDescent="0.25">
      <c r="A5" s="2">
        <v>44169</v>
      </c>
      <c r="B5" t="s">
        <v>26</v>
      </c>
      <c r="C5" t="s">
        <v>24</v>
      </c>
      <c r="D5">
        <v>-19.38</v>
      </c>
    </row>
    <row r="6" spans="1:6" x14ac:dyDescent="0.25">
      <c r="A6" s="2">
        <v>44171</v>
      </c>
      <c r="B6" t="s">
        <v>5</v>
      </c>
      <c r="C6" t="s">
        <v>6</v>
      </c>
      <c r="D6">
        <v>-17.18</v>
      </c>
    </row>
    <row r="7" spans="1:6" x14ac:dyDescent="0.25">
      <c r="A7" s="2">
        <v>44173</v>
      </c>
      <c r="B7" t="s">
        <v>5</v>
      </c>
      <c r="C7" t="s">
        <v>6</v>
      </c>
      <c r="D7">
        <v>-11.01</v>
      </c>
      <c r="F7" t="s">
        <v>308</v>
      </c>
    </row>
    <row r="8" spans="1:6" x14ac:dyDescent="0.25">
      <c r="A8" s="2">
        <v>44174</v>
      </c>
      <c r="B8" t="s">
        <v>5</v>
      </c>
      <c r="C8" t="s">
        <v>6</v>
      </c>
      <c r="D8">
        <v>-5.37</v>
      </c>
    </row>
    <row r="9" spans="1:6" x14ac:dyDescent="0.25">
      <c r="A9" s="2">
        <v>44173</v>
      </c>
      <c r="B9" t="s">
        <v>5</v>
      </c>
      <c r="C9" t="s">
        <v>6</v>
      </c>
      <c r="D9">
        <v>-9.86</v>
      </c>
    </row>
    <row r="10" spans="1:6" x14ac:dyDescent="0.25">
      <c r="A10" s="2">
        <v>44177</v>
      </c>
      <c r="B10" t="s">
        <v>35</v>
      </c>
      <c r="C10" t="s">
        <v>41</v>
      </c>
      <c r="D10">
        <v>-44.6</v>
      </c>
    </row>
    <row r="11" spans="1:6" x14ac:dyDescent="0.25">
      <c r="A11" s="2">
        <v>44177</v>
      </c>
      <c r="B11" t="s">
        <v>5</v>
      </c>
      <c r="C11" t="s">
        <v>6</v>
      </c>
      <c r="D11">
        <v>-11.94</v>
      </c>
    </row>
    <row r="12" spans="1:6" x14ac:dyDescent="0.25">
      <c r="A12" s="2">
        <v>44174</v>
      </c>
      <c r="B12" t="s">
        <v>5</v>
      </c>
      <c r="C12" t="s">
        <v>6</v>
      </c>
      <c r="D12">
        <v>-32.729999999999997</v>
      </c>
    </row>
    <row r="13" spans="1:6" x14ac:dyDescent="0.25">
      <c r="A13" s="2">
        <v>44180</v>
      </c>
      <c r="B13" t="s">
        <v>5</v>
      </c>
      <c r="C13" t="s">
        <v>6</v>
      </c>
      <c r="D13">
        <v>-26.87</v>
      </c>
    </row>
    <row r="14" spans="1:6" x14ac:dyDescent="0.25">
      <c r="A14" s="2">
        <v>44182</v>
      </c>
      <c r="B14" t="s">
        <v>5</v>
      </c>
      <c r="C14" t="s">
        <v>6</v>
      </c>
      <c r="D14">
        <v>-17.829999999999998</v>
      </c>
    </row>
    <row r="15" spans="1:6" x14ac:dyDescent="0.25">
      <c r="A15" s="2">
        <v>44185</v>
      </c>
      <c r="B15" t="s">
        <v>5</v>
      </c>
      <c r="C15" t="s">
        <v>6</v>
      </c>
      <c r="D15">
        <v>-11.94</v>
      </c>
    </row>
    <row r="16" spans="1:6" x14ac:dyDescent="0.25">
      <c r="A16" s="2">
        <v>44187</v>
      </c>
      <c r="B16" t="s">
        <v>5</v>
      </c>
      <c r="C16" t="s">
        <v>6</v>
      </c>
      <c r="D16">
        <v>-87.09</v>
      </c>
    </row>
    <row r="17" spans="1:4" x14ac:dyDescent="0.25">
      <c r="A17" s="2">
        <v>44187</v>
      </c>
      <c r="B17" t="s">
        <v>5</v>
      </c>
      <c r="C17" t="s">
        <v>6</v>
      </c>
      <c r="D17">
        <v>-4.6900000000000004</v>
      </c>
    </row>
    <row r="18" spans="1:4" x14ac:dyDescent="0.25">
      <c r="A18" s="2">
        <v>44191</v>
      </c>
      <c r="B18" t="s">
        <v>5</v>
      </c>
      <c r="C18" t="s">
        <v>6</v>
      </c>
      <c r="D18">
        <v>-17.309999999999999</v>
      </c>
    </row>
    <row r="19" spans="1:4" x14ac:dyDescent="0.25">
      <c r="A19" s="2">
        <v>44193</v>
      </c>
      <c r="B19" t="s">
        <v>5</v>
      </c>
      <c r="C19" t="s">
        <v>6</v>
      </c>
      <c r="D19">
        <v>-25.97</v>
      </c>
    </row>
    <row r="20" spans="1:4" x14ac:dyDescent="0.25">
      <c r="A20" s="2">
        <v>44194</v>
      </c>
      <c r="B20" t="s">
        <v>5</v>
      </c>
      <c r="C20" t="s">
        <v>6</v>
      </c>
      <c r="D20">
        <v>-17.309999999999999</v>
      </c>
    </row>
    <row r="21" spans="1:4" x14ac:dyDescent="0.25">
      <c r="A21" s="2">
        <v>44195</v>
      </c>
      <c r="B21" t="s">
        <v>5</v>
      </c>
      <c r="C21" t="s">
        <v>6</v>
      </c>
      <c r="D21">
        <v>-45.78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99C1-294A-4597-A7A2-27E9D0A6C55B}">
  <dimension ref="A1:F29"/>
  <sheetViews>
    <sheetView workbookViewId="0">
      <selection activeCell="A22" sqref="A22"/>
    </sheetView>
  </sheetViews>
  <sheetFormatPr defaultRowHeight="15" x14ac:dyDescent="0.25"/>
  <cols>
    <col min="1" max="1" width="11" customWidth="1"/>
    <col min="2" max="2" width="15.7109375" bestFit="1" customWidth="1"/>
    <col min="3" max="3" width="14.140625" bestFit="1" customWidth="1"/>
    <col min="4" max="4" width="9.140625" style="3"/>
    <col min="6" max="6" width="29.710937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43497</v>
      </c>
      <c r="B2" t="s">
        <v>89</v>
      </c>
      <c r="C2" t="s">
        <v>90</v>
      </c>
      <c r="D2" s="3">
        <v>-35</v>
      </c>
    </row>
    <row r="3" spans="1:6" x14ac:dyDescent="0.25">
      <c r="A3" s="2">
        <v>43497</v>
      </c>
      <c r="B3" t="s">
        <v>5</v>
      </c>
      <c r="C3" t="s">
        <v>6</v>
      </c>
      <c r="D3" s="3">
        <v>-3.79</v>
      </c>
    </row>
    <row r="4" spans="1:6" x14ac:dyDescent="0.25">
      <c r="A4" s="2">
        <v>43498</v>
      </c>
      <c r="B4" t="s">
        <v>5</v>
      </c>
      <c r="C4" t="s">
        <v>84</v>
      </c>
      <c r="D4" s="3">
        <v>-10.49</v>
      </c>
      <c r="F4" t="s">
        <v>96</v>
      </c>
    </row>
    <row r="5" spans="1:6" x14ac:dyDescent="0.25">
      <c r="A5" s="2">
        <v>43499</v>
      </c>
      <c r="B5" t="s">
        <v>42</v>
      </c>
      <c r="C5" t="s">
        <v>6</v>
      </c>
      <c r="D5" s="3">
        <v>-36.25</v>
      </c>
      <c r="F5" t="s">
        <v>95</v>
      </c>
    </row>
    <row r="6" spans="1:6" x14ac:dyDescent="0.25">
      <c r="A6" s="2">
        <v>43501</v>
      </c>
      <c r="B6" t="s">
        <v>5</v>
      </c>
      <c r="C6" t="s">
        <v>6</v>
      </c>
      <c r="D6" s="3">
        <v>-8.9700000000000006</v>
      </c>
    </row>
    <row r="7" spans="1:6" x14ac:dyDescent="0.25">
      <c r="A7" s="2">
        <v>43503</v>
      </c>
      <c r="B7" t="s">
        <v>97</v>
      </c>
      <c r="C7" t="s">
        <v>98</v>
      </c>
      <c r="D7" s="3">
        <v>-104.98</v>
      </c>
      <c r="F7" t="s">
        <v>99</v>
      </c>
    </row>
    <row r="8" spans="1:6" x14ac:dyDescent="0.25">
      <c r="A8" s="2">
        <v>43503</v>
      </c>
      <c r="B8" t="s">
        <v>5</v>
      </c>
      <c r="C8" t="s">
        <v>6</v>
      </c>
      <c r="D8" s="3">
        <v>-8.4</v>
      </c>
    </row>
    <row r="9" spans="1:6" x14ac:dyDescent="0.25">
      <c r="A9" s="2">
        <v>43503</v>
      </c>
      <c r="B9" t="s">
        <v>22</v>
      </c>
      <c r="C9" t="s">
        <v>24</v>
      </c>
      <c r="D9" s="3">
        <v>-10.8</v>
      </c>
    </row>
    <row r="10" spans="1:6" x14ac:dyDescent="0.25">
      <c r="A10" s="2">
        <v>43504</v>
      </c>
      <c r="B10" t="s">
        <v>89</v>
      </c>
      <c r="C10" t="s">
        <v>101</v>
      </c>
      <c r="D10" s="3">
        <v>-52</v>
      </c>
      <c r="F10" t="s">
        <v>102</v>
      </c>
    </row>
    <row r="11" spans="1:6" x14ac:dyDescent="0.25">
      <c r="A11" s="2">
        <v>43504</v>
      </c>
      <c r="B11" t="s">
        <v>22</v>
      </c>
      <c r="C11" t="s">
        <v>24</v>
      </c>
      <c r="D11" s="3">
        <v>-7.34</v>
      </c>
    </row>
    <row r="12" spans="1:6" x14ac:dyDescent="0.25">
      <c r="A12" s="2">
        <v>43505</v>
      </c>
      <c r="B12" t="s">
        <v>97</v>
      </c>
      <c r="C12" t="s">
        <v>98</v>
      </c>
      <c r="D12" s="3">
        <v>-10.49</v>
      </c>
      <c r="F12" t="s">
        <v>100</v>
      </c>
    </row>
    <row r="13" spans="1:6" x14ac:dyDescent="0.25">
      <c r="A13" s="2">
        <v>43505</v>
      </c>
      <c r="B13" t="s">
        <v>62</v>
      </c>
      <c r="C13" t="s">
        <v>63</v>
      </c>
      <c r="D13" s="3">
        <v>-12.01</v>
      </c>
    </row>
    <row r="14" spans="1:6" x14ac:dyDescent="0.25">
      <c r="A14" s="2">
        <v>43506</v>
      </c>
      <c r="B14" t="s">
        <v>5</v>
      </c>
      <c r="C14" t="s">
        <v>6</v>
      </c>
      <c r="D14" s="3">
        <v>-8.18</v>
      </c>
    </row>
    <row r="15" spans="1:6" x14ac:dyDescent="0.25">
      <c r="A15" s="2">
        <v>43506</v>
      </c>
      <c r="B15" t="s">
        <v>22</v>
      </c>
      <c r="C15" t="s">
        <v>24</v>
      </c>
      <c r="D15" s="3">
        <v>-7.34</v>
      </c>
    </row>
    <row r="16" spans="1:6" x14ac:dyDescent="0.25">
      <c r="A16" s="2">
        <v>43509</v>
      </c>
      <c r="B16" t="s">
        <v>5</v>
      </c>
      <c r="C16" t="s">
        <v>6</v>
      </c>
      <c r="D16" s="3">
        <v>-12.99</v>
      </c>
    </row>
    <row r="17" spans="1:6" x14ac:dyDescent="0.25">
      <c r="A17" s="2">
        <v>43509</v>
      </c>
      <c r="B17" t="s">
        <v>22</v>
      </c>
      <c r="C17" t="s">
        <v>24</v>
      </c>
      <c r="D17" s="3">
        <v>-8.39</v>
      </c>
    </row>
    <row r="18" spans="1:6" x14ac:dyDescent="0.25">
      <c r="A18" s="2">
        <v>43510</v>
      </c>
      <c r="B18" t="s">
        <v>5</v>
      </c>
      <c r="C18" t="s">
        <v>6</v>
      </c>
      <c r="D18" s="3">
        <v>-8.4</v>
      </c>
    </row>
    <row r="19" spans="1:6" x14ac:dyDescent="0.25">
      <c r="A19" s="2">
        <v>43512</v>
      </c>
      <c r="B19" t="s">
        <v>5</v>
      </c>
      <c r="C19" t="s">
        <v>6</v>
      </c>
      <c r="D19" s="3">
        <v>-38.39</v>
      </c>
      <c r="F19" t="s">
        <v>103</v>
      </c>
    </row>
    <row r="20" spans="1:6" x14ac:dyDescent="0.25">
      <c r="A20" s="2">
        <v>43512</v>
      </c>
      <c r="B20" t="s">
        <v>22</v>
      </c>
      <c r="C20" t="s">
        <v>24</v>
      </c>
      <c r="D20" s="3">
        <v>-7.34</v>
      </c>
    </row>
    <row r="21" spans="1:6" x14ac:dyDescent="0.25">
      <c r="A21" s="2">
        <v>43513</v>
      </c>
      <c r="B21" t="s">
        <v>56</v>
      </c>
      <c r="C21" t="s">
        <v>98</v>
      </c>
      <c r="D21" s="3">
        <v>-21</v>
      </c>
      <c r="F21" t="s">
        <v>110</v>
      </c>
    </row>
    <row r="22" spans="1:6" x14ac:dyDescent="0.25">
      <c r="A22" s="2">
        <v>43513</v>
      </c>
      <c r="B22" t="s">
        <v>5</v>
      </c>
      <c r="C22" t="s">
        <v>6</v>
      </c>
      <c r="D22" s="3">
        <v>-36.54</v>
      </c>
    </row>
    <row r="23" spans="1:6" x14ac:dyDescent="0.25">
      <c r="A23" s="2">
        <v>43515</v>
      </c>
      <c r="B23" t="s">
        <v>22</v>
      </c>
      <c r="C23" t="s">
        <v>24</v>
      </c>
      <c r="D23" s="3">
        <v>-10.8</v>
      </c>
    </row>
    <row r="24" spans="1:6" x14ac:dyDescent="0.25">
      <c r="A24" s="2">
        <v>43515</v>
      </c>
      <c r="B24" t="s">
        <v>109</v>
      </c>
      <c r="C24" t="s">
        <v>24</v>
      </c>
      <c r="D24" s="3">
        <v>-11</v>
      </c>
    </row>
    <row r="25" spans="1:6" x14ac:dyDescent="0.25">
      <c r="A25" s="2">
        <v>43516</v>
      </c>
      <c r="B25" t="s">
        <v>89</v>
      </c>
      <c r="C25" t="s">
        <v>90</v>
      </c>
      <c r="D25" s="3">
        <v>-35</v>
      </c>
    </row>
    <row r="26" spans="1:6" x14ac:dyDescent="0.25">
      <c r="A26" s="2">
        <v>43517</v>
      </c>
      <c r="B26" t="s">
        <v>106</v>
      </c>
      <c r="C26" t="s">
        <v>24</v>
      </c>
      <c r="D26" s="3">
        <v>-11.12</v>
      </c>
    </row>
    <row r="27" spans="1:6" x14ac:dyDescent="0.25">
      <c r="A27" s="2">
        <v>43523</v>
      </c>
      <c r="B27" t="s">
        <v>107</v>
      </c>
      <c r="C27" t="s">
        <v>98</v>
      </c>
      <c r="D27" s="3">
        <v>-41.98</v>
      </c>
      <c r="F27" t="s">
        <v>108</v>
      </c>
    </row>
    <row r="28" spans="1:6" x14ac:dyDescent="0.25">
      <c r="A28" s="2">
        <v>43523</v>
      </c>
      <c r="B28" t="s">
        <v>22</v>
      </c>
      <c r="C28" t="s">
        <v>24</v>
      </c>
      <c r="D28" s="3">
        <v>-8.39</v>
      </c>
    </row>
    <row r="29" spans="1:6" x14ac:dyDescent="0.25">
      <c r="A29" s="2">
        <v>43523</v>
      </c>
      <c r="B29" t="s">
        <v>69</v>
      </c>
      <c r="C29" t="s">
        <v>67</v>
      </c>
      <c r="D29" s="3">
        <v>-9.94</v>
      </c>
      <c r="F29" t="s">
        <v>105</v>
      </c>
    </row>
  </sheetData>
  <autoFilter ref="A1:F29" xr:uid="{5D2F12CE-815D-4926-A2E6-B5FB0C188E08}">
    <sortState xmlns:xlrd2="http://schemas.microsoft.com/office/spreadsheetml/2017/richdata2" ref="A2:F29">
      <sortCondition ref="A1:A29"/>
    </sortState>
  </autoFilter>
  <sortState xmlns:xlrd2="http://schemas.microsoft.com/office/spreadsheetml/2017/richdata2" ref="A2:F3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0BC5-EE73-49B6-9F96-C1AB0EEA3E10}">
  <dimension ref="A1:F40"/>
  <sheetViews>
    <sheetView workbookViewId="0">
      <selection activeCell="A41" sqref="A41"/>
    </sheetView>
  </sheetViews>
  <sheetFormatPr defaultRowHeight="15" x14ac:dyDescent="0.25"/>
  <cols>
    <col min="2" max="2" width="11.42578125" bestFit="1" customWidth="1"/>
    <col min="3" max="3" width="10.5703125" bestFit="1" customWidth="1"/>
    <col min="6" max="6" width="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43526</v>
      </c>
      <c r="B2" t="s">
        <v>22</v>
      </c>
      <c r="C2" t="s">
        <v>24</v>
      </c>
      <c r="D2" s="3">
        <v>-10.8</v>
      </c>
    </row>
    <row r="3" spans="1:6" x14ac:dyDescent="0.25">
      <c r="A3" s="2">
        <v>43527</v>
      </c>
      <c r="B3" t="s">
        <v>5</v>
      </c>
      <c r="C3" t="s">
        <v>6</v>
      </c>
      <c r="D3" s="3">
        <v>-14.56</v>
      </c>
    </row>
    <row r="4" spans="1:6" x14ac:dyDescent="0.25">
      <c r="A4" s="2">
        <v>43528</v>
      </c>
      <c r="B4" t="s">
        <v>5</v>
      </c>
      <c r="C4" t="s">
        <v>6</v>
      </c>
      <c r="D4" s="3">
        <v>-2.4900000000000002</v>
      </c>
      <c r="F4" t="s">
        <v>104</v>
      </c>
    </row>
    <row r="5" spans="1:6" x14ac:dyDescent="0.25">
      <c r="A5" s="2">
        <v>43528</v>
      </c>
      <c r="B5" t="s">
        <v>22</v>
      </c>
      <c r="C5" t="s">
        <v>24</v>
      </c>
      <c r="D5" s="3">
        <v>-7.34</v>
      </c>
    </row>
    <row r="6" spans="1:6" x14ac:dyDescent="0.25">
      <c r="A6" s="2">
        <v>43530</v>
      </c>
      <c r="B6" t="s">
        <v>106</v>
      </c>
      <c r="C6" t="s">
        <v>24</v>
      </c>
      <c r="D6" s="3">
        <v>-11.12</v>
      </c>
    </row>
    <row r="7" spans="1:6" x14ac:dyDescent="0.25">
      <c r="A7" s="2">
        <v>43531</v>
      </c>
      <c r="B7" t="s">
        <v>22</v>
      </c>
      <c r="C7" t="s">
        <v>24</v>
      </c>
      <c r="D7" s="3">
        <v>-9.9600000000000009</v>
      </c>
    </row>
    <row r="8" spans="1:6" x14ac:dyDescent="0.25">
      <c r="A8" s="2">
        <v>43534</v>
      </c>
      <c r="B8" t="s">
        <v>5</v>
      </c>
      <c r="C8" t="s">
        <v>6</v>
      </c>
      <c r="D8">
        <v>-20.32</v>
      </c>
    </row>
    <row r="9" spans="1:6" x14ac:dyDescent="0.25">
      <c r="A9" s="2">
        <v>43534</v>
      </c>
      <c r="B9" t="s">
        <v>34</v>
      </c>
      <c r="C9" t="s">
        <v>24</v>
      </c>
      <c r="D9">
        <v>-11.12</v>
      </c>
    </row>
    <row r="10" spans="1:6" x14ac:dyDescent="0.25">
      <c r="A10" s="2">
        <v>43532</v>
      </c>
      <c r="B10" t="s">
        <v>5</v>
      </c>
      <c r="C10" t="s">
        <v>6</v>
      </c>
      <c r="D10">
        <v>-38.97</v>
      </c>
    </row>
    <row r="11" spans="1:6" x14ac:dyDescent="0.25">
      <c r="A11" s="2">
        <v>43532</v>
      </c>
      <c r="B11" t="s">
        <v>22</v>
      </c>
      <c r="C11" t="s">
        <v>24</v>
      </c>
      <c r="D11">
        <v>-9.9600000000000009</v>
      </c>
    </row>
    <row r="12" spans="1:6" x14ac:dyDescent="0.25">
      <c r="A12" s="2">
        <v>43533</v>
      </c>
      <c r="B12" t="s">
        <v>22</v>
      </c>
      <c r="C12" t="s">
        <v>24</v>
      </c>
      <c r="D12">
        <v>-11.12</v>
      </c>
    </row>
    <row r="13" spans="1:6" x14ac:dyDescent="0.25">
      <c r="A13" s="2">
        <v>43536</v>
      </c>
      <c r="B13" t="s">
        <v>11</v>
      </c>
      <c r="C13" t="s">
        <v>12</v>
      </c>
      <c r="D13">
        <v>-5.3</v>
      </c>
    </row>
    <row r="14" spans="1:6" x14ac:dyDescent="0.25">
      <c r="A14" s="2">
        <v>43537</v>
      </c>
      <c r="B14" t="s">
        <v>112</v>
      </c>
      <c r="C14" t="s">
        <v>24</v>
      </c>
      <c r="D14">
        <v>-1.8</v>
      </c>
    </row>
    <row r="15" spans="1:6" x14ac:dyDescent="0.25">
      <c r="A15" s="2">
        <v>43538</v>
      </c>
      <c r="B15" t="s">
        <v>35</v>
      </c>
      <c r="C15" t="s">
        <v>41</v>
      </c>
      <c r="D15">
        <v>-44.68</v>
      </c>
      <c r="F15" t="s">
        <v>111</v>
      </c>
    </row>
    <row r="16" spans="1:6" x14ac:dyDescent="0.25">
      <c r="A16" s="2">
        <v>43538</v>
      </c>
      <c r="B16" t="s">
        <v>22</v>
      </c>
      <c r="C16" t="s">
        <v>24</v>
      </c>
      <c r="D16">
        <v>-11.02</v>
      </c>
    </row>
    <row r="17" spans="1:4" x14ac:dyDescent="0.25">
      <c r="A17" s="2">
        <v>43538</v>
      </c>
      <c r="B17" t="s">
        <v>112</v>
      </c>
      <c r="C17" t="s">
        <v>24</v>
      </c>
      <c r="D17">
        <v>-1.8</v>
      </c>
    </row>
    <row r="18" spans="1:4" x14ac:dyDescent="0.25">
      <c r="A18" s="2">
        <v>43546</v>
      </c>
      <c r="B18" t="s">
        <v>22</v>
      </c>
      <c r="C18" t="s">
        <v>24</v>
      </c>
      <c r="D18">
        <v>-11.12</v>
      </c>
    </row>
    <row r="19" spans="1:4" x14ac:dyDescent="0.25">
      <c r="A19" s="2">
        <v>43544</v>
      </c>
      <c r="B19" t="s">
        <v>22</v>
      </c>
      <c r="C19" t="s">
        <v>24</v>
      </c>
      <c r="D19">
        <v>-11.12</v>
      </c>
    </row>
    <row r="20" spans="1:4" x14ac:dyDescent="0.25">
      <c r="A20" s="2">
        <v>43541</v>
      </c>
      <c r="B20" t="s">
        <v>22</v>
      </c>
      <c r="C20" t="s">
        <v>24</v>
      </c>
      <c r="D20">
        <v>-11.12</v>
      </c>
    </row>
    <row r="21" spans="1:4" x14ac:dyDescent="0.25">
      <c r="A21" s="2">
        <v>43540</v>
      </c>
      <c r="B21" t="s">
        <v>106</v>
      </c>
      <c r="C21" t="s">
        <v>24</v>
      </c>
      <c r="D21">
        <v>-11.12</v>
      </c>
    </row>
    <row r="22" spans="1:4" x14ac:dyDescent="0.25">
      <c r="A22" s="2">
        <v>43538</v>
      </c>
      <c r="B22" t="s">
        <v>5</v>
      </c>
      <c r="C22" t="s">
        <v>6</v>
      </c>
      <c r="D22">
        <v>-28.38</v>
      </c>
    </row>
    <row r="23" spans="1:4" x14ac:dyDescent="0.25">
      <c r="A23" s="2">
        <v>43544</v>
      </c>
      <c r="B23" t="s">
        <v>5</v>
      </c>
      <c r="C23" t="s">
        <v>6</v>
      </c>
      <c r="D23">
        <v>-29.63</v>
      </c>
    </row>
    <row r="24" spans="1:4" x14ac:dyDescent="0.25">
      <c r="A24" s="2">
        <v>43541</v>
      </c>
      <c r="B24" t="s">
        <v>5</v>
      </c>
      <c r="C24" t="s">
        <v>6</v>
      </c>
      <c r="D24">
        <v>-18.55</v>
      </c>
    </row>
    <row r="25" spans="1:4" x14ac:dyDescent="0.25">
      <c r="A25" s="2">
        <v>43542</v>
      </c>
      <c r="B25" t="s">
        <v>22</v>
      </c>
      <c r="C25" t="s">
        <v>24</v>
      </c>
      <c r="D25">
        <v>-11.12</v>
      </c>
    </row>
    <row r="26" spans="1:4" x14ac:dyDescent="0.25">
      <c r="A26" s="2">
        <v>43539</v>
      </c>
      <c r="B26" t="s">
        <v>22</v>
      </c>
      <c r="C26" t="s">
        <v>24</v>
      </c>
      <c r="D26">
        <v>-11.12</v>
      </c>
    </row>
    <row r="27" spans="1:4" x14ac:dyDescent="0.25">
      <c r="A27" s="2">
        <v>43542</v>
      </c>
      <c r="B27" t="s">
        <v>37</v>
      </c>
      <c r="C27" t="s">
        <v>24</v>
      </c>
      <c r="D27">
        <v>-4.67</v>
      </c>
    </row>
    <row r="28" spans="1:4" x14ac:dyDescent="0.25">
      <c r="A28" s="2">
        <v>43540</v>
      </c>
      <c r="B28" t="s">
        <v>5</v>
      </c>
      <c r="C28" t="s">
        <v>98</v>
      </c>
      <c r="D28">
        <v>-1.56</v>
      </c>
    </row>
    <row r="29" spans="1:4" x14ac:dyDescent="0.25">
      <c r="A29" s="2">
        <v>43548</v>
      </c>
      <c r="B29" t="s">
        <v>22</v>
      </c>
      <c r="C29" t="s">
        <v>24</v>
      </c>
      <c r="D29">
        <v>-9.9600000000000009</v>
      </c>
    </row>
    <row r="30" spans="1:4" x14ac:dyDescent="0.25">
      <c r="A30" s="2">
        <v>43551</v>
      </c>
      <c r="B30" t="s">
        <v>22</v>
      </c>
      <c r="C30" t="s">
        <v>24</v>
      </c>
      <c r="D30">
        <v>-8.6999999999999993</v>
      </c>
    </row>
    <row r="31" spans="1:4" x14ac:dyDescent="0.25">
      <c r="A31" s="2">
        <v>43552</v>
      </c>
      <c r="B31" t="s">
        <v>5</v>
      </c>
      <c r="C31" t="s">
        <v>6</v>
      </c>
      <c r="D31">
        <v>-26.28</v>
      </c>
    </row>
    <row r="32" spans="1:4" x14ac:dyDescent="0.25">
      <c r="A32" s="2">
        <v>43555</v>
      </c>
      <c r="B32" t="s">
        <v>16</v>
      </c>
      <c r="C32" t="s">
        <v>84</v>
      </c>
      <c r="D32">
        <v>-80.680000000000007</v>
      </c>
    </row>
    <row r="33" spans="1:4" x14ac:dyDescent="0.25">
      <c r="A33" s="2">
        <v>43554</v>
      </c>
      <c r="B33" t="s">
        <v>5</v>
      </c>
      <c r="C33" t="s">
        <v>6</v>
      </c>
      <c r="D33">
        <v>-26.05</v>
      </c>
    </row>
    <row r="34" spans="1:4" x14ac:dyDescent="0.25">
      <c r="A34" s="2">
        <v>43553</v>
      </c>
      <c r="B34" t="s">
        <v>22</v>
      </c>
      <c r="C34" t="s">
        <v>24</v>
      </c>
      <c r="D34">
        <v>-9.9600000000000009</v>
      </c>
    </row>
    <row r="35" spans="1:4" x14ac:dyDescent="0.25">
      <c r="A35" s="2">
        <v>43549</v>
      </c>
      <c r="B35" t="s">
        <v>37</v>
      </c>
      <c r="C35" t="s">
        <v>24</v>
      </c>
      <c r="D35">
        <v>-5.51</v>
      </c>
    </row>
    <row r="36" spans="1:4" x14ac:dyDescent="0.25">
      <c r="A36" s="2">
        <v>43552</v>
      </c>
      <c r="B36" t="s">
        <v>22</v>
      </c>
      <c r="C36" t="s">
        <v>24</v>
      </c>
      <c r="D36">
        <v>-9.9600000000000009</v>
      </c>
    </row>
    <row r="37" spans="1:4" x14ac:dyDescent="0.25">
      <c r="A37" s="2">
        <v>43549</v>
      </c>
      <c r="B37" t="s">
        <v>5</v>
      </c>
      <c r="C37" t="s">
        <v>6</v>
      </c>
      <c r="D37">
        <v>-17.34</v>
      </c>
    </row>
    <row r="38" spans="1:4" x14ac:dyDescent="0.25">
      <c r="A38" s="2">
        <v>43553</v>
      </c>
      <c r="B38" t="s">
        <v>5</v>
      </c>
      <c r="C38" t="s">
        <v>6</v>
      </c>
      <c r="D38">
        <v>-34.840000000000003</v>
      </c>
    </row>
    <row r="39" spans="1:4" x14ac:dyDescent="0.25">
      <c r="A39" s="2">
        <v>43550</v>
      </c>
      <c r="B39" t="s">
        <v>22</v>
      </c>
      <c r="C39" t="s">
        <v>24</v>
      </c>
      <c r="D39">
        <v>-8.6999999999999993</v>
      </c>
    </row>
    <row r="40" spans="1:4" x14ac:dyDescent="0.25">
      <c r="A40" s="2">
        <v>43547</v>
      </c>
      <c r="B40" t="s">
        <v>22</v>
      </c>
      <c r="C40" t="s">
        <v>24</v>
      </c>
      <c r="D40">
        <v>-9.9600000000000009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CD7-72F4-489F-884C-A8C37B1F5657}">
  <dimension ref="A1:F61"/>
  <sheetViews>
    <sheetView workbookViewId="0">
      <selection activeCell="M44" sqref="M4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43557</v>
      </c>
      <c r="B2" t="s">
        <v>5</v>
      </c>
      <c r="C2" t="s">
        <v>6</v>
      </c>
      <c r="D2">
        <v>-35.43</v>
      </c>
      <c r="F2" t="s">
        <v>113</v>
      </c>
    </row>
    <row r="3" spans="1:6" x14ac:dyDescent="0.25">
      <c r="A3" s="2">
        <v>43565</v>
      </c>
      <c r="B3" t="s">
        <v>37</v>
      </c>
      <c r="C3" t="s">
        <v>24</v>
      </c>
      <c r="D3">
        <v>-5.51</v>
      </c>
    </row>
    <row r="4" spans="1:6" x14ac:dyDescent="0.25">
      <c r="A4" s="2">
        <v>43564</v>
      </c>
      <c r="B4" t="s">
        <v>5</v>
      </c>
      <c r="C4" t="s">
        <v>6</v>
      </c>
      <c r="D4">
        <v>-1.17</v>
      </c>
    </row>
    <row r="5" spans="1:6" x14ac:dyDescent="0.25">
      <c r="A5" s="2">
        <v>43560</v>
      </c>
      <c r="B5" t="s">
        <v>37</v>
      </c>
      <c r="C5" t="s">
        <v>24</v>
      </c>
      <c r="D5">
        <v>-5.51</v>
      </c>
    </row>
    <row r="6" spans="1:6" x14ac:dyDescent="0.25">
      <c r="A6" s="2">
        <v>43560</v>
      </c>
      <c r="B6" t="s">
        <v>42</v>
      </c>
      <c r="C6" t="s">
        <v>98</v>
      </c>
      <c r="D6">
        <v>-6.6</v>
      </c>
      <c r="F6" t="s">
        <v>114</v>
      </c>
    </row>
    <row r="7" spans="1:6" x14ac:dyDescent="0.25">
      <c r="A7" s="2">
        <v>43562</v>
      </c>
      <c r="B7" t="s">
        <v>106</v>
      </c>
      <c r="C7" t="s">
        <v>24</v>
      </c>
      <c r="D7">
        <v>-11.12</v>
      </c>
    </row>
    <row r="8" spans="1:6" x14ac:dyDescent="0.25">
      <c r="A8" s="2">
        <v>43563</v>
      </c>
      <c r="B8" t="s">
        <v>22</v>
      </c>
      <c r="C8" t="s">
        <v>24</v>
      </c>
      <c r="D8">
        <v>-9.9600000000000009</v>
      </c>
    </row>
    <row r="9" spans="1:6" x14ac:dyDescent="0.25">
      <c r="A9" s="2">
        <v>43556</v>
      </c>
      <c r="B9" t="s">
        <v>22</v>
      </c>
      <c r="C9" t="s">
        <v>24</v>
      </c>
      <c r="D9">
        <v>-9.9600000000000009</v>
      </c>
    </row>
    <row r="10" spans="1:6" x14ac:dyDescent="0.25">
      <c r="A10" s="2">
        <v>43558</v>
      </c>
      <c r="B10" t="s">
        <v>22</v>
      </c>
      <c r="C10" t="s">
        <v>24</v>
      </c>
      <c r="D10">
        <v>-9.9600000000000009</v>
      </c>
    </row>
    <row r="11" spans="1:6" x14ac:dyDescent="0.25">
      <c r="A11" s="2">
        <v>43566</v>
      </c>
      <c r="B11" t="s">
        <v>22</v>
      </c>
      <c r="C11" t="s">
        <v>24</v>
      </c>
      <c r="D11">
        <v>-9.9600000000000009</v>
      </c>
    </row>
    <row r="12" spans="1:6" x14ac:dyDescent="0.25">
      <c r="A12" s="2">
        <v>43559</v>
      </c>
      <c r="B12" t="s">
        <v>5</v>
      </c>
      <c r="C12" t="s">
        <v>6</v>
      </c>
      <c r="D12">
        <v>-5.98</v>
      </c>
    </row>
    <row r="13" spans="1:6" x14ac:dyDescent="0.25">
      <c r="A13" s="2">
        <v>43559</v>
      </c>
      <c r="B13" t="s">
        <v>22</v>
      </c>
      <c r="C13" t="s">
        <v>24</v>
      </c>
      <c r="D13">
        <v>-9.9600000000000009</v>
      </c>
    </row>
    <row r="14" spans="1:6" x14ac:dyDescent="0.25">
      <c r="A14" s="2">
        <v>43558</v>
      </c>
      <c r="B14" t="s">
        <v>5</v>
      </c>
      <c r="C14" t="s">
        <v>6</v>
      </c>
      <c r="D14">
        <v>-3.99</v>
      </c>
    </row>
    <row r="15" spans="1:6" x14ac:dyDescent="0.25">
      <c r="A15" s="2">
        <v>43563</v>
      </c>
      <c r="B15" t="s">
        <v>5</v>
      </c>
      <c r="C15" t="s">
        <v>6</v>
      </c>
      <c r="D15">
        <v>-7.99</v>
      </c>
    </row>
    <row r="16" spans="1:6" x14ac:dyDescent="0.25">
      <c r="A16" s="2">
        <v>43563</v>
      </c>
      <c r="B16" t="s">
        <v>37</v>
      </c>
      <c r="C16" t="s">
        <v>24</v>
      </c>
      <c r="D16">
        <v>-5.51</v>
      </c>
    </row>
    <row r="17" spans="1:6" x14ac:dyDescent="0.25">
      <c r="A17" s="2">
        <v>43566</v>
      </c>
      <c r="B17" t="s">
        <v>37</v>
      </c>
      <c r="C17" t="s">
        <v>24</v>
      </c>
      <c r="D17">
        <v>-5.51</v>
      </c>
    </row>
    <row r="18" spans="1:6" x14ac:dyDescent="0.25">
      <c r="A18" s="2">
        <v>43557</v>
      </c>
      <c r="B18" t="s">
        <v>48</v>
      </c>
      <c r="C18" t="s">
        <v>24</v>
      </c>
      <c r="D18">
        <v>-11.55</v>
      </c>
    </row>
    <row r="19" spans="1:6" x14ac:dyDescent="0.25">
      <c r="A19" s="2">
        <v>43556</v>
      </c>
      <c r="B19" t="s">
        <v>89</v>
      </c>
      <c r="C19" t="s">
        <v>90</v>
      </c>
      <c r="D19">
        <v>-35</v>
      </c>
    </row>
    <row r="20" spans="1:6" x14ac:dyDescent="0.25">
      <c r="A20" s="2">
        <v>43568</v>
      </c>
      <c r="B20" t="s">
        <v>22</v>
      </c>
      <c r="C20" t="s">
        <v>24</v>
      </c>
      <c r="D20">
        <v>-9.9600000000000009</v>
      </c>
    </row>
    <row r="21" spans="1:6" x14ac:dyDescent="0.25">
      <c r="A21" s="2">
        <v>43566</v>
      </c>
      <c r="B21" t="s">
        <v>5</v>
      </c>
      <c r="C21" t="s">
        <v>6</v>
      </c>
      <c r="D21">
        <v>-7.99</v>
      </c>
    </row>
    <row r="22" spans="1:6" x14ac:dyDescent="0.25">
      <c r="A22" s="2">
        <v>43569</v>
      </c>
      <c r="B22" t="s">
        <v>5</v>
      </c>
      <c r="C22" t="s">
        <v>6</v>
      </c>
      <c r="D22">
        <v>-6.5</v>
      </c>
    </row>
    <row r="23" spans="1:6" x14ac:dyDescent="0.25">
      <c r="A23" s="2">
        <v>43576</v>
      </c>
      <c r="B23" t="s">
        <v>5</v>
      </c>
      <c r="C23" t="s">
        <v>6</v>
      </c>
      <c r="D23">
        <v>-6.2</v>
      </c>
    </row>
    <row r="24" spans="1:6" x14ac:dyDescent="0.25">
      <c r="A24" s="2">
        <v>43569</v>
      </c>
      <c r="B24" t="s">
        <v>22</v>
      </c>
      <c r="C24" t="s">
        <v>24</v>
      </c>
      <c r="D24">
        <v>-9.9600000000000009</v>
      </c>
    </row>
    <row r="25" spans="1:6" x14ac:dyDescent="0.25">
      <c r="A25" s="2">
        <v>43568</v>
      </c>
      <c r="B25" t="s">
        <v>5</v>
      </c>
      <c r="C25" t="s">
        <v>6</v>
      </c>
      <c r="D25">
        <v>-7.99</v>
      </c>
    </row>
    <row r="26" spans="1:6" x14ac:dyDescent="0.25">
      <c r="A26" s="2">
        <v>43567</v>
      </c>
      <c r="B26" t="s">
        <v>5</v>
      </c>
      <c r="C26" t="s">
        <v>6</v>
      </c>
      <c r="D26">
        <v>-5.36</v>
      </c>
    </row>
    <row r="27" spans="1:6" x14ac:dyDescent="0.25">
      <c r="A27" s="2">
        <v>43571</v>
      </c>
      <c r="B27" t="s">
        <v>5</v>
      </c>
      <c r="C27" t="s">
        <v>6</v>
      </c>
      <c r="D27">
        <v>-19.37</v>
      </c>
    </row>
    <row r="28" spans="1:6" x14ac:dyDescent="0.25">
      <c r="A28" s="2">
        <v>43567</v>
      </c>
      <c r="B28" t="s">
        <v>5</v>
      </c>
      <c r="C28" t="s">
        <v>6</v>
      </c>
      <c r="D28">
        <v>-6.5</v>
      </c>
    </row>
    <row r="29" spans="1:6" x14ac:dyDescent="0.25">
      <c r="A29" s="2">
        <v>43568</v>
      </c>
      <c r="B29" t="s">
        <v>115</v>
      </c>
      <c r="C29" t="s">
        <v>32</v>
      </c>
      <c r="D29">
        <v>-18.91</v>
      </c>
    </row>
    <row r="30" spans="1:6" x14ac:dyDescent="0.25">
      <c r="A30" s="2">
        <v>43572</v>
      </c>
      <c r="B30" t="s">
        <v>22</v>
      </c>
      <c r="C30" t="s">
        <v>24</v>
      </c>
      <c r="D30">
        <v>-9.9600000000000009</v>
      </c>
    </row>
    <row r="31" spans="1:6" x14ac:dyDescent="0.25">
      <c r="A31" s="2">
        <v>43570</v>
      </c>
      <c r="B31" t="s">
        <v>5</v>
      </c>
      <c r="C31" t="s">
        <v>6</v>
      </c>
      <c r="D31">
        <v>-7.99</v>
      </c>
    </row>
    <row r="32" spans="1:6" x14ac:dyDescent="0.25">
      <c r="A32" s="2">
        <v>43556</v>
      </c>
      <c r="B32" t="s">
        <v>83</v>
      </c>
      <c r="C32" t="s">
        <v>84</v>
      </c>
      <c r="D32">
        <v>-472.5</v>
      </c>
      <c r="F32" t="s">
        <v>116</v>
      </c>
    </row>
    <row r="33" spans="1:6" x14ac:dyDescent="0.25">
      <c r="A33" s="2">
        <v>43567</v>
      </c>
      <c r="B33" t="s">
        <v>5</v>
      </c>
      <c r="C33" t="s">
        <v>6</v>
      </c>
      <c r="D33">
        <v>-3.99</v>
      </c>
    </row>
    <row r="34" spans="1:6" x14ac:dyDescent="0.25">
      <c r="A34" s="2">
        <v>43573</v>
      </c>
      <c r="B34" t="s">
        <v>42</v>
      </c>
      <c r="C34" t="s">
        <v>84</v>
      </c>
      <c r="D34">
        <v>-3.45</v>
      </c>
      <c r="F34" t="s">
        <v>117</v>
      </c>
    </row>
    <row r="35" spans="1:6" x14ac:dyDescent="0.25">
      <c r="A35" s="2">
        <v>43574</v>
      </c>
      <c r="B35" t="s">
        <v>5</v>
      </c>
      <c r="C35" t="s">
        <v>6</v>
      </c>
      <c r="D35">
        <v>-5.36</v>
      </c>
    </row>
    <row r="36" spans="1:6" x14ac:dyDescent="0.25">
      <c r="A36" s="2">
        <v>43574</v>
      </c>
      <c r="B36" t="s">
        <v>5</v>
      </c>
      <c r="C36" t="s">
        <v>6</v>
      </c>
      <c r="D36">
        <v>-33.409999999999997</v>
      </c>
    </row>
    <row r="37" spans="1:6" x14ac:dyDescent="0.25">
      <c r="A37" s="2">
        <v>43575</v>
      </c>
      <c r="B37" t="s">
        <v>5</v>
      </c>
      <c r="C37" t="s">
        <v>6</v>
      </c>
      <c r="D37">
        <v>-5.36</v>
      </c>
    </row>
    <row r="38" spans="1:6" x14ac:dyDescent="0.25">
      <c r="A38" s="2">
        <v>43579</v>
      </c>
      <c r="B38" t="s">
        <v>5</v>
      </c>
      <c r="C38" t="s">
        <v>6</v>
      </c>
      <c r="D38">
        <v>-19.61</v>
      </c>
    </row>
    <row r="39" spans="1:6" x14ac:dyDescent="0.25">
      <c r="A39" s="2">
        <v>43577</v>
      </c>
      <c r="B39" t="s">
        <v>5</v>
      </c>
      <c r="C39" t="s">
        <v>6</v>
      </c>
      <c r="D39">
        <v>-5.36</v>
      </c>
    </row>
    <row r="40" spans="1:6" x14ac:dyDescent="0.25">
      <c r="A40" s="2">
        <v>43559</v>
      </c>
      <c r="B40" t="s">
        <v>46</v>
      </c>
      <c r="C40" t="s">
        <v>47</v>
      </c>
      <c r="D40">
        <v>-55.78</v>
      </c>
    </row>
    <row r="41" spans="1:6" x14ac:dyDescent="0.25">
      <c r="A41" s="2">
        <v>43579</v>
      </c>
      <c r="B41" t="s">
        <v>22</v>
      </c>
      <c r="C41" t="s">
        <v>24</v>
      </c>
      <c r="D41">
        <v>-9.9600000000000009</v>
      </c>
    </row>
    <row r="42" spans="1:6" x14ac:dyDescent="0.25">
      <c r="A42" s="2">
        <v>43577</v>
      </c>
      <c r="B42" t="s">
        <v>22</v>
      </c>
      <c r="C42" t="s">
        <v>24</v>
      </c>
      <c r="D42">
        <v>-9.9600000000000009</v>
      </c>
    </row>
    <row r="43" spans="1:6" x14ac:dyDescent="0.25">
      <c r="A43" s="2">
        <v>43579</v>
      </c>
      <c r="B43" t="s">
        <v>35</v>
      </c>
      <c r="C43" t="s">
        <v>41</v>
      </c>
      <c r="D43">
        <v>-44.68</v>
      </c>
    </row>
    <row r="44" spans="1:6" x14ac:dyDescent="0.25">
      <c r="A44" s="2">
        <v>43578</v>
      </c>
      <c r="B44" t="s">
        <v>22</v>
      </c>
      <c r="C44" t="s">
        <v>24</v>
      </c>
      <c r="D44">
        <v>-9.9600000000000009</v>
      </c>
    </row>
    <row r="45" spans="1:6" x14ac:dyDescent="0.25">
      <c r="A45" s="2">
        <v>43577</v>
      </c>
      <c r="B45" t="s">
        <v>89</v>
      </c>
      <c r="C45" t="s">
        <v>90</v>
      </c>
      <c r="D45">
        <v>-35</v>
      </c>
    </row>
    <row r="46" spans="1:6" x14ac:dyDescent="0.25">
      <c r="A46" s="2">
        <v>43577</v>
      </c>
      <c r="B46" t="s">
        <v>37</v>
      </c>
      <c r="C46" t="s">
        <v>24</v>
      </c>
      <c r="D46">
        <v>-4.67</v>
      </c>
    </row>
    <row r="47" spans="1:6" x14ac:dyDescent="0.25">
      <c r="A47" s="2">
        <v>43582</v>
      </c>
      <c r="B47" t="s">
        <v>5</v>
      </c>
      <c r="C47" t="s">
        <v>6</v>
      </c>
      <c r="D47">
        <v>-7.99</v>
      </c>
    </row>
    <row r="48" spans="1:6" x14ac:dyDescent="0.25">
      <c r="A48" s="2">
        <v>43580</v>
      </c>
      <c r="B48" t="s">
        <v>5</v>
      </c>
      <c r="C48" t="s">
        <v>6</v>
      </c>
      <c r="D48">
        <v>-6.06</v>
      </c>
    </row>
    <row r="49" spans="1:6" x14ac:dyDescent="0.25">
      <c r="A49" s="2">
        <v>43583</v>
      </c>
      <c r="B49" t="s">
        <v>5</v>
      </c>
      <c r="C49" t="s">
        <v>84</v>
      </c>
      <c r="D49">
        <v>-43.14</v>
      </c>
      <c r="F49" t="s">
        <v>279</v>
      </c>
    </row>
    <row r="50" spans="1:6" x14ac:dyDescent="0.25">
      <c r="A50" s="2">
        <v>43582</v>
      </c>
      <c r="B50" t="s">
        <v>22</v>
      </c>
      <c r="C50" t="s">
        <v>24</v>
      </c>
      <c r="D50">
        <v>-10.38</v>
      </c>
    </row>
    <row r="51" spans="1:6" x14ac:dyDescent="0.25">
      <c r="A51" s="2">
        <v>43577</v>
      </c>
      <c r="B51" t="s">
        <v>22</v>
      </c>
      <c r="C51" t="s">
        <v>24</v>
      </c>
      <c r="D51">
        <v>-9.9600000000000009</v>
      </c>
    </row>
    <row r="52" spans="1:6" x14ac:dyDescent="0.25">
      <c r="A52" s="2">
        <v>43578</v>
      </c>
      <c r="B52" t="s">
        <v>22</v>
      </c>
      <c r="C52" t="s">
        <v>24</v>
      </c>
      <c r="D52">
        <v>-9.9600000000000009</v>
      </c>
    </row>
    <row r="53" spans="1:6" x14ac:dyDescent="0.25">
      <c r="A53" s="2">
        <v>43579</v>
      </c>
      <c r="B53" t="s">
        <v>22</v>
      </c>
      <c r="C53" t="s">
        <v>24</v>
      </c>
      <c r="D53">
        <v>-9.9600000000000009</v>
      </c>
    </row>
    <row r="54" spans="1:6" x14ac:dyDescent="0.25">
      <c r="A54" s="2">
        <v>43585</v>
      </c>
      <c r="B54" t="s">
        <v>5</v>
      </c>
      <c r="C54" t="s">
        <v>6</v>
      </c>
      <c r="D54">
        <v>-13.99</v>
      </c>
    </row>
    <row r="55" spans="1:6" x14ac:dyDescent="0.25">
      <c r="A55" s="2">
        <v>43578</v>
      </c>
      <c r="B55" t="s">
        <v>37</v>
      </c>
      <c r="C55" t="s">
        <v>24</v>
      </c>
      <c r="D55">
        <v>-5.51</v>
      </c>
    </row>
    <row r="56" spans="1:6" x14ac:dyDescent="0.25">
      <c r="A56" s="2">
        <v>43584</v>
      </c>
      <c r="B56" t="s">
        <v>42</v>
      </c>
      <c r="C56" t="s">
        <v>6</v>
      </c>
      <c r="D56">
        <v>-3.66</v>
      </c>
    </row>
    <row r="57" spans="1:6" x14ac:dyDescent="0.25">
      <c r="A57" s="2">
        <v>43584</v>
      </c>
      <c r="B57" t="s">
        <v>5</v>
      </c>
      <c r="C57" t="s">
        <v>6</v>
      </c>
      <c r="D57">
        <v>-11.4</v>
      </c>
    </row>
    <row r="58" spans="1:6" x14ac:dyDescent="0.25">
      <c r="A58" s="2">
        <v>43580</v>
      </c>
      <c r="B58" t="s">
        <v>5</v>
      </c>
      <c r="C58" t="s">
        <v>6</v>
      </c>
      <c r="D58">
        <v>-6.06</v>
      </c>
    </row>
    <row r="59" spans="1:6" x14ac:dyDescent="0.25">
      <c r="A59" s="2">
        <v>43581</v>
      </c>
      <c r="B59" t="s">
        <v>22</v>
      </c>
      <c r="C59" t="s">
        <v>24</v>
      </c>
      <c r="D59">
        <v>-10.38</v>
      </c>
    </row>
    <row r="60" spans="1:6" x14ac:dyDescent="0.25">
      <c r="A60" s="2">
        <v>43580</v>
      </c>
      <c r="B60" t="s">
        <v>22</v>
      </c>
      <c r="C60" t="s">
        <v>24</v>
      </c>
      <c r="D60">
        <v>-9.9600000000000009</v>
      </c>
    </row>
    <row r="61" spans="1:6" x14ac:dyDescent="0.25">
      <c r="A61" s="2">
        <v>43583</v>
      </c>
      <c r="B61" t="s">
        <v>5</v>
      </c>
      <c r="C61" t="s">
        <v>6</v>
      </c>
      <c r="D61">
        <v>-3.14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9E90-9CB8-4571-93E6-BC34D41B040C}">
  <dimension ref="A1:F41"/>
  <sheetViews>
    <sheetView workbookViewId="0">
      <selection activeCell="L33" sqref="L33"/>
    </sheetView>
  </sheetViews>
  <sheetFormatPr defaultRowHeight="15" x14ac:dyDescent="0.25"/>
  <cols>
    <col min="6" max="6" width="20.42578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43586</v>
      </c>
      <c r="B2" t="s">
        <v>5</v>
      </c>
      <c r="C2" t="s">
        <v>6</v>
      </c>
      <c r="D2">
        <v>-2.4900000000000002</v>
      </c>
    </row>
    <row r="3" spans="1:6" x14ac:dyDescent="0.25">
      <c r="A3" s="2">
        <v>43586</v>
      </c>
      <c r="B3" t="s">
        <v>14</v>
      </c>
      <c r="C3" t="s">
        <v>6</v>
      </c>
      <c r="D3">
        <v>-104.61</v>
      </c>
    </row>
    <row r="4" spans="1:6" x14ac:dyDescent="0.25">
      <c r="A4" s="2">
        <v>43588</v>
      </c>
      <c r="B4" t="s">
        <v>5</v>
      </c>
      <c r="C4" t="s">
        <v>6</v>
      </c>
      <c r="D4">
        <v>-25.49</v>
      </c>
    </row>
    <row r="5" spans="1:6" x14ac:dyDescent="0.25">
      <c r="A5" s="2">
        <v>43589</v>
      </c>
      <c r="B5" t="s">
        <v>5</v>
      </c>
      <c r="C5" t="s">
        <v>6</v>
      </c>
      <c r="D5">
        <v>-5.36</v>
      </c>
    </row>
    <row r="6" spans="1:6" x14ac:dyDescent="0.25">
      <c r="A6" s="2">
        <v>43590</v>
      </c>
      <c r="B6" t="s">
        <v>5</v>
      </c>
      <c r="C6" t="s">
        <v>6</v>
      </c>
      <c r="D6">
        <v>-5.36</v>
      </c>
    </row>
    <row r="7" spans="1:6" x14ac:dyDescent="0.25">
      <c r="A7" s="2">
        <v>43593</v>
      </c>
      <c r="B7" t="s">
        <v>16</v>
      </c>
      <c r="C7" t="s">
        <v>84</v>
      </c>
      <c r="D7">
        <v>-69.69</v>
      </c>
    </row>
    <row r="8" spans="1:6" x14ac:dyDescent="0.25">
      <c r="A8" s="2">
        <v>43594</v>
      </c>
      <c r="B8" t="s">
        <v>5</v>
      </c>
      <c r="C8" t="s">
        <v>6</v>
      </c>
      <c r="D8">
        <v>-42.88</v>
      </c>
    </row>
    <row r="9" spans="1:6" x14ac:dyDescent="0.25">
      <c r="A9" s="2">
        <v>43594</v>
      </c>
      <c r="B9" t="s">
        <v>5</v>
      </c>
      <c r="C9" t="s">
        <v>6</v>
      </c>
      <c r="D9">
        <v>-7.76</v>
      </c>
    </row>
    <row r="10" spans="1:6" x14ac:dyDescent="0.25">
      <c r="A10" s="2">
        <v>43595</v>
      </c>
      <c r="B10" t="s">
        <v>5</v>
      </c>
      <c r="C10" t="s">
        <v>6</v>
      </c>
      <c r="D10">
        <v>-12.27</v>
      </c>
    </row>
    <row r="11" spans="1:6" x14ac:dyDescent="0.25">
      <c r="A11" s="2">
        <v>43596</v>
      </c>
      <c r="B11" t="s">
        <v>5</v>
      </c>
      <c r="C11" t="s">
        <v>6</v>
      </c>
      <c r="D11">
        <v>-4.55</v>
      </c>
    </row>
    <row r="12" spans="1:6" x14ac:dyDescent="0.25">
      <c r="A12" s="2">
        <v>43598</v>
      </c>
      <c r="B12" t="s">
        <v>22</v>
      </c>
      <c r="C12" t="s">
        <v>24</v>
      </c>
      <c r="D12">
        <v>-9.9600000000000009</v>
      </c>
    </row>
    <row r="13" spans="1:6" x14ac:dyDescent="0.25">
      <c r="A13" s="2">
        <v>43598</v>
      </c>
      <c r="B13" t="s">
        <v>118</v>
      </c>
      <c r="C13" t="s">
        <v>24</v>
      </c>
      <c r="D13">
        <v>-2.39</v>
      </c>
      <c r="F13" t="s">
        <v>119</v>
      </c>
    </row>
    <row r="14" spans="1:6" x14ac:dyDescent="0.25">
      <c r="A14" s="2">
        <v>43600</v>
      </c>
      <c r="B14" t="s">
        <v>5</v>
      </c>
      <c r="C14" t="s">
        <v>6</v>
      </c>
      <c r="D14">
        <v>-33.86</v>
      </c>
      <c r="F14" t="s">
        <v>120</v>
      </c>
    </row>
    <row r="15" spans="1:6" x14ac:dyDescent="0.25">
      <c r="A15" s="2">
        <v>43601</v>
      </c>
      <c r="B15" t="s">
        <v>5</v>
      </c>
      <c r="C15" t="s">
        <v>6</v>
      </c>
      <c r="D15">
        <v>-12.41</v>
      </c>
    </row>
    <row r="16" spans="1:6" x14ac:dyDescent="0.25">
      <c r="A16" s="2">
        <v>43602</v>
      </c>
      <c r="B16" t="s">
        <v>5</v>
      </c>
      <c r="C16" t="s">
        <v>6</v>
      </c>
      <c r="D16">
        <v>-9.23</v>
      </c>
    </row>
    <row r="17" spans="1:6" x14ac:dyDescent="0.25">
      <c r="A17" s="2">
        <v>43603</v>
      </c>
      <c r="B17" t="s">
        <v>121</v>
      </c>
      <c r="C17" t="s">
        <v>24</v>
      </c>
      <c r="D17">
        <v>-35.94</v>
      </c>
    </row>
    <row r="18" spans="1:6" x14ac:dyDescent="0.25">
      <c r="A18" s="2">
        <v>43604</v>
      </c>
      <c r="B18" t="s">
        <v>122</v>
      </c>
      <c r="C18" t="s">
        <v>24</v>
      </c>
      <c r="D18">
        <v>-17.28</v>
      </c>
      <c r="F18" t="s">
        <v>123</v>
      </c>
    </row>
    <row r="19" spans="1:6" x14ac:dyDescent="0.25">
      <c r="A19" s="2">
        <v>43606</v>
      </c>
      <c r="B19" t="s">
        <v>5</v>
      </c>
      <c r="C19" t="s">
        <v>6</v>
      </c>
      <c r="D19">
        <v>-8.2799999999999994</v>
      </c>
    </row>
    <row r="20" spans="1:6" x14ac:dyDescent="0.25">
      <c r="A20" s="2">
        <v>43606</v>
      </c>
      <c r="B20" t="s">
        <v>22</v>
      </c>
      <c r="C20" t="s">
        <v>24</v>
      </c>
      <c r="D20">
        <v>-6.29</v>
      </c>
    </row>
    <row r="21" spans="1:6" x14ac:dyDescent="0.25">
      <c r="A21" s="2">
        <v>43606</v>
      </c>
      <c r="B21" t="s">
        <v>124</v>
      </c>
      <c r="C21" t="s">
        <v>24</v>
      </c>
      <c r="D21">
        <v>-16.45</v>
      </c>
    </row>
    <row r="22" spans="1:6" x14ac:dyDescent="0.25">
      <c r="A22" s="2">
        <v>43607</v>
      </c>
      <c r="B22" t="s">
        <v>5</v>
      </c>
      <c r="C22" t="s">
        <v>6</v>
      </c>
      <c r="D22">
        <v>-5.13</v>
      </c>
    </row>
    <row r="23" spans="1:6" x14ac:dyDescent="0.25">
      <c r="A23" s="2">
        <v>43607</v>
      </c>
      <c r="B23" t="s">
        <v>5</v>
      </c>
      <c r="C23" t="s">
        <v>6</v>
      </c>
      <c r="D23">
        <v>-11.99</v>
      </c>
    </row>
    <row r="24" spans="1:6" x14ac:dyDescent="0.25">
      <c r="A24" s="2">
        <v>43608</v>
      </c>
      <c r="B24" t="s">
        <v>22</v>
      </c>
      <c r="C24" t="s">
        <v>24</v>
      </c>
      <c r="D24">
        <v>-9.49</v>
      </c>
    </row>
    <row r="25" spans="1:6" x14ac:dyDescent="0.25">
      <c r="A25" s="2">
        <v>43609</v>
      </c>
      <c r="B25" t="s">
        <v>125</v>
      </c>
      <c r="C25" t="s">
        <v>24</v>
      </c>
      <c r="D25">
        <v>-10.08</v>
      </c>
    </row>
    <row r="26" spans="1:6" x14ac:dyDescent="0.25">
      <c r="A26" s="2">
        <v>43609</v>
      </c>
      <c r="B26" t="s">
        <v>89</v>
      </c>
      <c r="C26" t="s">
        <v>90</v>
      </c>
      <c r="D26">
        <v>-35</v>
      </c>
    </row>
    <row r="27" spans="1:6" x14ac:dyDescent="0.25">
      <c r="A27" s="2">
        <v>43610</v>
      </c>
      <c r="B27" t="s">
        <v>5</v>
      </c>
      <c r="C27" t="s">
        <v>6</v>
      </c>
      <c r="D27">
        <v>-29.36</v>
      </c>
    </row>
    <row r="28" spans="1:6" x14ac:dyDescent="0.25">
      <c r="A28" s="2">
        <v>43610</v>
      </c>
      <c r="B28" t="s">
        <v>127</v>
      </c>
      <c r="C28" t="s">
        <v>24</v>
      </c>
      <c r="D28">
        <v>-6.41</v>
      </c>
    </row>
    <row r="29" spans="1:6" x14ac:dyDescent="0.25">
      <c r="A29" s="2">
        <v>43610</v>
      </c>
      <c r="B29" t="s">
        <v>128</v>
      </c>
      <c r="C29" t="s">
        <v>24</v>
      </c>
      <c r="D29">
        <v>-20</v>
      </c>
    </row>
    <row r="30" spans="1:6" x14ac:dyDescent="0.25">
      <c r="A30" s="2">
        <v>43610</v>
      </c>
      <c r="B30" t="s">
        <v>129</v>
      </c>
      <c r="C30" t="s">
        <v>24</v>
      </c>
      <c r="D30">
        <f>-37.54*1.18</f>
        <v>-44.297199999999997</v>
      </c>
    </row>
    <row r="31" spans="1:6" x14ac:dyDescent="0.25">
      <c r="A31" s="2">
        <v>43611</v>
      </c>
      <c r="B31" t="s">
        <v>5</v>
      </c>
      <c r="C31" t="s">
        <v>6</v>
      </c>
      <c r="D31">
        <v>-5.36</v>
      </c>
    </row>
    <row r="32" spans="1:6" x14ac:dyDescent="0.25">
      <c r="A32" s="2">
        <v>43612</v>
      </c>
      <c r="B32" t="s">
        <v>5</v>
      </c>
      <c r="C32" t="s">
        <v>6</v>
      </c>
      <c r="D32">
        <v>-6.99</v>
      </c>
    </row>
    <row r="33" spans="1:6" x14ac:dyDescent="0.25">
      <c r="A33" s="2">
        <v>43612</v>
      </c>
      <c r="B33" t="s">
        <v>126</v>
      </c>
      <c r="C33" t="s">
        <v>24</v>
      </c>
      <c r="D33">
        <v>-48</v>
      </c>
    </row>
    <row r="34" spans="1:6" x14ac:dyDescent="0.25">
      <c r="A34" s="2">
        <v>43613</v>
      </c>
      <c r="B34" t="s">
        <v>5</v>
      </c>
      <c r="C34" t="s">
        <v>6</v>
      </c>
      <c r="D34">
        <v>-9.68</v>
      </c>
      <c r="F34" t="s">
        <v>130</v>
      </c>
    </row>
    <row r="35" spans="1:6" x14ac:dyDescent="0.25">
      <c r="A35" s="2">
        <v>43614</v>
      </c>
      <c r="B35" t="s">
        <v>5</v>
      </c>
      <c r="C35" t="s">
        <v>6</v>
      </c>
      <c r="D35">
        <v>-5.36</v>
      </c>
    </row>
    <row r="36" spans="1:6" x14ac:dyDescent="0.25">
      <c r="A36" s="2">
        <v>43614</v>
      </c>
      <c r="B36" t="s">
        <v>14</v>
      </c>
      <c r="C36" t="s">
        <v>6</v>
      </c>
      <c r="D36">
        <v>-106.68</v>
      </c>
    </row>
    <row r="37" spans="1:6" x14ac:dyDescent="0.25">
      <c r="A37" s="2">
        <v>43614</v>
      </c>
      <c r="B37" t="s">
        <v>5</v>
      </c>
      <c r="C37" t="s">
        <v>6</v>
      </c>
      <c r="D37">
        <v>-3.49</v>
      </c>
    </row>
    <row r="38" spans="1:6" x14ac:dyDescent="0.25">
      <c r="A38" s="2">
        <v>43616</v>
      </c>
      <c r="B38" t="s">
        <v>131</v>
      </c>
      <c r="C38" t="s">
        <v>84</v>
      </c>
      <c r="D38">
        <v>-10.58</v>
      </c>
    </row>
    <row r="39" spans="1:6" x14ac:dyDescent="0.25">
      <c r="A39" s="2">
        <v>43616</v>
      </c>
      <c r="B39" t="s">
        <v>5</v>
      </c>
      <c r="C39" t="s">
        <v>6</v>
      </c>
      <c r="D39">
        <v>-5.36</v>
      </c>
    </row>
    <row r="40" spans="1:6" x14ac:dyDescent="0.25">
      <c r="A40" s="2">
        <v>43616</v>
      </c>
      <c r="B40" t="s">
        <v>5</v>
      </c>
      <c r="C40" t="s">
        <v>6</v>
      </c>
      <c r="D40">
        <v>-17.16</v>
      </c>
    </row>
    <row r="41" spans="1:6" x14ac:dyDescent="0.25">
      <c r="A41" s="2">
        <v>43616</v>
      </c>
      <c r="B41" t="s">
        <v>35</v>
      </c>
      <c r="C41" t="s">
        <v>41</v>
      </c>
      <c r="D41">
        <v>-44.68</v>
      </c>
    </row>
  </sheetData>
  <autoFilter ref="A1:F40" xr:uid="{D2BD0F80-96DA-4FB2-905A-26DF51EE3342}">
    <sortState xmlns:xlrd2="http://schemas.microsoft.com/office/spreadsheetml/2017/richdata2" ref="A2:F40">
      <sortCondition ref="A1:A4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AA4D-F222-4EE3-93C5-0A2F7D6C00F5}">
  <dimension ref="A1:F29"/>
  <sheetViews>
    <sheetView workbookViewId="0">
      <selection activeCell="I29" sqref="I29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43618</v>
      </c>
      <c r="B2" t="s">
        <v>22</v>
      </c>
      <c r="C2" t="s">
        <v>24</v>
      </c>
      <c r="D2">
        <v>-9.9600000000000009</v>
      </c>
    </row>
    <row r="3" spans="1:6" x14ac:dyDescent="0.25">
      <c r="A3" s="2">
        <v>43619</v>
      </c>
      <c r="B3" t="s">
        <v>5</v>
      </c>
      <c r="C3" t="s">
        <v>6</v>
      </c>
      <c r="D3">
        <v>-5.36</v>
      </c>
    </row>
    <row r="4" spans="1:6" x14ac:dyDescent="0.25">
      <c r="A4" s="2">
        <v>43621</v>
      </c>
      <c r="B4" t="s">
        <v>5</v>
      </c>
      <c r="C4" t="s">
        <v>6</v>
      </c>
      <c r="D4">
        <v>-22.44</v>
      </c>
    </row>
    <row r="5" spans="1:6" x14ac:dyDescent="0.25">
      <c r="A5" s="2">
        <v>43620</v>
      </c>
      <c r="B5" t="s">
        <v>132</v>
      </c>
      <c r="C5" t="s">
        <v>24</v>
      </c>
      <c r="D5">
        <v>-11.54</v>
      </c>
    </row>
    <row r="6" spans="1:6" x14ac:dyDescent="0.25">
      <c r="A6" s="2">
        <v>43622</v>
      </c>
      <c r="B6" t="s">
        <v>22</v>
      </c>
      <c r="C6" t="s">
        <v>24</v>
      </c>
      <c r="D6">
        <v>-10.49</v>
      </c>
    </row>
    <row r="7" spans="1:6" x14ac:dyDescent="0.25">
      <c r="A7" s="2">
        <v>43620</v>
      </c>
      <c r="B7" t="s">
        <v>5</v>
      </c>
      <c r="C7" t="s">
        <v>6</v>
      </c>
      <c r="D7">
        <v>-24.96</v>
      </c>
    </row>
    <row r="8" spans="1:6" x14ac:dyDescent="0.25">
      <c r="A8" s="2">
        <v>43627</v>
      </c>
      <c r="B8" t="s">
        <v>5</v>
      </c>
      <c r="C8" t="s">
        <v>6</v>
      </c>
      <c r="D8">
        <v>-28.69</v>
      </c>
    </row>
    <row r="9" spans="1:6" x14ac:dyDescent="0.25">
      <c r="A9" s="2">
        <v>43629</v>
      </c>
      <c r="B9" t="s">
        <v>5</v>
      </c>
      <c r="C9" t="s">
        <v>6</v>
      </c>
      <c r="D9">
        <v>-6.99</v>
      </c>
    </row>
    <row r="10" spans="1:6" x14ac:dyDescent="0.25">
      <c r="A10" s="2">
        <v>43627</v>
      </c>
      <c r="B10" t="s">
        <v>22</v>
      </c>
      <c r="C10" t="s">
        <v>24</v>
      </c>
      <c r="D10">
        <v>-9.9600000000000009</v>
      </c>
    </row>
    <row r="11" spans="1:6" x14ac:dyDescent="0.25">
      <c r="A11" s="2">
        <v>43631</v>
      </c>
      <c r="B11" t="s">
        <v>133</v>
      </c>
      <c r="C11" t="s">
        <v>24</v>
      </c>
      <c r="D11">
        <v>-5.72</v>
      </c>
      <c r="F11" t="s">
        <v>134</v>
      </c>
    </row>
    <row r="12" spans="1:6" x14ac:dyDescent="0.25">
      <c r="A12" s="2">
        <v>43629</v>
      </c>
      <c r="B12" t="s">
        <v>22</v>
      </c>
      <c r="C12" t="s">
        <v>24</v>
      </c>
      <c r="D12">
        <v>-10.5</v>
      </c>
    </row>
    <row r="13" spans="1:6" x14ac:dyDescent="0.25">
      <c r="A13" s="2">
        <v>43625</v>
      </c>
      <c r="B13" t="s">
        <v>5</v>
      </c>
      <c r="C13" t="s">
        <v>6</v>
      </c>
      <c r="D13">
        <v>-6.99</v>
      </c>
    </row>
    <row r="14" spans="1:6" x14ac:dyDescent="0.25">
      <c r="A14" s="2">
        <v>43630</v>
      </c>
      <c r="B14" t="s">
        <v>22</v>
      </c>
      <c r="C14" t="s">
        <v>24</v>
      </c>
      <c r="D14">
        <v>-9.9600000000000009</v>
      </c>
    </row>
    <row r="15" spans="1:6" x14ac:dyDescent="0.25">
      <c r="A15" s="2">
        <v>43632</v>
      </c>
      <c r="B15" t="s">
        <v>22</v>
      </c>
      <c r="C15" t="s">
        <v>24</v>
      </c>
      <c r="D15">
        <v>-9.9600000000000009</v>
      </c>
    </row>
    <row r="16" spans="1:6" x14ac:dyDescent="0.25">
      <c r="A16" s="2">
        <v>43637</v>
      </c>
      <c r="B16" t="s">
        <v>135</v>
      </c>
      <c r="C16" t="s">
        <v>90</v>
      </c>
      <c r="D16">
        <v>-35</v>
      </c>
    </row>
    <row r="17" spans="1:6" x14ac:dyDescent="0.25">
      <c r="A17" s="2">
        <v>43637</v>
      </c>
      <c r="B17" t="s">
        <v>5</v>
      </c>
      <c r="C17" t="s">
        <v>6</v>
      </c>
      <c r="D17">
        <v>-5.36</v>
      </c>
    </row>
    <row r="18" spans="1:6" x14ac:dyDescent="0.25">
      <c r="A18" s="2">
        <v>43634</v>
      </c>
      <c r="B18" t="s">
        <v>22</v>
      </c>
      <c r="C18" t="s">
        <v>24</v>
      </c>
      <c r="D18">
        <v>-6.29</v>
      </c>
    </row>
    <row r="19" spans="1:6" x14ac:dyDescent="0.25">
      <c r="A19" s="2">
        <v>43635</v>
      </c>
      <c r="B19" t="s">
        <v>5</v>
      </c>
      <c r="C19" t="s">
        <v>6</v>
      </c>
      <c r="D19">
        <v>-9.65</v>
      </c>
    </row>
    <row r="20" spans="1:6" x14ac:dyDescent="0.25">
      <c r="A20" s="2">
        <v>43633</v>
      </c>
      <c r="B20" t="s">
        <v>22</v>
      </c>
      <c r="C20" t="s">
        <v>24</v>
      </c>
      <c r="D20">
        <v>-9.9600000000000009</v>
      </c>
    </row>
    <row r="21" spans="1:6" x14ac:dyDescent="0.25">
      <c r="A21" s="2">
        <v>43640</v>
      </c>
      <c r="B21" t="s">
        <v>5</v>
      </c>
      <c r="C21" t="s">
        <v>6</v>
      </c>
      <c r="D21">
        <v>-5.36</v>
      </c>
    </row>
    <row r="22" spans="1:6" x14ac:dyDescent="0.25">
      <c r="A22" s="2">
        <v>43642</v>
      </c>
      <c r="B22" t="s">
        <v>5</v>
      </c>
      <c r="C22" t="s">
        <v>6</v>
      </c>
      <c r="D22">
        <v>-77.58</v>
      </c>
      <c r="F22" t="s">
        <v>136</v>
      </c>
    </row>
    <row r="23" spans="1:6" x14ac:dyDescent="0.25">
      <c r="A23" s="2">
        <v>43636</v>
      </c>
      <c r="B23" t="s">
        <v>137</v>
      </c>
      <c r="C23" t="s">
        <v>24</v>
      </c>
      <c r="D23">
        <v>-8.5</v>
      </c>
      <c r="F23" t="s">
        <v>138</v>
      </c>
    </row>
    <row r="24" spans="1:6" x14ac:dyDescent="0.25">
      <c r="A24" s="2">
        <v>43644</v>
      </c>
      <c r="B24" t="s">
        <v>5</v>
      </c>
      <c r="C24" t="s">
        <v>6</v>
      </c>
      <c r="D24">
        <v>-23.98</v>
      </c>
    </row>
    <row r="25" spans="1:6" x14ac:dyDescent="0.25">
      <c r="A25" s="2">
        <v>43644</v>
      </c>
      <c r="B25" t="s">
        <v>37</v>
      </c>
      <c r="C25" t="s">
        <v>24</v>
      </c>
      <c r="D25">
        <v>-4.99</v>
      </c>
    </row>
    <row r="26" spans="1:6" x14ac:dyDescent="0.25">
      <c r="A26" s="2">
        <v>43644</v>
      </c>
      <c r="B26" t="s">
        <v>5</v>
      </c>
      <c r="C26" t="s">
        <v>6</v>
      </c>
      <c r="D26">
        <v>-21.61</v>
      </c>
      <c r="F26" t="s">
        <v>139</v>
      </c>
    </row>
    <row r="27" spans="1:6" x14ac:dyDescent="0.25">
      <c r="A27" s="2">
        <v>43646</v>
      </c>
      <c r="B27" t="s">
        <v>37</v>
      </c>
      <c r="C27" t="s">
        <v>24</v>
      </c>
      <c r="D27">
        <v>-5.51</v>
      </c>
    </row>
    <row r="28" spans="1:6" x14ac:dyDescent="0.25">
      <c r="A28" s="2">
        <v>43646</v>
      </c>
      <c r="B28" t="s">
        <v>5</v>
      </c>
      <c r="C28" t="s">
        <v>6</v>
      </c>
      <c r="D28">
        <v>-5.36</v>
      </c>
    </row>
    <row r="29" spans="1:6" x14ac:dyDescent="0.25">
      <c r="A29" s="2">
        <v>43646</v>
      </c>
      <c r="B29" t="s">
        <v>5</v>
      </c>
      <c r="C29" t="s">
        <v>6</v>
      </c>
      <c r="D29">
        <v>-5.0599999999999996</v>
      </c>
      <c r="F29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65A-F1C3-43E9-BFDD-07AA1CA88E83}">
  <dimension ref="A1:F42"/>
  <sheetViews>
    <sheetView topLeftCell="A16" workbookViewId="0">
      <selection activeCell="F25" sqref="F25"/>
    </sheetView>
  </sheetViews>
  <sheetFormatPr defaultRowHeight="15" x14ac:dyDescent="0.25"/>
  <cols>
    <col min="2" max="2" width="18" customWidth="1"/>
    <col min="3" max="3" width="13.85546875" customWidth="1"/>
    <col min="6" max="6" width="35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43654</v>
      </c>
      <c r="B2" t="s">
        <v>89</v>
      </c>
      <c r="C2" t="s">
        <v>90</v>
      </c>
      <c r="D2">
        <v>-35</v>
      </c>
    </row>
    <row r="3" spans="1:6" x14ac:dyDescent="0.25">
      <c r="A3" s="2">
        <v>43651</v>
      </c>
      <c r="B3" t="s">
        <v>89</v>
      </c>
      <c r="C3" t="s">
        <v>90</v>
      </c>
      <c r="D3">
        <v>-35</v>
      </c>
    </row>
    <row r="4" spans="1:6" x14ac:dyDescent="0.25">
      <c r="A4" s="2">
        <v>43648</v>
      </c>
      <c r="B4" t="s">
        <v>137</v>
      </c>
      <c r="C4" t="s">
        <v>147</v>
      </c>
      <c r="D4">
        <v>-5.7</v>
      </c>
    </row>
    <row r="5" spans="1:6" x14ac:dyDescent="0.25">
      <c r="A5" s="2">
        <v>43647</v>
      </c>
      <c r="B5" t="s">
        <v>37</v>
      </c>
      <c r="C5" t="s">
        <v>147</v>
      </c>
      <c r="D5">
        <v>-5.72</v>
      </c>
      <c r="F5" t="s">
        <v>141</v>
      </c>
    </row>
    <row r="6" spans="1:6" x14ac:dyDescent="0.25">
      <c r="A6" s="2">
        <v>43654</v>
      </c>
      <c r="B6" t="s">
        <v>37</v>
      </c>
      <c r="C6" t="s">
        <v>147</v>
      </c>
      <c r="D6">
        <v>-4.67</v>
      </c>
    </row>
    <row r="7" spans="1:6" x14ac:dyDescent="0.25">
      <c r="A7" s="2">
        <v>43656</v>
      </c>
      <c r="B7" t="s">
        <v>37</v>
      </c>
      <c r="C7" t="s">
        <v>147</v>
      </c>
      <c r="D7">
        <v>-4.67</v>
      </c>
    </row>
    <row r="8" spans="1:6" x14ac:dyDescent="0.25">
      <c r="A8" s="2">
        <v>43664</v>
      </c>
      <c r="B8" t="s">
        <v>37</v>
      </c>
      <c r="C8" t="s">
        <v>147</v>
      </c>
      <c r="D8">
        <v>-5.51</v>
      </c>
    </row>
    <row r="9" spans="1:6" x14ac:dyDescent="0.25">
      <c r="A9" s="2">
        <v>43665</v>
      </c>
      <c r="B9" t="s">
        <v>37</v>
      </c>
      <c r="C9" t="s">
        <v>147</v>
      </c>
      <c r="D9">
        <v>-5.51</v>
      </c>
    </row>
    <row r="10" spans="1:6" x14ac:dyDescent="0.25">
      <c r="A10" s="2">
        <v>43676</v>
      </c>
      <c r="B10" t="s">
        <v>137</v>
      </c>
      <c r="C10" t="s">
        <v>147</v>
      </c>
      <c r="D10">
        <v>-5.7</v>
      </c>
    </row>
    <row r="11" spans="1:6" x14ac:dyDescent="0.25">
      <c r="A11" s="2">
        <v>43675</v>
      </c>
      <c r="B11" t="s">
        <v>137</v>
      </c>
      <c r="C11" t="s">
        <v>147</v>
      </c>
      <c r="D11">
        <v>-5.7</v>
      </c>
    </row>
    <row r="12" spans="1:6" x14ac:dyDescent="0.25">
      <c r="A12" s="2">
        <v>43647</v>
      </c>
      <c r="B12" t="s">
        <v>5</v>
      </c>
      <c r="C12" t="s">
        <v>6</v>
      </c>
      <c r="D12">
        <v>-41.74</v>
      </c>
      <c r="F12" t="s">
        <v>140</v>
      </c>
    </row>
    <row r="13" spans="1:6" x14ac:dyDescent="0.25">
      <c r="A13" s="2">
        <v>43653</v>
      </c>
      <c r="B13" t="s">
        <v>5</v>
      </c>
      <c r="C13" t="s">
        <v>6</v>
      </c>
      <c r="D13">
        <v>-9.99</v>
      </c>
    </row>
    <row r="14" spans="1:6" x14ac:dyDescent="0.25">
      <c r="A14" s="2">
        <v>43654</v>
      </c>
      <c r="B14" t="s">
        <v>5</v>
      </c>
      <c r="C14" t="s">
        <v>6</v>
      </c>
      <c r="D14">
        <v>-5.36</v>
      </c>
    </row>
    <row r="15" spans="1:6" x14ac:dyDescent="0.25">
      <c r="A15" s="2">
        <v>43649</v>
      </c>
      <c r="B15" t="s">
        <v>5</v>
      </c>
      <c r="C15" t="s">
        <v>6</v>
      </c>
      <c r="D15">
        <v>-4.09</v>
      </c>
    </row>
    <row r="16" spans="1:6" x14ac:dyDescent="0.25">
      <c r="A16" s="2">
        <v>43656</v>
      </c>
      <c r="B16" t="s">
        <v>5</v>
      </c>
      <c r="C16" t="s">
        <v>6</v>
      </c>
      <c r="D16">
        <v>-8.9700000000000006</v>
      </c>
    </row>
    <row r="17" spans="1:4" x14ac:dyDescent="0.25">
      <c r="A17" s="2">
        <v>43655</v>
      </c>
      <c r="B17" t="s">
        <v>5</v>
      </c>
      <c r="C17" t="s">
        <v>6</v>
      </c>
      <c r="D17">
        <v>-5.36</v>
      </c>
    </row>
    <row r="18" spans="1:4" x14ac:dyDescent="0.25">
      <c r="A18" s="2">
        <v>43661</v>
      </c>
      <c r="B18" t="s">
        <v>5</v>
      </c>
      <c r="C18" t="s">
        <v>6</v>
      </c>
      <c r="D18">
        <v>-4.09</v>
      </c>
    </row>
    <row r="19" spans="1:4" x14ac:dyDescent="0.25">
      <c r="A19" s="2">
        <v>43659</v>
      </c>
      <c r="B19" t="s">
        <v>5</v>
      </c>
      <c r="C19" t="s">
        <v>6</v>
      </c>
      <c r="D19">
        <v>-10.99</v>
      </c>
    </row>
    <row r="20" spans="1:4" x14ac:dyDescent="0.25">
      <c r="A20" s="2">
        <v>43662</v>
      </c>
      <c r="B20" t="s">
        <v>5</v>
      </c>
      <c r="C20" t="s">
        <v>6</v>
      </c>
      <c r="D20">
        <v>-19</v>
      </c>
    </row>
    <row r="21" spans="1:4" x14ac:dyDescent="0.25">
      <c r="A21" s="2">
        <v>43663</v>
      </c>
      <c r="B21" t="s">
        <v>5</v>
      </c>
      <c r="C21" t="s">
        <v>6</v>
      </c>
      <c r="D21">
        <v>-7.99</v>
      </c>
    </row>
    <row r="22" spans="1:4" x14ac:dyDescent="0.25">
      <c r="A22" s="2">
        <v>43665</v>
      </c>
      <c r="B22" t="s">
        <v>5</v>
      </c>
      <c r="C22" t="s">
        <v>6</v>
      </c>
      <c r="D22">
        <v>-5.36</v>
      </c>
    </row>
    <row r="23" spans="1:4" x14ac:dyDescent="0.25">
      <c r="A23" s="2">
        <v>43665</v>
      </c>
      <c r="B23" t="s">
        <v>5</v>
      </c>
      <c r="C23" t="s">
        <v>6</v>
      </c>
      <c r="D23">
        <v>-9.99</v>
      </c>
    </row>
    <row r="24" spans="1:4" x14ac:dyDescent="0.25">
      <c r="A24" s="2">
        <v>43668</v>
      </c>
      <c r="B24" t="s">
        <v>5</v>
      </c>
      <c r="C24" t="s">
        <v>6</v>
      </c>
      <c r="D24">
        <v>-7.97</v>
      </c>
    </row>
    <row r="25" spans="1:4" x14ac:dyDescent="0.25">
      <c r="A25" s="2">
        <v>43668</v>
      </c>
      <c r="B25" t="s">
        <v>5</v>
      </c>
      <c r="C25" t="s">
        <v>6</v>
      </c>
      <c r="D25">
        <v>-3.41</v>
      </c>
    </row>
    <row r="26" spans="1:4" x14ac:dyDescent="0.25">
      <c r="A26" s="2">
        <v>43673</v>
      </c>
      <c r="B26" t="s">
        <v>5</v>
      </c>
      <c r="C26" t="s">
        <v>6</v>
      </c>
      <c r="D26">
        <v>-5.34</v>
      </c>
    </row>
    <row r="27" spans="1:4" x14ac:dyDescent="0.25">
      <c r="A27" s="2">
        <v>43670</v>
      </c>
      <c r="B27" t="s">
        <v>5</v>
      </c>
      <c r="C27" t="s">
        <v>6</v>
      </c>
      <c r="D27">
        <v>-19.82</v>
      </c>
    </row>
    <row r="28" spans="1:4" x14ac:dyDescent="0.25">
      <c r="A28" s="2">
        <v>43672</v>
      </c>
      <c r="B28" t="s">
        <v>5</v>
      </c>
      <c r="C28" t="s">
        <v>6</v>
      </c>
      <c r="D28">
        <v>-29.29</v>
      </c>
    </row>
    <row r="29" spans="1:4" x14ac:dyDescent="0.25">
      <c r="A29" s="2">
        <v>43663</v>
      </c>
      <c r="B29" t="s">
        <v>5</v>
      </c>
      <c r="C29" t="s">
        <v>6</v>
      </c>
      <c r="D29">
        <v>-7.97</v>
      </c>
    </row>
    <row r="30" spans="1:4" x14ac:dyDescent="0.25">
      <c r="A30" s="2">
        <v>43677</v>
      </c>
      <c r="B30" t="s">
        <v>5</v>
      </c>
      <c r="C30" t="s">
        <v>6</v>
      </c>
      <c r="D30">
        <v>-44.86</v>
      </c>
    </row>
    <row r="31" spans="1:4" x14ac:dyDescent="0.25">
      <c r="A31" s="2">
        <v>43677</v>
      </c>
      <c r="B31" t="s">
        <v>5</v>
      </c>
      <c r="C31" t="s">
        <v>6</v>
      </c>
      <c r="D31">
        <v>-24.75</v>
      </c>
    </row>
    <row r="32" spans="1:4" x14ac:dyDescent="0.25">
      <c r="A32" s="2">
        <v>43648</v>
      </c>
      <c r="B32" t="s">
        <v>35</v>
      </c>
      <c r="C32" t="s">
        <v>36</v>
      </c>
      <c r="D32">
        <v>-20.53</v>
      </c>
    </row>
    <row r="33" spans="1:6" x14ac:dyDescent="0.25">
      <c r="A33" s="2">
        <v>43658</v>
      </c>
      <c r="B33" t="s">
        <v>16</v>
      </c>
      <c r="C33" t="s">
        <v>84</v>
      </c>
      <c r="D33">
        <v>-165.19</v>
      </c>
      <c r="F33" t="s">
        <v>144</v>
      </c>
    </row>
    <row r="34" spans="1:6" x14ac:dyDescent="0.25">
      <c r="A34" s="2">
        <v>43668</v>
      </c>
      <c r="B34" t="s">
        <v>5</v>
      </c>
      <c r="C34" t="s">
        <v>84</v>
      </c>
      <c r="D34">
        <v>-3.66</v>
      </c>
    </row>
    <row r="35" spans="1:6" x14ac:dyDescent="0.25">
      <c r="A35" s="2">
        <v>43670</v>
      </c>
      <c r="B35" t="s">
        <v>42</v>
      </c>
      <c r="C35" t="s">
        <v>84</v>
      </c>
      <c r="D35">
        <v>-7.13</v>
      </c>
      <c r="F35" t="s">
        <v>145</v>
      </c>
    </row>
    <row r="36" spans="1:6" x14ac:dyDescent="0.25">
      <c r="A36" s="2">
        <v>43650</v>
      </c>
      <c r="B36" t="s">
        <v>143</v>
      </c>
      <c r="C36" t="s">
        <v>24</v>
      </c>
      <c r="D36">
        <v>-32.6</v>
      </c>
    </row>
    <row r="37" spans="1:6" x14ac:dyDescent="0.25">
      <c r="A37" s="2">
        <v>43656</v>
      </c>
      <c r="B37" t="s">
        <v>22</v>
      </c>
      <c r="C37" t="s">
        <v>24</v>
      </c>
      <c r="D37">
        <v>-10.8</v>
      </c>
    </row>
    <row r="38" spans="1:6" x14ac:dyDescent="0.25">
      <c r="A38" s="2">
        <v>43660</v>
      </c>
      <c r="B38" t="s">
        <v>22</v>
      </c>
      <c r="C38" t="s">
        <v>24</v>
      </c>
      <c r="D38">
        <v>-10.8</v>
      </c>
    </row>
    <row r="39" spans="1:6" x14ac:dyDescent="0.25">
      <c r="A39" s="2">
        <v>43664</v>
      </c>
      <c r="B39" t="s">
        <v>22</v>
      </c>
      <c r="C39" t="s">
        <v>24</v>
      </c>
      <c r="D39">
        <v>-10.8</v>
      </c>
    </row>
    <row r="40" spans="1:6" x14ac:dyDescent="0.25">
      <c r="A40" s="2">
        <v>43669</v>
      </c>
      <c r="B40" t="s">
        <v>106</v>
      </c>
      <c r="C40" t="s">
        <v>24</v>
      </c>
      <c r="D40">
        <v>-11.12</v>
      </c>
    </row>
    <row r="41" spans="1:6" x14ac:dyDescent="0.25">
      <c r="A41" s="2">
        <v>43676</v>
      </c>
      <c r="B41" t="s">
        <v>146</v>
      </c>
      <c r="C41" t="s">
        <v>24</v>
      </c>
      <c r="D41">
        <v>-8</v>
      </c>
    </row>
    <row r="42" spans="1:6" x14ac:dyDescent="0.25">
      <c r="A42" s="2">
        <v>43675</v>
      </c>
      <c r="B42" t="s">
        <v>106</v>
      </c>
      <c r="C42" t="s">
        <v>24</v>
      </c>
      <c r="D42">
        <v>-11.12</v>
      </c>
    </row>
  </sheetData>
  <autoFilter ref="A1:F42" xr:uid="{F79B4DE7-F7EE-43E8-A028-993C1EA494DC}">
    <sortState xmlns:xlrd2="http://schemas.microsoft.com/office/spreadsheetml/2017/richdata2" ref="A2:F42">
      <sortCondition ref="C1:C4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67A-5CB1-4A43-898F-816FAC16FE98}">
  <dimension ref="A1:F56"/>
  <sheetViews>
    <sheetView topLeftCell="A31" workbookViewId="0">
      <selection activeCell="G47" sqref="G47"/>
    </sheetView>
  </sheetViews>
  <sheetFormatPr defaultRowHeight="15" x14ac:dyDescent="0.25"/>
  <cols>
    <col min="2" max="2" width="16.85546875" customWidth="1"/>
    <col min="3" max="3" width="14.7109375" customWidth="1"/>
    <col min="6" max="6" width="34.5703125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43678</v>
      </c>
      <c r="B2" t="s">
        <v>5</v>
      </c>
      <c r="C2" t="s">
        <v>6</v>
      </c>
      <c r="D2">
        <v>-7.99</v>
      </c>
    </row>
    <row r="3" spans="1:6" x14ac:dyDescent="0.25">
      <c r="A3" s="2">
        <v>43680</v>
      </c>
      <c r="B3" t="s">
        <v>5</v>
      </c>
      <c r="C3" t="s">
        <v>6</v>
      </c>
      <c r="D3">
        <v>-13.01</v>
      </c>
    </row>
    <row r="4" spans="1:6" x14ac:dyDescent="0.25">
      <c r="A4" s="2">
        <v>43680</v>
      </c>
      <c r="B4" t="s">
        <v>22</v>
      </c>
      <c r="C4" t="s">
        <v>24</v>
      </c>
      <c r="D4">
        <v>-10.8</v>
      </c>
    </row>
    <row r="5" spans="1:6" x14ac:dyDescent="0.25">
      <c r="A5" s="2">
        <v>43681</v>
      </c>
      <c r="B5" t="s">
        <v>29</v>
      </c>
      <c r="C5" t="s">
        <v>147</v>
      </c>
      <c r="D5">
        <v>-5.7</v>
      </c>
    </row>
    <row r="6" spans="1:6" x14ac:dyDescent="0.25">
      <c r="A6" s="2">
        <v>43681</v>
      </c>
      <c r="B6" t="s">
        <v>148</v>
      </c>
      <c r="C6" t="s">
        <v>24</v>
      </c>
      <c r="D6">
        <f>-38.85*1.12</f>
        <v>-43.512000000000008</v>
      </c>
    </row>
    <row r="7" spans="1:6" x14ac:dyDescent="0.25">
      <c r="A7" s="2">
        <v>43681</v>
      </c>
      <c r="B7" t="s">
        <v>149</v>
      </c>
      <c r="C7" t="s">
        <v>24</v>
      </c>
      <c r="D7">
        <v>-6</v>
      </c>
    </row>
    <row r="8" spans="1:6" x14ac:dyDescent="0.25">
      <c r="A8" s="2">
        <v>43682</v>
      </c>
      <c r="B8" t="s">
        <v>118</v>
      </c>
      <c r="C8" t="s">
        <v>24</v>
      </c>
      <c r="D8">
        <v>-19.96</v>
      </c>
    </row>
    <row r="9" spans="1:6" x14ac:dyDescent="0.25">
      <c r="A9" s="2">
        <v>43683</v>
      </c>
      <c r="B9" t="s">
        <v>5</v>
      </c>
      <c r="C9" t="s">
        <v>6</v>
      </c>
      <c r="D9">
        <v>-22.52</v>
      </c>
    </row>
    <row r="10" spans="1:6" x14ac:dyDescent="0.25">
      <c r="A10" s="2">
        <v>43683</v>
      </c>
      <c r="B10" t="s">
        <v>151</v>
      </c>
      <c r="C10" t="s">
        <v>6</v>
      </c>
      <c r="D10">
        <v>-2.25</v>
      </c>
      <c r="F10" t="s">
        <v>152</v>
      </c>
    </row>
    <row r="11" spans="1:6" x14ac:dyDescent="0.25">
      <c r="A11" s="2">
        <v>43684</v>
      </c>
      <c r="B11" t="s">
        <v>35</v>
      </c>
      <c r="C11" t="s">
        <v>150</v>
      </c>
      <c r="D11">
        <v>-44.68</v>
      </c>
    </row>
    <row r="12" spans="1:6" x14ac:dyDescent="0.25">
      <c r="A12" s="2">
        <v>43684</v>
      </c>
      <c r="B12" t="s">
        <v>22</v>
      </c>
      <c r="C12" t="s">
        <v>24</v>
      </c>
      <c r="D12">
        <v>-10.8</v>
      </c>
    </row>
    <row r="13" spans="1:6" x14ac:dyDescent="0.25">
      <c r="A13" s="2">
        <v>43685</v>
      </c>
      <c r="B13" t="s">
        <v>137</v>
      </c>
      <c r="C13" t="s">
        <v>147</v>
      </c>
      <c r="D13">
        <v>-5.7</v>
      </c>
    </row>
    <row r="14" spans="1:6" x14ac:dyDescent="0.25">
      <c r="A14" s="2">
        <v>43685</v>
      </c>
      <c r="B14" t="s">
        <v>5</v>
      </c>
      <c r="C14" t="s">
        <v>6</v>
      </c>
      <c r="D14">
        <v>-7.97</v>
      </c>
    </row>
    <row r="15" spans="1:6" x14ac:dyDescent="0.25">
      <c r="A15" s="2">
        <v>43686</v>
      </c>
      <c r="B15" t="s">
        <v>153</v>
      </c>
      <c r="C15" t="s">
        <v>24</v>
      </c>
      <c r="D15">
        <v>-36.75</v>
      </c>
      <c r="F15" t="s">
        <v>154</v>
      </c>
    </row>
    <row r="16" spans="1:6" x14ac:dyDescent="0.25">
      <c r="A16" s="2">
        <v>43686</v>
      </c>
      <c r="B16" t="s">
        <v>155</v>
      </c>
      <c r="C16" t="s">
        <v>24</v>
      </c>
      <c r="D16">
        <v>-7.88</v>
      </c>
      <c r="F16" t="s">
        <v>154</v>
      </c>
    </row>
    <row r="17" spans="1:6" x14ac:dyDescent="0.25">
      <c r="A17" s="2">
        <v>43687</v>
      </c>
      <c r="B17" t="s">
        <v>158</v>
      </c>
      <c r="C17" t="s">
        <v>32</v>
      </c>
      <c r="D17">
        <v>-35.729999999999997</v>
      </c>
      <c r="F17" t="s">
        <v>154</v>
      </c>
    </row>
    <row r="18" spans="1:6" x14ac:dyDescent="0.25">
      <c r="A18" s="2">
        <v>43687</v>
      </c>
      <c r="B18" t="s">
        <v>34</v>
      </c>
      <c r="C18" t="s">
        <v>24</v>
      </c>
      <c r="D18">
        <v>-11.13</v>
      </c>
    </row>
    <row r="19" spans="1:6" x14ac:dyDescent="0.25">
      <c r="A19" s="2">
        <v>43688</v>
      </c>
      <c r="B19" t="s">
        <v>5</v>
      </c>
      <c r="C19" t="s">
        <v>6</v>
      </c>
      <c r="D19">
        <v>-8.92</v>
      </c>
    </row>
    <row r="20" spans="1:6" x14ac:dyDescent="0.25">
      <c r="A20" s="2">
        <v>43689</v>
      </c>
      <c r="B20" t="s">
        <v>137</v>
      </c>
      <c r="C20" t="s">
        <v>147</v>
      </c>
      <c r="D20">
        <v>-5.7</v>
      </c>
    </row>
    <row r="21" spans="1:6" x14ac:dyDescent="0.25">
      <c r="A21" s="2">
        <v>43689</v>
      </c>
      <c r="B21" t="s">
        <v>22</v>
      </c>
      <c r="C21" t="s">
        <v>24</v>
      </c>
      <c r="D21">
        <v>-10.8</v>
      </c>
    </row>
    <row r="22" spans="1:6" x14ac:dyDescent="0.25">
      <c r="A22" s="2">
        <v>43690</v>
      </c>
      <c r="B22" t="s">
        <v>156</v>
      </c>
      <c r="C22" t="s">
        <v>84</v>
      </c>
      <c r="D22">
        <v>-5.24</v>
      </c>
      <c r="F22" t="s">
        <v>157</v>
      </c>
    </row>
    <row r="23" spans="1:6" x14ac:dyDescent="0.25">
      <c r="A23" s="2">
        <v>43690</v>
      </c>
      <c r="B23" t="s">
        <v>106</v>
      </c>
      <c r="C23" t="s">
        <v>24</v>
      </c>
      <c r="D23">
        <v>-11.12</v>
      </c>
    </row>
    <row r="24" spans="1:6" x14ac:dyDescent="0.25">
      <c r="A24" s="2">
        <v>43691</v>
      </c>
      <c r="B24" t="s">
        <v>137</v>
      </c>
      <c r="C24" t="s">
        <v>147</v>
      </c>
      <c r="D24">
        <v>-5.7</v>
      </c>
    </row>
    <row r="25" spans="1:6" x14ac:dyDescent="0.25">
      <c r="A25" s="2">
        <v>43691</v>
      </c>
      <c r="B25" t="s">
        <v>22</v>
      </c>
      <c r="C25" t="s">
        <v>24</v>
      </c>
      <c r="D25">
        <v>-10.8</v>
      </c>
    </row>
    <row r="26" spans="1:6" x14ac:dyDescent="0.25">
      <c r="A26" s="2">
        <v>43692</v>
      </c>
      <c r="B26" t="s">
        <v>5</v>
      </c>
      <c r="C26" t="s">
        <v>6</v>
      </c>
      <c r="D26">
        <v>-3.99</v>
      </c>
    </row>
    <row r="27" spans="1:6" x14ac:dyDescent="0.25">
      <c r="A27" s="2">
        <v>43692</v>
      </c>
      <c r="B27" t="s">
        <v>22</v>
      </c>
      <c r="C27" t="s">
        <v>24</v>
      </c>
      <c r="D27">
        <v>-7.34</v>
      </c>
    </row>
    <row r="28" spans="1:6" x14ac:dyDescent="0.25">
      <c r="A28" s="2">
        <v>43693</v>
      </c>
      <c r="B28" t="s">
        <v>89</v>
      </c>
      <c r="C28" t="s">
        <v>90</v>
      </c>
      <c r="D28">
        <v>-40</v>
      </c>
      <c r="F28" t="s">
        <v>160</v>
      </c>
    </row>
    <row r="29" spans="1:6" x14ac:dyDescent="0.25">
      <c r="A29" s="2">
        <v>43693</v>
      </c>
      <c r="B29" t="s">
        <v>118</v>
      </c>
      <c r="C29" t="s">
        <v>24</v>
      </c>
      <c r="D29">
        <v>-23.34</v>
      </c>
      <c r="F29" t="s">
        <v>159</v>
      </c>
    </row>
    <row r="30" spans="1:6" x14ac:dyDescent="0.25">
      <c r="A30" s="2">
        <v>43695</v>
      </c>
      <c r="B30" t="s">
        <v>22</v>
      </c>
      <c r="C30" t="s">
        <v>165</v>
      </c>
      <c r="D30">
        <v>-10.8</v>
      </c>
    </row>
    <row r="31" spans="1:6" x14ac:dyDescent="0.25">
      <c r="A31" s="2">
        <v>43696</v>
      </c>
      <c r="B31" t="s">
        <v>5</v>
      </c>
      <c r="C31" t="s">
        <v>6</v>
      </c>
      <c r="D31">
        <v>-5.36</v>
      </c>
    </row>
    <row r="32" spans="1:6" x14ac:dyDescent="0.25">
      <c r="A32" s="2">
        <v>43696</v>
      </c>
      <c r="B32" t="s">
        <v>137</v>
      </c>
      <c r="C32" t="s">
        <v>147</v>
      </c>
      <c r="D32">
        <v>-5.7</v>
      </c>
    </row>
    <row r="33" spans="1:6" x14ac:dyDescent="0.25">
      <c r="A33" s="2">
        <v>43697</v>
      </c>
      <c r="B33" t="s">
        <v>5</v>
      </c>
      <c r="C33" t="s">
        <v>6</v>
      </c>
      <c r="D33">
        <v>-3.99</v>
      </c>
    </row>
    <row r="34" spans="1:6" x14ac:dyDescent="0.25">
      <c r="A34" s="2">
        <v>43697</v>
      </c>
      <c r="B34" t="s">
        <v>5</v>
      </c>
      <c r="C34" t="s">
        <v>6</v>
      </c>
      <c r="D34">
        <v>-5.36</v>
      </c>
    </row>
    <row r="35" spans="1:6" x14ac:dyDescent="0.25">
      <c r="A35" s="2">
        <v>43697</v>
      </c>
      <c r="B35" t="s">
        <v>137</v>
      </c>
      <c r="C35" t="s">
        <v>147</v>
      </c>
      <c r="D35">
        <v>-5.7</v>
      </c>
    </row>
    <row r="36" spans="1:6" x14ac:dyDescent="0.25">
      <c r="A36" s="2">
        <v>43698</v>
      </c>
      <c r="B36" t="s">
        <v>161</v>
      </c>
      <c r="C36" t="s">
        <v>162</v>
      </c>
      <c r="D36">
        <v>-53.95</v>
      </c>
      <c r="F36" t="s">
        <v>163</v>
      </c>
    </row>
    <row r="37" spans="1:6" x14ac:dyDescent="0.25">
      <c r="A37" s="2">
        <v>43698</v>
      </c>
      <c r="B37" t="s">
        <v>11</v>
      </c>
      <c r="C37" t="s">
        <v>84</v>
      </c>
      <c r="D37">
        <v>-5.3</v>
      </c>
      <c r="F37" t="s">
        <v>164</v>
      </c>
    </row>
    <row r="38" spans="1:6" x14ac:dyDescent="0.25">
      <c r="A38" s="2">
        <v>43698</v>
      </c>
      <c r="B38" t="s">
        <v>5</v>
      </c>
      <c r="C38" t="s">
        <v>6</v>
      </c>
      <c r="D38">
        <v>-5.36</v>
      </c>
    </row>
    <row r="39" spans="1:6" x14ac:dyDescent="0.25">
      <c r="A39" s="2">
        <v>43699</v>
      </c>
      <c r="B39" t="s">
        <v>5</v>
      </c>
      <c r="C39" t="s">
        <v>6</v>
      </c>
      <c r="D39">
        <v>-13.99</v>
      </c>
    </row>
    <row r="40" spans="1:6" x14ac:dyDescent="0.25">
      <c r="A40" s="2">
        <v>43699</v>
      </c>
      <c r="B40" t="s">
        <v>5</v>
      </c>
      <c r="C40" t="s">
        <v>6</v>
      </c>
      <c r="D40">
        <v>-5.36</v>
      </c>
    </row>
    <row r="41" spans="1:6" x14ac:dyDescent="0.25">
      <c r="A41" s="2">
        <v>43700</v>
      </c>
      <c r="B41" t="s">
        <v>5</v>
      </c>
      <c r="C41" t="s">
        <v>6</v>
      </c>
      <c r="D41">
        <v>-5.36</v>
      </c>
    </row>
    <row r="42" spans="1:6" x14ac:dyDescent="0.25">
      <c r="A42" s="2">
        <v>43700</v>
      </c>
      <c r="B42" t="s">
        <v>161</v>
      </c>
      <c r="C42" t="s">
        <v>162</v>
      </c>
      <c r="D42">
        <v>-32.380000000000003</v>
      </c>
      <c r="F42" t="s">
        <v>184</v>
      </c>
    </row>
    <row r="43" spans="1:6" x14ac:dyDescent="0.25">
      <c r="A43" s="2">
        <v>43700</v>
      </c>
      <c r="B43" t="s">
        <v>5</v>
      </c>
      <c r="C43" t="s">
        <v>6</v>
      </c>
      <c r="D43">
        <v>-3.29</v>
      </c>
    </row>
    <row r="44" spans="1:6" x14ac:dyDescent="0.25">
      <c r="A44" s="2">
        <v>43700</v>
      </c>
      <c r="B44" t="s">
        <v>37</v>
      </c>
      <c r="C44" t="s">
        <v>147</v>
      </c>
      <c r="D44">
        <v>-5.51</v>
      </c>
    </row>
    <row r="45" spans="1:6" x14ac:dyDescent="0.25">
      <c r="A45" s="2">
        <v>43701</v>
      </c>
      <c r="B45" t="s">
        <v>5</v>
      </c>
      <c r="C45" t="s">
        <v>6</v>
      </c>
      <c r="D45">
        <v>-15.32</v>
      </c>
    </row>
    <row r="46" spans="1:6" x14ac:dyDescent="0.25">
      <c r="A46" s="2">
        <v>43701</v>
      </c>
      <c r="B46" t="s">
        <v>5</v>
      </c>
      <c r="C46" t="s">
        <v>6</v>
      </c>
      <c r="D46">
        <v>-9.8699999999999992</v>
      </c>
    </row>
    <row r="47" spans="1:6" x14ac:dyDescent="0.25">
      <c r="A47" s="2">
        <v>43701</v>
      </c>
      <c r="B47" t="s">
        <v>37</v>
      </c>
      <c r="C47" t="s">
        <v>147</v>
      </c>
      <c r="D47">
        <v>-5.51</v>
      </c>
    </row>
    <row r="48" spans="1:6" x14ac:dyDescent="0.25">
      <c r="A48" s="2">
        <v>43702</v>
      </c>
      <c r="B48" t="s">
        <v>5</v>
      </c>
      <c r="C48" t="s">
        <v>6</v>
      </c>
      <c r="D48">
        <v>-5.36</v>
      </c>
    </row>
    <row r="49" spans="1:6" x14ac:dyDescent="0.25">
      <c r="A49" s="2">
        <v>43703</v>
      </c>
      <c r="B49" t="s">
        <v>5</v>
      </c>
      <c r="C49" t="s">
        <v>6</v>
      </c>
      <c r="D49">
        <v>-5.36</v>
      </c>
    </row>
    <row r="50" spans="1:6" x14ac:dyDescent="0.25">
      <c r="A50" s="2">
        <v>43704</v>
      </c>
      <c r="B50" t="s">
        <v>34</v>
      </c>
      <c r="C50" t="s">
        <v>24</v>
      </c>
      <c r="D50">
        <v>-11.12</v>
      </c>
    </row>
    <row r="51" spans="1:6" x14ac:dyDescent="0.25">
      <c r="A51" s="2">
        <v>43705</v>
      </c>
      <c r="B51" t="s">
        <v>166</v>
      </c>
      <c r="C51" t="s">
        <v>24</v>
      </c>
      <c r="D51">
        <v>-13.01</v>
      </c>
      <c r="F51" t="s">
        <v>167</v>
      </c>
    </row>
    <row r="52" spans="1:6" x14ac:dyDescent="0.25">
      <c r="A52" s="2">
        <v>43706</v>
      </c>
      <c r="B52" t="s">
        <v>5</v>
      </c>
      <c r="C52" t="s">
        <v>6</v>
      </c>
      <c r="D52">
        <v>-11.99</v>
      </c>
      <c r="F52" t="s">
        <v>168</v>
      </c>
    </row>
    <row r="53" spans="1:6" x14ac:dyDescent="0.25">
      <c r="A53" s="2">
        <v>43706</v>
      </c>
      <c r="B53" t="s">
        <v>169</v>
      </c>
      <c r="C53" t="s">
        <v>24</v>
      </c>
      <c r="D53">
        <v>-13.7</v>
      </c>
    </row>
    <row r="54" spans="1:6" x14ac:dyDescent="0.25">
      <c r="A54" s="2">
        <v>43707</v>
      </c>
      <c r="B54" t="s">
        <v>169</v>
      </c>
      <c r="C54" t="s">
        <v>24</v>
      </c>
      <c r="D54">
        <v>-18.2</v>
      </c>
    </row>
    <row r="55" spans="1:6" x14ac:dyDescent="0.25">
      <c r="A55" s="2">
        <v>43708</v>
      </c>
      <c r="B55" t="s">
        <v>22</v>
      </c>
      <c r="C55" t="s">
        <v>24</v>
      </c>
      <c r="D55">
        <v>-10.8</v>
      </c>
    </row>
    <row r="56" spans="1:6" x14ac:dyDescent="0.25">
      <c r="A56" s="2">
        <v>43708</v>
      </c>
      <c r="B56" t="s">
        <v>5</v>
      </c>
      <c r="C56" t="s">
        <v>6</v>
      </c>
      <c r="D56">
        <v>-7.99</v>
      </c>
    </row>
  </sheetData>
  <autoFilter ref="A1:F31" xr:uid="{4E3468A6-A6E0-4735-B987-8C7BCF8D9E0D}">
    <sortState xmlns:xlrd2="http://schemas.microsoft.com/office/spreadsheetml/2017/richdata2" ref="A2:F50">
      <sortCondition ref="A1:A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Sept 18 - Dec 18</vt:lpstr>
      <vt:lpstr>Jan 2019</vt:lpstr>
      <vt:lpstr>Feb 2019</vt:lpstr>
      <vt:lpstr>Mar 2019</vt:lpstr>
      <vt:lpstr>Apr 2019</vt:lpstr>
      <vt:lpstr>May 2019</vt:lpstr>
      <vt:lpstr>June 2019</vt:lpstr>
      <vt:lpstr>July 2019</vt:lpstr>
      <vt:lpstr>August 2019</vt:lpstr>
      <vt:lpstr>Sept 2019</vt:lpstr>
      <vt:lpstr>Oct 2019</vt:lpstr>
      <vt:lpstr>Nov 2019</vt:lpstr>
      <vt:lpstr>Dec 2019</vt:lpstr>
      <vt:lpstr>Jan 2020!</vt:lpstr>
      <vt:lpstr>Feb 2020</vt:lpstr>
      <vt:lpstr>Mar 2020</vt:lpstr>
      <vt:lpstr>Apr 2020</vt:lpstr>
      <vt:lpstr>May 2020</vt:lpstr>
      <vt:lpstr>June 2020</vt:lpstr>
      <vt:lpstr>July 2020</vt:lpstr>
      <vt:lpstr>Aug 2020</vt:lpstr>
      <vt:lpstr>Sept 2020</vt:lpstr>
      <vt:lpstr>Oct 2020</vt:lpstr>
      <vt:lpstr>Nov 2020</vt:lpstr>
      <vt:lpstr>Dec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AJ!</dc:creator>
  <cp:lastModifiedBy>AJ</cp:lastModifiedBy>
  <cp:lastPrinted>2019-11-05T19:53:24Z</cp:lastPrinted>
  <dcterms:created xsi:type="dcterms:W3CDTF">2018-09-03T17:55:27Z</dcterms:created>
  <dcterms:modified xsi:type="dcterms:W3CDTF">2021-01-04T21:45:52Z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b1c493e8-f672-421b-8a6d-51a2e69426a5</vt:lpwstr>
  </property>
</Properties>
</file>