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KETING\Desktop\INTER\Прайс-лист\"/>
    </mc:Choice>
  </mc:AlternateContent>
  <xr:revisionPtr revIDLastSave="0" documentId="13_ncr:1_{8DFAE682-A798-4EFF-B60D-D8A867D9C4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Лист1!$A$1:$M$105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  <c r="F12" i="1"/>
  <c r="F31" i="1"/>
  <c r="F30" i="1"/>
  <c r="F29" i="1"/>
  <c r="F28" i="1"/>
  <c r="F27" i="1"/>
  <c r="F26" i="1"/>
  <c r="F44" i="1"/>
  <c r="F43" i="1"/>
  <c r="F42" i="1"/>
  <c r="F41" i="1"/>
  <c r="F40" i="1"/>
  <c r="F39" i="1"/>
  <c r="F38" i="1"/>
  <c r="F37" i="1"/>
  <c r="F36" i="1"/>
  <c r="F35" i="1"/>
  <c r="F34" i="1"/>
  <c r="F33" i="1"/>
  <c r="F14" i="1"/>
  <c r="F13" i="1"/>
  <c r="F11" i="1"/>
  <c r="F10" i="1"/>
  <c r="F9" i="1"/>
  <c r="F8" i="1"/>
  <c r="F19" i="1" l="1"/>
  <c r="F72" i="1" l="1"/>
  <c r="F71" i="1"/>
  <c r="F70" i="1"/>
  <c r="F69" i="1"/>
  <c r="F67" i="1"/>
  <c r="F66" i="1"/>
  <c r="F65" i="1"/>
  <c r="F64" i="1"/>
  <c r="F63" i="1"/>
  <c r="F61" i="1"/>
  <c r="F59" i="1"/>
  <c r="F58" i="1"/>
  <c r="F56" i="1"/>
  <c r="F55" i="1"/>
  <c r="F54" i="1"/>
  <c r="F53" i="1"/>
  <c r="F52" i="1"/>
  <c r="F51" i="1"/>
  <c r="F50" i="1"/>
  <c r="F49" i="1"/>
  <c r="F48" i="1"/>
  <c r="F23" i="1"/>
  <c r="F22" i="1"/>
  <c r="F21" i="1"/>
  <c r="F18" i="1"/>
  <c r="F17" i="1"/>
  <c r="F16" i="1"/>
  <c r="E99" i="1" l="1"/>
</calcChain>
</file>

<file path=xl/sharedStrings.xml><?xml version="1.0" encoding="utf-8"?>
<sst xmlns="http://schemas.openxmlformats.org/spreadsheetml/2006/main" count="339" uniqueCount="191">
  <si>
    <t>№
п/п</t>
  </si>
  <si>
    <t>Модель</t>
  </si>
  <si>
    <t>Модель, комплектация</t>
  </si>
  <si>
    <t>Цена</t>
  </si>
  <si>
    <t>Г/п, т</t>
  </si>
  <si>
    <t>Вес, т</t>
  </si>
  <si>
    <t>Кол-во осей</t>
  </si>
  <si>
    <t>Шина</t>
  </si>
  <si>
    <t>Тип подвески</t>
  </si>
  <si>
    <t>Особенности комплектации,
фото</t>
  </si>
  <si>
    <t>Полуприцеп-зерновоз</t>
  </si>
  <si>
    <t>385/65R22,5</t>
  </si>
  <si>
    <t>П</t>
  </si>
  <si>
    <t>Полуприцеп бортовой</t>
  </si>
  <si>
    <t>Полуприцеп-контейнеровоз</t>
  </si>
  <si>
    <t>Полуприцеп-сортиментовоз</t>
  </si>
  <si>
    <t>Шасси полуприцепа бортового</t>
  </si>
  <si>
    <t>ПОЛУПРИЦЕПЫ ЧЕТЫРЕХОСНЫЕ</t>
  </si>
  <si>
    <t>ПОЛУПРИЦЕПЫ ТРЕХОСНЫЕ</t>
  </si>
  <si>
    <t>Полуприцеп для перевозки сменных кузовов под мультилифт</t>
  </si>
  <si>
    <t>ПОЛУПРИЦЕПЫ САМОСВАЛЬНЫЕ</t>
  </si>
  <si>
    <t>385/65R22,6</t>
  </si>
  <si>
    <t>Полуприцеп-самосвал с боковым свалом</t>
  </si>
  <si>
    <t>ПРИЦЕПЫ БОРТОВЫЕ ТРЕХОСНЫЕ</t>
  </si>
  <si>
    <t>Прицеп-зерновоз (рессорная подвеска)</t>
  </si>
  <si>
    <t>Р</t>
  </si>
  <si>
    <t>Прицеп-зерновоз (пневмоподвеска)</t>
  </si>
  <si>
    <t>Прицеп боротовой</t>
  </si>
  <si>
    <t>Прицеп-сортиментовоз</t>
  </si>
  <si>
    <t>Прицеп-контейнеровоз</t>
  </si>
  <si>
    <t>Прицеп для перевозки сменных кузовов под мультилифт (рессорная подвеска)</t>
  </si>
  <si>
    <t>9800*2550</t>
  </si>
  <si>
    <t>Прицеп для перевозки сменных кузовов под мультилифт (пневмоподвеска)</t>
  </si>
  <si>
    <t>Прицеп -ломовоз</t>
  </si>
  <si>
    <t>8100*2450*1500</t>
  </si>
  <si>
    <t>Шасси прицепа бортового</t>
  </si>
  <si>
    <t>ПРИЦЕПЫ САМОСВАЛЬНЫЕ ТРЕХОСНЫЕ</t>
  </si>
  <si>
    <t>Прицеп-самосвал</t>
  </si>
  <si>
    <t>Шасси прицепа самосвальное</t>
  </si>
  <si>
    <t>7680*2380</t>
  </si>
  <si>
    <t>Прицеп-самосвал с боковым свалом</t>
  </si>
  <si>
    <t>ПРИЦЕПЫ БОРТОВЫЕ ДВУХОСНЫЕ</t>
  </si>
  <si>
    <t>Прицеп-зерновоз</t>
  </si>
  <si>
    <t>Прицеп бортовой</t>
  </si>
  <si>
    <t>6500*2500</t>
  </si>
  <si>
    <t>ПРИЦЕПЫ САМОСВАЛЬНЫЕ ДВУХОСНЫЕ</t>
  </si>
  <si>
    <t>9.00R20</t>
  </si>
  <si>
    <t>Прицеп-самосвал 5,48 м.</t>
  </si>
  <si>
    <t>Шасси прицепа самсвальное 5,48 м.</t>
  </si>
  <si>
    <t>ДОБАВЛЕНИЕ к стоимости при замене АВТОШИН</t>
  </si>
  <si>
    <t>Наименование замены</t>
  </si>
  <si>
    <t>2х-осный</t>
  </si>
  <si>
    <t>3х-осный</t>
  </si>
  <si>
    <t>4х-осный</t>
  </si>
  <si>
    <t>Автошина КАМА (бескамерная) 275/70 R22,5 NF 201</t>
  </si>
  <si>
    <t>Автошина КАМА (бескамерная) 11R22,5 NF 701</t>
  </si>
  <si>
    <t>GOODRIDE (бескамерная)  275/70 R22,5</t>
  </si>
  <si>
    <t>ДОПОЛНИТЕЛЬНЫЕ ОПЦИИ</t>
  </si>
  <si>
    <t>Усиление дышла (чечевица)</t>
  </si>
  <si>
    <t>Заниженное дышло</t>
  </si>
  <si>
    <t>Распашные ворота</t>
  </si>
  <si>
    <t>Пневматическая подвеска</t>
  </si>
  <si>
    <t>Прицеп-самосвал 6,2 м.</t>
  </si>
  <si>
    <t>Шасси прицепа самосвальное 6,2 м.</t>
  </si>
  <si>
    <t>Двухосные</t>
  </si>
  <si>
    <t>Трехосные</t>
  </si>
  <si>
    <t>Четырехосные</t>
  </si>
  <si>
    <t>385//65R 22.5</t>
  </si>
  <si>
    <t xml:space="preserve">Полуприцеп самосвал с трехсторонней разгрузкой </t>
  </si>
  <si>
    <t>9920х2450х1700</t>
  </si>
  <si>
    <t>12600*2550*3000
12520*2440*1700</t>
  </si>
  <si>
    <t>12600*2550*1300
12600*2550</t>
  </si>
  <si>
    <t>12600*2550*1300
12600*2550 
коники 2200</t>
  </si>
  <si>
    <t>8180*2550*3000
8100*2440*1700</t>
  </si>
  <si>
    <t>8200*2550*1300
8200*2550
коники 2500</t>
  </si>
  <si>
    <t>8200*2550*1300
8200*2550</t>
  </si>
  <si>
    <t>Для перевозки 1 контейнера 40FT типа 1А, 1АА, 1ААА "HIGH CUBE", либо 1 контейнера 20FT типа 1С, 1СС, 1ССС, либо 2 контейнера 20FT типа 1С, 1СС, 1ССС "HIGH CUBE"; пневматический подъем оси, ABS , оси импортные  12 т.</t>
  </si>
  <si>
    <t>6 пар коников, пневматический подъем оси, ABS, оси импортные 12 т.</t>
  </si>
  <si>
    <t>Пневматический подъем оси, ABS, оси импортные 12 т.</t>
  </si>
  <si>
    <t>Для перевозки 1 контейнера 40FT типа 1А, 1АА, 1ААА "HIGH CUBE", либо 1 контейнера 20FT типа 1С, 1СС, 1ССС, либо 2 контейнера 20FT типа 1С, 1СС, 1ССС "HIGH CUBE"; подъем 1 и 2 или 1 и 4 оси, ABS , оси импортные 12 т.</t>
  </si>
  <si>
    <t>6 пар коников, пневматический подъем 1 и 2 или 1 и 4 оси, ABS, оси импортные 12 т.</t>
  </si>
  <si>
    <t>Пневматический подъем 1 и 2 или 1 и 4 оси, ABS, оси импортные 12 т.</t>
  </si>
  <si>
    <t>Полуприцеп-самосвал с задним свалом Box-Type (универсальный)</t>
  </si>
  <si>
    <t>Полуприцеп-самосвал с задним свалом Half-Pipe</t>
  </si>
  <si>
    <t>Полуприцеп-самосвал с задним свалом  Half-Pipe</t>
  </si>
  <si>
    <t>"Батоны" КАМА 385/65 R22,5</t>
  </si>
  <si>
    <t>Габаритный/ внутренний
размер, мм</t>
  </si>
  <si>
    <t>ПРИЦЕП ЗЕРНОВОЗ САМОСВАЛЬНЫЙ (ГИБРИД)</t>
  </si>
  <si>
    <t>6160*2550*3000
6080*2440*1700</t>
  </si>
  <si>
    <t>6160*2550 коники 2050</t>
  </si>
  <si>
    <t>6160*2550</t>
  </si>
  <si>
    <t>6200*2550</t>
  </si>
  <si>
    <t>5480*2550</t>
  </si>
  <si>
    <t xml:space="preserve">Cordiant Professional TR-1, 158L, б/к, 385/65R22,5 </t>
  </si>
  <si>
    <t>Высота борта выше  2000 мм  на прицеп</t>
  </si>
  <si>
    <t>8180*2550*3100
8060*2440*1700</t>
  </si>
  <si>
    <t>8180*2550*3100
8100*2440*1700</t>
  </si>
  <si>
    <t>6200*2550*2900
6080*2440*1500</t>
  </si>
  <si>
    <t>5480*2550*2900
5360*2440*1500</t>
  </si>
  <si>
    <t>Высота борта выше 1800 мм на полуприцеп  длиной 13600</t>
  </si>
  <si>
    <t>12600*2550*3350
12520*2440*1900</t>
  </si>
  <si>
    <t>Полуприцеп самосвал с задним свалом (гибрид)</t>
  </si>
  <si>
    <t>Полуприцеп-самосвал с боковым свалом (борта типа "книжка")</t>
  </si>
  <si>
    <t xml:space="preserve">11200*2500*3350
10495*2300*1900 </t>
  </si>
  <si>
    <t xml:space="preserve">11200*2500*3150
10420*2300*1700 </t>
  </si>
  <si>
    <t>8750*2500*3350
8075*2300*1900</t>
  </si>
  <si>
    <t>8750*2500*3150
8000*2300*1700</t>
  </si>
  <si>
    <t>Для перевозки 1 контейнера 40FT, либо 2 контейнера 20FT; пневматический подъем оси, ABS, оси импортные  12 т.</t>
  </si>
  <si>
    <t>Для перевозки 1 контейнера 40FT, либо 2 контейнера 20FT ; подъем 1 и 2 или 1 и 4 оси, ABS , оси импортные 12 т.</t>
  </si>
  <si>
    <t>385/55R22,5</t>
  </si>
  <si>
    <t>12600*2550*1100
12600*2550</t>
  </si>
  <si>
    <t>12600*2550*1320
12600*2550</t>
  </si>
  <si>
    <t>Полуприцеп-контейнеровоз HQ</t>
  </si>
  <si>
    <t>Дисковые оси (плюс к стоимости)</t>
  </si>
  <si>
    <t>Полуприцеп-зерновоз, объем 52 м3, металлический настил пола, пневматический подъемный механизм 1 и 2 или 1 и 4 оси, ABS, оси импортные 12 т.</t>
  </si>
  <si>
    <t>Полуприцеп-зерновоз, объем 52 м3, металлический настил пола, пневматический подъемный механизм оси, ABS, оси импортные</t>
  </si>
  <si>
    <t>12600*2550*2100
12520*2440*800</t>
  </si>
  <si>
    <t>Европлатформа, объем 24,4 м3, пол - ламинат, металлические борта, передняя стенка по заказу,пневматический подъемный механизм 1 и 2 или 1 и 4 оси, ABS, оси импортные 12 т.</t>
  </si>
  <si>
    <t>Европлатформа, объем 24,4 м3, пол - ламинат/металлический, металлические борта, ABS, оси импортные 12 т.</t>
  </si>
  <si>
    <t>8180*2550*2100
8100*2440*800</t>
  </si>
  <si>
    <t>6160*2550*2100
6080*2440*800</t>
  </si>
  <si>
    <t>Лакокрасочное покрытие входит в состав ВСЕХ серийных моделей</t>
  </si>
  <si>
    <r>
      <rPr>
        <b/>
        <sz val="17"/>
        <rFont val="Arial"/>
        <family val="2"/>
        <charset val="204"/>
      </rPr>
      <t xml:space="preserve">Примечание: </t>
    </r>
    <r>
      <rPr>
        <sz val="17"/>
        <rFont val="Arial"/>
        <family val="2"/>
        <charset val="204"/>
      </rPr>
      <t>Габаритные размеры прицепов указаны без учета длины дышла, которая может составлять 1500 или 1800 мм.</t>
    </r>
  </si>
  <si>
    <t>Артикул</t>
  </si>
  <si>
    <t>Зерновоз, объем 34 м3, металлический настил пола, стяжки бортов, откидные боковые клапана бортов, задняя стенка - откидные верхний и нижний клапаны, полог, оси импортные 12 т.с ABS.</t>
  </si>
  <si>
    <t>Зерновоз, объем 34 м3, металлический настил пола, стяжки бортов, откидные боковые клапана бортов, задняя стенка - откидные верхний и нижний клапаны, полог, оси импортные 12 т. с ABS</t>
  </si>
  <si>
    <t>Европлатформа, объем 15,8 м3, оси импортные.12 т. с ABS</t>
  </si>
  <si>
    <t>Сортиментовоз, 4 пары коников, оси импортные 12 т., передняя стенка по заказу, с ABS</t>
  </si>
  <si>
    <t xml:space="preserve">Прицеп контейнеровоз трехосный, оси импортные 12 т.., грузоподъемность 19 т. с ABS </t>
  </si>
  <si>
    <t>Прицеп мультилифт трехосный, грузоподъемность 18 т.  ABS,оси  12 т..импортные, с ABS</t>
  </si>
  <si>
    <t>Прицеп мультилифт трехосный, грузоподъемность 18 т.  ABS,  оси  12 т.. импортные, с ABS</t>
  </si>
  <si>
    <t>Ломовоз, объем 29,8 м3, толщина стали: пол - 5 мм, борт 4 мм, распашные ворота, оси импортные 12 т., с ABS</t>
  </si>
  <si>
    <t>Шасси без настила пола, оси 12 т, с ABS</t>
  </si>
  <si>
    <t>Выгрузка на боковые стороны, объем 33 м3, два гидроцилиндра, оси 12 т. с ABS</t>
  </si>
  <si>
    <t>Шасси без настила пола, оси 12т с ABS</t>
  </si>
  <si>
    <t>Самосвальное шасси, выгрузка на боковые стороны, объем 33 м3, два гидроцилиндра, толщина кузова 1,5/2,5мм, погрузочная высота 1400мм, оси 12т с ABS</t>
  </si>
  <si>
    <t>Зерновоз, объем 25 м3, металлический настил пола, стяжки бортов, откидные боковые клапана бортов, задняя стенка - откидные верхний и нижний клапаны, оси 12 т. с ABS</t>
  </si>
  <si>
    <t>Европлатформа, стальные борта, объем 11,7 м3, оси 12 т. с ABS</t>
  </si>
  <si>
    <t>Прицеп контейнеровоз двухосный, оси 12 т., грузоподъемность 12 т.. с ABS</t>
  </si>
  <si>
    <t>Сортиментовоз, 4 пары коников, оси 12 т., передняя стенка по заказу, с ABS</t>
  </si>
  <si>
    <t>Выгрузка на боковые стороны, объем 22 м3, два гидроцилиндра, оси 12 т. с ABS</t>
  </si>
  <si>
    <t>Шасси без настила пола, оси  12 т. с ABS</t>
  </si>
  <si>
    <t>Выгрузка на боковые стороны, объем 19,6 м3, один гидроцилиндр, оси  12 т. с ABS</t>
  </si>
  <si>
    <t>Шасси без настила пола, оси  12т с ABS</t>
  </si>
  <si>
    <t>Масса снаряженного п/прицепа 9000 кг, полная масса полуприцепа 39000 кг, объем 44 м3, пневмо с подъемной 1 и 2  осью, материал рамы -  сталь 09Г2С, оси - 12 т. импортные с ABS, гидроцилиндр - Hidrotip, двухслойное  ЛКП</t>
  </si>
  <si>
    <t>Масса снаряженного п/прицепа 8700 кг, полная масса полуприцепа 39000 кг, объем 38 м3, пневмо с подъемной 1 и 2  осью, материал рамы -  сталь 09Г2С, оси - 12 т. импортные с ABS, гидроцилиндр - Hidrotip, двухслойное  ЛКП</t>
  </si>
  <si>
    <t>Масса снаряженного п/прицепа 8400 кг, полная масса полуприцеп 39000 кг, объем 34 м3, пневмо с подъемной передней осью, материал рамы -  сталь 09Г2С, оси - 12т. импортные с ABS, гидроцилиндр - Hidrotip, двухслойное ЛКП</t>
  </si>
  <si>
    <t>Масса снаряженного п/прицепа 7900 кг, полная масса полуприцеп 39000 кг, объем 29 м3, пневмо с подъемной передней осью, материал рамы -  сталь 09Г2С, оси - 12т. импортные с ABS, гидроцилиндр - Hidrotip, двухслойное ЛКП</t>
  </si>
  <si>
    <t>Полуприцеп зерновоз самосвальный 4-х осный с боковой разгрузкой. С вынесеной осью или без. Масса снаряженного полуприцепа 8700 кг., полная масса полуприцепя 39000 кг,  объем кузова 52 м3., оси - импортные 12 т. с ABS, 3 гидроцилиндра,  двухслойное  ЛКП</t>
  </si>
  <si>
    <t>Полуприцеп зерновоз самосвальный 3-х осный с боковой разгрузкой. С вынесеной осью или без. Масса снаряженного полуприцепа 8300 кг., полная масса полуприцепя 39000 кг,  объем кузова 52 м3., оси - импортные 12 т. с ABS, 3 гидроцилиндра,  двухслойное  ЛКП</t>
  </si>
  <si>
    <t>Полуприцеп зерновоз самосвальный 4-х осный с боковой разгрузкой. Конструкция бортов - "книжка" (верхний борт на верхней невеске, а нижний на нижней). С вынесеной осью или без. Масса снаряженного полуприцепа 8900 кг., полная масса полуприцепя 39000 кг,  объем кузова 58 м3., оси - импортные 12 т. с ABS, 3 гидроцилиндра,  двухслойное  ЛКП</t>
  </si>
  <si>
    <t>Универальный полуприцеп-самосвал со специальной формой кузова, предназначен для перевозки любых грузов (строительных, сельскохозяйственных и др.). Масса снаряженного полуприцепа 9000 кг., полная масса полуприцепя 39000 кг, объем кузова 44-55 м3., материал кузова - сталь 09Г2С, толщина стали: борт 4 мм, пол - 5 мм, борта цельные (или с клапанами), может использоваться для перевозки европолет в 2 ряда, высота борта 1,6/1,7/1,8/1,9 м, полуприцеп с ABS.</t>
  </si>
  <si>
    <t>Универальный полуприцеп-самосвал со специальной формой кузова, предназначен для перевозки любых грузов (строительных, сельскохозяйственных и др.). Масса снаряженного полуприцепа 8700 кг., полная масса полуприцепя 39000 кг, объем кузова 44-55 м3., материал кузова - сталь 09Г2С, толщина стали: борт 4 мм, пол - 5 мм, борта цельные (или с клапанами), может использоваться для перевозки европолет в 2 ряда, высота борта 1,6/1,7/1,8/1,9 м, полуприцеп с ABS.</t>
  </si>
  <si>
    <t>Полуприцеп самосвал  с задним свалом, материал  кузова - сталь 09Г2С, пол - 3 мм, борт 2 мм., борта с клапанами, высота борта 1,6/1,7/1,8/1,9 м по желанию заказчика, объем кузова 44-55 м3, полуприцеп с ABS, предназначен для перевозки грузов сельскохозяйственного назначения (зерно, семечка, свекла и т.д.)</t>
  </si>
  <si>
    <t>Полуприцеп самосвальный 4-х осный с трехсторонней разгрузкой (боковая в обе стороны и задняя на 29 градусов). Масса снаряженного полуприцепа 8400 кг., полная масса полуприцепа 39000 кг, объем кузова 41 м3., оси 12 т. с ABS, два гидроцилиндра Binotto (Италия)/Hidrotip (Турция) 200 Bar, двухслойное ЛКП.</t>
  </si>
  <si>
    <t>Подвеска BPW полурессорная 4-х осная с дисковыми осями</t>
  </si>
  <si>
    <t>Подвеска JOST интегральная 4-х осная с дисковыми осями</t>
  </si>
  <si>
    <t>Для перевозки контейнеров со сменными кузовами 5500-7100 пневматический подъем оси, ABS, оси импортные 12 т.</t>
  </si>
  <si>
    <t>13875х2550х3990
13600х2480х2660</t>
  </si>
  <si>
    <t>Полуприцеп шторный 
(оси барабанные L1 (Китай)</t>
  </si>
  <si>
    <t xml:space="preserve">Полуприцеп шторный 
(оси дисковые AKKAR (Турция) </t>
  </si>
  <si>
    <t xml:space="preserve">Полуприцеп шторный 
(оси дисковые BPW/JOST (Германия) </t>
  </si>
  <si>
    <t>ПОЛУПРИЦЕПЫ ШТОРНЫЕ</t>
  </si>
  <si>
    <t>Алюминиевые боковые ограждения на шторный полуприцеп 
на барабанных осях L1 и дисковых AKKAR</t>
  </si>
  <si>
    <t>Алюминиевая передняя стенка на шторный полуприцеп 
на барабанных осях L1 и дисковых AKKAR</t>
  </si>
  <si>
    <t>Сменный кузов BDF для установки на контейнеровоз HQ</t>
  </si>
  <si>
    <t>12188х2540х1880
12108х2460х1700</t>
  </si>
  <si>
    <t>8533B0</t>
  </si>
  <si>
    <t>8533B1</t>
  </si>
  <si>
    <t>8533B3</t>
  </si>
  <si>
    <t>8533B4</t>
  </si>
  <si>
    <t>8533B5</t>
  </si>
  <si>
    <t>8533B2</t>
  </si>
  <si>
    <t>ПОЛУПРИЦЕПЫ ЦИСТЕРНЫ</t>
  </si>
  <si>
    <t>Полуприцеп-цистерна для перевозки светлых нефтепродуктов</t>
  </si>
  <si>
    <t>385/65 R22,5</t>
  </si>
  <si>
    <t>12150х2440х3310</t>
  </si>
  <si>
    <t>Полуприцеп-цистерна для перевозки светлых нефтепродуктов 4-х осный, материал  колбы - сталь 09Г2С, объем 28-45 м3, полуприцеп с ЕBS, оси AKKAR \ BPW \ SAF \ JOST, подвеска пневматическая, механизм подъёма на двух осях</t>
  </si>
  <si>
    <r>
      <t xml:space="preserve">Полуприцеп-контейнеровоз HQ 
</t>
    </r>
    <r>
      <rPr>
        <sz val="14"/>
        <rFont val="Arial"/>
        <family val="2"/>
        <charset val="204"/>
      </rPr>
      <t>со сменным BDF кузовом-контейнером</t>
    </r>
  </si>
  <si>
    <r>
      <t>Полуприцеп-контейнеровоз HQ со сменным BDF кузовом, объем 50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толщина кузова - дно 2,5 мм, борта 1,5 мм., распашные ворота в 2 зерновыми лючками, подвеска пневматическая с функцией подъема 1 и 2 или 1 и 4 осей, ABS.</t>
    </r>
  </si>
  <si>
    <t>8533S4</t>
  </si>
  <si>
    <r>
      <t>Полуприцеп шторный, объем загрузочного пространства 90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оси барабанные, 12 т. L1 (Китай), шторный механизм Versus (Бельгия), распашные ворота BPW (Германия), передняя стенка стальная, боковые ограждения деревянные, пол - фанера ламинированная влагостойкая 30 мм, подвеска пневматическая с функцией подъема 1 и 2 осей, ABS.</t>
    </r>
  </si>
  <si>
    <r>
      <t>Полуприцеп шторный, объем загрузочного пространства 90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оси дисковые, 9 т. AKKAR (Турция), шторный механизм Versus (Бельгия), распашные ворота BPW (Германия), передняя стенка стальная, боковые ограждения деревянные, пол - фанера ламинированная влагостойкая 30 мм, подвеска пневматическая с функцией подъема 1 и 2 осей, ABS.</t>
    </r>
  </si>
  <si>
    <r>
      <t>Полуприцеп шторный, объем загрузочного пространства 90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оси дисковые, 9 т. BPW/JOST (Германия), шторный механизм Versus (Бельгия), распашные ворота BPW (Германия), передняя стенка и боковые ограждения алюминиевые, пол - фанера ламинированная влагостойкая 30 мм, подвеска пневматическая с функцией подъема 1 и 2 осей, ABS.</t>
    </r>
  </si>
  <si>
    <r>
      <t>Полуприцеп шторный, объем загрузочного пространства 90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оси барабанные, 12 т. L1 (Китай), шторный механизм Versus (Бельгия), распашные ворота BPW (Германия), передняя стенка стальная, боковые ограждения деревянные, пол - фанера ламинированная влагостойкая 30 мм, подвеска пневматическая с функцией подъема первой оси, ABS.</t>
    </r>
  </si>
  <si>
    <r>
      <t>Полуприцеп шторный, объем загрузочного пространства 90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оси дисковые, 9 т. AKKAR (Турция), шторный механизм Versus (Бельгия), распашные ворота BPW (Германия), передняя стенка стальная, боковые ограждения деревянные, пол - фанера ламинированная влагостойкая 30 мм, подвеска пневматическая с функцией подъема первой оси, ABS.</t>
    </r>
  </si>
  <si>
    <r>
      <t>Полуприцеп шторный, объем загрузочного пространства 90 м</t>
    </r>
    <r>
      <rPr>
        <vertAlign val="superscript"/>
        <sz val="13"/>
        <rFont val="Arial"/>
        <family val="2"/>
        <charset val="204"/>
      </rPr>
      <t>3</t>
    </r>
    <r>
      <rPr>
        <sz val="13"/>
        <rFont val="Arial"/>
        <family val="2"/>
        <charset val="204"/>
      </rPr>
      <t>, оси дисковые, 9 т. BPW/JOST (Германия), шторный механизм Versus (Бельгия), распашные ворота BPW (Германия), передняя стенка и боковые ограждения алюминиевые, пол - фанера ламинированная влагостойкая 30 мм, подвеска пневматическая с функцией подъема первой оси, ABS.</t>
    </r>
  </si>
  <si>
    <r>
      <t xml:space="preserve">12600*2550*3150
</t>
    </r>
    <r>
      <rPr>
        <u/>
        <sz val="16"/>
        <rFont val="Arial"/>
        <family val="2"/>
        <charset val="204"/>
      </rPr>
      <t>12540*2440*1700</t>
    </r>
    <r>
      <rPr>
        <sz val="16"/>
        <rFont val="Arial"/>
        <family val="2"/>
        <charset val="204"/>
      </rPr>
      <t xml:space="preserve">
13000*2550*3450
12940*2440*2000</t>
    </r>
    <r>
      <rPr>
        <i/>
        <sz val="16"/>
        <rFont val="Arial"/>
        <family val="2"/>
        <charset val="204"/>
      </rPr>
      <t xml:space="preserve"> </t>
    </r>
  </si>
  <si>
    <r>
      <t xml:space="preserve">12250*2550*3050
</t>
    </r>
    <r>
      <rPr>
        <u/>
        <sz val="16"/>
        <rFont val="Arial"/>
        <family val="2"/>
        <charset val="204"/>
      </rPr>
      <t>11500*2440*1600</t>
    </r>
    <r>
      <rPr>
        <sz val="16"/>
        <rFont val="Arial"/>
        <family val="2"/>
        <charset val="204"/>
      </rPr>
      <t xml:space="preserve">
11350*2550*3050
10600*2440*1600</t>
    </r>
  </si>
  <si>
    <r>
      <t>Полуприцеп-самосвал с задним свалом 44 м</t>
    </r>
    <r>
      <rPr>
        <vertAlign val="superscript"/>
        <sz val="16"/>
        <rFont val="Arial"/>
        <family val="2"/>
        <charset val="204"/>
      </rPr>
      <t>3</t>
    </r>
    <r>
      <rPr>
        <sz val="16"/>
        <rFont val="Arial"/>
        <family val="2"/>
        <charset val="204"/>
      </rPr>
      <t xml:space="preserve">  Half-Pipe</t>
    </r>
  </si>
  <si>
    <t xml:space="preserve">ПО СОСТОЯНИЮ НА 9 СЕНТЯБРЯ 2026 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</si>
</sst>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\ _₽"/>
  </numFmts>
  <fonts count="35" x14ac:knownFonts="1">
    <font>
      <sz val="11"/>
      <color theme="1"/>
      <name val="Calibri"/>
    </font>
    <font>
      <sz val="11"/>
      <name val="Times New Roman"/>
      <family val="1"/>
      <charset val="204"/>
    </font>
    <font>
      <sz val="11"/>
      <color theme="1"/>
      <name val="Times New Roman"/>
    </font>
    <font>
      <sz val="14"/>
      <color theme="1"/>
      <name val="Times New Roman"/>
    </font>
    <font>
      <sz val="11"/>
      <color theme="1"/>
      <name val="Arial"/>
    </font>
    <font>
      <sz val="14"/>
      <color theme="1"/>
      <name val="Arial"/>
    </font>
    <font>
      <b/>
      <sz val="11"/>
      <color theme="1"/>
      <name val="Times New Roman"/>
    </font>
    <font>
      <sz val="16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b/>
      <i/>
      <sz val="18"/>
      <color theme="1"/>
      <name val="Arial"/>
    </font>
    <font>
      <b/>
      <sz val="14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6"/>
      <name val="Arial"/>
      <family val="2"/>
      <charset val="204"/>
    </font>
    <font>
      <b/>
      <sz val="16"/>
      <name val="Arial"/>
      <family val="2"/>
      <charset val="204"/>
    </font>
    <font>
      <sz val="16"/>
      <color theme="1"/>
      <name val="Times New Roman"/>
      <family val="1"/>
      <charset val="204"/>
    </font>
    <font>
      <sz val="13"/>
      <name val="Arial"/>
      <family val="2"/>
      <charset val="204"/>
    </font>
    <font>
      <sz val="17"/>
      <name val="Arial"/>
      <family val="2"/>
      <charset val="204"/>
    </font>
    <font>
      <b/>
      <sz val="17"/>
      <name val="Arial"/>
      <family val="2"/>
      <charset val="204"/>
    </font>
    <font>
      <b/>
      <sz val="15"/>
      <color theme="1"/>
      <name val="Arial"/>
      <family val="2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sz val="14"/>
      <name val="Arial"/>
      <family val="2"/>
      <charset val="204"/>
    </font>
    <font>
      <vertAlign val="superscript"/>
      <sz val="13"/>
      <name val="Arial"/>
      <family val="2"/>
      <charset val="204"/>
    </font>
    <font>
      <b/>
      <sz val="11"/>
      <name val="Times New Roman"/>
      <family val="1"/>
      <charset val="204"/>
    </font>
    <font>
      <b/>
      <strike/>
      <sz val="11"/>
      <name val="Calibri Light"/>
      <family val="2"/>
      <charset val="204"/>
    </font>
    <font>
      <u/>
      <sz val="16"/>
      <name val="Arial"/>
      <family val="2"/>
      <charset val="204"/>
    </font>
    <font>
      <i/>
      <sz val="16"/>
      <name val="Arial"/>
      <family val="2"/>
      <charset val="204"/>
    </font>
    <font>
      <sz val="12"/>
      <name val="Arial"/>
      <family val="2"/>
      <charset val="204"/>
    </font>
    <font>
      <vertAlign val="superscript"/>
      <sz val="16"/>
      <name val="Arial"/>
      <family val="2"/>
      <charset val="204"/>
    </font>
    <font>
      <sz val="16"/>
      <color rgb="FFC00000"/>
      <name val="Arial"/>
      <family val="2"/>
      <charset val="204"/>
    </font>
    <font>
      <b/>
      <sz val="16"/>
      <color rgb="FFC00000"/>
      <name val="Arial"/>
      <family val="2"/>
      <charset val="204"/>
    </font>
    <font>
      <sz val="13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 applyNumberFormat="1" applyFont="1"/>
    <xf numFmtId="0" fontId="2" fillId="0" borderId="0" xfId="0" applyNumberFormat="1" applyFont="1"/>
    <xf numFmtId="0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wrapText="1"/>
    </xf>
    <xf numFmtId="164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2" fillId="0" borderId="0" xfId="0" applyNumberFormat="1" applyFont="1" applyAlignment="1">
      <alignment vertical="center" wrapText="1"/>
    </xf>
    <xf numFmtId="0" fontId="6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wrapText="1"/>
    </xf>
    <xf numFmtId="0" fontId="5" fillId="0" borderId="0" xfId="0" applyNumberFormat="1" applyFont="1"/>
    <xf numFmtId="0" fontId="7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wrapText="1"/>
    </xf>
    <xf numFmtId="0" fontId="5" fillId="0" borderId="0" xfId="0" applyNumberFormat="1" applyFont="1" applyAlignment="1">
      <alignment vertical="center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4" fillId="0" borderId="0" xfId="0" applyNumberFormat="1" applyFont="1"/>
    <xf numFmtId="0" fontId="1" fillId="0" borderId="0" xfId="0" applyNumberFormat="1" applyFont="1" applyFill="1" applyAlignment="1">
      <alignment horizontal="center" vertical="center"/>
    </xf>
    <xf numFmtId="0" fontId="14" fillId="0" borderId="1" xfId="0" applyNumberFormat="1" applyFont="1" applyBorder="1" applyAlignment="1">
      <alignment horizontal="left" vertical="center" wrapText="1"/>
    </xf>
    <xf numFmtId="0" fontId="14" fillId="0" borderId="1" xfId="0" applyNumberFormat="1" applyFont="1" applyBorder="1" applyAlignment="1">
      <alignment horizontal="center" vertical="center"/>
    </xf>
    <xf numFmtId="0" fontId="16" fillId="0" borderId="0" xfId="0" applyNumberFormat="1" applyFont="1"/>
    <xf numFmtId="0" fontId="16" fillId="0" borderId="0" xfId="0" applyNumberFormat="1" applyFont="1" applyAlignment="1">
      <alignment wrapText="1"/>
    </xf>
    <xf numFmtId="164" fontId="16" fillId="0" borderId="0" xfId="0" applyNumberFormat="1" applyFont="1"/>
    <xf numFmtId="0" fontId="12" fillId="0" borderId="0" xfId="0" applyNumberFormat="1" applyFont="1"/>
    <xf numFmtId="14" fontId="12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0" fontId="12" fillId="0" borderId="0" xfId="0" applyNumberFormat="1" applyFont="1" applyAlignment="1">
      <alignment vertical="center"/>
    </xf>
    <xf numFmtId="164" fontId="15" fillId="0" borderId="0" xfId="0" applyNumberFormat="1" applyFont="1" applyBorder="1" applyAlignment="1">
      <alignment horizontal="center"/>
    </xf>
    <xf numFmtId="3" fontId="14" fillId="0" borderId="14" xfId="0" applyNumberFormat="1" applyFont="1" applyBorder="1" applyAlignment="1">
      <alignment horizontal="right"/>
    </xf>
    <xf numFmtId="165" fontId="14" fillId="0" borderId="0" xfId="0" applyNumberFormat="1" applyFont="1" applyBorder="1" applyAlignment="1">
      <alignment horizontal="right"/>
    </xf>
    <xf numFmtId="3" fontId="14" fillId="0" borderId="9" xfId="0" applyNumberFormat="1" applyFont="1" applyBorder="1" applyAlignment="1">
      <alignment horizontal="right"/>
    </xf>
    <xf numFmtId="0" fontId="16" fillId="0" borderId="0" xfId="0" applyNumberFormat="1" applyFont="1" applyAlignment="1">
      <alignment horizontal="center" wrapText="1"/>
    </xf>
    <xf numFmtId="0" fontId="16" fillId="0" borderId="0" xfId="0" applyNumberFormat="1" applyFont="1" applyAlignment="1">
      <alignment horizontal="center"/>
    </xf>
    <xf numFmtId="0" fontId="1" fillId="0" borderId="2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left" vertical="center" wrapText="1"/>
    </xf>
    <xf numFmtId="0" fontId="14" fillId="0" borderId="9" xfId="0" applyNumberFormat="1" applyFont="1" applyBorder="1"/>
    <xf numFmtId="0" fontId="14" fillId="0" borderId="9" xfId="0" applyNumberFormat="1" applyFont="1" applyBorder="1" applyAlignment="1">
      <alignment wrapText="1"/>
    </xf>
    <xf numFmtId="0" fontId="14" fillId="0" borderId="0" xfId="0" applyNumberFormat="1" applyFont="1" applyBorder="1" applyAlignment="1">
      <alignment horizontal="left"/>
    </xf>
    <xf numFmtId="164" fontId="11" fillId="0" borderId="3" xfId="0" applyNumberFormat="1" applyFont="1" applyBorder="1" applyAlignment="1">
      <alignment horizontal="center"/>
    </xf>
    <xf numFmtId="0" fontId="14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3" fontId="14" fillId="0" borderId="2" xfId="0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7" fillId="0" borderId="2" xfId="0" applyNumberFormat="1" applyFont="1" applyFill="1" applyBorder="1" applyAlignment="1">
      <alignment vertical="center" wrapText="1"/>
    </xf>
    <xf numFmtId="3" fontId="15" fillId="0" borderId="9" xfId="0" applyNumberFormat="1" applyFont="1" applyFill="1" applyBorder="1" applyAlignment="1">
      <alignment horizontal="right" vertical="center"/>
    </xf>
    <xf numFmtId="3" fontId="15" fillId="0" borderId="2" xfId="0" applyNumberFormat="1" applyFont="1" applyFill="1" applyBorder="1" applyAlignment="1">
      <alignment horizontal="right" vertical="center"/>
    </xf>
    <xf numFmtId="3" fontId="15" fillId="0" borderId="16" xfId="0" applyNumberFormat="1" applyFont="1" applyFill="1" applyBorder="1" applyAlignment="1">
      <alignment horizontal="right" vertical="center"/>
    </xf>
    <xf numFmtId="0" fontId="14" fillId="0" borderId="0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right" vertical="center"/>
    </xf>
    <xf numFmtId="3" fontId="14" fillId="0" borderId="9" xfId="0" applyNumberFormat="1" applyFont="1" applyBorder="1" applyAlignment="1">
      <alignment horizontal="right" vertical="center"/>
    </xf>
    <xf numFmtId="0" fontId="21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/>
    </xf>
    <xf numFmtId="0" fontId="23" fillId="0" borderId="0" xfId="0" applyNumberFormat="1" applyFont="1" applyFill="1" applyAlignment="1">
      <alignment horizontal="center" vertical="center"/>
    </xf>
    <xf numFmtId="0" fontId="21" fillId="0" borderId="0" xfId="0" applyNumberFormat="1" applyFont="1" applyFill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3" fontId="15" fillId="0" borderId="1" xfId="0" applyNumberFormat="1" applyFont="1" applyFill="1" applyBorder="1" applyAlignment="1">
      <alignment horizontal="right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0" fontId="17" fillId="0" borderId="2" xfId="0" applyNumberFormat="1" applyFont="1" applyBorder="1" applyAlignment="1">
      <alignment horizontal="left" vertical="center"/>
    </xf>
    <xf numFmtId="0" fontId="26" fillId="0" borderId="1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left" vertical="center" wrapText="1"/>
    </xf>
    <xf numFmtId="3" fontId="15" fillId="0" borderId="9" xfId="0" applyNumberFormat="1" applyFont="1" applyBorder="1" applyAlignment="1">
      <alignment horizontal="right" vertical="center"/>
    </xf>
    <xf numFmtId="0" fontId="14" fillId="0" borderId="9" xfId="0" applyNumberFormat="1" applyFont="1" applyFill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 wrapText="1"/>
    </xf>
    <xf numFmtId="0" fontId="17" fillId="0" borderId="9" xfId="0" applyNumberFormat="1" applyFont="1" applyBorder="1" applyAlignment="1">
      <alignment vertical="center" wrapText="1"/>
    </xf>
    <xf numFmtId="0" fontId="27" fillId="0" borderId="9" xfId="0" applyNumberFormat="1" applyFont="1" applyBorder="1" applyAlignment="1">
      <alignment horizontal="center" vertical="center" wrapText="1"/>
    </xf>
    <xf numFmtId="3" fontId="14" fillId="0" borderId="9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 wrapText="1"/>
    </xf>
    <xf numFmtId="0" fontId="17" fillId="0" borderId="9" xfId="0" applyNumberFormat="1" applyFont="1" applyFill="1" applyBorder="1" applyAlignment="1">
      <alignment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7" fillId="0" borderId="9" xfId="0" applyNumberFormat="1" applyFont="1" applyFill="1" applyBorder="1" applyAlignment="1">
      <alignment horizontal="left" vertical="center" wrapText="1"/>
    </xf>
    <xf numFmtId="0" fontId="26" fillId="0" borderId="9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3" fontId="14" fillId="0" borderId="3" xfId="0" applyNumberFormat="1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left" vertical="center" wrapText="1"/>
    </xf>
    <xf numFmtId="3" fontId="15" fillId="0" borderId="15" xfId="0" applyNumberFormat="1" applyFont="1" applyFill="1" applyBorder="1" applyAlignment="1">
      <alignment horizontal="right" vertical="center"/>
    </xf>
    <xf numFmtId="0" fontId="30" fillId="0" borderId="3" xfId="0" applyNumberFormat="1" applyFont="1" applyFill="1" applyBorder="1" applyAlignment="1">
      <alignment horizontal="left" vertical="center" wrapText="1"/>
    </xf>
    <xf numFmtId="0" fontId="14" fillId="0" borderId="9" xfId="0" applyNumberFormat="1" applyFont="1" applyFill="1" applyBorder="1" applyAlignment="1">
      <alignment vertical="center" wrapText="1"/>
    </xf>
    <xf numFmtId="0" fontId="14" fillId="0" borderId="17" xfId="0" applyNumberFormat="1" applyFont="1" applyFill="1" applyBorder="1" applyAlignment="1">
      <alignment horizontal="center" vertical="center"/>
    </xf>
    <xf numFmtId="0" fontId="26" fillId="0" borderId="5" xfId="0" applyNumberFormat="1" applyFont="1" applyBorder="1" applyAlignment="1">
      <alignment horizontal="center" vertical="center" wrapText="1"/>
    </xf>
    <xf numFmtId="0" fontId="26" fillId="0" borderId="9" xfId="0" applyNumberFormat="1" applyFont="1" applyBorder="1" applyAlignment="1">
      <alignment horizontal="center" vertical="center" wrapText="1"/>
    </xf>
    <xf numFmtId="3" fontId="15" fillId="0" borderId="0" xfId="0" applyNumberFormat="1" applyFont="1" applyBorder="1" applyAlignment="1">
      <alignment horizontal="right" vertical="center"/>
    </xf>
    <xf numFmtId="0" fontId="14" fillId="0" borderId="0" xfId="0" applyNumberFormat="1" applyFont="1" applyBorder="1" applyAlignment="1">
      <alignment horizontal="center" vertical="center" wrapText="1"/>
    </xf>
    <xf numFmtId="0" fontId="17" fillId="0" borderId="0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wrapText="1"/>
    </xf>
    <xf numFmtId="3" fontId="14" fillId="0" borderId="9" xfId="0" applyNumberFormat="1" applyFont="1" applyBorder="1"/>
    <xf numFmtId="3" fontId="14" fillId="0" borderId="3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/>
    </xf>
    <xf numFmtId="0" fontId="14" fillId="0" borderId="3" xfId="0" applyNumberFormat="1" applyFont="1" applyBorder="1" applyAlignment="1">
      <alignment horizontal="center" vertical="center" wrapText="1"/>
    </xf>
    <xf numFmtId="0" fontId="17" fillId="0" borderId="3" xfId="0" applyNumberFormat="1" applyFont="1" applyBorder="1" applyAlignment="1">
      <alignment horizontal="left" vertical="center" wrapText="1"/>
    </xf>
    <xf numFmtId="0" fontId="30" fillId="0" borderId="1" xfId="0" applyNumberFormat="1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center" vertical="center"/>
    </xf>
    <xf numFmtId="3" fontId="15" fillId="0" borderId="16" xfId="0" applyNumberFormat="1" applyFont="1" applyFill="1" applyBorder="1" applyAlignment="1">
      <alignment vertical="center"/>
    </xf>
    <xf numFmtId="0" fontId="14" fillId="0" borderId="2" xfId="0" applyNumberFormat="1" applyFont="1" applyBorder="1" applyAlignment="1">
      <alignment horizontal="center" vertical="center" wrapText="1"/>
    </xf>
    <xf numFmtId="0" fontId="17" fillId="0" borderId="3" xfId="0" applyNumberFormat="1" applyFont="1" applyBorder="1" applyAlignment="1">
      <alignment vertical="center" wrapText="1"/>
    </xf>
    <xf numFmtId="0" fontId="15" fillId="0" borderId="10" xfId="0" applyNumberFormat="1" applyFont="1" applyBorder="1" applyAlignment="1">
      <alignment horizontal="left"/>
    </xf>
    <xf numFmtId="0" fontId="15" fillId="0" borderId="4" xfId="0" applyNumberFormat="1" applyFont="1" applyBorder="1" applyAlignment="1">
      <alignment horizontal="left"/>
    </xf>
    <xf numFmtId="0" fontId="15" fillId="0" borderId="5" xfId="0" applyNumberFormat="1" applyFont="1" applyBorder="1" applyAlignment="1">
      <alignment horizontal="left"/>
    </xf>
    <xf numFmtId="0" fontId="14" fillId="0" borderId="10" xfId="0" applyNumberFormat="1" applyFont="1" applyBorder="1" applyAlignment="1">
      <alignment horizontal="left"/>
    </xf>
    <xf numFmtId="0" fontId="14" fillId="0" borderId="4" xfId="0" applyNumberFormat="1" applyFont="1" applyBorder="1" applyAlignment="1">
      <alignment horizontal="left"/>
    </xf>
    <xf numFmtId="0" fontId="15" fillId="2" borderId="1" xfId="0" applyNumberFormat="1" applyFont="1" applyFill="1" applyBorder="1" applyAlignment="1">
      <alignment horizontal="center" vertical="center" wrapText="1"/>
    </xf>
    <xf numFmtId="0" fontId="15" fillId="2" borderId="4" xfId="0" applyNumberFormat="1" applyFont="1" applyFill="1" applyBorder="1" applyAlignment="1">
      <alignment horizontal="center" vertical="center" wrapText="1"/>
    </xf>
    <xf numFmtId="0" fontId="15" fillId="2" borderId="5" xfId="0" applyNumberFormat="1" applyFont="1" applyFill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0" fontId="15" fillId="2" borderId="12" xfId="0" applyNumberFormat="1" applyFont="1" applyFill="1" applyBorder="1" applyAlignment="1">
      <alignment horizontal="center" vertical="center" wrapText="1"/>
    </xf>
    <xf numFmtId="0" fontId="15" fillId="2" borderId="8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Border="1" applyAlignment="1">
      <alignment horizontal="left" vertical="center"/>
    </xf>
    <xf numFmtId="3" fontId="15" fillId="2" borderId="9" xfId="0" applyNumberFormat="1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0" fontId="14" fillId="0" borderId="16" xfId="0" applyNumberFormat="1" applyFont="1" applyBorder="1" applyAlignment="1">
      <alignment horizontal="left" vertical="center"/>
    </xf>
    <xf numFmtId="0" fontId="14" fillId="0" borderId="18" xfId="0" applyNumberFormat="1" applyFont="1" applyBorder="1" applyAlignment="1">
      <alignment horizontal="left" vertical="center"/>
    </xf>
    <xf numFmtId="0" fontId="14" fillId="0" borderId="17" xfId="0" applyNumberFormat="1" applyFont="1" applyBorder="1" applyAlignment="1">
      <alignment horizontal="left" vertical="center"/>
    </xf>
    <xf numFmtId="0" fontId="14" fillId="0" borderId="9" xfId="0" applyNumberFormat="1" applyFont="1" applyBorder="1" applyAlignment="1">
      <alignment horizontal="left" vertical="center"/>
    </xf>
    <xf numFmtId="0" fontId="15" fillId="2" borderId="19" xfId="0" applyNumberFormat="1" applyFont="1" applyFill="1" applyBorder="1" applyAlignment="1">
      <alignment horizontal="center" vertical="center" wrapText="1"/>
    </xf>
    <xf numFmtId="0" fontId="15" fillId="2" borderId="0" xfId="0" applyNumberFormat="1" applyFont="1" applyFill="1" applyBorder="1" applyAlignment="1">
      <alignment horizontal="center" vertical="center" wrapText="1"/>
    </xf>
    <xf numFmtId="0" fontId="15" fillId="2" borderId="6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15" fillId="2" borderId="10" xfId="0" applyNumberFormat="1" applyFont="1" applyFill="1" applyBorder="1" applyAlignment="1">
      <alignment horizontal="left" vertical="center"/>
    </xf>
    <xf numFmtId="0" fontId="15" fillId="2" borderId="4" xfId="0" applyNumberFormat="1" applyFont="1" applyFill="1" applyBorder="1" applyAlignment="1">
      <alignment horizontal="left" vertical="center"/>
    </xf>
    <xf numFmtId="0" fontId="15" fillId="2" borderId="5" xfId="0" applyNumberFormat="1" applyFont="1" applyFill="1" applyBorder="1" applyAlignment="1">
      <alignment horizontal="left" vertical="center"/>
    </xf>
    <xf numFmtId="0" fontId="13" fillId="0" borderId="0" xfId="0" applyNumberFormat="1" applyFont="1" applyAlignment="1">
      <alignment horizontal="right"/>
    </xf>
    <xf numFmtId="0" fontId="10" fillId="0" borderId="0" xfId="0" applyNumberFormat="1" applyFont="1" applyAlignment="1">
      <alignment horizontal="center"/>
    </xf>
    <xf numFmtId="0" fontId="13" fillId="0" borderId="6" xfId="0" applyNumberFormat="1" applyFont="1" applyBorder="1" applyAlignment="1">
      <alignment horizontal="center" vertical="center" wrapText="1"/>
    </xf>
    <xf numFmtId="0" fontId="13" fillId="0" borderId="7" xfId="0" applyNumberFormat="1" applyFont="1" applyBorder="1" applyAlignment="1">
      <alignment horizontal="center" vertical="center" wrapText="1"/>
    </xf>
    <xf numFmtId="0" fontId="13" fillId="0" borderId="8" xfId="0" applyNumberFormat="1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left"/>
    </xf>
    <xf numFmtId="0" fontId="14" fillId="0" borderId="7" xfId="0" applyNumberFormat="1" applyFont="1" applyBorder="1" applyAlignment="1">
      <alignment horizontal="left"/>
    </xf>
    <xf numFmtId="0" fontId="14" fillId="0" borderId="12" xfId="0" applyNumberFormat="1" applyFont="1" applyBorder="1" applyAlignment="1">
      <alignment horizontal="left"/>
    </xf>
    <xf numFmtId="0" fontId="14" fillId="0" borderId="13" xfId="0" applyNumberFormat="1" applyFont="1" applyBorder="1" applyAlignment="1">
      <alignment horizontal="left"/>
    </xf>
    <xf numFmtId="0" fontId="13" fillId="2" borderId="9" xfId="0" applyNumberFormat="1" applyFont="1" applyFill="1" applyBorder="1" applyAlignment="1">
      <alignment horizontal="left" vertical="center"/>
    </xf>
    <xf numFmtId="0" fontId="15" fillId="0" borderId="9" xfId="0" applyNumberFormat="1" applyFont="1" applyBorder="1" applyAlignment="1">
      <alignment horizontal="left" vertical="center" wrapText="1"/>
    </xf>
    <xf numFmtId="0" fontId="15" fillId="0" borderId="9" xfId="0" applyNumberFormat="1" applyFont="1" applyBorder="1" applyAlignment="1">
      <alignment horizontal="left"/>
    </xf>
    <xf numFmtId="0" fontId="14" fillId="0" borderId="16" xfId="0" applyNumberFormat="1" applyFont="1" applyBorder="1" applyAlignment="1">
      <alignment horizontal="left" vertical="center" wrapText="1"/>
    </xf>
    <xf numFmtId="0" fontId="14" fillId="0" borderId="18" xfId="0" applyNumberFormat="1" applyFont="1" applyBorder="1" applyAlignment="1">
      <alignment horizontal="left" vertical="center" wrapText="1"/>
    </xf>
    <xf numFmtId="0" fontId="14" fillId="0" borderId="17" xfId="0" applyNumberFormat="1" applyFont="1" applyBorder="1" applyAlignment="1">
      <alignment horizontal="left" vertical="center" wrapText="1"/>
    </xf>
    <xf numFmtId="3" fontId="32" fillId="0" borderId="1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left" vertical="center" wrapText="1"/>
    </xf>
    <xf numFmtId="3" fontId="33" fillId="0" borderId="1" xfId="0" applyNumberFormat="1" applyFont="1" applyFill="1" applyBorder="1" applyAlignment="1">
      <alignment horizontal="right" vertical="center"/>
    </xf>
    <xf numFmtId="0" fontId="32" fillId="0" borderId="1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left" vertical="center" wrapText="1"/>
    </xf>
    <xf numFmtId="3" fontId="32" fillId="0" borderId="1" xfId="0" applyNumberFormat="1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left" vertical="center" wrapText="1"/>
    </xf>
    <xf numFmtId="3" fontId="33" fillId="0" borderId="1" xfId="0" applyNumberFormat="1" applyFont="1" applyBorder="1" applyAlignment="1">
      <alignment horizontal="right" vertical="center"/>
    </xf>
    <xf numFmtId="0" fontId="32" fillId="0" borderId="1" xfId="0" applyNumberFormat="1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 wrapText="1"/>
    </xf>
    <xf numFmtId="0" fontId="34" fillId="0" borderId="1" xfId="0" applyNumberFormat="1" applyFont="1" applyBorder="1" applyAlignment="1">
      <alignment horizontal="left" vertical="center" wrapText="1"/>
    </xf>
    <xf numFmtId="3" fontId="32" fillId="0" borderId="9" xfId="0" applyNumberFormat="1" applyFont="1" applyFill="1" applyBorder="1" applyAlignment="1">
      <alignment horizontal="center" vertical="center"/>
    </xf>
    <xf numFmtId="0" fontId="32" fillId="0" borderId="9" xfId="0" applyFont="1" applyFill="1" applyBorder="1" applyAlignment="1">
      <alignment horizontal="center" vertical="center"/>
    </xf>
    <xf numFmtId="0" fontId="32" fillId="0" borderId="9" xfId="0" applyNumberFormat="1" applyFont="1" applyFill="1" applyBorder="1" applyAlignment="1">
      <alignment horizontal="center" vertical="center"/>
    </xf>
    <xf numFmtId="0" fontId="32" fillId="0" borderId="9" xfId="0" applyNumberFormat="1" applyFont="1" applyFill="1" applyBorder="1" applyAlignment="1">
      <alignment vertical="center" wrapText="1"/>
    </xf>
    <xf numFmtId="3" fontId="33" fillId="0" borderId="9" xfId="0" applyNumberFormat="1" applyFont="1" applyFill="1" applyBorder="1" applyAlignment="1">
      <alignment horizontal="right" vertical="center"/>
    </xf>
    <xf numFmtId="0" fontId="34" fillId="0" borderId="9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120651</xdr:colOff>
      <xdr:row>6</xdr:row>
      <xdr:rowOff>325291</xdr:rowOff>
    </xdr:from>
    <xdr:to>
      <xdr:col>12</xdr:col>
      <xdr:colOff>1651001</xdr:colOff>
      <xdr:row>8</xdr:row>
      <xdr:rowOff>101600</xdr:rowOff>
    </xdr:to>
    <xdr:pic>
      <xdr:nvPicPr>
        <xdr:cNvPr id="1027" name="Picture 4">
          <a:extLst>
            <a:ext uri="{FF2B5EF4-FFF2-40B4-BE49-F238E27FC236}">
              <a16:creationId xmlns:a16="http://schemas.microsoft.com/office/drawing/2014/main" id="{9C14CAF4-6A82-4ABF-8B22-50177DB1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2951" y="4287691"/>
          <a:ext cx="1530350" cy="1071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98425</xdr:colOff>
      <xdr:row>9</xdr:row>
      <xdr:rowOff>63500</xdr:rowOff>
    </xdr:from>
    <xdr:to>
      <xdr:col>13</xdr:col>
      <xdr:colOff>10583</xdr:colOff>
      <xdr:row>9</xdr:row>
      <xdr:rowOff>635000</xdr:rowOff>
    </xdr:to>
    <xdr:pic>
      <xdr:nvPicPr>
        <xdr:cNvPr id="1028" name="Picture 5">
          <a:extLst>
            <a:ext uri="{FF2B5EF4-FFF2-40B4-BE49-F238E27FC236}">
              <a16:creationId xmlns:a16="http://schemas.microsoft.com/office/drawing/2014/main" id="{6A2AE757-FE6D-4901-B69B-BC844CF22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97825" y="5892800"/>
          <a:ext cx="1658408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127000</xdr:colOff>
      <xdr:row>7</xdr:row>
      <xdr:rowOff>793750</xdr:rowOff>
    </xdr:from>
    <xdr:to>
      <xdr:col>13</xdr:col>
      <xdr:colOff>0</xdr:colOff>
      <xdr:row>9</xdr:row>
      <xdr:rowOff>123825</xdr:rowOff>
    </xdr:to>
    <xdr:pic>
      <xdr:nvPicPr>
        <xdr:cNvPr id="1029" name="Picture 6">
          <a:extLst>
            <a:ext uri="{FF2B5EF4-FFF2-40B4-BE49-F238E27FC236}">
              <a16:creationId xmlns:a16="http://schemas.microsoft.com/office/drawing/2014/main" id="{84264011-7D37-48FF-889B-349F171F0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9300" y="5149850"/>
          <a:ext cx="1619250" cy="89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6558189</xdr:colOff>
      <xdr:row>22</xdr:row>
      <xdr:rowOff>130175</xdr:rowOff>
    </xdr:from>
    <xdr:to>
      <xdr:col>13</xdr:col>
      <xdr:colOff>127000</xdr:colOff>
      <xdr:row>22</xdr:row>
      <xdr:rowOff>663575</xdr:rowOff>
    </xdr:to>
    <xdr:pic>
      <xdr:nvPicPr>
        <xdr:cNvPr id="1030" name="Picture 7">
          <a:extLst>
            <a:ext uri="{FF2B5EF4-FFF2-40B4-BE49-F238E27FC236}">
              <a16:creationId xmlns:a16="http://schemas.microsoft.com/office/drawing/2014/main" id="{442BCE94-A67B-4F0E-B9ED-DD0BCCFB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0289" y="15433675"/>
          <a:ext cx="2052411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50800</xdr:colOff>
      <xdr:row>21</xdr:row>
      <xdr:rowOff>0</xdr:rowOff>
    </xdr:from>
    <xdr:to>
      <xdr:col>13</xdr:col>
      <xdr:colOff>9525</xdr:colOff>
      <xdr:row>21</xdr:row>
      <xdr:rowOff>847725</xdr:rowOff>
    </xdr:to>
    <xdr:pic>
      <xdr:nvPicPr>
        <xdr:cNvPr id="1031" name="Picture 8">
          <a:extLst>
            <a:ext uri="{FF2B5EF4-FFF2-40B4-BE49-F238E27FC236}">
              <a16:creationId xmlns:a16="http://schemas.microsoft.com/office/drawing/2014/main" id="{3331DDCF-9362-4C49-89A1-0B950153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93100" y="13462000"/>
          <a:ext cx="17049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206375</xdr:colOff>
      <xdr:row>15</xdr:row>
      <xdr:rowOff>856615</xdr:rowOff>
    </xdr:from>
    <xdr:to>
      <xdr:col>12</xdr:col>
      <xdr:colOff>1663700</xdr:colOff>
      <xdr:row>17</xdr:row>
      <xdr:rowOff>169545</xdr:rowOff>
    </xdr:to>
    <xdr:pic>
      <xdr:nvPicPr>
        <xdr:cNvPr id="1032" name="Picture 9">
          <a:extLst>
            <a:ext uri="{FF2B5EF4-FFF2-40B4-BE49-F238E27FC236}">
              <a16:creationId xmlns:a16="http://schemas.microsoft.com/office/drawing/2014/main" id="{15B15A8B-C413-4356-830C-1523DE1A5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8675" y="10889615"/>
          <a:ext cx="1457325" cy="875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190500</xdr:colOff>
      <xdr:row>14</xdr:row>
      <xdr:rowOff>352424</xdr:rowOff>
    </xdr:from>
    <xdr:to>
      <xdr:col>12</xdr:col>
      <xdr:colOff>1485900</xdr:colOff>
      <xdr:row>15</xdr:row>
      <xdr:rowOff>843279</xdr:rowOff>
    </xdr:to>
    <xdr:pic>
      <xdr:nvPicPr>
        <xdr:cNvPr id="1033" name="Picture 10">
          <a:extLst>
            <a:ext uri="{FF2B5EF4-FFF2-40B4-BE49-F238E27FC236}">
              <a16:creationId xmlns:a16="http://schemas.microsoft.com/office/drawing/2014/main" id="{819F1DD8-7591-4303-9199-413C58DCA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2800" y="9991724"/>
          <a:ext cx="1295400" cy="884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312511</xdr:colOff>
      <xdr:row>49</xdr:row>
      <xdr:rowOff>651479</xdr:rowOff>
    </xdr:from>
    <xdr:to>
      <xdr:col>13</xdr:col>
      <xdr:colOff>33111</xdr:colOff>
      <xdr:row>51</xdr:row>
      <xdr:rowOff>26306</xdr:rowOff>
    </xdr:to>
    <xdr:pic>
      <xdr:nvPicPr>
        <xdr:cNvPr id="1034" name="Picture 11">
          <a:extLst>
            <a:ext uri="{FF2B5EF4-FFF2-40B4-BE49-F238E27FC236}">
              <a16:creationId xmlns:a16="http://schemas.microsoft.com/office/drawing/2014/main" id="{E910DA82-2ED5-40B4-A512-06F9212BE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4811" y="38802279"/>
          <a:ext cx="1524000" cy="987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258083</xdr:colOff>
      <xdr:row>54</xdr:row>
      <xdr:rowOff>9676</xdr:rowOff>
    </xdr:from>
    <xdr:to>
      <xdr:col>13</xdr:col>
      <xdr:colOff>7258</xdr:colOff>
      <xdr:row>55</xdr:row>
      <xdr:rowOff>30176</xdr:rowOff>
    </xdr:to>
    <xdr:pic>
      <xdr:nvPicPr>
        <xdr:cNvPr id="1035" name="Picture 12">
          <a:extLst>
            <a:ext uri="{FF2B5EF4-FFF2-40B4-BE49-F238E27FC236}">
              <a16:creationId xmlns:a16="http://schemas.microsoft.com/office/drawing/2014/main" id="{BFB95CF2-934F-4C0A-8668-2324336F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0383" y="42097476"/>
          <a:ext cx="1524000" cy="83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236764</xdr:colOff>
      <xdr:row>46</xdr:row>
      <xdr:rowOff>209549</xdr:rowOff>
    </xdr:from>
    <xdr:to>
      <xdr:col>13</xdr:col>
      <xdr:colOff>4989</xdr:colOff>
      <xdr:row>47</xdr:row>
      <xdr:rowOff>831849</xdr:rowOff>
    </xdr:to>
    <xdr:pic>
      <xdr:nvPicPr>
        <xdr:cNvPr id="1036" name="Picture 13">
          <a:extLst>
            <a:ext uri="{FF2B5EF4-FFF2-40B4-BE49-F238E27FC236}">
              <a16:creationId xmlns:a16="http://schemas.microsoft.com/office/drawing/2014/main" id="{2EBF5DC9-B2AC-4BBA-89B1-0F237B65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79064" y="35058349"/>
          <a:ext cx="15335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300265</xdr:colOff>
      <xdr:row>54</xdr:row>
      <xdr:rowOff>777723</xdr:rowOff>
    </xdr:from>
    <xdr:to>
      <xdr:col>13</xdr:col>
      <xdr:colOff>1815</xdr:colOff>
      <xdr:row>55</xdr:row>
      <xdr:rowOff>630312</xdr:rowOff>
    </xdr:to>
    <xdr:pic>
      <xdr:nvPicPr>
        <xdr:cNvPr id="1037" name="Picture 14">
          <a:extLst>
            <a:ext uri="{FF2B5EF4-FFF2-40B4-BE49-F238E27FC236}">
              <a16:creationId xmlns:a16="http://schemas.microsoft.com/office/drawing/2014/main" id="{9D5CF911-D47B-461C-B160-61D180CD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2565" y="42865523"/>
          <a:ext cx="1457325" cy="665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321129</xdr:colOff>
      <xdr:row>57</xdr:row>
      <xdr:rowOff>699317</xdr:rowOff>
    </xdr:from>
    <xdr:to>
      <xdr:col>13</xdr:col>
      <xdr:colOff>3629</xdr:colOff>
      <xdr:row>58</xdr:row>
      <xdr:rowOff>639445</xdr:rowOff>
    </xdr:to>
    <xdr:pic>
      <xdr:nvPicPr>
        <xdr:cNvPr id="1038" name="Picture 15">
          <a:extLst>
            <a:ext uri="{FF2B5EF4-FFF2-40B4-BE49-F238E27FC236}">
              <a16:creationId xmlns:a16="http://schemas.microsoft.com/office/drawing/2014/main" id="{C56552C1-C6AB-4147-807C-4BEA43DE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3429" y="44704817"/>
          <a:ext cx="1447800" cy="727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192768</xdr:colOff>
      <xdr:row>56</xdr:row>
      <xdr:rowOff>300265</xdr:rowOff>
    </xdr:from>
    <xdr:to>
      <xdr:col>13</xdr:col>
      <xdr:colOff>8618</xdr:colOff>
      <xdr:row>58</xdr:row>
      <xdr:rowOff>140003</xdr:rowOff>
    </xdr:to>
    <xdr:pic>
      <xdr:nvPicPr>
        <xdr:cNvPr id="1039" name="Picture 16">
          <a:extLst>
            <a:ext uri="{FF2B5EF4-FFF2-40B4-BE49-F238E27FC236}">
              <a16:creationId xmlns:a16="http://schemas.microsoft.com/office/drawing/2014/main" id="{502A16AD-C3C2-4F8B-8D5C-269A4849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068" y="43899365"/>
          <a:ext cx="1590675" cy="1033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211366</xdr:colOff>
      <xdr:row>60</xdr:row>
      <xdr:rowOff>61535</xdr:rowOff>
    </xdr:from>
    <xdr:to>
      <xdr:col>12</xdr:col>
      <xdr:colOff>1611541</xdr:colOff>
      <xdr:row>60</xdr:row>
      <xdr:rowOff>807811</xdr:rowOff>
    </xdr:to>
    <xdr:pic>
      <xdr:nvPicPr>
        <xdr:cNvPr id="1041" name="Picture 18">
          <a:extLst>
            <a:ext uri="{FF2B5EF4-FFF2-40B4-BE49-F238E27FC236}">
              <a16:creationId xmlns:a16="http://schemas.microsoft.com/office/drawing/2014/main" id="{52156B50-DCE7-44E4-B269-FC2454C6D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3666" y="44702035"/>
          <a:ext cx="1400175" cy="746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293007</xdr:colOff>
      <xdr:row>68</xdr:row>
      <xdr:rowOff>761788</xdr:rowOff>
    </xdr:from>
    <xdr:to>
      <xdr:col>13</xdr:col>
      <xdr:colOff>145143</xdr:colOff>
      <xdr:row>70</xdr:row>
      <xdr:rowOff>171237</xdr:rowOff>
    </xdr:to>
    <xdr:pic>
      <xdr:nvPicPr>
        <xdr:cNvPr id="1042" name="Picture 19">
          <a:extLst>
            <a:ext uri="{FF2B5EF4-FFF2-40B4-BE49-F238E27FC236}">
              <a16:creationId xmlns:a16="http://schemas.microsoft.com/office/drawing/2014/main" id="{AA7B8468-5357-45DB-A93A-2A793C3FE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35307" y="52438088"/>
          <a:ext cx="1655536" cy="946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214087</xdr:colOff>
      <xdr:row>69</xdr:row>
      <xdr:rowOff>668563</xdr:rowOff>
    </xdr:from>
    <xdr:to>
      <xdr:col>12</xdr:col>
      <xdr:colOff>1699987</xdr:colOff>
      <xdr:row>71</xdr:row>
      <xdr:rowOff>28573</xdr:rowOff>
    </xdr:to>
    <xdr:pic>
      <xdr:nvPicPr>
        <xdr:cNvPr id="1043" name="Picture 20">
          <a:extLst>
            <a:ext uri="{FF2B5EF4-FFF2-40B4-BE49-F238E27FC236}">
              <a16:creationId xmlns:a16="http://schemas.microsoft.com/office/drawing/2014/main" id="{7927FF2B-3A49-4CDF-A8B7-6743FB81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6387" y="53170363"/>
          <a:ext cx="1485900" cy="871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288018</xdr:colOff>
      <xdr:row>62</xdr:row>
      <xdr:rowOff>102354</xdr:rowOff>
    </xdr:from>
    <xdr:to>
      <xdr:col>12</xdr:col>
      <xdr:colOff>1745343</xdr:colOff>
      <xdr:row>62</xdr:row>
      <xdr:rowOff>904120</xdr:rowOff>
    </xdr:to>
    <xdr:pic>
      <xdr:nvPicPr>
        <xdr:cNvPr id="1044" name="Picture 21">
          <a:extLst>
            <a:ext uri="{FF2B5EF4-FFF2-40B4-BE49-F238E27FC236}">
              <a16:creationId xmlns:a16="http://schemas.microsoft.com/office/drawing/2014/main" id="{E2119577-C284-430D-8F42-72FC6EF30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30318" y="45987454"/>
          <a:ext cx="1457325" cy="801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141967</xdr:colOff>
      <xdr:row>66</xdr:row>
      <xdr:rowOff>79072</xdr:rowOff>
    </xdr:from>
    <xdr:to>
      <xdr:col>13</xdr:col>
      <xdr:colOff>5442</xdr:colOff>
      <xdr:row>66</xdr:row>
      <xdr:rowOff>654805</xdr:rowOff>
    </xdr:to>
    <xdr:pic>
      <xdr:nvPicPr>
        <xdr:cNvPr id="1045" name="Picture 22">
          <a:extLst>
            <a:ext uri="{FF2B5EF4-FFF2-40B4-BE49-F238E27FC236}">
              <a16:creationId xmlns:a16="http://schemas.microsoft.com/office/drawing/2014/main" id="{D88C85C4-4CB1-47F8-B231-8859371C4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84267" y="49329672"/>
          <a:ext cx="1619250" cy="575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170543</xdr:colOff>
      <xdr:row>67</xdr:row>
      <xdr:rowOff>344109</xdr:rowOff>
    </xdr:from>
    <xdr:to>
      <xdr:col>12</xdr:col>
      <xdr:colOff>1656443</xdr:colOff>
      <xdr:row>69</xdr:row>
      <xdr:rowOff>4687</xdr:rowOff>
    </xdr:to>
    <xdr:pic>
      <xdr:nvPicPr>
        <xdr:cNvPr id="1046" name="Picture 23">
          <a:extLst>
            <a:ext uri="{FF2B5EF4-FFF2-40B4-BE49-F238E27FC236}">
              <a16:creationId xmlns:a16="http://schemas.microsoft.com/office/drawing/2014/main" id="{DCFBF156-DEFB-4BBE-8E15-AD9FD7EB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12843" y="52871309"/>
          <a:ext cx="1485900" cy="879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237217</xdr:colOff>
      <xdr:row>51</xdr:row>
      <xdr:rowOff>181880</xdr:rowOff>
    </xdr:from>
    <xdr:to>
      <xdr:col>12</xdr:col>
      <xdr:colOff>1723117</xdr:colOff>
      <xdr:row>51</xdr:row>
      <xdr:rowOff>673702</xdr:rowOff>
    </xdr:to>
    <xdr:pic>
      <xdr:nvPicPr>
        <xdr:cNvPr id="1047" name="Picture 24">
          <a:extLst>
            <a:ext uri="{FF2B5EF4-FFF2-40B4-BE49-F238E27FC236}">
              <a16:creationId xmlns:a16="http://schemas.microsoft.com/office/drawing/2014/main" id="{7F78E03C-579A-4A71-96B7-3EA089E63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79517" y="39945580"/>
          <a:ext cx="1485900" cy="491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130175</xdr:colOff>
      <xdr:row>16</xdr:row>
      <xdr:rowOff>527050</xdr:rowOff>
    </xdr:from>
    <xdr:to>
      <xdr:col>12</xdr:col>
      <xdr:colOff>1714500</xdr:colOff>
      <xdr:row>18</xdr:row>
      <xdr:rowOff>120650</xdr:rowOff>
    </xdr:to>
    <xdr:pic>
      <xdr:nvPicPr>
        <xdr:cNvPr id="1048" name="Picture 25">
          <a:extLst>
            <a:ext uri="{FF2B5EF4-FFF2-40B4-BE49-F238E27FC236}">
              <a16:creationId xmlns:a16="http://schemas.microsoft.com/office/drawing/2014/main" id="{D512AD43-96ED-4963-B0AC-4B91584E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2475" y="11093450"/>
          <a:ext cx="1584325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241300</xdr:colOff>
      <xdr:row>52</xdr:row>
      <xdr:rowOff>184602</xdr:rowOff>
    </xdr:from>
    <xdr:to>
      <xdr:col>12</xdr:col>
      <xdr:colOff>1717675</xdr:colOff>
      <xdr:row>52</xdr:row>
      <xdr:rowOff>693963</xdr:rowOff>
    </xdr:to>
    <xdr:pic>
      <xdr:nvPicPr>
        <xdr:cNvPr id="1049" name="Picture 26">
          <a:extLst>
            <a:ext uri="{FF2B5EF4-FFF2-40B4-BE49-F238E27FC236}">
              <a16:creationId xmlns:a16="http://schemas.microsoft.com/office/drawing/2014/main" id="{D536400E-722F-402A-A515-489CDD40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41967602"/>
          <a:ext cx="1476375" cy="509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6575425</xdr:colOff>
      <xdr:row>13</xdr:row>
      <xdr:rowOff>63500</xdr:rowOff>
    </xdr:from>
    <xdr:to>
      <xdr:col>13</xdr:col>
      <xdr:colOff>104775</xdr:colOff>
      <xdr:row>13</xdr:row>
      <xdr:rowOff>577850</xdr:rowOff>
    </xdr:to>
    <xdr:pic>
      <xdr:nvPicPr>
        <xdr:cNvPr id="1050" name="Picture 28">
          <a:extLst>
            <a:ext uri="{FF2B5EF4-FFF2-40B4-BE49-F238E27FC236}">
              <a16:creationId xmlns:a16="http://schemas.microsoft.com/office/drawing/2014/main" id="{F417E839-90A9-4F05-BE85-EC7588BF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37525" y="8788400"/>
          <a:ext cx="20129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360589</xdr:colOff>
      <xdr:row>64</xdr:row>
      <xdr:rowOff>653446</xdr:rowOff>
    </xdr:from>
    <xdr:to>
      <xdr:col>12</xdr:col>
      <xdr:colOff>1665514</xdr:colOff>
      <xdr:row>66</xdr:row>
      <xdr:rowOff>1005</xdr:rowOff>
    </xdr:to>
    <xdr:pic>
      <xdr:nvPicPr>
        <xdr:cNvPr id="1051" name="Picture 29">
          <a:extLst>
            <a:ext uri="{FF2B5EF4-FFF2-40B4-BE49-F238E27FC236}">
              <a16:creationId xmlns:a16="http://schemas.microsoft.com/office/drawing/2014/main" id="{F9784CB8-98F9-4431-B360-FF7727F40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02889" y="48341946"/>
          <a:ext cx="1304925" cy="908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229056</xdr:colOff>
      <xdr:row>70</xdr:row>
      <xdr:rowOff>715767</xdr:rowOff>
    </xdr:from>
    <xdr:to>
      <xdr:col>13</xdr:col>
      <xdr:colOff>187781</xdr:colOff>
      <xdr:row>72</xdr:row>
      <xdr:rowOff>139494</xdr:rowOff>
    </xdr:to>
    <xdr:pic>
      <xdr:nvPicPr>
        <xdr:cNvPr id="1052" name="Picture 30">
          <a:extLst>
            <a:ext uri="{FF2B5EF4-FFF2-40B4-BE49-F238E27FC236}">
              <a16:creationId xmlns:a16="http://schemas.microsoft.com/office/drawing/2014/main" id="{106093CC-DAC2-4A2E-8398-3318B4FDA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71356" y="53928767"/>
          <a:ext cx="1762125" cy="935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285751</xdr:colOff>
      <xdr:row>63</xdr:row>
      <xdr:rowOff>118171</xdr:rowOff>
    </xdr:from>
    <xdr:to>
      <xdr:col>13</xdr:col>
      <xdr:colOff>6351</xdr:colOff>
      <xdr:row>63</xdr:row>
      <xdr:rowOff>791029</xdr:rowOff>
    </xdr:to>
    <xdr:pic>
      <xdr:nvPicPr>
        <xdr:cNvPr id="1053" name="Picture 31">
          <a:extLst>
            <a:ext uri="{FF2B5EF4-FFF2-40B4-BE49-F238E27FC236}">
              <a16:creationId xmlns:a16="http://schemas.microsoft.com/office/drawing/2014/main" id="{0C0EF004-4851-4E2D-8376-7BE88A03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8051" y="48213071"/>
          <a:ext cx="1476375" cy="672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228600</xdr:colOff>
      <xdr:row>64</xdr:row>
      <xdr:rowOff>143329</xdr:rowOff>
    </xdr:from>
    <xdr:to>
      <xdr:col>12</xdr:col>
      <xdr:colOff>1743075</xdr:colOff>
      <xdr:row>65</xdr:row>
      <xdr:rowOff>9828</xdr:rowOff>
    </xdr:to>
    <xdr:pic>
      <xdr:nvPicPr>
        <xdr:cNvPr id="1054" name="Picture 32">
          <a:extLst>
            <a:ext uri="{FF2B5EF4-FFF2-40B4-BE49-F238E27FC236}">
              <a16:creationId xmlns:a16="http://schemas.microsoft.com/office/drawing/2014/main" id="{5EFCAF9C-22D4-4A93-8561-C3458486D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70900" y="47831829"/>
          <a:ext cx="1514475" cy="526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63500</xdr:colOff>
      <xdr:row>12</xdr:row>
      <xdr:rowOff>63500</xdr:rowOff>
    </xdr:from>
    <xdr:to>
      <xdr:col>13</xdr:col>
      <xdr:colOff>76200</xdr:colOff>
      <xdr:row>12</xdr:row>
      <xdr:rowOff>876300</xdr:rowOff>
    </xdr:to>
    <xdr:pic>
      <xdr:nvPicPr>
        <xdr:cNvPr id="1056" name="Picture 36">
          <a:extLst>
            <a:ext uri="{FF2B5EF4-FFF2-40B4-BE49-F238E27FC236}">
              <a16:creationId xmlns:a16="http://schemas.microsoft.com/office/drawing/2014/main" id="{BBAB9F4B-3E03-43C8-961F-3D41B2A5D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05800" y="8153400"/>
          <a:ext cx="181610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226786</xdr:colOff>
      <xdr:row>48</xdr:row>
      <xdr:rowOff>752476</xdr:rowOff>
    </xdr:from>
    <xdr:to>
      <xdr:col>13</xdr:col>
      <xdr:colOff>14061</xdr:colOff>
      <xdr:row>50</xdr:row>
      <xdr:rowOff>25553</xdr:rowOff>
    </xdr:to>
    <xdr:pic>
      <xdr:nvPicPr>
        <xdr:cNvPr id="1057" name="Picture 37">
          <a:extLst>
            <a:ext uri="{FF2B5EF4-FFF2-40B4-BE49-F238E27FC236}">
              <a16:creationId xmlns:a16="http://schemas.microsoft.com/office/drawing/2014/main" id="{0992E5BA-3509-4B92-9991-1CADB437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9086" y="38115876"/>
          <a:ext cx="1590675" cy="7208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50800</xdr:colOff>
      <xdr:row>31</xdr:row>
      <xdr:rowOff>286713</xdr:rowOff>
    </xdr:from>
    <xdr:to>
      <xdr:col>13</xdr:col>
      <xdr:colOff>3175</xdr:colOff>
      <xdr:row>33</xdr:row>
      <xdr:rowOff>41275</xdr:rowOff>
    </xdr:to>
    <xdr:pic>
      <xdr:nvPicPr>
        <xdr:cNvPr id="1059" name="Picture 39">
          <a:extLst>
            <a:ext uri="{FF2B5EF4-FFF2-40B4-BE49-F238E27FC236}">
              <a16:creationId xmlns:a16="http://schemas.microsoft.com/office/drawing/2014/main" id="{F44DA3C5-0861-4B2A-831E-1EE0D24BC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93100" y="22803813"/>
          <a:ext cx="1736725" cy="1164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212724</xdr:colOff>
      <xdr:row>47</xdr:row>
      <xdr:rowOff>733455</xdr:rowOff>
    </xdr:from>
    <xdr:to>
      <xdr:col>12</xdr:col>
      <xdr:colOff>1727199</xdr:colOff>
      <xdr:row>49</xdr:row>
      <xdr:rowOff>71301</xdr:rowOff>
    </xdr:to>
    <xdr:pic>
      <xdr:nvPicPr>
        <xdr:cNvPr id="1060" name="Picture 42">
          <a:extLst>
            <a:ext uri="{FF2B5EF4-FFF2-40B4-BE49-F238E27FC236}">
              <a16:creationId xmlns:a16="http://schemas.microsoft.com/office/drawing/2014/main" id="{31AD589C-1D2D-4658-9F31-762E519D0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024" y="37207855"/>
          <a:ext cx="1514475" cy="10142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237672</xdr:colOff>
      <xdr:row>53</xdr:row>
      <xdr:rowOff>195793</xdr:rowOff>
    </xdr:from>
    <xdr:to>
      <xdr:col>12</xdr:col>
      <xdr:colOff>1742622</xdr:colOff>
      <xdr:row>53</xdr:row>
      <xdr:rowOff>700618</xdr:rowOff>
    </xdr:to>
    <xdr:pic>
      <xdr:nvPicPr>
        <xdr:cNvPr id="1061" name="Picture 43">
          <a:extLst>
            <a:ext uri="{FF2B5EF4-FFF2-40B4-BE49-F238E27FC236}">
              <a16:creationId xmlns:a16="http://schemas.microsoft.com/office/drawing/2014/main" id="{6E25246F-3CB7-4794-8617-2DE8D427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79972" y="42753493"/>
          <a:ext cx="15049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57150</xdr:colOff>
      <xdr:row>20</xdr:row>
      <xdr:rowOff>133350</xdr:rowOff>
    </xdr:from>
    <xdr:to>
      <xdr:col>13</xdr:col>
      <xdr:colOff>15875</xdr:colOff>
      <xdr:row>20</xdr:row>
      <xdr:rowOff>561975</xdr:rowOff>
    </xdr:to>
    <xdr:pic>
      <xdr:nvPicPr>
        <xdr:cNvPr id="1062" name="Picture 44">
          <a:extLst>
            <a:ext uri="{FF2B5EF4-FFF2-40B4-BE49-F238E27FC236}">
              <a16:creationId xmlns:a16="http://schemas.microsoft.com/office/drawing/2014/main" id="{9601183A-EF52-4291-BCA1-667070212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99450" y="12769850"/>
          <a:ext cx="17621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205014</xdr:colOff>
      <xdr:row>42</xdr:row>
      <xdr:rowOff>117928</xdr:rowOff>
    </xdr:from>
    <xdr:to>
      <xdr:col>12</xdr:col>
      <xdr:colOff>1638301</xdr:colOff>
      <xdr:row>43</xdr:row>
      <xdr:rowOff>18103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54EACD4-EC52-BA91-B8F5-7080BF77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7314" y="34103128"/>
          <a:ext cx="1433287" cy="941575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41</xdr:row>
      <xdr:rowOff>112485</xdr:rowOff>
    </xdr:from>
    <xdr:to>
      <xdr:col>12</xdr:col>
      <xdr:colOff>1641781</xdr:colOff>
      <xdr:row>42</xdr:row>
      <xdr:rowOff>4872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7DF1053-191F-1827-DAFC-CBFB92A11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5586" y="33056285"/>
          <a:ext cx="1478495" cy="933787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43</xdr:row>
      <xdr:rowOff>254000</xdr:rowOff>
    </xdr:from>
    <xdr:to>
      <xdr:col>12</xdr:col>
      <xdr:colOff>1648327</xdr:colOff>
      <xdr:row>43</xdr:row>
      <xdr:rowOff>901700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37606A1-D495-1A3D-7D37-CD08B473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6600" y="35280600"/>
          <a:ext cx="1534027" cy="647700"/>
        </a:xfrm>
        <a:prstGeom prst="rect">
          <a:avLst/>
        </a:prstGeom>
      </xdr:spPr>
    </xdr:pic>
    <xdr:clientData/>
  </xdr:twoCellAnchor>
  <xdr:twoCellAnchor editAs="oneCell">
    <xdr:from>
      <xdr:col>12</xdr:col>
      <xdr:colOff>88898</xdr:colOff>
      <xdr:row>39</xdr:row>
      <xdr:rowOff>266700</xdr:rowOff>
    </xdr:from>
    <xdr:to>
      <xdr:col>12</xdr:col>
      <xdr:colOff>1727199</xdr:colOff>
      <xdr:row>39</xdr:row>
      <xdr:rowOff>1143000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D84E8CB-287D-4DE7-A3FC-0C6FE5D43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031198" y="30657800"/>
          <a:ext cx="1638301" cy="876300"/>
        </a:xfrm>
        <a:prstGeom prst="rect">
          <a:avLst/>
        </a:prstGeom>
      </xdr:spPr>
    </xdr:pic>
    <xdr:clientData/>
  </xdr:twoCellAnchor>
  <xdr:twoCellAnchor editAs="oneCell">
    <xdr:from>
      <xdr:col>12</xdr:col>
      <xdr:colOff>59696</xdr:colOff>
      <xdr:row>40</xdr:row>
      <xdr:rowOff>152398</xdr:rowOff>
    </xdr:from>
    <xdr:to>
      <xdr:col>12</xdr:col>
      <xdr:colOff>1727200</xdr:colOff>
      <xdr:row>40</xdr:row>
      <xdr:rowOff>1142999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5C18F78-AD55-4E2B-8DC3-63E42B41F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001996" y="31826198"/>
          <a:ext cx="1667504" cy="990601"/>
        </a:xfrm>
        <a:prstGeom prst="rect">
          <a:avLst/>
        </a:prstGeom>
      </xdr:spPr>
    </xdr:pic>
    <xdr:clientData/>
  </xdr:twoCellAnchor>
  <xdr:twoCellAnchor editAs="oneCell">
    <xdr:from>
      <xdr:col>12</xdr:col>
      <xdr:colOff>174203</xdr:colOff>
      <xdr:row>33</xdr:row>
      <xdr:rowOff>101599</xdr:rowOff>
    </xdr:from>
    <xdr:to>
      <xdr:col>12</xdr:col>
      <xdr:colOff>1662249</xdr:colOff>
      <xdr:row>33</xdr:row>
      <xdr:rowOff>863600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E1342F35-C37E-4CA5-B094-4CE826B9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6503" y="25387299"/>
          <a:ext cx="1488046" cy="7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165100</xdr:rowOff>
    </xdr:from>
    <xdr:to>
      <xdr:col>13</xdr:col>
      <xdr:colOff>223157</xdr:colOff>
      <xdr:row>1</xdr:row>
      <xdr:rowOff>571500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DD7F4194-6C2D-4C18-85AA-FAA2EE91C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34" b="4604"/>
        <a:stretch/>
      </xdr:blipFill>
      <xdr:spPr>
        <a:xfrm>
          <a:off x="0" y="165100"/>
          <a:ext cx="22968857" cy="2209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</xdr:colOff>
      <xdr:row>34</xdr:row>
      <xdr:rowOff>949960</xdr:rowOff>
    </xdr:from>
    <xdr:to>
      <xdr:col>13</xdr:col>
      <xdr:colOff>4535</xdr:colOff>
      <xdr:row>36</xdr:row>
      <xdr:rowOff>19822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AF9E0C91-5B09-4EE7-A75B-8FB043896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900" y="25778460"/>
          <a:ext cx="1706335" cy="1089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</xdr:colOff>
      <xdr:row>33</xdr:row>
      <xdr:rowOff>858520</xdr:rowOff>
    </xdr:from>
    <xdr:to>
      <xdr:col>13</xdr:col>
      <xdr:colOff>4535</xdr:colOff>
      <xdr:row>35</xdr:row>
      <xdr:rowOff>17282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6E84BF6F-547A-4FC0-84F6-9AAFC388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900" y="24785320"/>
          <a:ext cx="1687285" cy="1089162"/>
        </a:xfrm>
        <a:prstGeom prst="rect">
          <a:avLst/>
        </a:prstGeom>
      </xdr:spPr>
    </xdr:pic>
    <xdr:clientData/>
  </xdr:twoCellAnchor>
  <xdr:twoCellAnchor editAs="oneCell">
    <xdr:from>
      <xdr:col>12</xdr:col>
      <xdr:colOff>203200</xdr:colOff>
      <xdr:row>36</xdr:row>
      <xdr:rowOff>50801</xdr:rowOff>
    </xdr:from>
    <xdr:to>
      <xdr:col>12</xdr:col>
      <xdr:colOff>1744064</xdr:colOff>
      <xdr:row>36</xdr:row>
      <xdr:rowOff>1143001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FF59312-8BFF-4537-A5BC-FC841F8AA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0" y="26898601"/>
          <a:ext cx="1540864" cy="10922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203201</xdr:colOff>
      <xdr:row>36</xdr:row>
      <xdr:rowOff>1155701</xdr:rowOff>
    </xdr:from>
    <xdr:to>
      <xdr:col>12</xdr:col>
      <xdr:colOff>1689101</xdr:colOff>
      <xdr:row>37</xdr:row>
      <xdr:rowOff>1027842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734BAB1-1F4C-46C6-8BF2-0DE82384E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1" y="29362401"/>
          <a:ext cx="1485900" cy="1053241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114301</xdr:colOff>
      <xdr:row>38</xdr:row>
      <xdr:rowOff>10161</xdr:rowOff>
    </xdr:from>
    <xdr:to>
      <xdr:col>12</xdr:col>
      <xdr:colOff>1612901</xdr:colOff>
      <xdr:row>38</xdr:row>
      <xdr:rowOff>1071669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5AFD480-A50D-4371-B8CC-B18C67BB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6601" y="30464761"/>
          <a:ext cx="1498600" cy="1061508"/>
        </a:xfrm>
        <a:prstGeom prst="rect">
          <a:avLst/>
        </a:prstGeom>
      </xdr:spPr>
    </xdr:pic>
    <xdr:clientData/>
  </xdr:twoCellAnchor>
  <xdr:twoCellAnchor editAs="oneCell">
    <xdr:from>
      <xdr:col>12</xdr:col>
      <xdr:colOff>88900</xdr:colOff>
      <xdr:row>17</xdr:row>
      <xdr:rowOff>596900</xdr:rowOff>
    </xdr:from>
    <xdr:to>
      <xdr:col>13</xdr:col>
      <xdr:colOff>6350</xdr:colOff>
      <xdr:row>19</xdr:row>
      <xdr:rowOff>88900</xdr:rowOff>
    </xdr:to>
    <xdr:pic>
      <xdr:nvPicPr>
        <xdr:cNvPr id="50" name="Picture 25">
          <a:extLst>
            <a:ext uri="{FF2B5EF4-FFF2-40B4-BE49-F238E27FC236}">
              <a16:creationId xmlns:a16="http://schemas.microsoft.com/office/drawing/2014/main" id="{20BC419C-F047-4CF9-93B1-8CCC092B9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1031200" y="11785600"/>
          <a:ext cx="16637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109008</xdr:colOff>
      <xdr:row>10</xdr:row>
      <xdr:rowOff>50800</xdr:rowOff>
    </xdr:from>
    <xdr:to>
      <xdr:col>12</xdr:col>
      <xdr:colOff>1739900</xdr:colOff>
      <xdr:row>10</xdr:row>
      <xdr:rowOff>622300</xdr:rowOff>
    </xdr:to>
    <xdr:pic>
      <xdr:nvPicPr>
        <xdr:cNvPr id="53" name="Picture 5">
          <a:extLst>
            <a:ext uri="{FF2B5EF4-FFF2-40B4-BE49-F238E27FC236}">
              <a16:creationId xmlns:a16="http://schemas.microsoft.com/office/drawing/2014/main" id="{20B7ED8F-95B2-4B80-A56F-07A9BA81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0708408" y="6578600"/>
          <a:ext cx="1630892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49550</xdr:colOff>
      <xdr:row>25</xdr:row>
      <xdr:rowOff>266700</xdr:rowOff>
    </xdr:from>
    <xdr:ext cx="1715750" cy="850900"/>
    <xdr:pic>
      <xdr:nvPicPr>
        <xdr:cNvPr id="65" name="Рисунок 64">
          <a:extLst>
            <a:ext uri="{FF2B5EF4-FFF2-40B4-BE49-F238E27FC236}">
              <a16:creationId xmlns:a16="http://schemas.microsoft.com/office/drawing/2014/main" id="{32B94651-0088-4D89-B121-DE7560B9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1850" y="15481300"/>
          <a:ext cx="1715750" cy="850900"/>
        </a:xfrm>
        <a:prstGeom prst="rect">
          <a:avLst/>
        </a:prstGeom>
      </xdr:spPr>
    </xdr:pic>
    <xdr:clientData/>
  </xdr:oneCellAnchor>
  <xdr:oneCellAnchor>
    <xdr:from>
      <xdr:col>12</xdr:col>
      <xdr:colOff>36640</xdr:colOff>
      <xdr:row>26</xdr:row>
      <xdr:rowOff>228599</xdr:rowOff>
    </xdr:from>
    <xdr:ext cx="1741360" cy="863601"/>
    <xdr:pic>
      <xdr:nvPicPr>
        <xdr:cNvPr id="66" name="Рисунок 65">
          <a:extLst>
            <a:ext uri="{FF2B5EF4-FFF2-40B4-BE49-F238E27FC236}">
              <a16:creationId xmlns:a16="http://schemas.microsoft.com/office/drawing/2014/main" id="{0DC6067A-5D8B-41F1-8EEB-091B63DD1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78940" y="16662399"/>
          <a:ext cx="1741360" cy="863601"/>
        </a:xfrm>
        <a:prstGeom prst="rect">
          <a:avLst/>
        </a:prstGeom>
      </xdr:spPr>
    </xdr:pic>
    <xdr:clientData/>
  </xdr:oneCellAnchor>
  <xdr:oneCellAnchor>
    <xdr:from>
      <xdr:col>12</xdr:col>
      <xdr:colOff>49342</xdr:colOff>
      <xdr:row>27</xdr:row>
      <xdr:rowOff>190500</xdr:rowOff>
    </xdr:from>
    <xdr:ext cx="1741358" cy="863600"/>
    <xdr:pic>
      <xdr:nvPicPr>
        <xdr:cNvPr id="67" name="Рисунок 66">
          <a:extLst>
            <a:ext uri="{FF2B5EF4-FFF2-40B4-BE49-F238E27FC236}">
              <a16:creationId xmlns:a16="http://schemas.microsoft.com/office/drawing/2014/main" id="{E2990E8D-38CD-43ED-B170-001852ED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1642" y="17856200"/>
          <a:ext cx="1741358" cy="863600"/>
        </a:xfrm>
        <a:prstGeom prst="rect">
          <a:avLst/>
        </a:prstGeom>
      </xdr:spPr>
    </xdr:pic>
    <xdr:clientData/>
  </xdr:oneCellAnchor>
  <xdr:twoCellAnchor editAs="oneCell">
    <xdr:from>
      <xdr:col>12</xdr:col>
      <xdr:colOff>63501</xdr:colOff>
      <xdr:row>28</xdr:row>
      <xdr:rowOff>203200</xdr:rowOff>
    </xdr:from>
    <xdr:to>
      <xdr:col>12</xdr:col>
      <xdr:colOff>1701800</xdr:colOff>
      <xdr:row>28</xdr:row>
      <xdr:rowOff>1041400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22799CE6-2601-4E00-B33F-62B0E7CA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5801" y="19062700"/>
          <a:ext cx="1638299" cy="83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29</xdr:row>
      <xdr:rowOff>279400</xdr:rowOff>
    </xdr:from>
    <xdr:to>
      <xdr:col>12</xdr:col>
      <xdr:colOff>1714499</xdr:colOff>
      <xdr:row>29</xdr:row>
      <xdr:rowOff>1117600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3791A26E-871D-4E94-9EE0-553A4D593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18500" y="20307300"/>
          <a:ext cx="1638299" cy="83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63500</xdr:colOff>
      <xdr:row>30</xdr:row>
      <xdr:rowOff>254000</xdr:rowOff>
    </xdr:from>
    <xdr:to>
      <xdr:col>12</xdr:col>
      <xdr:colOff>1701799</xdr:colOff>
      <xdr:row>30</xdr:row>
      <xdr:rowOff>1092200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F43AF5E1-C0E6-4D83-A5B3-1E74A03AF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5800" y="21513800"/>
          <a:ext cx="1638299" cy="83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101599</xdr:colOff>
      <xdr:row>11</xdr:row>
      <xdr:rowOff>59372</xdr:rowOff>
    </xdr:from>
    <xdr:to>
      <xdr:col>12</xdr:col>
      <xdr:colOff>1673748</xdr:colOff>
      <xdr:row>12</xdr:row>
      <xdr:rowOff>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E0A384CA-AD49-4632-A036-DBC5B9B30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899" y="7374572"/>
          <a:ext cx="1572149" cy="715328"/>
        </a:xfrm>
        <a:prstGeom prst="rect">
          <a:avLst/>
        </a:prstGeom>
      </xdr:spPr>
    </xdr:pic>
    <xdr:clientData/>
  </xdr:twoCellAnchor>
  <xdr:twoCellAnchor editAs="oneCell">
    <xdr:from>
      <xdr:col>12</xdr:col>
      <xdr:colOff>86248</xdr:colOff>
      <xdr:row>19</xdr:row>
      <xdr:rowOff>101600</xdr:rowOff>
    </xdr:from>
    <xdr:to>
      <xdr:col>12</xdr:col>
      <xdr:colOff>1663699</xdr:colOff>
      <xdr:row>19</xdr:row>
      <xdr:rowOff>816928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93D64ADE-75D7-420A-8DC6-166CA219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028548" y="13220700"/>
          <a:ext cx="1577451" cy="715328"/>
        </a:xfrm>
        <a:prstGeom prst="rect">
          <a:avLst/>
        </a:prstGeom>
      </xdr:spPr>
    </xdr:pic>
    <xdr:clientData/>
  </xdr:twoCellAnchor>
  <xdr:twoCellAnchor editAs="oneCell">
    <xdr:from>
      <xdr:col>12</xdr:col>
      <xdr:colOff>127001</xdr:colOff>
      <xdr:row>45</xdr:row>
      <xdr:rowOff>333375</xdr:rowOff>
    </xdr:from>
    <xdr:to>
      <xdr:col>12</xdr:col>
      <xdr:colOff>1660367</xdr:colOff>
      <xdr:row>45</xdr:row>
      <xdr:rowOff>762000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8401E3-02B6-4184-A55C-BFC986EE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0494626" y="37988875"/>
          <a:ext cx="1533366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zoomScale="60" zoomScaleNormal="60" workbookViewId="0">
      <pane ySplit="6" topLeftCell="A7" activePane="bottomLeft" state="frozen"/>
      <selection pane="bottomLeft" activeCell="A5" sqref="A5:A6"/>
    </sheetView>
  </sheetViews>
  <sheetFormatPr defaultColWidth="8.85546875" defaultRowHeight="15" x14ac:dyDescent="0.25"/>
  <cols>
    <col min="1" max="1" width="7.28515625" style="1" customWidth="1"/>
    <col min="2" max="2" width="14.42578125" style="1" customWidth="1"/>
    <col min="3" max="3" width="16.85546875" style="1" customWidth="1"/>
    <col min="4" max="4" width="53" style="2" customWidth="1"/>
    <col min="5" max="5" width="16.7109375" style="3" customWidth="1"/>
    <col min="6" max="6" width="16.5703125" style="1" customWidth="1"/>
    <col min="7" max="7" width="14.28515625" style="1" customWidth="1"/>
    <col min="8" max="8" width="10.5703125" style="1" customWidth="1"/>
    <col min="9" max="9" width="20.28515625" style="4" customWidth="1"/>
    <col min="10" max="10" width="10.28515625" style="4" customWidth="1"/>
    <col min="11" max="11" width="27.7109375" style="2" customWidth="1"/>
    <col min="12" max="12" width="97.28515625" style="1" customWidth="1"/>
    <col min="13" max="13" width="26.28515625" style="1" customWidth="1"/>
    <col min="14" max="14" width="8.85546875" style="1" bestFit="1" customWidth="1"/>
    <col min="15" max="16384" width="8.85546875" style="1"/>
  </cols>
  <sheetData>
    <row r="1" spans="1:13" ht="141.75" customHeight="1" x14ac:dyDescent="0.3">
      <c r="L1" s="5"/>
    </row>
    <row r="2" spans="1:13" ht="56.45" customHeight="1" x14ac:dyDescent="0.25">
      <c r="A2" s="6"/>
      <c r="B2" s="6"/>
      <c r="C2" s="6"/>
      <c r="D2" s="7"/>
      <c r="E2" s="8"/>
      <c r="F2" s="6"/>
      <c r="G2" s="6"/>
      <c r="H2" s="6"/>
      <c r="I2" s="9"/>
      <c r="J2" s="9"/>
      <c r="K2" s="7"/>
      <c r="L2" s="10"/>
    </row>
    <row r="3" spans="1:13" ht="25.9" customHeight="1" x14ac:dyDescent="0.3">
      <c r="A3" s="153" t="s">
        <v>190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</row>
    <row r="4" spans="1:13" ht="12" customHeight="1" x14ac:dyDescent="0.35">
      <c r="A4" s="6"/>
      <c r="B4" s="6"/>
      <c r="C4" s="6"/>
      <c r="D4" s="7"/>
      <c r="E4" s="8"/>
      <c r="F4" s="6"/>
      <c r="G4" s="6"/>
      <c r="H4" s="6"/>
      <c r="I4" s="9"/>
      <c r="J4" s="9"/>
      <c r="K4" s="154"/>
      <c r="L4" s="154"/>
    </row>
    <row r="5" spans="1:13" s="11" customFormat="1" ht="34.5" customHeight="1" x14ac:dyDescent="0.25">
      <c r="A5" s="138" t="s">
        <v>0</v>
      </c>
      <c r="B5" s="158" t="s">
        <v>123</v>
      </c>
      <c r="C5" s="138" t="s">
        <v>1</v>
      </c>
      <c r="D5" s="138" t="s">
        <v>2</v>
      </c>
      <c r="E5" s="162" t="s">
        <v>3</v>
      </c>
      <c r="F5" s="138" t="s">
        <v>4</v>
      </c>
      <c r="G5" s="138" t="s">
        <v>5</v>
      </c>
      <c r="H5" s="160" t="s">
        <v>6</v>
      </c>
      <c r="I5" s="138" t="s">
        <v>7</v>
      </c>
      <c r="J5" s="138" t="s">
        <v>8</v>
      </c>
      <c r="K5" s="138" t="s">
        <v>86</v>
      </c>
      <c r="L5" s="138" t="s">
        <v>9</v>
      </c>
      <c r="M5" s="155"/>
    </row>
    <row r="6" spans="1:13" s="12" customFormat="1" ht="42" customHeight="1" x14ac:dyDescent="0.2">
      <c r="A6" s="139"/>
      <c r="B6" s="159"/>
      <c r="C6" s="139"/>
      <c r="D6" s="139"/>
      <c r="E6" s="163"/>
      <c r="F6" s="139"/>
      <c r="G6" s="139"/>
      <c r="H6" s="161"/>
      <c r="I6" s="139"/>
      <c r="J6" s="139"/>
      <c r="K6" s="139"/>
      <c r="L6" s="156"/>
      <c r="M6" s="157"/>
    </row>
    <row r="7" spans="1:13" s="13" customFormat="1" ht="30.75" customHeight="1" x14ac:dyDescent="0.25">
      <c r="A7" s="147" t="s">
        <v>17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9"/>
    </row>
    <row r="8" spans="1:13" s="61" customFormat="1" ht="70.900000000000006" customHeight="1" x14ac:dyDescent="0.25">
      <c r="A8" s="174">
        <v>1</v>
      </c>
      <c r="B8" s="175">
        <v>108</v>
      </c>
      <c r="C8" s="176">
        <v>853371</v>
      </c>
      <c r="D8" s="177" t="s">
        <v>10</v>
      </c>
      <c r="E8" s="178">
        <v>3290000</v>
      </c>
      <c r="F8" s="176">
        <f>47-G8</f>
        <v>39.299999999999997</v>
      </c>
      <c r="G8" s="176">
        <v>7.7</v>
      </c>
      <c r="H8" s="176">
        <v>4</v>
      </c>
      <c r="I8" s="176" t="s">
        <v>11</v>
      </c>
      <c r="J8" s="176" t="s">
        <v>12</v>
      </c>
      <c r="K8" s="179" t="s">
        <v>70</v>
      </c>
      <c r="L8" s="180" t="s">
        <v>114</v>
      </c>
      <c r="M8" s="70"/>
    </row>
    <row r="9" spans="1:13" s="14" customFormat="1" ht="52.5" customHeight="1" x14ac:dyDescent="0.25">
      <c r="A9" s="66">
        <v>2</v>
      </c>
      <c r="B9" s="57">
        <v>107</v>
      </c>
      <c r="C9" s="67">
        <v>853370</v>
      </c>
      <c r="D9" s="26" t="s">
        <v>13</v>
      </c>
      <c r="E9" s="59">
        <v>3550000</v>
      </c>
      <c r="F9" s="67">
        <f t="shared" ref="F9:F14" si="0">47-G9</f>
        <v>39.5</v>
      </c>
      <c r="G9" s="27">
        <v>7.5</v>
      </c>
      <c r="H9" s="27">
        <v>4</v>
      </c>
      <c r="I9" s="27" t="s">
        <v>11</v>
      </c>
      <c r="J9" s="27" t="s">
        <v>12</v>
      </c>
      <c r="K9" s="68" t="s">
        <v>116</v>
      </c>
      <c r="L9" s="69" t="s">
        <v>117</v>
      </c>
      <c r="M9" s="70"/>
    </row>
    <row r="10" spans="1:13" s="61" customFormat="1" ht="55.15" customHeight="1" x14ac:dyDescent="0.25">
      <c r="A10" s="66">
        <v>3</v>
      </c>
      <c r="B10" s="57">
        <v>106</v>
      </c>
      <c r="C10" s="67">
        <v>853375</v>
      </c>
      <c r="D10" s="26" t="s">
        <v>112</v>
      </c>
      <c r="E10" s="59">
        <v>2290000</v>
      </c>
      <c r="F10" s="67">
        <f t="shared" si="0"/>
        <v>41.4</v>
      </c>
      <c r="G10" s="27">
        <v>5.6</v>
      </c>
      <c r="H10" s="27">
        <v>4</v>
      </c>
      <c r="I10" s="27" t="s">
        <v>109</v>
      </c>
      <c r="J10" s="27" t="s">
        <v>12</v>
      </c>
      <c r="K10" s="68" t="s">
        <v>110</v>
      </c>
      <c r="L10" s="69" t="s">
        <v>79</v>
      </c>
      <c r="M10" s="70"/>
    </row>
    <row r="11" spans="1:13" s="61" customFormat="1" ht="55.15" customHeight="1" x14ac:dyDescent="0.25">
      <c r="A11" s="66">
        <v>4</v>
      </c>
      <c r="B11" s="57">
        <v>111</v>
      </c>
      <c r="C11" s="67">
        <v>853375</v>
      </c>
      <c r="D11" s="26" t="s">
        <v>14</v>
      </c>
      <c r="E11" s="59">
        <v>2800000</v>
      </c>
      <c r="F11" s="67">
        <f t="shared" si="0"/>
        <v>41.6</v>
      </c>
      <c r="G11" s="27">
        <v>5.4</v>
      </c>
      <c r="H11" s="27">
        <v>4</v>
      </c>
      <c r="I11" s="27" t="s">
        <v>11</v>
      </c>
      <c r="J11" s="27" t="s">
        <v>12</v>
      </c>
      <c r="K11" s="68" t="s">
        <v>111</v>
      </c>
      <c r="L11" s="69" t="s">
        <v>108</v>
      </c>
      <c r="M11" s="70"/>
    </row>
    <row r="12" spans="1:13" s="71" customFormat="1" ht="61.15" customHeight="1" x14ac:dyDescent="0.25">
      <c r="A12" s="66">
        <v>5</v>
      </c>
      <c r="B12" s="57">
        <v>111</v>
      </c>
      <c r="C12" s="67">
        <v>853375</v>
      </c>
      <c r="D12" s="26" t="s">
        <v>178</v>
      </c>
      <c r="E12" s="59">
        <v>3550000</v>
      </c>
      <c r="F12" s="67">
        <f t="shared" si="0"/>
        <v>38.799999999999997</v>
      </c>
      <c r="G12" s="27">
        <v>8.1999999999999993</v>
      </c>
      <c r="H12" s="27">
        <v>4</v>
      </c>
      <c r="I12" s="27" t="s">
        <v>11</v>
      </c>
      <c r="J12" s="27" t="s">
        <v>12</v>
      </c>
      <c r="K12" s="68" t="s">
        <v>166</v>
      </c>
      <c r="L12" s="69" t="s">
        <v>179</v>
      </c>
      <c r="M12" s="70"/>
    </row>
    <row r="13" spans="1:13" s="61" customFormat="1" ht="72" customHeight="1" x14ac:dyDescent="0.25">
      <c r="A13" s="181">
        <v>6</v>
      </c>
      <c r="B13" s="175">
        <v>110</v>
      </c>
      <c r="C13" s="176" t="s">
        <v>180</v>
      </c>
      <c r="D13" s="182" t="s">
        <v>15</v>
      </c>
      <c r="E13" s="183">
        <v>2990000</v>
      </c>
      <c r="F13" s="176">
        <f t="shared" si="0"/>
        <v>39.5</v>
      </c>
      <c r="G13" s="184">
        <v>7.5</v>
      </c>
      <c r="H13" s="184">
        <v>4</v>
      </c>
      <c r="I13" s="184" t="s">
        <v>11</v>
      </c>
      <c r="J13" s="184" t="s">
        <v>12</v>
      </c>
      <c r="K13" s="185" t="s">
        <v>72</v>
      </c>
      <c r="L13" s="186" t="s">
        <v>80</v>
      </c>
      <c r="M13" s="70"/>
    </row>
    <row r="14" spans="1:13" s="62" customFormat="1" ht="55.9" customHeight="1" x14ac:dyDescent="0.25">
      <c r="A14" s="66">
        <v>7</v>
      </c>
      <c r="B14" s="57">
        <v>123</v>
      </c>
      <c r="C14" s="67">
        <v>853370</v>
      </c>
      <c r="D14" s="26" t="s">
        <v>16</v>
      </c>
      <c r="E14" s="59">
        <v>2550000</v>
      </c>
      <c r="F14" s="67">
        <f t="shared" si="0"/>
        <v>41.2</v>
      </c>
      <c r="G14" s="27">
        <v>5.8</v>
      </c>
      <c r="H14" s="27">
        <v>4</v>
      </c>
      <c r="I14" s="27" t="s">
        <v>11</v>
      </c>
      <c r="J14" s="27" t="s">
        <v>12</v>
      </c>
      <c r="K14" s="68" t="s">
        <v>71</v>
      </c>
      <c r="L14" s="77" t="s">
        <v>81</v>
      </c>
      <c r="M14" s="78"/>
    </row>
    <row r="15" spans="1:13" s="13" customFormat="1" ht="30.75" customHeight="1" x14ac:dyDescent="0.25">
      <c r="A15" s="130" t="s">
        <v>18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2"/>
    </row>
    <row r="16" spans="1:13" s="61" customFormat="1" ht="73.900000000000006" customHeight="1" x14ac:dyDescent="0.25">
      <c r="A16" s="72">
        <v>8</v>
      </c>
      <c r="B16" s="57">
        <v>117</v>
      </c>
      <c r="C16" s="67">
        <v>853331</v>
      </c>
      <c r="D16" s="73" t="s">
        <v>10</v>
      </c>
      <c r="E16" s="74">
        <v>2940000</v>
      </c>
      <c r="F16" s="67">
        <f t="shared" ref="F16:F23" si="1">39-G16</f>
        <v>31.5</v>
      </c>
      <c r="G16" s="67">
        <v>7.5</v>
      </c>
      <c r="H16" s="67">
        <v>3</v>
      </c>
      <c r="I16" s="67" t="s">
        <v>11</v>
      </c>
      <c r="J16" s="67" t="s">
        <v>12</v>
      </c>
      <c r="K16" s="75" t="s">
        <v>70</v>
      </c>
      <c r="L16" s="76" t="s">
        <v>115</v>
      </c>
      <c r="M16" s="70"/>
    </row>
    <row r="17" spans="1:13" s="71" customFormat="1" ht="48.75" customHeight="1" x14ac:dyDescent="0.25">
      <c r="A17" s="66">
        <v>9</v>
      </c>
      <c r="B17" s="57">
        <v>116</v>
      </c>
      <c r="C17" s="27">
        <v>853330</v>
      </c>
      <c r="D17" s="26" t="s">
        <v>13</v>
      </c>
      <c r="E17" s="59">
        <v>3350000</v>
      </c>
      <c r="F17" s="67">
        <f t="shared" si="1"/>
        <v>31.8</v>
      </c>
      <c r="G17" s="27">
        <v>7.2</v>
      </c>
      <c r="H17" s="27">
        <v>3</v>
      </c>
      <c r="I17" s="27" t="s">
        <v>11</v>
      </c>
      <c r="J17" s="27" t="s">
        <v>12</v>
      </c>
      <c r="K17" s="68" t="s">
        <v>116</v>
      </c>
      <c r="L17" s="69" t="s">
        <v>118</v>
      </c>
      <c r="M17" s="70"/>
    </row>
    <row r="18" spans="1:13" s="61" customFormat="1" ht="57" customHeight="1" x14ac:dyDescent="0.25">
      <c r="A18" s="66">
        <v>10</v>
      </c>
      <c r="B18" s="57">
        <v>118</v>
      </c>
      <c r="C18" s="27">
        <v>853335</v>
      </c>
      <c r="D18" s="26" t="s">
        <v>112</v>
      </c>
      <c r="E18" s="59">
        <v>2750000</v>
      </c>
      <c r="F18" s="67">
        <f t="shared" si="1"/>
        <v>33.6</v>
      </c>
      <c r="G18" s="27">
        <v>5.4</v>
      </c>
      <c r="H18" s="27">
        <v>3</v>
      </c>
      <c r="I18" s="27" t="s">
        <v>109</v>
      </c>
      <c r="J18" s="27" t="s">
        <v>12</v>
      </c>
      <c r="K18" s="68" t="s">
        <v>110</v>
      </c>
      <c r="L18" s="69" t="s">
        <v>76</v>
      </c>
      <c r="M18" s="70"/>
    </row>
    <row r="19" spans="1:13" s="61" customFormat="1" ht="57" customHeight="1" x14ac:dyDescent="0.25">
      <c r="A19" s="66">
        <v>11</v>
      </c>
      <c r="B19" s="57">
        <v>119</v>
      </c>
      <c r="C19" s="27">
        <v>853335</v>
      </c>
      <c r="D19" s="26" t="s">
        <v>14</v>
      </c>
      <c r="E19" s="59">
        <v>2750000</v>
      </c>
      <c r="F19" s="67">
        <f t="shared" ref="F19:F20" si="2">39-G19</f>
        <v>33.799999999999997</v>
      </c>
      <c r="G19" s="27">
        <v>5.2</v>
      </c>
      <c r="H19" s="27">
        <v>3</v>
      </c>
      <c r="I19" s="27" t="s">
        <v>11</v>
      </c>
      <c r="J19" s="27" t="s">
        <v>12</v>
      </c>
      <c r="K19" s="68" t="s">
        <v>111</v>
      </c>
      <c r="L19" s="69" t="s">
        <v>107</v>
      </c>
      <c r="M19" s="70"/>
    </row>
    <row r="20" spans="1:13" s="15" customFormat="1" ht="66.599999999999994" customHeight="1" x14ac:dyDescent="0.25">
      <c r="A20" s="66">
        <v>12</v>
      </c>
      <c r="B20" s="57">
        <v>119</v>
      </c>
      <c r="C20" s="27">
        <v>853335</v>
      </c>
      <c r="D20" s="26" t="s">
        <v>178</v>
      </c>
      <c r="E20" s="59">
        <v>4750000</v>
      </c>
      <c r="F20" s="67">
        <f t="shared" si="2"/>
        <v>31</v>
      </c>
      <c r="G20" s="27">
        <v>8</v>
      </c>
      <c r="H20" s="27">
        <v>3</v>
      </c>
      <c r="I20" s="27" t="s">
        <v>11</v>
      </c>
      <c r="J20" s="27" t="s">
        <v>12</v>
      </c>
      <c r="K20" s="68" t="s">
        <v>166</v>
      </c>
      <c r="L20" s="69" t="s">
        <v>179</v>
      </c>
      <c r="M20" s="70"/>
    </row>
    <row r="21" spans="1:13" s="14" customFormat="1" ht="55.15" customHeight="1" x14ac:dyDescent="0.25">
      <c r="A21" s="66">
        <v>13</v>
      </c>
      <c r="B21" s="57">
        <v>121</v>
      </c>
      <c r="C21" s="27">
        <v>853336</v>
      </c>
      <c r="D21" s="26" t="s">
        <v>19</v>
      </c>
      <c r="E21" s="59">
        <v>4200000</v>
      </c>
      <c r="F21" s="67">
        <f t="shared" si="1"/>
        <v>33.799999999999997</v>
      </c>
      <c r="G21" s="27">
        <v>5.2</v>
      </c>
      <c r="H21" s="27">
        <v>3</v>
      </c>
      <c r="I21" s="27" t="s">
        <v>11</v>
      </c>
      <c r="J21" s="27" t="s">
        <v>12</v>
      </c>
      <c r="K21" s="68" t="s">
        <v>71</v>
      </c>
      <c r="L21" s="69" t="s">
        <v>157</v>
      </c>
      <c r="M21" s="70"/>
    </row>
    <row r="22" spans="1:13" s="61" customFormat="1" ht="67.900000000000006" customHeight="1" x14ac:dyDescent="0.25">
      <c r="A22" s="114">
        <v>14</v>
      </c>
      <c r="B22" s="79">
        <v>120</v>
      </c>
      <c r="C22" s="115">
        <v>853334</v>
      </c>
      <c r="D22" s="116" t="s">
        <v>15</v>
      </c>
      <c r="E22" s="117">
        <v>2470000</v>
      </c>
      <c r="F22" s="80">
        <f t="shared" si="1"/>
        <v>32</v>
      </c>
      <c r="G22" s="115">
        <v>7</v>
      </c>
      <c r="H22" s="115">
        <v>3</v>
      </c>
      <c r="I22" s="115" t="s">
        <v>11</v>
      </c>
      <c r="J22" s="115" t="s">
        <v>12</v>
      </c>
      <c r="K22" s="118" t="s">
        <v>72</v>
      </c>
      <c r="L22" s="119" t="s">
        <v>77</v>
      </c>
      <c r="M22" s="81"/>
    </row>
    <row r="23" spans="1:13" s="62" customFormat="1" ht="59.45" customHeight="1" x14ac:dyDescent="0.25">
      <c r="A23" s="82">
        <v>15</v>
      </c>
      <c r="B23" s="83">
        <v>122</v>
      </c>
      <c r="C23" s="84">
        <v>853330</v>
      </c>
      <c r="D23" s="85" t="s">
        <v>16</v>
      </c>
      <c r="E23" s="86">
        <v>2500000</v>
      </c>
      <c r="F23" s="87">
        <f t="shared" si="1"/>
        <v>33.5</v>
      </c>
      <c r="G23" s="84">
        <v>5.5</v>
      </c>
      <c r="H23" s="84">
        <v>3</v>
      </c>
      <c r="I23" s="84" t="s">
        <v>11</v>
      </c>
      <c r="J23" s="84" t="s">
        <v>12</v>
      </c>
      <c r="K23" s="88" t="s">
        <v>71</v>
      </c>
      <c r="L23" s="89" t="s">
        <v>78</v>
      </c>
      <c r="M23" s="90"/>
    </row>
    <row r="24" spans="1:13" s="62" customFormat="1" ht="59.45" customHeight="1" x14ac:dyDescent="0.25">
      <c r="A24" s="82"/>
      <c r="B24" s="83"/>
      <c r="C24" s="84"/>
      <c r="D24" s="85"/>
      <c r="E24" s="86"/>
      <c r="F24" s="87"/>
      <c r="G24" s="84"/>
      <c r="H24" s="84"/>
      <c r="I24" s="84"/>
      <c r="J24" s="84"/>
      <c r="K24" s="88"/>
      <c r="L24" s="89"/>
      <c r="M24" s="90"/>
    </row>
    <row r="25" spans="1:13" s="15" customFormat="1" ht="30" customHeight="1" x14ac:dyDescent="0.25">
      <c r="A25" s="137" t="s">
        <v>162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</row>
    <row r="26" spans="1:13" s="61" customFormat="1" ht="96" customHeight="1" x14ac:dyDescent="0.25">
      <c r="A26" s="66">
        <v>16</v>
      </c>
      <c r="B26" s="57">
        <v>143</v>
      </c>
      <c r="C26" s="67">
        <v>853370</v>
      </c>
      <c r="D26" s="26" t="s">
        <v>159</v>
      </c>
      <c r="E26" s="59">
        <v>4290000</v>
      </c>
      <c r="F26" s="67">
        <f t="shared" ref="F26:F28" si="3">47-G26</f>
        <v>39.200000000000003</v>
      </c>
      <c r="G26" s="27">
        <v>7.8</v>
      </c>
      <c r="H26" s="27">
        <v>4</v>
      </c>
      <c r="I26" s="27" t="s">
        <v>11</v>
      </c>
      <c r="J26" s="27" t="s">
        <v>12</v>
      </c>
      <c r="K26" s="68" t="s">
        <v>158</v>
      </c>
      <c r="L26" s="69" t="s">
        <v>181</v>
      </c>
      <c r="M26" s="70"/>
    </row>
    <row r="27" spans="1:13" s="61" customFormat="1" ht="96.6" customHeight="1" x14ac:dyDescent="0.25">
      <c r="A27" s="66">
        <v>17</v>
      </c>
      <c r="B27" s="57">
        <v>143</v>
      </c>
      <c r="C27" s="67">
        <v>853370</v>
      </c>
      <c r="D27" s="26" t="s">
        <v>160</v>
      </c>
      <c r="E27" s="59">
        <v>4570000</v>
      </c>
      <c r="F27" s="67">
        <f t="shared" si="3"/>
        <v>39.299999999999997</v>
      </c>
      <c r="G27" s="27">
        <v>7.7</v>
      </c>
      <c r="H27" s="27">
        <v>4</v>
      </c>
      <c r="I27" s="27" t="s">
        <v>11</v>
      </c>
      <c r="J27" s="27" t="s">
        <v>12</v>
      </c>
      <c r="K27" s="68" t="s">
        <v>158</v>
      </c>
      <c r="L27" s="69" t="s">
        <v>182</v>
      </c>
      <c r="M27" s="70"/>
    </row>
    <row r="28" spans="1:13" s="61" customFormat="1" ht="93.6" customHeight="1" x14ac:dyDescent="0.25">
      <c r="A28" s="66">
        <v>18</v>
      </c>
      <c r="B28" s="57">
        <v>143</v>
      </c>
      <c r="C28" s="67">
        <v>853370</v>
      </c>
      <c r="D28" s="26" t="s">
        <v>161</v>
      </c>
      <c r="E28" s="59">
        <v>4770000</v>
      </c>
      <c r="F28" s="67">
        <f t="shared" si="3"/>
        <v>39.6</v>
      </c>
      <c r="G28" s="27">
        <v>7.4</v>
      </c>
      <c r="H28" s="27">
        <v>4</v>
      </c>
      <c r="I28" s="27" t="s">
        <v>11</v>
      </c>
      <c r="J28" s="27" t="s">
        <v>12</v>
      </c>
      <c r="K28" s="68" t="s">
        <v>158</v>
      </c>
      <c r="L28" s="69" t="s">
        <v>183</v>
      </c>
      <c r="M28" s="70"/>
    </row>
    <row r="29" spans="1:13" s="61" customFormat="1" ht="92.45" customHeight="1" x14ac:dyDescent="0.25">
      <c r="A29" s="66">
        <v>19</v>
      </c>
      <c r="B29" s="57">
        <v>142</v>
      </c>
      <c r="C29" s="27">
        <v>853330</v>
      </c>
      <c r="D29" s="26" t="s">
        <v>159</v>
      </c>
      <c r="E29" s="59">
        <v>3790000</v>
      </c>
      <c r="F29" s="67">
        <f t="shared" ref="F29:F31" si="4">39-G29</f>
        <v>31.7</v>
      </c>
      <c r="G29" s="27">
        <v>7.3</v>
      </c>
      <c r="H29" s="27">
        <v>3</v>
      </c>
      <c r="I29" s="27" t="s">
        <v>11</v>
      </c>
      <c r="J29" s="27" t="s">
        <v>12</v>
      </c>
      <c r="K29" s="68" t="s">
        <v>158</v>
      </c>
      <c r="L29" s="69" t="s">
        <v>184</v>
      </c>
      <c r="M29" s="70"/>
    </row>
    <row r="30" spans="1:13" s="61" customFormat="1" ht="96.6" customHeight="1" x14ac:dyDescent="0.25">
      <c r="A30" s="66">
        <v>20</v>
      </c>
      <c r="B30" s="57">
        <v>142</v>
      </c>
      <c r="C30" s="27">
        <v>853330</v>
      </c>
      <c r="D30" s="26" t="s">
        <v>160</v>
      </c>
      <c r="E30" s="59">
        <v>3990000</v>
      </c>
      <c r="F30" s="67">
        <f t="shared" si="4"/>
        <v>31.8</v>
      </c>
      <c r="G30" s="27">
        <v>7.2</v>
      </c>
      <c r="H30" s="27">
        <v>3</v>
      </c>
      <c r="I30" s="27" t="s">
        <v>11</v>
      </c>
      <c r="J30" s="27" t="s">
        <v>12</v>
      </c>
      <c r="K30" s="68" t="s">
        <v>158</v>
      </c>
      <c r="L30" s="69" t="s">
        <v>185</v>
      </c>
      <c r="M30" s="70"/>
    </row>
    <row r="31" spans="1:13" s="61" customFormat="1" ht="92.45" customHeight="1" x14ac:dyDescent="0.25">
      <c r="A31" s="66">
        <v>21</v>
      </c>
      <c r="B31" s="57">
        <v>142</v>
      </c>
      <c r="C31" s="27">
        <v>853330</v>
      </c>
      <c r="D31" s="26" t="s">
        <v>161</v>
      </c>
      <c r="E31" s="59">
        <v>4270000</v>
      </c>
      <c r="F31" s="67">
        <f t="shared" si="4"/>
        <v>32.1</v>
      </c>
      <c r="G31" s="27">
        <v>6.9</v>
      </c>
      <c r="H31" s="27">
        <v>3</v>
      </c>
      <c r="I31" s="27" t="s">
        <v>11</v>
      </c>
      <c r="J31" s="27" t="s">
        <v>12</v>
      </c>
      <c r="K31" s="68" t="s">
        <v>158</v>
      </c>
      <c r="L31" s="69" t="s">
        <v>186</v>
      </c>
      <c r="M31" s="70"/>
    </row>
    <row r="32" spans="1:13" s="14" customFormat="1" ht="30" customHeight="1" x14ac:dyDescent="0.25">
      <c r="A32" s="137" t="s">
        <v>20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</row>
    <row r="33" spans="1:13" s="64" customFormat="1" ht="81" customHeight="1" x14ac:dyDescent="0.25">
      <c r="A33" s="91">
        <v>22</v>
      </c>
      <c r="B33" s="83">
        <v>124</v>
      </c>
      <c r="C33" s="87">
        <v>853372</v>
      </c>
      <c r="D33" s="42" t="s">
        <v>189</v>
      </c>
      <c r="E33" s="53">
        <v>2990000</v>
      </c>
      <c r="F33" s="67">
        <f>47-G33</f>
        <v>38.4</v>
      </c>
      <c r="G33" s="87">
        <v>8.6</v>
      </c>
      <c r="H33" s="87">
        <v>4</v>
      </c>
      <c r="I33" s="87" t="s">
        <v>21</v>
      </c>
      <c r="J33" s="87" t="s">
        <v>12</v>
      </c>
      <c r="K33" s="92" t="s">
        <v>103</v>
      </c>
      <c r="L33" s="93" t="s">
        <v>144</v>
      </c>
      <c r="M33" s="94"/>
    </row>
    <row r="34" spans="1:13" s="64" customFormat="1" ht="70.900000000000006" customHeight="1" x14ac:dyDescent="0.25">
      <c r="A34" s="91">
        <v>23</v>
      </c>
      <c r="B34" s="83">
        <v>124</v>
      </c>
      <c r="C34" s="87">
        <v>853372</v>
      </c>
      <c r="D34" s="42" t="s">
        <v>83</v>
      </c>
      <c r="E34" s="53">
        <v>3990000</v>
      </c>
      <c r="F34" s="67">
        <f t="shared" ref="F34:F44" si="5">47-G34</f>
        <v>38.5</v>
      </c>
      <c r="G34" s="87">
        <v>8.5</v>
      </c>
      <c r="H34" s="87">
        <v>4</v>
      </c>
      <c r="I34" s="87" t="s">
        <v>21</v>
      </c>
      <c r="J34" s="87" t="s">
        <v>12</v>
      </c>
      <c r="K34" s="92" t="s">
        <v>104</v>
      </c>
      <c r="L34" s="93" t="s">
        <v>145</v>
      </c>
      <c r="M34" s="94"/>
    </row>
    <row r="35" spans="1:13" s="64" customFormat="1" ht="81" customHeight="1" x14ac:dyDescent="0.25">
      <c r="A35" s="91">
        <v>24</v>
      </c>
      <c r="B35" s="83">
        <v>124</v>
      </c>
      <c r="C35" s="87">
        <v>853332</v>
      </c>
      <c r="D35" s="42" t="s">
        <v>84</v>
      </c>
      <c r="E35" s="53">
        <v>3590000</v>
      </c>
      <c r="F35" s="67">
        <f t="shared" si="5"/>
        <v>38.9</v>
      </c>
      <c r="G35" s="87">
        <v>8.1</v>
      </c>
      <c r="H35" s="87">
        <v>3</v>
      </c>
      <c r="I35" s="87" t="s">
        <v>11</v>
      </c>
      <c r="J35" s="87" t="s">
        <v>12</v>
      </c>
      <c r="K35" s="92" t="s">
        <v>105</v>
      </c>
      <c r="L35" s="93" t="s">
        <v>146</v>
      </c>
      <c r="M35" s="94"/>
    </row>
    <row r="36" spans="1:13" s="64" customFormat="1" ht="78" customHeight="1" x14ac:dyDescent="0.25">
      <c r="A36" s="91">
        <v>25</v>
      </c>
      <c r="B36" s="83">
        <v>124</v>
      </c>
      <c r="C36" s="87">
        <v>853332</v>
      </c>
      <c r="D36" s="42" t="s">
        <v>84</v>
      </c>
      <c r="E36" s="53">
        <v>3590000</v>
      </c>
      <c r="F36" s="67">
        <f t="shared" si="5"/>
        <v>39.1</v>
      </c>
      <c r="G36" s="87">
        <v>7.9</v>
      </c>
      <c r="H36" s="87">
        <v>3</v>
      </c>
      <c r="I36" s="87" t="s">
        <v>11</v>
      </c>
      <c r="J36" s="87" t="s">
        <v>12</v>
      </c>
      <c r="K36" s="92" t="s">
        <v>106</v>
      </c>
      <c r="L36" s="93" t="s">
        <v>147</v>
      </c>
      <c r="M36" s="94"/>
    </row>
    <row r="37" spans="1:13" s="65" customFormat="1" ht="93" customHeight="1" x14ac:dyDescent="0.25">
      <c r="A37" s="91">
        <v>26</v>
      </c>
      <c r="B37" s="83">
        <v>127</v>
      </c>
      <c r="C37" s="87">
        <v>853373</v>
      </c>
      <c r="D37" s="42" t="s">
        <v>22</v>
      </c>
      <c r="E37" s="53">
        <v>3690000</v>
      </c>
      <c r="F37" s="67">
        <f t="shared" si="5"/>
        <v>38.299999999999997</v>
      </c>
      <c r="G37" s="87">
        <v>8.6999999999999993</v>
      </c>
      <c r="H37" s="87">
        <v>4</v>
      </c>
      <c r="I37" s="87" t="s">
        <v>11</v>
      </c>
      <c r="J37" s="87" t="s">
        <v>12</v>
      </c>
      <c r="K37" s="49" t="s">
        <v>187</v>
      </c>
      <c r="L37" s="95" t="s">
        <v>148</v>
      </c>
      <c r="M37" s="96"/>
    </row>
    <row r="38" spans="1:13" s="65" customFormat="1" ht="84" customHeight="1" x14ac:dyDescent="0.25">
      <c r="A38" s="50">
        <v>27</v>
      </c>
      <c r="B38" s="58">
        <v>126</v>
      </c>
      <c r="C38" s="51">
        <v>853333</v>
      </c>
      <c r="D38" s="97" t="s">
        <v>22</v>
      </c>
      <c r="E38" s="54">
        <v>3850000</v>
      </c>
      <c r="F38" s="67">
        <f t="shared" si="5"/>
        <v>38.700000000000003</v>
      </c>
      <c r="G38" s="51">
        <v>8.3000000000000007</v>
      </c>
      <c r="H38" s="51">
        <v>3</v>
      </c>
      <c r="I38" s="51" t="s">
        <v>11</v>
      </c>
      <c r="J38" s="51" t="s">
        <v>12</v>
      </c>
      <c r="K38" s="49" t="s">
        <v>187</v>
      </c>
      <c r="L38" s="52" t="s">
        <v>149</v>
      </c>
      <c r="M38" s="41"/>
    </row>
    <row r="39" spans="1:13" s="25" customFormat="1" ht="93" customHeight="1" x14ac:dyDescent="0.25">
      <c r="A39" s="50">
        <v>28</v>
      </c>
      <c r="B39" s="58">
        <v>113</v>
      </c>
      <c r="C39" s="51">
        <v>853373</v>
      </c>
      <c r="D39" s="42" t="s">
        <v>102</v>
      </c>
      <c r="E39" s="54">
        <v>4950000</v>
      </c>
      <c r="F39" s="67">
        <f t="shared" si="5"/>
        <v>38.1</v>
      </c>
      <c r="G39" s="51">
        <v>8.9</v>
      </c>
      <c r="H39" s="51">
        <v>4</v>
      </c>
      <c r="I39" s="51" t="s">
        <v>11</v>
      </c>
      <c r="J39" s="51" t="s">
        <v>12</v>
      </c>
      <c r="K39" s="49" t="s">
        <v>100</v>
      </c>
      <c r="L39" s="52" t="s">
        <v>150</v>
      </c>
      <c r="M39" s="41"/>
    </row>
    <row r="40" spans="1:13" s="62" customFormat="1" ht="100.9" customHeight="1" x14ac:dyDescent="0.25">
      <c r="A40" s="72">
        <v>29</v>
      </c>
      <c r="B40" s="57">
        <v>114</v>
      </c>
      <c r="C40" s="67">
        <v>853372</v>
      </c>
      <c r="D40" s="73" t="s">
        <v>82</v>
      </c>
      <c r="E40" s="74">
        <v>3690000</v>
      </c>
      <c r="F40" s="67">
        <f t="shared" si="5"/>
        <v>38</v>
      </c>
      <c r="G40" s="67">
        <v>9</v>
      </c>
      <c r="H40" s="67">
        <v>4</v>
      </c>
      <c r="I40" s="67" t="s">
        <v>11</v>
      </c>
      <c r="J40" s="67" t="s">
        <v>12</v>
      </c>
      <c r="K40" s="92" t="s">
        <v>188</v>
      </c>
      <c r="L40" s="120" t="s">
        <v>151</v>
      </c>
      <c r="M40" s="78"/>
    </row>
    <row r="41" spans="1:13" s="62" customFormat="1" ht="99.6" customHeight="1" x14ac:dyDescent="0.25">
      <c r="A41" s="98">
        <v>30</v>
      </c>
      <c r="B41" s="79">
        <v>115</v>
      </c>
      <c r="C41" s="80">
        <v>853332</v>
      </c>
      <c r="D41" s="99" t="s">
        <v>82</v>
      </c>
      <c r="E41" s="100">
        <v>3940000</v>
      </c>
      <c r="F41" s="67">
        <f t="shared" si="5"/>
        <v>38.5</v>
      </c>
      <c r="G41" s="67">
        <v>8.5</v>
      </c>
      <c r="H41" s="80">
        <v>3</v>
      </c>
      <c r="I41" s="80" t="s">
        <v>11</v>
      </c>
      <c r="J41" s="80" t="s">
        <v>12</v>
      </c>
      <c r="K41" s="92" t="s">
        <v>188</v>
      </c>
      <c r="L41" s="101" t="s">
        <v>152</v>
      </c>
      <c r="M41" s="78"/>
    </row>
    <row r="42" spans="1:13" s="62" customFormat="1" ht="82.5" customHeight="1" x14ac:dyDescent="0.25">
      <c r="A42" s="91">
        <v>31</v>
      </c>
      <c r="B42" s="121">
        <v>112</v>
      </c>
      <c r="C42" s="87">
        <v>853372</v>
      </c>
      <c r="D42" s="102" t="s">
        <v>101</v>
      </c>
      <c r="E42" s="122">
        <v>3690000</v>
      </c>
      <c r="F42" s="67">
        <f t="shared" si="5"/>
        <v>38.5</v>
      </c>
      <c r="G42" s="103">
        <v>8.5</v>
      </c>
      <c r="H42" s="87">
        <v>4</v>
      </c>
      <c r="I42" s="87" t="s">
        <v>67</v>
      </c>
      <c r="J42" s="87" t="s">
        <v>12</v>
      </c>
      <c r="K42" s="92" t="s">
        <v>188</v>
      </c>
      <c r="L42" s="95" t="s">
        <v>153</v>
      </c>
      <c r="M42" s="104"/>
    </row>
    <row r="43" spans="1:13" s="62" customFormat="1" ht="81.95" customHeight="1" x14ac:dyDescent="0.25">
      <c r="A43" s="91">
        <v>32</v>
      </c>
      <c r="B43" s="83">
        <v>150</v>
      </c>
      <c r="C43" s="87">
        <v>853332</v>
      </c>
      <c r="D43" s="102" t="s">
        <v>101</v>
      </c>
      <c r="E43" s="53">
        <v>3940000</v>
      </c>
      <c r="F43" s="67">
        <f t="shared" si="5"/>
        <v>39</v>
      </c>
      <c r="G43" s="87">
        <v>8</v>
      </c>
      <c r="H43" s="87">
        <v>3</v>
      </c>
      <c r="I43" s="87" t="s">
        <v>67</v>
      </c>
      <c r="J43" s="87" t="s">
        <v>12</v>
      </c>
      <c r="K43" s="92" t="s">
        <v>188</v>
      </c>
      <c r="L43" s="95" t="s">
        <v>153</v>
      </c>
      <c r="M43" s="104"/>
    </row>
    <row r="44" spans="1:13" s="13" customFormat="1" ht="81.95" customHeight="1" x14ac:dyDescent="0.25">
      <c r="A44" s="91">
        <v>33</v>
      </c>
      <c r="B44" s="83">
        <v>128</v>
      </c>
      <c r="C44" s="87">
        <v>853376</v>
      </c>
      <c r="D44" s="102" t="s">
        <v>68</v>
      </c>
      <c r="E44" s="55">
        <v>5590000</v>
      </c>
      <c r="F44" s="67">
        <f t="shared" si="5"/>
        <v>38.6</v>
      </c>
      <c r="G44" s="103">
        <v>8.4</v>
      </c>
      <c r="H44" s="87">
        <v>4</v>
      </c>
      <c r="I44" s="87" t="s">
        <v>67</v>
      </c>
      <c r="J44" s="87" t="s">
        <v>12</v>
      </c>
      <c r="K44" s="87" t="s">
        <v>69</v>
      </c>
      <c r="L44" s="95" t="s">
        <v>154</v>
      </c>
      <c r="M44" s="104"/>
    </row>
    <row r="45" spans="1:13" s="13" customFormat="1" ht="34.5" customHeight="1" x14ac:dyDescent="0.25">
      <c r="A45" s="144" t="s">
        <v>173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6"/>
    </row>
    <row r="46" spans="1:13" s="13" customFormat="1" ht="81.95" customHeight="1" x14ac:dyDescent="0.25">
      <c r="A46" s="187">
        <v>34</v>
      </c>
      <c r="B46" s="188">
        <v>144</v>
      </c>
      <c r="C46" s="189">
        <v>853301</v>
      </c>
      <c r="D46" s="190" t="s">
        <v>174</v>
      </c>
      <c r="E46" s="191">
        <v>5950000</v>
      </c>
      <c r="F46" s="189">
        <v>43.7</v>
      </c>
      <c r="G46" s="189">
        <v>8.4</v>
      </c>
      <c r="H46" s="189">
        <v>4</v>
      </c>
      <c r="I46" s="189" t="s">
        <v>175</v>
      </c>
      <c r="J46" s="189" t="s">
        <v>12</v>
      </c>
      <c r="K46" s="189" t="s">
        <v>176</v>
      </c>
      <c r="L46" s="192" t="s">
        <v>177</v>
      </c>
      <c r="M46" s="105"/>
    </row>
    <row r="47" spans="1:13" s="13" customFormat="1" ht="32.25" customHeight="1" x14ac:dyDescent="0.25">
      <c r="A47" s="133" t="s">
        <v>23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5"/>
    </row>
    <row r="48" spans="1:13" s="61" customFormat="1" ht="70.5" customHeight="1" x14ac:dyDescent="0.25">
      <c r="A48" s="27">
        <v>35</v>
      </c>
      <c r="B48" s="57">
        <v>129</v>
      </c>
      <c r="C48" s="27" t="s">
        <v>168</v>
      </c>
      <c r="D48" s="26" t="s">
        <v>24</v>
      </c>
      <c r="E48" s="59">
        <v>1920000</v>
      </c>
      <c r="F48" s="27">
        <f>28-G48</f>
        <v>22.3</v>
      </c>
      <c r="G48" s="27">
        <v>5.7</v>
      </c>
      <c r="H48" s="27">
        <v>3</v>
      </c>
      <c r="I48" s="27" t="s">
        <v>11</v>
      </c>
      <c r="J48" s="27" t="s">
        <v>25</v>
      </c>
      <c r="K48" s="68" t="s">
        <v>73</v>
      </c>
      <c r="L48" s="69" t="s">
        <v>124</v>
      </c>
      <c r="M48" s="70"/>
    </row>
    <row r="49" spans="1:13" s="61" customFormat="1" ht="62.25" customHeight="1" x14ac:dyDescent="0.25">
      <c r="A49" s="27">
        <v>36</v>
      </c>
      <c r="B49" s="57">
        <v>129</v>
      </c>
      <c r="C49" s="27" t="s">
        <v>168</v>
      </c>
      <c r="D49" s="26" t="s">
        <v>26</v>
      </c>
      <c r="E49" s="59">
        <v>2090000</v>
      </c>
      <c r="F49" s="27">
        <f t="shared" ref="F49:F61" si="6">28-G49</f>
        <v>22.6</v>
      </c>
      <c r="G49" s="27">
        <v>5.4</v>
      </c>
      <c r="H49" s="27">
        <v>3</v>
      </c>
      <c r="I49" s="27" t="s">
        <v>11</v>
      </c>
      <c r="J49" s="27" t="s">
        <v>12</v>
      </c>
      <c r="K49" s="68" t="s">
        <v>73</v>
      </c>
      <c r="L49" s="69" t="s">
        <v>125</v>
      </c>
      <c r="M49" s="70"/>
    </row>
    <row r="50" spans="1:13" s="14" customFormat="1" ht="52.5" customHeight="1" x14ac:dyDescent="0.25">
      <c r="A50" s="27">
        <v>37</v>
      </c>
      <c r="B50" s="57">
        <v>130</v>
      </c>
      <c r="C50" s="27" t="s">
        <v>167</v>
      </c>
      <c r="D50" s="26" t="s">
        <v>27</v>
      </c>
      <c r="E50" s="59">
        <v>2420000</v>
      </c>
      <c r="F50" s="27">
        <f t="shared" si="6"/>
        <v>22.9</v>
      </c>
      <c r="G50" s="27">
        <v>5.0999999999999996</v>
      </c>
      <c r="H50" s="27">
        <v>3</v>
      </c>
      <c r="I50" s="27" t="s">
        <v>11</v>
      </c>
      <c r="J50" s="27" t="s">
        <v>25</v>
      </c>
      <c r="K50" s="68" t="s">
        <v>119</v>
      </c>
      <c r="L50" s="69" t="s">
        <v>126</v>
      </c>
      <c r="M50" s="70"/>
    </row>
    <row r="51" spans="1:13" s="61" customFormat="1" ht="75" customHeight="1" x14ac:dyDescent="0.25">
      <c r="A51" s="27">
        <v>38</v>
      </c>
      <c r="B51" s="57">
        <v>131</v>
      </c>
      <c r="C51" s="27" t="s">
        <v>169</v>
      </c>
      <c r="D51" s="26" t="s">
        <v>28</v>
      </c>
      <c r="E51" s="59">
        <v>1920000</v>
      </c>
      <c r="F51" s="27">
        <f t="shared" si="6"/>
        <v>22.9</v>
      </c>
      <c r="G51" s="27">
        <v>5.0999999999999996</v>
      </c>
      <c r="H51" s="27">
        <v>3</v>
      </c>
      <c r="I51" s="27" t="s">
        <v>11</v>
      </c>
      <c r="J51" s="27" t="s">
        <v>25</v>
      </c>
      <c r="K51" s="68" t="s">
        <v>74</v>
      </c>
      <c r="L51" s="69" t="s">
        <v>127</v>
      </c>
      <c r="M51" s="70"/>
    </row>
    <row r="52" spans="1:13" s="61" customFormat="1" ht="61.5" customHeight="1" x14ac:dyDescent="0.25">
      <c r="A52" s="27">
        <v>39</v>
      </c>
      <c r="B52" s="57">
        <v>132</v>
      </c>
      <c r="C52" s="27" t="s">
        <v>170</v>
      </c>
      <c r="D52" s="26" t="s">
        <v>29</v>
      </c>
      <c r="E52" s="59">
        <v>2420000</v>
      </c>
      <c r="F52" s="27">
        <f t="shared" si="6"/>
        <v>23.9</v>
      </c>
      <c r="G52" s="27">
        <v>4.0999999999999996</v>
      </c>
      <c r="H52" s="27">
        <v>3</v>
      </c>
      <c r="I52" s="27" t="s">
        <v>11</v>
      </c>
      <c r="J52" s="27" t="s">
        <v>25</v>
      </c>
      <c r="K52" s="68" t="s">
        <v>75</v>
      </c>
      <c r="L52" s="69" t="s">
        <v>128</v>
      </c>
      <c r="M52" s="70"/>
    </row>
    <row r="53" spans="1:13" s="14" customFormat="1" ht="61.5" customHeight="1" x14ac:dyDescent="0.25">
      <c r="A53" s="27">
        <v>40</v>
      </c>
      <c r="B53" s="57">
        <v>133</v>
      </c>
      <c r="C53" s="27" t="s">
        <v>171</v>
      </c>
      <c r="D53" s="26" t="s">
        <v>30</v>
      </c>
      <c r="E53" s="59">
        <v>2690000</v>
      </c>
      <c r="F53" s="27">
        <f t="shared" si="6"/>
        <v>23.3</v>
      </c>
      <c r="G53" s="27">
        <v>4.7</v>
      </c>
      <c r="H53" s="27">
        <v>3</v>
      </c>
      <c r="I53" s="27" t="s">
        <v>11</v>
      </c>
      <c r="J53" s="27" t="s">
        <v>25</v>
      </c>
      <c r="K53" s="68" t="s">
        <v>31</v>
      </c>
      <c r="L53" s="69" t="s">
        <v>129</v>
      </c>
      <c r="M53" s="70"/>
    </row>
    <row r="54" spans="1:13" s="14" customFormat="1" ht="61.5" customHeight="1" x14ac:dyDescent="0.25">
      <c r="A54" s="27">
        <v>41</v>
      </c>
      <c r="B54" s="57">
        <v>133</v>
      </c>
      <c r="C54" s="27" t="s">
        <v>171</v>
      </c>
      <c r="D54" s="26" t="s">
        <v>32</v>
      </c>
      <c r="E54" s="59">
        <v>2790000</v>
      </c>
      <c r="F54" s="27">
        <f t="shared" si="6"/>
        <v>23.4</v>
      </c>
      <c r="G54" s="27">
        <v>4.5999999999999996</v>
      </c>
      <c r="H54" s="27">
        <v>3</v>
      </c>
      <c r="I54" s="27" t="s">
        <v>11</v>
      </c>
      <c r="J54" s="27" t="s">
        <v>12</v>
      </c>
      <c r="K54" s="68" t="s">
        <v>31</v>
      </c>
      <c r="L54" s="69" t="s">
        <v>130</v>
      </c>
      <c r="M54" s="70"/>
    </row>
    <row r="55" spans="1:13" s="61" customFormat="1" ht="64.5" customHeight="1" x14ac:dyDescent="0.25">
      <c r="A55" s="27">
        <v>42</v>
      </c>
      <c r="B55" s="57">
        <v>134</v>
      </c>
      <c r="C55" s="27" t="s">
        <v>167</v>
      </c>
      <c r="D55" s="26" t="s">
        <v>33</v>
      </c>
      <c r="E55" s="59">
        <v>3250000</v>
      </c>
      <c r="F55" s="27">
        <f t="shared" si="6"/>
        <v>20.100000000000001</v>
      </c>
      <c r="G55" s="27">
        <v>7.9</v>
      </c>
      <c r="H55" s="27">
        <v>3</v>
      </c>
      <c r="I55" s="27" t="s">
        <v>11</v>
      </c>
      <c r="J55" s="27" t="s">
        <v>25</v>
      </c>
      <c r="K55" s="68" t="s">
        <v>34</v>
      </c>
      <c r="L55" s="69" t="s">
        <v>131</v>
      </c>
      <c r="M55" s="70"/>
    </row>
    <row r="56" spans="1:13" s="61" customFormat="1" ht="55.5" customHeight="1" x14ac:dyDescent="0.25">
      <c r="A56" s="27">
        <v>43</v>
      </c>
      <c r="B56" s="57">
        <v>135</v>
      </c>
      <c r="C56" s="27" t="s">
        <v>167</v>
      </c>
      <c r="D56" s="26" t="s">
        <v>35</v>
      </c>
      <c r="E56" s="59">
        <v>1920000</v>
      </c>
      <c r="F56" s="27">
        <f t="shared" si="6"/>
        <v>23.8</v>
      </c>
      <c r="G56" s="27">
        <v>4.2</v>
      </c>
      <c r="H56" s="27">
        <v>3</v>
      </c>
      <c r="I56" s="27" t="s">
        <v>11</v>
      </c>
      <c r="J56" s="27" t="s">
        <v>25</v>
      </c>
      <c r="K56" s="68" t="s">
        <v>75</v>
      </c>
      <c r="L56" s="69" t="s">
        <v>132</v>
      </c>
      <c r="M56" s="70"/>
    </row>
    <row r="57" spans="1:13" s="13" customFormat="1" ht="32.25" customHeight="1" x14ac:dyDescent="0.25">
      <c r="A57" s="130" t="s">
        <v>36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2"/>
    </row>
    <row r="58" spans="1:13" s="63" customFormat="1" ht="61.9" customHeight="1" x14ac:dyDescent="0.25">
      <c r="A58" s="27">
        <v>44</v>
      </c>
      <c r="B58" s="57">
        <v>138</v>
      </c>
      <c r="C58" s="27" t="s">
        <v>172</v>
      </c>
      <c r="D58" s="26" t="s">
        <v>37</v>
      </c>
      <c r="E58" s="59">
        <v>2490000</v>
      </c>
      <c r="F58" s="27">
        <f t="shared" si="6"/>
        <v>21.1</v>
      </c>
      <c r="G58" s="27">
        <v>6.9</v>
      </c>
      <c r="H58" s="27">
        <v>3</v>
      </c>
      <c r="I58" s="27" t="s">
        <v>11</v>
      </c>
      <c r="J58" s="27" t="s">
        <v>25</v>
      </c>
      <c r="K58" s="68" t="s">
        <v>95</v>
      </c>
      <c r="L58" s="69" t="s">
        <v>133</v>
      </c>
      <c r="M58" s="70"/>
    </row>
    <row r="59" spans="1:13" s="61" customFormat="1" ht="52.9" customHeight="1" x14ac:dyDescent="0.25">
      <c r="A59" s="27">
        <v>45</v>
      </c>
      <c r="B59" s="57">
        <v>137</v>
      </c>
      <c r="C59" s="27" t="s">
        <v>172</v>
      </c>
      <c r="D59" s="26" t="s">
        <v>38</v>
      </c>
      <c r="E59" s="59">
        <v>1920000</v>
      </c>
      <c r="F59" s="27">
        <f t="shared" si="6"/>
        <v>24.2</v>
      </c>
      <c r="G59" s="27">
        <v>3.8</v>
      </c>
      <c r="H59" s="27">
        <v>3</v>
      </c>
      <c r="I59" s="27" t="s">
        <v>11</v>
      </c>
      <c r="J59" s="27" t="s">
        <v>25</v>
      </c>
      <c r="K59" s="68" t="s">
        <v>39</v>
      </c>
      <c r="L59" s="69" t="s">
        <v>134</v>
      </c>
      <c r="M59" s="70"/>
    </row>
    <row r="60" spans="1:13" s="14" customFormat="1" ht="31.5" customHeight="1" x14ac:dyDescent="0.25">
      <c r="A60" s="130" t="s">
        <v>87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2"/>
    </row>
    <row r="61" spans="1:13" s="63" customFormat="1" ht="67.900000000000006" customHeight="1" x14ac:dyDescent="0.25">
      <c r="A61" s="27">
        <v>46</v>
      </c>
      <c r="B61" s="57">
        <v>138</v>
      </c>
      <c r="C61" s="27" t="s">
        <v>172</v>
      </c>
      <c r="D61" s="26" t="s">
        <v>40</v>
      </c>
      <c r="E61" s="59">
        <v>2490000</v>
      </c>
      <c r="F61" s="27">
        <f t="shared" si="6"/>
        <v>21.5</v>
      </c>
      <c r="G61" s="27">
        <v>6.5</v>
      </c>
      <c r="H61" s="27">
        <v>3</v>
      </c>
      <c r="I61" s="27" t="s">
        <v>11</v>
      </c>
      <c r="J61" s="27" t="s">
        <v>25</v>
      </c>
      <c r="K61" s="123" t="s">
        <v>96</v>
      </c>
      <c r="L61" s="124" t="s">
        <v>135</v>
      </c>
      <c r="M61" s="70"/>
    </row>
    <row r="62" spans="1:13" s="13" customFormat="1" ht="30" customHeight="1" x14ac:dyDescent="0.25">
      <c r="A62" s="130" t="s">
        <v>41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2"/>
    </row>
    <row r="63" spans="1:13" s="61" customFormat="1" ht="78" customHeight="1" x14ac:dyDescent="0.25">
      <c r="A63" s="27">
        <v>47</v>
      </c>
      <c r="B63" s="57">
        <v>101</v>
      </c>
      <c r="C63" s="27">
        <v>853321</v>
      </c>
      <c r="D63" s="26" t="s">
        <v>42</v>
      </c>
      <c r="E63" s="59">
        <v>1990000</v>
      </c>
      <c r="F63" s="27">
        <f>21.2-G63</f>
        <v>16.299999999999997</v>
      </c>
      <c r="G63" s="27">
        <v>4.9000000000000004</v>
      </c>
      <c r="H63" s="27">
        <v>2</v>
      </c>
      <c r="I63" s="27" t="s">
        <v>11</v>
      </c>
      <c r="J63" s="27" t="s">
        <v>25</v>
      </c>
      <c r="K63" s="68" t="s">
        <v>88</v>
      </c>
      <c r="L63" s="69" t="s">
        <v>136</v>
      </c>
      <c r="M63" s="70"/>
    </row>
    <row r="64" spans="1:13" s="14" customFormat="1" ht="64.150000000000006" customHeight="1" x14ac:dyDescent="0.25">
      <c r="A64" s="27">
        <v>48</v>
      </c>
      <c r="B64" s="57">
        <v>100</v>
      </c>
      <c r="C64" s="27">
        <v>853320</v>
      </c>
      <c r="D64" s="26" t="s">
        <v>43</v>
      </c>
      <c r="E64" s="59">
        <v>2475000</v>
      </c>
      <c r="F64" s="27">
        <f t="shared" ref="F64:F67" si="7">21.2-G64</f>
        <v>16.799999999999997</v>
      </c>
      <c r="G64" s="27">
        <v>4.4000000000000004</v>
      </c>
      <c r="H64" s="27">
        <v>2</v>
      </c>
      <c r="I64" s="27" t="s">
        <v>11</v>
      </c>
      <c r="J64" s="27" t="s">
        <v>25</v>
      </c>
      <c r="K64" s="68" t="s">
        <v>120</v>
      </c>
      <c r="L64" s="69" t="s">
        <v>137</v>
      </c>
      <c r="M64" s="70"/>
    </row>
    <row r="65" spans="1:13" s="14" customFormat="1" ht="52.5" customHeight="1" x14ac:dyDescent="0.25">
      <c r="A65" s="27">
        <v>49</v>
      </c>
      <c r="B65" s="57">
        <v>102</v>
      </c>
      <c r="C65" s="27">
        <v>853322</v>
      </c>
      <c r="D65" s="26" t="s">
        <v>29</v>
      </c>
      <c r="E65" s="59">
        <v>2455000</v>
      </c>
      <c r="F65" s="27">
        <f t="shared" si="7"/>
        <v>18</v>
      </c>
      <c r="G65" s="27">
        <v>3.2</v>
      </c>
      <c r="H65" s="27">
        <v>2</v>
      </c>
      <c r="I65" s="27" t="s">
        <v>11</v>
      </c>
      <c r="J65" s="27" t="s">
        <v>25</v>
      </c>
      <c r="K65" s="68" t="s">
        <v>44</v>
      </c>
      <c r="L65" s="69" t="s">
        <v>138</v>
      </c>
      <c r="M65" s="70"/>
    </row>
    <row r="66" spans="1:13" s="61" customFormat="1" ht="71.25" customHeight="1" x14ac:dyDescent="0.25">
      <c r="A66" s="27">
        <v>50</v>
      </c>
      <c r="B66" s="57">
        <v>103</v>
      </c>
      <c r="C66" s="27">
        <v>853323</v>
      </c>
      <c r="D66" s="26" t="s">
        <v>28</v>
      </c>
      <c r="E66" s="59">
        <v>1850000</v>
      </c>
      <c r="F66" s="27">
        <f t="shared" si="7"/>
        <v>16.799999999999997</v>
      </c>
      <c r="G66" s="27">
        <v>4.4000000000000004</v>
      </c>
      <c r="H66" s="27">
        <v>2</v>
      </c>
      <c r="I66" s="27" t="s">
        <v>11</v>
      </c>
      <c r="J66" s="27" t="s">
        <v>25</v>
      </c>
      <c r="K66" s="68" t="s">
        <v>89</v>
      </c>
      <c r="L66" s="69" t="s">
        <v>139</v>
      </c>
      <c r="M66" s="70"/>
    </row>
    <row r="67" spans="1:13" s="61" customFormat="1" ht="64.150000000000006" customHeight="1" x14ac:dyDescent="0.25">
      <c r="A67" s="27">
        <v>51</v>
      </c>
      <c r="B67" s="57">
        <v>140</v>
      </c>
      <c r="C67" s="27">
        <v>853320</v>
      </c>
      <c r="D67" s="26" t="s">
        <v>35</v>
      </c>
      <c r="E67" s="59">
        <v>1750000</v>
      </c>
      <c r="F67" s="27">
        <f t="shared" si="7"/>
        <v>17.8</v>
      </c>
      <c r="G67" s="27">
        <v>3.4</v>
      </c>
      <c r="H67" s="27">
        <v>2</v>
      </c>
      <c r="I67" s="27" t="s">
        <v>11</v>
      </c>
      <c r="J67" s="27" t="s">
        <v>25</v>
      </c>
      <c r="K67" s="68" t="s">
        <v>90</v>
      </c>
      <c r="L67" s="69" t="s">
        <v>134</v>
      </c>
      <c r="M67" s="70"/>
    </row>
    <row r="68" spans="1:13" s="13" customFormat="1" ht="31.5" customHeight="1" x14ac:dyDescent="0.25">
      <c r="A68" s="130" t="s">
        <v>45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2"/>
    </row>
    <row r="69" spans="1:13" s="61" customFormat="1" ht="64.900000000000006" customHeight="1" x14ac:dyDescent="0.25">
      <c r="A69" s="27">
        <v>52</v>
      </c>
      <c r="B69" s="57">
        <v>139</v>
      </c>
      <c r="C69" s="27">
        <v>853324</v>
      </c>
      <c r="D69" s="26" t="s">
        <v>62</v>
      </c>
      <c r="E69" s="59">
        <v>2350000</v>
      </c>
      <c r="F69" s="27">
        <f t="shared" ref="F69:F72" si="8">21.2-G69</f>
        <v>15.5</v>
      </c>
      <c r="G69" s="27">
        <v>5.7</v>
      </c>
      <c r="H69" s="27">
        <v>2</v>
      </c>
      <c r="I69" s="27" t="s">
        <v>46</v>
      </c>
      <c r="J69" s="27" t="s">
        <v>25</v>
      </c>
      <c r="K69" s="68" t="s">
        <v>97</v>
      </c>
      <c r="L69" s="69" t="s">
        <v>140</v>
      </c>
      <c r="M69" s="70"/>
    </row>
    <row r="70" spans="1:13" s="61" customFormat="1" ht="56.45" customHeight="1" x14ac:dyDescent="0.25">
      <c r="A70" s="27">
        <v>53</v>
      </c>
      <c r="B70" s="57">
        <v>141</v>
      </c>
      <c r="C70" s="27">
        <v>853324</v>
      </c>
      <c r="D70" s="26" t="s">
        <v>63</v>
      </c>
      <c r="E70" s="59">
        <v>1750000</v>
      </c>
      <c r="F70" s="27">
        <f t="shared" si="8"/>
        <v>18</v>
      </c>
      <c r="G70" s="27">
        <v>3.2</v>
      </c>
      <c r="H70" s="27">
        <v>2</v>
      </c>
      <c r="I70" s="27" t="s">
        <v>46</v>
      </c>
      <c r="J70" s="27" t="s">
        <v>25</v>
      </c>
      <c r="K70" s="68" t="s">
        <v>91</v>
      </c>
      <c r="L70" s="69" t="s">
        <v>141</v>
      </c>
      <c r="M70" s="70"/>
    </row>
    <row r="71" spans="1:13" s="61" customFormat="1" ht="63" customHeight="1" x14ac:dyDescent="0.25">
      <c r="A71" s="27">
        <v>54</v>
      </c>
      <c r="B71" s="57">
        <v>139</v>
      </c>
      <c r="C71" s="27">
        <v>853324</v>
      </c>
      <c r="D71" s="26" t="s">
        <v>47</v>
      </c>
      <c r="E71" s="59">
        <v>2300000</v>
      </c>
      <c r="F71" s="27">
        <f t="shared" si="8"/>
        <v>16</v>
      </c>
      <c r="G71" s="27">
        <v>5.2</v>
      </c>
      <c r="H71" s="27">
        <v>2</v>
      </c>
      <c r="I71" s="27" t="s">
        <v>46</v>
      </c>
      <c r="J71" s="27" t="s">
        <v>25</v>
      </c>
      <c r="K71" s="68" t="s">
        <v>98</v>
      </c>
      <c r="L71" s="69" t="s">
        <v>142</v>
      </c>
      <c r="M71" s="70"/>
    </row>
    <row r="72" spans="1:13" s="61" customFormat="1" ht="56.45" customHeight="1" x14ac:dyDescent="0.25">
      <c r="A72" s="27">
        <v>55</v>
      </c>
      <c r="B72" s="57">
        <v>141</v>
      </c>
      <c r="C72" s="27">
        <v>853324</v>
      </c>
      <c r="D72" s="26" t="s">
        <v>48</v>
      </c>
      <c r="E72" s="59">
        <v>1710000</v>
      </c>
      <c r="F72" s="27">
        <f t="shared" si="8"/>
        <v>18.099999999999998</v>
      </c>
      <c r="G72" s="27">
        <v>3.1</v>
      </c>
      <c r="H72" s="27">
        <v>2</v>
      </c>
      <c r="I72" s="27" t="s">
        <v>46</v>
      </c>
      <c r="J72" s="27" t="s">
        <v>25</v>
      </c>
      <c r="K72" s="68" t="s">
        <v>92</v>
      </c>
      <c r="L72" s="69" t="s">
        <v>143</v>
      </c>
      <c r="M72" s="70"/>
    </row>
    <row r="73" spans="1:13" s="15" customFormat="1" ht="27.6" customHeight="1" x14ac:dyDescent="0.25">
      <c r="A73" s="47"/>
      <c r="B73" s="47"/>
      <c r="C73" s="47"/>
      <c r="D73" s="48"/>
      <c r="E73" s="106"/>
      <c r="F73" s="47"/>
      <c r="G73" s="47"/>
      <c r="H73" s="47"/>
      <c r="I73" s="47"/>
      <c r="J73" s="47"/>
      <c r="K73" s="107"/>
      <c r="L73" s="108"/>
      <c r="M73" s="109"/>
    </row>
    <row r="74" spans="1:13" s="15" customFormat="1" ht="31.15" customHeight="1" x14ac:dyDescent="0.25">
      <c r="A74" s="136" t="s">
        <v>122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</row>
    <row r="75" spans="1:13" s="15" customFormat="1" ht="31.15" customHeight="1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</row>
    <row r="76" spans="1:13" s="15" customFormat="1" ht="15.6" customHeight="1" x14ac:dyDescent="0.25">
      <c r="A76" s="47"/>
      <c r="B76" s="47"/>
      <c r="C76" s="47"/>
      <c r="D76" s="48"/>
      <c r="E76" s="106"/>
      <c r="F76" s="47"/>
      <c r="G76" s="47"/>
      <c r="H76" s="47"/>
      <c r="I76" s="47"/>
      <c r="J76" s="47"/>
      <c r="K76" s="107"/>
      <c r="L76" s="108"/>
      <c r="M76" s="109"/>
    </row>
    <row r="77" spans="1:13" ht="28.15" customHeight="1" x14ac:dyDescent="0.25">
      <c r="A77" s="150" t="s">
        <v>49</v>
      </c>
      <c r="B77" s="151"/>
      <c r="C77" s="151"/>
      <c r="D77" s="151"/>
      <c r="E77" s="151"/>
      <c r="F77" s="151"/>
      <c r="G77" s="152"/>
      <c r="H77" s="110"/>
      <c r="I77" s="111"/>
      <c r="J77" s="111"/>
      <c r="K77" s="112"/>
      <c r="L77" s="110"/>
      <c r="M77" s="110"/>
    </row>
    <row r="78" spans="1:13" ht="22.5" customHeight="1" x14ac:dyDescent="0.3">
      <c r="A78" s="125" t="s">
        <v>50</v>
      </c>
      <c r="B78" s="126"/>
      <c r="C78" s="126"/>
      <c r="D78" s="127"/>
      <c r="E78" s="46" t="s">
        <v>51</v>
      </c>
      <c r="F78" s="46" t="s">
        <v>52</v>
      </c>
      <c r="G78" s="46" t="s">
        <v>53</v>
      </c>
      <c r="H78" s="110"/>
      <c r="I78" s="111"/>
      <c r="J78" s="111"/>
      <c r="K78" s="112"/>
      <c r="L78" s="110"/>
      <c r="M78" s="110"/>
    </row>
    <row r="79" spans="1:13" ht="20.25" x14ac:dyDescent="0.3">
      <c r="A79" s="128" t="s">
        <v>54</v>
      </c>
      <c r="B79" s="129"/>
      <c r="C79" s="129"/>
      <c r="D79" s="129"/>
      <c r="E79" s="113">
        <v>135000</v>
      </c>
      <c r="F79" s="113">
        <v>195000</v>
      </c>
      <c r="G79" s="38"/>
      <c r="H79" s="110"/>
      <c r="I79" s="111"/>
      <c r="J79" s="111"/>
      <c r="K79" s="112"/>
      <c r="L79" s="110"/>
      <c r="M79" s="110"/>
    </row>
    <row r="80" spans="1:13" ht="20.25" x14ac:dyDescent="0.3">
      <c r="A80" s="128" t="s">
        <v>55</v>
      </c>
      <c r="B80" s="129"/>
      <c r="C80" s="129"/>
      <c r="D80" s="129"/>
      <c r="E80" s="113">
        <v>150000</v>
      </c>
      <c r="F80" s="113">
        <v>215000</v>
      </c>
      <c r="G80" s="38"/>
      <c r="H80" s="110"/>
      <c r="I80" s="111"/>
      <c r="J80" s="111"/>
      <c r="K80" s="112"/>
      <c r="L80" s="110"/>
      <c r="M80" s="110"/>
    </row>
    <row r="81" spans="1:13" ht="20.25" x14ac:dyDescent="0.3">
      <c r="A81" s="128" t="s">
        <v>56</v>
      </c>
      <c r="B81" s="129"/>
      <c r="C81" s="129"/>
      <c r="D81" s="129"/>
      <c r="E81" s="113">
        <v>135000</v>
      </c>
      <c r="F81" s="113">
        <v>195000</v>
      </c>
      <c r="G81" s="38"/>
      <c r="H81" s="110"/>
      <c r="I81" s="111"/>
      <c r="J81" s="111"/>
      <c r="K81" s="112"/>
      <c r="L81" s="110"/>
      <c r="M81" s="110"/>
    </row>
    <row r="82" spans="1:13" ht="20.25" x14ac:dyDescent="0.3">
      <c r="A82" s="128" t="s">
        <v>85</v>
      </c>
      <c r="B82" s="129"/>
      <c r="C82" s="129"/>
      <c r="D82" s="129"/>
      <c r="E82" s="113">
        <v>30000</v>
      </c>
      <c r="F82" s="113">
        <v>42000</v>
      </c>
      <c r="G82" s="113">
        <v>54000</v>
      </c>
      <c r="H82" s="110"/>
      <c r="I82" s="111"/>
      <c r="J82" s="111"/>
      <c r="K82" s="112"/>
      <c r="L82" s="110"/>
      <c r="M82" s="110"/>
    </row>
    <row r="83" spans="1:13" ht="20.25" x14ac:dyDescent="0.3">
      <c r="A83" s="128" t="s">
        <v>93</v>
      </c>
      <c r="B83" s="129"/>
      <c r="C83" s="129"/>
      <c r="D83" s="129"/>
      <c r="E83" s="113">
        <v>50000</v>
      </c>
      <c r="F83" s="113">
        <v>70000</v>
      </c>
      <c r="G83" s="113">
        <v>90000</v>
      </c>
      <c r="H83" s="110"/>
      <c r="I83" s="111"/>
      <c r="J83" s="111"/>
      <c r="K83" s="112"/>
      <c r="L83" s="110"/>
      <c r="M83" s="110"/>
    </row>
    <row r="84" spans="1:13" ht="32.450000000000003" customHeight="1" x14ac:dyDescent="0.3">
      <c r="A84" s="45"/>
      <c r="B84" s="45"/>
      <c r="C84" s="45"/>
      <c r="D84" s="45"/>
      <c r="E84" s="37"/>
      <c r="F84" s="37"/>
      <c r="G84" s="37"/>
      <c r="K84" s="16"/>
    </row>
    <row r="85" spans="1:13" s="17" customFormat="1" ht="28.9" customHeight="1" x14ac:dyDescent="0.3">
      <c r="A85" s="168" t="s">
        <v>57</v>
      </c>
      <c r="B85" s="168"/>
      <c r="C85" s="168"/>
      <c r="D85" s="168"/>
      <c r="E85" s="168"/>
      <c r="F85" s="31"/>
      <c r="G85" s="31"/>
      <c r="H85" s="18"/>
      <c r="I85" s="19"/>
      <c r="K85" s="20"/>
    </row>
    <row r="86" spans="1:13" s="17" customFormat="1" ht="42" customHeight="1" x14ac:dyDescent="0.3">
      <c r="A86" s="169" t="s">
        <v>121</v>
      </c>
      <c r="B86" s="169"/>
      <c r="C86" s="169"/>
      <c r="D86" s="169"/>
      <c r="E86" s="169"/>
      <c r="F86" s="32"/>
      <c r="G86" s="31"/>
      <c r="K86" s="20"/>
    </row>
    <row r="87" spans="1:13" s="17" customFormat="1" ht="20.25" x14ac:dyDescent="0.3">
      <c r="A87" s="143" t="s">
        <v>94</v>
      </c>
      <c r="B87" s="143"/>
      <c r="C87" s="143"/>
      <c r="D87" s="143"/>
      <c r="E87" s="38">
        <v>80000</v>
      </c>
      <c r="F87" s="33"/>
      <c r="G87" s="34"/>
      <c r="H87" s="21"/>
      <c r="I87" s="21"/>
      <c r="K87" s="20"/>
    </row>
    <row r="88" spans="1:13" s="17" customFormat="1" ht="20.25" x14ac:dyDescent="0.3">
      <c r="A88" s="143" t="s">
        <v>99</v>
      </c>
      <c r="B88" s="143"/>
      <c r="C88" s="143"/>
      <c r="D88" s="143"/>
      <c r="E88" s="38">
        <v>100000</v>
      </c>
      <c r="F88" s="33"/>
      <c r="G88" s="34"/>
      <c r="H88" s="21"/>
      <c r="I88" s="21"/>
      <c r="K88" s="20"/>
    </row>
    <row r="89" spans="1:13" s="17" customFormat="1" ht="20.25" x14ac:dyDescent="0.3">
      <c r="A89" s="143" t="s">
        <v>58</v>
      </c>
      <c r="B89" s="143"/>
      <c r="C89" s="143"/>
      <c r="D89" s="143"/>
      <c r="E89" s="38">
        <v>10000</v>
      </c>
      <c r="F89" s="33"/>
      <c r="G89" s="34"/>
      <c r="H89" s="21"/>
      <c r="I89" s="21"/>
      <c r="K89" s="20"/>
    </row>
    <row r="90" spans="1:13" s="17" customFormat="1" ht="20.25" x14ac:dyDescent="0.3">
      <c r="A90" s="143" t="s">
        <v>59</v>
      </c>
      <c r="B90" s="143"/>
      <c r="C90" s="143"/>
      <c r="D90" s="143"/>
      <c r="E90" s="38">
        <v>15000</v>
      </c>
      <c r="F90" s="33"/>
      <c r="G90" s="31"/>
      <c r="H90" s="22"/>
      <c r="I90" s="23"/>
      <c r="K90" s="20"/>
    </row>
    <row r="91" spans="1:13" s="17" customFormat="1" ht="20.25" x14ac:dyDescent="0.3">
      <c r="A91" s="143" t="s">
        <v>60</v>
      </c>
      <c r="B91" s="143"/>
      <c r="C91" s="143"/>
      <c r="D91" s="143"/>
      <c r="E91" s="38">
        <v>65000</v>
      </c>
      <c r="F91" s="33"/>
      <c r="G91" s="31"/>
      <c r="H91" s="22"/>
      <c r="I91" s="23"/>
      <c r="K91" s="20"/>
    </row>
    <row r="92" spans="1:13" s="17" customFormat="1" ht="17.25" customHeight="1" x14ac:dyDescent="0.3">
      <c r="A92" s="143" t="s">
        <v>61</v>
      </c>
      <c r="B92" s="143"/>
      <c r="C92" s="143"/>
      <c r="D92" s="143"/>
      <c r="E92" s="38">
        <v>170000</v>
      </c>
      <c r="F92" s="33"/>
      <c r="G92" s="31"/>
      <c r="H92" s="22"/>
      <c r="I92" s="22"/>
      <c r="K92" s="20"/>
    </row>
    <row r="93" spans="1:13" s="22" customFormat="1" ht="17.25" customHeight="1" x14ac:dyDescent="0.3">
      <c r="A93" s="140" t="s">
        <v>156</v>
      </c>
      <c r="B93" s="141"/>
      <c r="C93" s="141"/>
      <c r="D93" s="142"/>
      <c r="E93" s="38">
        <v>700000</v>
      </c>
      <c r="F93" s="33"/>
      <c r="G93" s="31"/>
      <c r="K93" s="20"/>
    </row>
    <row r="94" spans="1:13" s="22" customFormat="1" ht="17.25" customHeight="1" x14ac:dyDescent="0.3">
      <c r="A94" s="140" t="s">
        <v>155</v>
      </c>
      <c r="B94" s="141"/>
      <c r="C94" s="141"/>
      <c r="D94" s="142"/>
      <c r="E94" s="38">
        <v>700000</v>
      </c>
      <c r="F94" s="33"/>
      <c r="G94" s="31"/>
      <c r="K94" s="20"/>
    </row>
    <row r="95" spans="1:13" s="22" customFormat="1" ht="41.45" customHeight="1" x14ac:dyDescent="0.3">
      <c r="A95" s="171" t="s">
        <v>163</v>
      </c>
      <c r="B95" s="172"/>
      <c r="C95" s="172"/>
      <c r="D95" s="173"/>
      <c r="E95" s="60">
        <v>100000</v>
      </c>
      <c r="F95" s="33"/>
      <c r="G95" s="31"/>
      <c r="K95" s="20"/>
    </row>
    <row r="96" spans="1:13" s="22" customFormat="1" ht="41.45" customHeight="1" x14ac:dyDescent="0.3">
      <c r="A96" s="171" t="s">
        <v>164</v>
      </c>
      <c r="B96" s="141"/>
      <c r="C96" s="141"/>
      <c r="D96" s="142"/>
      <c r="E96" s="60">
        <v>100000</v>
      </c>
      <c r="F96" s="33"/>
      <c r="G96" s="31"/>
      <c r="K96" s="20"/>
    </row>
    <row r="97" spans="1:11" s="22" customFormat="1" ht="20.25" x14ac:dyDescent="0.3">
      <c r="A97" s="140" t="s">
        <v>165</v>
      </c>
      <c r="B97" s="141"/>
      <c r="C97" s="141"/>
      <c r="D97" s="142"/>
      <c r="E97" s="38">
        <v>750000</v>
      </c>
      <c r="F97" s="33"/>
      <c r="G97" s="31"/>
      <c r="I97" s="23"/>
      <c r="K97" s="20"/>
    </row>
    <row r="99" spans="1:11" ht="20.25" hidden="1" x14ac:dyDescent="0.3">
      <c r="A99" s="43"/>
      <c r="B99" s="43"/>
      <c r="C99" s="43"/>
      <c r="D99" s="44"/>
      <c r="E99" s="38">
        <f>D99*1.03</f>
        <v>0</v>
      </c>
      <c r="F99" s="33"/>
      <c r="G99" s="31"/>
      <c r="H99" s="24"/>
      <c r="I99" s="24"/>
      <c r="K99" s="16"/>
    </row>
    <row r="100" spans="1:11" ht="21.75" customHeight="1" x14ac:dyDescent="0.3">
      <c r="A100" s="28"/>
      <c r="B100" s="28"/>
      <c r="C100" s="28"/>
      <c r="D100" s="29"/>
      <c r="E100" s="30"/>
      <c r="F100" s="28"/>
      <c r="G100" s="28"/>
    </row>
    <row r="101" spans="1:11" ht="16.5" customHeight="1" x14ac:dyDescent="0.3">
      <c r="A101" s="170" t="s">
        <v>113</v>
      </c>
      <c r="B101" s="170"/>
      <c r="C101" s="170"/>
      <c r="D101" s="170"/>
      <c r="E101" s="170"/>
      <c r="F101" s="35"/>
      <c r="G101" s="35"/>
      <c r="K101" s="16"/>
    </row>
    <row r="102" spans="1:11" ht="18" customHeight="1" x14ac:dyDescent="0.3">
      <c r="A102" s="165" t="s">
        <v>64</v>
      </c>
      <c r="B102" s="166"/>
      <c r="C102" s="166"/>
      <c r="D102" s="167"/>
      <c r="E102" s="36">
        <v>200000</v>
      </c>
      <c r="F102" s="37"/>
      <c r="G102" s="37"/>
      <c r="K102" s="16"/>
    </row>
    <row r="103" spans="1:11" ht="18" customHeight="1" x14ac:dyDescent="0.3">
      <c r="A103" s="128" t="s">
        <v>65</v>
      </c>
      <c r="B103" s="129"/>
      <c r="C103" s="129"/>
      <c r="D103" s="164"/>
      <c r="E103" s="38">
        <v>300000</v>
      </c>
      <c r="F103" s="37"/>
      <c r="G103" s="37"/>
      <c r="K103" s="16"/>
    </row>
    <row r="104" spans="1:11" ht="18.75" customHeight="1" x14ac:dyDescent="0.3">
      <c r="A104" s="128" t="s">
        <v>66</v>
      </c>
      <c r="B104" s="129"/>
      <c r="C104" s="129"/>
      <c r="D104" s="164"/>
      <c r="E104" s="38">
        <v>400000</v>
      </c>
      <c r="F104" s="37"/>
      <c r="G104" s="37"/>
      <c r="K104" s="16"/>
    </row>
    <row r="105" spans="1:11" ht="20.25" x14ac:dyDescent="0.3">
      <c r="A105" s="28"/>
      <c r="B105" s="28"/>
      <c r="C105" s="28"/>
      <c r="D105" s="39"/>
      <c r="E105" s="40"/>
      <c r="F105" s="28"/>
      <c r="G105" s="28"/>
    </row>
  </sheetData>
  <mergeCells count="49">
    <mergeCell ref="A104:D104"/>
    <mergeCell ref="A83:D83"/>
    <mergeCell ref="A87:D87"/>
    <mergeCell ref="A91:D91"/>
    <mergeCell ref="A90:D90"/>
    <mergeCell ref="A89:D89"/>
    <mergeCell ref="A88:D88"/>
    <mergeCell ref="A102:D102"/>
    <mergeCell ref="A85:E85"/>
    <mergeCell ref="A86:E86"/>
    <mergeCell ref="A101:E101"/>
    <mergeCell ref="A97:D97"/>
    <mergeCell ref="A103:D103"/>
    <mergeCell ref="A95:D95"/>
    <mergeCell ref="A94:D94"/>
    <mergeCell ref="A96:D96"/>
    <mergeCell ref="A3:M3"/>
    <mergeCell ref="K4:L4"/>
    <mergeCell ref="L5:M6"/>
    <mergeCell ref="B5:B6"/>
    <mergeCell ref="H5:H6"/>
    <mergeCell ref="F5:F6"/>
    <mergeCell ref="G5:G6"/>
    <mergeCell ref="K5:K6"/>
    <mergeCell ref="E5:E6"/>
    <mergeCell ref="J5:J6"/>
    <mergeCell ref="I5:I6"/>
    <mergeCell ref="A5:A6"/>
    <mergeCell ref="A32:M32"/>
    <mergeCell ref="A62:M62"/>
    <mergeCell ref="C5:C6"/>
    <mergeCell ref="D5:D6"/>
    <mergeCell ref="A93:D93"/>
    <mergeCell ref="A92:D92"/>
    <mergeCell ref="A25:M25"/>
    <mergeCell ref="A68:M68"/>
    <mergeCell ref="A45:M45"/>
    <mergeCell ref="A60:M60"/>
    <mergeCell ref="A7:M7"/>
    <mergeCell ref="A77:G77"/>
    <mergeCell ref="A15:M15"/>
    <mergeCell ref="A80:D80"/>
    <mergeCell ref="A81:D81"/>
    <mergeCell ref="A82:D82"/>
    <mergeCell ref="A78:D78"/>
    <mergeCell ref="A79:D79"/>
    <mergeCell ref="A57:M57"/>
    <mergeCell ref="A47:M47"/>
    <mergeCell ref="A74:M74"/>
  </mergeCells>
  <pageMargins left="0.25" right="0.15748031496062992" top="0.19" bottom="0.17" header="0.19685039370078741" footer="0.11811023622047245"/>
  <pageSetup paperSize="9" scale="43" fitToHeight="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25062019PC</dc:creator>
  <cp:lastModifiedBy>MARKETING</cp:lastModifiedBy>
  <cp:lastPrinted>2026-08-26T13:21:58Z</cp:lastPrinted>
  <dcterms:created xsi:type="dcterms:W3CDTF">2022-04-01T12:00:41Z</dcterms:created>
  <dcterms:modified xsi:type="dcterms:W3CDTF">2026-09-09T08:03:06Z</dcterms:modified>
</cp:coreProperties>
</file>