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laat\cernbox\Work\BC-ProgramData\MATLAB\CoBraV1a\"/>
    </mc:Choice>
  </mc:AlternateContent>
  <bookViews>
    <workbookView xWindow="390" yWindow="135" windowWidth="22020" windowHeight="10590"/>
  </bookViews>
  <sheets>
    <sheet name="HGcal" sheetId="9" r:id="rId1"/>
    <sheet name="Sheet2" sheetId="11" r:id="rId2"/>
  </sheets>
  <calcPr calcId="152511"/>
</workbook>
</file>

<file path=xl/calcChain.xml><?xml version="1.0" encoding="utf-8"?>
<calcChain xmlns="http://schemas.openxmlformats.org/spreadsheetml/2006/main">
  <c r="L4" i="9" l="1"/>
  <c r="D4" i="9"/>
  <c r="B4" i="9"/>
  <c r="L2" i="9"/>
  <c r="L3" i="9"/>
  <c r="B3" i="9" l="1"/>
  <c r="D2" i="9"/>
  <c r="D3" i="9"/>
</calcChain>
</file>

<file path=xl/sharedStrings.xml><?xml version="1.0" encoding="utf-8"?>
<sst xmlns="http://schemas.openxmlformats.org/spreadsheetml/2006/main" count="19" uniqueCount="19">
  <si>
    <t>Cooling pipe</t>
  </si>
  <si>
    <t>Hydraulic Diameter (mm)</t>
  </si>
  <si>
    <t xml:space="preserve">Pipe area (mm2) </t>
  </si>
  <si>
    <t>Pipe section length (m)</t>
  </si>
  <si>
    <t>Pipe orientation angle (Deg)</t>
  </si>
  <si>
    <t>Pipe Roughness Ep(um)</t>
  </si>
  <si>
    <t>Identification label for heatsource</t>
  </si>
  <si>
    <t>HX with Node #</t>
  </si>
  <si>
    <t xml:space="preserve"> HX Flow direction (co-current=1, counter current=-1)</t>
  </si>
  <si>
    <t>Environemental temperature ('C)</t>
  </si>
  <si>
    <t>Tube wall thickiness (mm)</t>
  </si>
  <si>
    <t>Insulation Thickness (mm)</t>
  </si>
  <si>
    <t>Tube thermal conductance (W/mk)</t>
  </si>
  <si>
    <t>HX conductance  (W/mK)</t>
  </si>
  <si>
    <t>HTC air (W/m2K)</t>
  </si>
  <si>
    <t>Insulation thermal conductance (W/mk)</t>
  </si>
  <si>
    <t>Insulation conductance  (W/mk)</t>
  </si>
  <si>
    <t xml:space="preserve"> Inlet tube</t>
  </si>
  <si>
    <t>Outlet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</si>
</sst>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E1" workbookViewId="0">
      <selection activeCell="F19" sqref="F19"/>
    </sheetView>
  </sheetViews>
  <sheetFormatPr defaultRowHeight="15" x14ac:dyDescent="0.25"/>
  <cols>
    <col min="1" max="1" width="20.28515625" customWidth="1"/>
    <col min="2" max="9" width="11.140625" customWidth="1"/>
    <col min="10" max="10" width="12.85546875" customWidth="1"/>
    <col min="11" max="11" width="13" customWidth="1"/>
    <col min="12" max="12" width="13.42578125" customWidth="1"/>
    <col min="13" max="13" width="13.140625" customWidth="1"/>
    <col min="14" max="14" width="11.140625" customWidth="1"/>
    <col min="15" max="15" width="13.85546875" customWidth="1"/>
    <col min="16" max="16" width="13.5703125" customWidth="1"/>
    <col min="17" max="17" width="17.5703125" customWidth="1"/>
  </cols>
  <sheetData>
    <row r="1" spans="1:18" s="1" customFormat="1" ht="75" x14ac:dyDescent="0.25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14</v>
      </c>
    </row>
    <row r="2" spans="1:18" s="1" customFormat="1" x14ac:dyDescent="0.25">
      <c r="A2" s="1" t="s">
        <v>17</v>
      </c>
      <c r="B2">
        <v>1</v>
      </c>
      <c r="C2" s="1">
        <v>4</v>
      </c>
      <c r="D2">
        <f>0.25*PI()*C2^2</f>
        <v>12.566370614359172</v>
      </c>
      <c r="E2" s="1">
        <v>1</v>
      </c>
      <c r="F2" s="1">
        <v>0</v>
      </c>
      <c r="G2" s="1">
        <v>0</v>
      </c>
      <c r="H2" s="1">
        <v>0</v>
      </c>
      <c r="L2" s="3">
        <f>((LN((C2+2*N2)/C2))/(2*PI()*P2)+(LN((C2+2*N2+2*O2)/(C2+2*N2)))/(2*PI()*Q2)+(PI()*(C2+2*N2+2*O2)*0.001*R2)^-1)^-1</f>
        <v>1.3823007675795093E-101</v>
      </c>
      <c r="M2" s="1">
        <v>-20</v>
      </c>
      <c r="N2" s="1">
        <v>0.2</v>
      </c>
      <c r="O2" s="1">
        <v>0</v>
      </c>
      <c r="P2" s="1">
        <v>16</v>
      </c>
      <c r="Q2" s="3">
        <v>1E-99</v>
      </c>
      <c r="R2" s="3">
        <v>1E-99</v>
      </c>
    </row>
    <row r="3" spans="1:18" x14ac:dyDescent="0.25">
      <c r="A3" t="s">
        <v>0</v>
      </c>
      <c r="B3">
        <f>B2+1</f>
        <v>2</v>
      </c>
      <c r="C3">
        <v>4</v>
      </c>
      <c r="D3">
        <f t="shared" ref="D3:D7" si="0">0.25*PI()*C3^2</f>
        <v>12.566370614359172</v>
      </c>
      <c r="E3">
        <v>70</v>
      </c>
      <c r="F3" s="1">
        <v>0</v>
      </c>
      <c r="G3">
        <v>0</v>
      </c>
      <c r="H3">
        <v>1</v>
      </c>
      <c r="K3" s="2"/>
      <c r="L3" s="3">
        <f>((LN((C3+2*N3)/C3))/(2*PI()*P3)+(LN((C3+2*N3+2*O3)/(C3+2*N3)))/(2*PI()*Q3)+(PI()*(C3+2*N3+2*O3)*0.001*R3)^-1)^-1</f>
        <v>1.3823007675795093E-101</v>
      </c>
      <c r="M3" s="1">
        <v>-20</v>
      </c>
      <c r="N3" s="1">
        <v>0.2</v>
      </c>
      <c r="O3" s="1">
        <v>0</v>
      </c>
      <c r="P3" s="1">
        <v>16</v>
      </c>
      <c r="Q3" s="3">
        <v>1E-99</v>
      </c>
      <c r="R3" s="3">
        <v>1E-99</v>
      </c>
    </row>
    <row r="4" spans="1:18" x14ac:dyDescent="0.25">
      <c r="A4" t="s">
        <v>18</v>
      </c>
      <c r="B4">
        <f>B3+1</f>
        <v>3</v>
      </c>
      <c r="C4">
        <v>4</v>
      </c>
      <c r="D4">
        <f t="shared" ref="D4" si="1">0.25*PI()*C4^2</f>
        <v>12.566370614359172</v>
      </c>
      <c r="E4">
        <v>1</v>
      </c>
      <c r="F4" s="1">
        <v>0</v>
      </c>
      <c r="G4">
        <v>0</v>
      </c>
      <c r="H4">
        <v>0</v>
      </c>
      <c r="K4" s="2"/>
      <c r="L4" s="3">
        <f>((LN((C4+2*N4)/C4))/(2*PI()*P4)+(LN((C4+2*N4+2*O4)/(C4+2*N4)))/(2*PI()*Q4)+(PI()*(C4+2*N4+2*O4)*0.001*R4)^-1)^-1</f>
        <v>1.3823007675795093E-101</v>
      </c>
      <c r="M4" s="1">
        <v>-20</v>
      </c>
      <c r="N4" s="1">
        <v>0.2</v>
      </c>
      <c r="O4" s="1">
        <v>0</v>
      </c>
      <c r="P4" s="1">
        <v>16</v>
      </c>
      <c r="Q4" s="3">
        <v>1E-99</v>
      </c>
      <c r="R4" s="3">
        <v>1E-99</v>
      </c>
    </row>
    <row r="5" spans="1:18" x14ac:dyDescent="0.25">
      <c r="F5" s="1"/>
      <c r="L5" s="3"/>
      <c r="M5" s="1"/>
      <c r="N5" s="1"/>
      <c r="O5" s="1"/>
      <c r="P5" s="1"/>
      <c r="Q5" s="1"/>
      <c r="R5" s="1"/>
    </row>
    <row r="6" spans="1:18" x14ac:dyDescent="0.25">
      <c r="F6" s="1"/>
      <c r="L6" s="3"/>
      <c r="M6" s="1"/>
      <c r="N6" s="1"/>
      <c r="O6" s="1"/>
      <c r="P6" s="1"/>
      <c r="Q6" s="1"/>
      <c r="R6" s="1"/>
    </row>
    <row r="7" spans="1:18" x14ac:dyDescent="0.25">
      <c r="F7" s="1"/>
      <c r="L7" s="3"/>
      <c r="M7" s="1"/>
      <c r="N7" s="1"/>
      <c r="O7" s="1"/>
      <c r="P7" s="1"/>
      <c r="Q7" s="1"/>
      <c r="R7" s="1"/>
    </row>
    <row r="8" spans="1:18" x14ac:dyDescent="0.25">
      <c r="F8" s="1"/>
      <c r="L8" s="3"/>
      <c r="M8" s="1"/>
      <c r="N8" s="1"/>
      <c r="O8" s="1"/>
      <c r="P8" s="1"/>
      <c r="Q8" s="1"/>
      <c r="R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HGcal</vt:lpstr>
      <vt:lpstr>Sheet2</vt:lpstr>
    </vt:vector>
  </TitlesOfParts>
  <Company>Nikhef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bverlaat</dc:creator>
  <cp:lastModifiedBy>verlaat</cp:lastModifiedBy>
  <dcterms:created xsi:type="dcterms:W3CDTF">2010-10-24T16:44:22Z</dcterms:created>
  <dcterms:modified xsi:type="dcterms:W3CDTF">2016-08-02T15:23:18Z</dcterms:modified>
</cp:coreProperties>
</file>