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3" sheetId="1" r:id="rId4"/>
    <sheet state="visible" name="2004" sheetId="2" r:id="rId5"/>
    <sheet state="visible" name="2005" sheetId="3" r:id="rId6"/>
    <sheet state="visible" name="Sheet3" sheetId="4" r:id="rId7"/>
    <sheet state="visible" name="2006" sheetId="5" r:id="rId8"/>
    <sheet state="visible" name="2007" sheetId="6" r:id="rId9"/>
    <sheet state="visible" name="2008" sheetId="7" r:id="rId10"/>
    <sheet state="visible" name="2009" sheetId="8" r:id="rId11"/>
    <sheet state="visible" name="2010" sheetId="9" r:id="rId12"/>
    <sheet state="visible" name="2011" sheetId="10" r:id="rId13"/>
    <sheet state="visible" name="2012" sheetId="11" r:id="rId14"/>
    <sheet state="visible" name="2013" sheetId="12" r:id="rId15"/>
    <sheet state="visible" name="2014" sheetId="13" r:id="rId16"/>
    <sheet state="visible" name="2015" sheetId="14" r:id="rId17"/>
    <sheet state="visible" name="2016" sheetId="15" r:id="rId18"/>
    <sheet state="visible" name="2017" sheetId="16" r:id="rId19"/>
    <sheet state="visible" name="2018" sheetId="17" r:id="rId20"/>
    <sheet state="visible" name="2019" sheetId="18" r:id="rId21"/>
    <sheet state="visible" name="2020" sheetId="19" r:id="rId22"/>
    <sheet state="visible" name="2021" sheetId="20" r:id="rId23"/>
    <sheet state="visible" name="2022" sheetId="21" r:id="rId24"/>
    <sheet state="visible" name="2023" sheetId="22" r:id="rId25"/>
    <sheet state="visible" name="2024" sheetId="23" r:id="rId26"/>
    <sheet state="visible" name="template" sheetId="24" r:id="rId27"/>
    <sheet state="visible" name="Sheet2" sheetId="25" r:id="rId28"/>
  </sheets>
  <definedNames/>
  <calcPr/>
</workbook>
</file>

<file path=xl/sharedStrings.xml><?xml version="1.0" encoding="utf-8"?>
<sst xmlns="http://schemas.openxmlformats.org/spreadsheetml/2006/main" count="6339" uniqueCount="854">
  <si>
    <t xml:space="preserve">               June '03                                                                                                                    </t>
  </si>
  <si>
    <t>earnings</t>
  </si>
  <si>
    <t>source</t>
  </si>
  <si>
    <t>date</t>
  </si>
  <si>
    <t>tzedaka</t>
  </si>
  <si>
    <t>destination</t>
  </si>
  <si>
    <t>Mon</t>
  </si>
  <si>
    <t>A.F. Nimle Tal</t>
  </si>
  <si>
    <t>JFS</t>
  </si>
  <si>
    <t>piano</t>
  </si>
  <si>
    <t>total:</t>
  </si>
  <si>
    <t>maaser:</t>
  </si>
  <si>
    <t>owe tzedaka:</t>
  </si>
  <si>
    <t xml:space="preserve">               July '03                                                                                                                    </t>
  </si>
  <si>
    <t>MON</t>
  </si>
  <si>
    <t>M</t>
  </si>
  <si>
    <t>Avodas Yisroel</t>
  </si>
  <si>
    <t>Chai Lifeline</t>
  </si>
  <si>
    <t>prev month:</t>
  </si>
  <si>
    <t xml:space="preserve"> tzedaka owed:</t>
  </si>
  <si>
    <t xml:space="preserve">               August '03                                                                                                                    </t>
  </si>
  <si>
    <t>JC</t>
  </si>
  <si>
    <t xml:space="preserve">               September '03                                                                                                                    </t>
  </si>
  <si>
    <t>Or Chadash</t>
  </si>
  <si>
    <t xml:space="preserve">Agudas Yisroel </t>
  </si>
  <si>
    <t>Ahavas Yisroel</t>
  </si>
  <si>
    <t>Torah Institute</t>
  </si>
  <si>
    <t>R Steinberg Ed</t>
  </si>
  <si>
    <t>Blaustein Fund</t>
  </si>
  <si>
    <t>BY Ladies Aux</t>
  </si>
  <si>
    <t>Shaarei Zion</t>
  </si>
  <si>
    <t>gift</t>
  </si>
  <si>
    <t>NCSY</t>
  </si>
  <si>
    <t xml:space="preserve">                 October '03                                                                                                            </t>
  </si>
  <si>
    <t>Kollel Avodas L</t>
  </si>
  <si>
    <t>Eitz Chaim</t>
  </si>
  <si>
    <t>Ner Israel</t>
  </si>
  <si>
    <t>Oct</t>
  </si>
  <si>
    <t xml:space="preserve">               November '03                                                                                                                    </t>
  </si>
  <si>
    <t>Nov</t>
  </si>
  <si>
    <t>Kol Torah</t>
  </si>
  <si>
    <t>Keren Malki</t>
  </si>
  <si>
    <t>Darchei Tzedek</t>
  </si>
  <si>
    <t xml:space="preserve">               December '03                                                                                                                </t>
  </si>
  <si>
    <t>Dec</t>
  </si>
  <si>
    <t>gifts</t>
  </si>
  <si>
    <t>total earnings:</t>
  </si>
  <si>
    <t>total maaser:</t>
  </si>
  <si>
    <t>earnings after maaser:</t>
  </si>
  <si>
    <t xml:space="preserve">               January '04                                                                                                                 </t>
  </si>
  <si>
    <t>Jan</t>
  </si>
  <si>
    <t xml:space="preserve">               February '04                                                                                                                </t>
  </si>
  <si>
    <t>TI</t>
  </si>
  <si>
    <t>PTACH</t>
  </si>
  <si>
    <t xml:space="preserve">               March '04                                                                                                                    </t>
  </si>
  <si>
    <t>Ner Israel Charity Fund</t>
  </si>
  <si>
    <t>Lev L'achim</t>
  </si>
  <si>
    <t xml:space="preserve">               April '04                                                                                                                    </t>
  </si>
  <si>
    <t>Community Kollel</t>
  </si>
  <si>
    <t>Kollel auction</t>
  </si>
  <si>
    <t xml:space="preserve">               May '04                                                                                                                    </t>
  </si>
  <si>
    <t>Kollel Avodas Levi</t>
  </si>
  <si>
    <t xml:space="preserve">               June '04                                                                                                                    </t>
  </si>
  <si>
    <t>Jun</t>
  </si>
  <si>
    <t xml:space="preserve">               July '04                                                                                                                    </t>
  </si>
  <si>
    <t>July</t>
  </si>
  <si>
    <t xml:space="preserve">               August '04                                                                                                                  </t>
  </si>
  <si>
    <t>P'TACH</t>
  </si>
  <si>
    <t>Aug</t>
  </si>
  <si>
    <t xml:space="preserve">               September '04                                                                                                                    </t>
  </si>
  <si>
    <t>Kever Rochel fund</t>
  </si>
  <si>
    <t>R Steinberg fund</t>
  </si>
  <si>
    <t>Agudah charity fund</t>
  </si>
  <si>
    <t>Jewish Coll. Network</t>
  </si>
  <si>
    <t>Blaustein fund</t>
  </si>
  <si>
    <t>Mikvah</t>
  </si>
  <si>
    <t>Lev</t>
  </si>
  <si>
    <t>Balt. Beis Din</t>
  </si>
  <si>
    <t xml:space="preserve">               October '04                                                                                                                    </t>
  </si>
  <si>
    <t>Etz Chaim</t>
  </si>
  <si>
    <t>Ner Israel LA</t>
  </si>
  <si>
    <t>NWCP</t>
  </si>
  <si>
    <t>BM Ranchleigh</t>
  </si>
  <si>
    <t>Eruv</t>
  </si>
  <si>
    <t xml:space="preserve">Agudah America </t>
  </si>
  <si>
    <t>Heb Acad Clev</t>
  </si>
  <si>
    <t>Mesorah</t>
  </si>
  <si>
    <t xml:space="preserve">               November '04                                                                                                                    </t>
  </si>
  <si>
    <t>Girls Town</t>
  </si>
  <si>
    <t>$     50.00,</t>
  </si>
  <si>
    <t>Partners In Torah</t>
  </si>
  <si>
    <t>Ner Yisroel</t>
  </si>
  <si>
    <t xml:space="preserve">               December '04                                                                                                                    </t>
  </si>
  <si>
    <t>Yes. HaTorah</t>
  </si>
  <si>
    <t>total tzedaka</t>
  </si>
  <si>
    <t>percent to tzedaka</t>
  </si>
  <si>
    <t xml:space="preserve">               January '05                                                                                                                    </t>
  </si>
  <si>
    <t>TA</t>
  </si>
  <si>
    <t>Yesodei</t>
  </si>
  <si>
    <t xml:space="preserve">               February '03                                                                                                                    </t>
  </si>
  <si>
    <t>Comm Kollel</t>
  </si>
  <si>
    <t xml:space="preserve">               March '05                                                                                                                    </t>
  </si>
  <si>
    <t>Adahan Fund</t>
  </si>
  <si>
    <t>Lev Lachim</t>
  </si>
  <si>
    <t>Mon - bonus</t>
  </si>
  <si>
    <t>Landis</t>
  </si>
  <si>
    <t>Mar</t>
  </si>
  <si>
    <t>Ohr Meir Ubracha</t>
  </si>
  <si>
    <t xml:space="preserve">               April '05                                                                                                                    </t>
  </si>
  <si>
    <t xml:space="preserve">               May '05                                                                                                                    </t>
  </si>
  <si>
    <t>Shoresh</t>
  </si>
  <si>
    <t>Avodas Levi</t>
  </si>
  <si>
    <t>Torah Instiute</t>
  </si>
  <si>
    <t xml:space="preserve">               June '05                                                                                                                    </t>
  </si>
  <si>
    <t xml:space="preserve">               July '05                                                                                                                    </t>
  </si>
  <si>
    <t>Yesodai</t>
  </si>
  <si>
    <t>Ezer Mizion</t>
  </si>
  <si>
    <t>Lev Shlomo</t>
  </si>
  <si>
    <t>Ima</t>
  </si>
  <si>
    <t xml:space="preserve">               August '05                                                                                                                    </t>
  </si>
  <si>
    <t xml:space="preserve">               September '05                                                                                                                    </t>
  </si>
  <si>
    <t xml:space="preserve">               October '05                                                                                                                </t>
  </si>
  <si>
    <t>T.A.</t>
  </si>
  <si>
    <t>Agudah Char</t>
  </si>
  <si>
    <t>Neveh</t>
  </si>
  <si>
    <t>Bais Din</t>
  </si>
  <si>
    <t xml:space="preserve">               November '05                                                                                                                    </t>
  </si>
  <si>
    <t>Yerushah</t>
  </si>
  <si>
    <t>Agudah</t>
  </si>
  <si>
    <t>State</t>
  </si>
  <si>
    <t>Bubby-anniv</t>
  </si>
  <si>
    <t xml:space="preserve">               December '05                                                                                                                    </t>
  </si>
  <si>
    <t>Bubby-Chan</t>
  </si>
  <si>
    <t>Alan Tar Chan</t>
  </si>
  <si>
    <t>BM Ranchliegh</t>
  </si>
  <si>
    <t xml:space="preserve">               January '06                                                                                                                    </t>
  </si>
  <si>
    <t>Weinberg Acad</t>
  </si>
  <si>
    <t>Kollel Av Levi</t>
  </si>
  <si>
    <t>Yesodei Dec</t>
  </si>
  <si>
    <t xml:space="preserve">Yesodei </t>
  </si>
  <si>
    <t xml:space="preserve">               February '06                                                                                                                    </t>
  </si>
  <si>
    <t xml:space="preserve">               March '06                                                                                                                    </t>
  </si>
  <si>
    <t>Matanos Levyonim Kol Torah</t>
  </si>
  <si>
    <t>Yesodei Feb</t>
  </si>
  <si>
    <t>Total MD</t>
  </si>
  <si>
    <t>baby gifts</t>
  </si>
  <si>
    <t>Shalom Torah C</t>
  </si>
  <si>
    <t>Hachnosas Orchim</t>
  </si>
  <si>
    <t xml:space="preserve">               April '06                                                                                                                    </t>
  </si>
  <si>
    <t>Agudas Yisroel</t>
  </si>
  <si>
    <t>Shomrei Emunah</t>
  </si>
  <si>
    <t>Apr</t>
  </si>
  <si>
    <t>Vaad Hatzolah Nidchei Yisroel</t>
  </si>
  <si>
    <t>MD tax refund</t>
  </si>
  <si>
    <t>US tax refund</t>
  </si>
  <si>
    <t xml:space="preserve">               May '06                                                                                                                    </t>
  </si>
  <si>
    <t>A TIME</t>
  </si>
  <si>
    <t>BM of Ranchliegh</t>
  </si>
  <si>
    <t>May</t>
  </si>
  <si>
    <t>Keren Hayisod</t>
  </si>
  <si>
    <t>Girls town</t>
  </si>
  <si>
    <t>Neve Yerushalayim</t>
  </si>
  <si>
    <t>Balustein Fund</t>
  </si>
  <si>
    <t xml:space="preserve">               June '06                                                                                                                    </t>
  </si>
  <si>
    <t>Yesodei May</t>
  </si>
  <si>
    <t>yerusha</t>
  </si>
  <si>
    <t xml:space="preserve">               July '06                                                                                                                    </t>
  </si>
  <si>
    <t>present</t>
  </si>
  <si>
    <t>Bonei Olam</t>
  </si>
  <si>
    <t>Yesodei-June</t>
  </si>
  <si>
    <t>Shearith Israel</t>
  </si>
  <si>
    <t xml:space="preserve">               August '06                                                                                                                    </t>
  </si>
  <si>
    <t>Agudah Eretz Yisorel</t>
  </si>
  <si>
    <t xml:space="preserve">               September '06                                                                                                                    </t>
  </si>
  <si>
    <t>Yesodei-Jul</t>
  </si>
  <si>
    <t>Yesodei-Aug</t>
  </si>
  <si>
    <t>Talmudical Academy</t>
  </si>
  <si>
    <t>Rabbi Steinberg Fund</t>
  </si>
  <si>
    <t>Bais Yaakov</t>
  </si>
  <si>
    <t>Agudath Charity Fund</t>
  </si>
  <si>
    <t>One Family Fund</t>
  </si>
  <si>
    <t>Simchas Esther</t>
  </si>
  <si>
    <t>HASC</t>
  </si>
  <si>
    <t>Ohr Nissim</t>
  </si>
  <si>
    <t>Lev L'Achim</t>
  </si>
  <si>
    <t>Aish Hatorah</t>
  </si>
  <si>
    <t>Taragin</t>
  </si>
  <si>
    <t xml:space="preserve">               October '06                                                                                                                    </t>
  </si>
  <si>
    <t xml:space="preserve">               November '06                                                                                                                    </t>
  </si>
  <si>
    <t>Weinberg Academy</t>
  </si>
  <si>
    <t>Yesodei-Sep Oct</t>
  </si>
  <si>
    <t xml:space="preserve">               December '06                                                                                                                    </t>
  </si>
  <si>
    <t>Yesodei-Nov</t>
  </si>
  <si>
    <t>Prov Bank 06 int</t>
  </si>
  <si>
    <t>Arachim</t>
  </si>
  <si>
    <t>Hopkins 06 int</t>
  </si>
  <si>
    <t>CitiBank rebate</t>
  </si>
  <si>
    <t xml:space="preserve">               January '07                                                                                                                    </t>
  </si>
  <si>
    <t>Kol Torah Charity</t>
  </si>
  <si>
    <t>Yesodei-Dec</t>
  </si>
  <si>
    <t>Keren Hayeled</t>
  </si>
  <si>
    <t>Shalom Torah Centers</t>
  </si>
  <si>
    <t>Aguda of America</t>
  </si>
  <si>
    <t xml:space="preserve"> </t>
  </si>
  <si>
    <t xml:space="preserve">               February '07                                                                                                                    </t>
  </si>
  <si>
    <t>Kol Torah Charity Fund</t>
  </si>
  <si>
    <t xml:space="preserve">               March '07                                                                                                                    </t>
  </si>
  <si>
    <t xml:space="preserve">               April '07                                                                                                                    </t>
  </si>
  <si>
    <t>Ner Yisroel Service League</t>
  </si>
  <si>
    <t xml:space="preserve">               May '07                                                                                                                    </t>
  </si>
  <si>
    <t>Yesodei - March Apr</t>
  </si>
  <si>
    <t xml:space="preserve">               June '07                                                                                                                    </t>
  </si>
  <si>
    <t>Yesodei - May</t>
  </si>
  <si>
    <t xml:space="preserve">               July '07                                                                                                                    </t>
  </si>
  <si>
    <t>Hashutfim</t>
  </si>
  <si>
    <t>Kol Hanearim</t>
  </si>
  <si>
    <t>Jewish Caring Network</t>
  </si>
  <si>
    <t>A Time</t>
  </si>
  <si>
    <t xml:space="preserve">               August '07                                                                                                                    </t>
  </si>
  <si>
    <t>Krell</t>
  </si>
  <si>
    <t>Salob (for Hillel)</t>
  </si>
  <si>
    <t>state</t>
  </si>
  <si>
    <t xml:space="preserve">               September '07                                                                                                                    </t>
  </si>
  <si>
    <t>Ari Taragin</t>
  </si>
  <si>
    <t>Resnicoff (for Hillel)</t>
  </si>
  <si>
    <t>Bubby(for Hillel)</t>
  </si>
  <si>
    <t>Sep</t>
  </si>
  <si>
    <t>Baltimore Bais Din</t>
  </si>
  <si>
    <t>Orthodox Union</t>
  </si>
  <si>
    <t>Mikva</t>
  </si>
  <si>
    <t xml:space="preserve">               October '07                                                                                                                    </t>
  </si>
  <si>
    <t>Yesodei Hatorah</t>
  </si>
  <si>
    <t>Yesodei - Sep</t>
  </si>
  <si>
    <t>Yeshivat Rambam</t>
  </si>
  <si>
    <t xml:space="preserve">               November '07                                                                                                                    </t>
  </si>
  <si>
    <t>Yesodai - Oct</t>
  </si>
  <si>
    <t>Ima- anniv</t>
  </si>
  <si>
    <t>Yesodai Hatorah</t>
  </si>
  <si>
    <t xml:space="preserve">               December '07                                                                                                                    </t>
  </si>
  <si>
    <t>Yesodai - Nov</t>
  </si>
  <si>
    <t>Ima - Chanuka</t>
  </si>
  <si>
    <t>Alan Taragin -Chanuka</t>
  </si>
  <si>
    <t>Itka Lerner Bikur Cholim</t>
  </si>
  <si>
    <t>ING interest</t>
  </si>
  <si>
    <t>Hopkins interest</t>
  </si>
  <si>
    <t>Provident interest</t>
  </si>
  <si>
    <t xml:space="preserve">               January '08                                                                                                                    </t>
  </si>
  <si>
    <t>Yesodei - Dec</t>
  </si>
  <si>
    <t>Rochel Sunness</t>
  </si>
  <si>
    <t xml:space="preserve">               February '08                                                                                                                    </t>
  </si>
  <si>
    <t>Yerusha</t>
  </si>
  <si>
    <t>Feb</t>
  </si>
  <si>
    <t>Yesodei - Jan</t>
  </si>
  <si>
    <t xml:space="preserve">               March '08                                                                                                                    </t>
  </si>
  <si>
    <t>Yesodei - Feb</t>
  </si>
  <si>
    <t>Hatzolah</t>
  </si>
  <si>
    <t>Keren Hashviis</t>
  </si>
  <si>
    <t>Rabbi Stenberg Fund</t>
  </si>
  <si>
    <t>+ $50 matanos leevyonim</t>
  </si>
  <si>
    <t>Lev LaAchim</t>
  </si>
  <si>
    <t>Bais Yaakov Journal Ad</t>
  </si>
  <si>
    <t>Agudath Israel - Overseas Pesach</t>
  </si>
  <si>
    <t xml:space="preserve">               April '08                                                                                                                    </t>
  </si>
  <si>
    <t>Kol Torah Charity - Maos Chittim</t>
  </si>
  <si>
    <t>Yesodei - Mar</t>
  </si>
  <si>
    <t>State - tax refund</t>
  </si>
  <si>
    <t>Fed - tax refund</t>
  </si>
  <si>
    <t xml:space="preserve">               May '08                                                                                                                    </t>
  </si>
  <si>
    <t>Yesodei - Apr</t>
  </si>
  <si>
    <t xml:space="preserve">               June '08                                                                                                                    </t>
  </si>
  <si>
    <t>The Associated</t>
  </si>
  <si>
    <t>Yesodei - test</t>
  </si>
  <si>
    <t xml:space="preserve">               July '08                                                                                                                    </t>
  </si>
  <si>
    <t>Pop</t>
  </si>
  <si>
    <t>Chofetz Chaim Her.</t>
  </si>
  <si>
    <t>Maalot</t>
  </si>
  <si>
    <t xml:space="preserve">               August '08                                                                                                                    </t>
  </si>
  <si>
    <t>Pop - for Hillel</t>
  </si>
  <si>
    <t>Itka Lerner</t>
  </si>
  <si>
    <t>Yesodei-July</t>
  </si>
  <si>
    <t>Lev Leachim</t>
  </si>
  <si>
    <t xml:space="preserve">               September '08                                                                                                                    </t>
  </si>
  <si>
    <t>victim of terror</t>
  </si>
  <si>
    <t>RYS Gemack Library</t>
  </si>
  <si>
    <t xml:space="preserve">Kol Torah Charity </t>
  </si>
  <si>
    <t>R. Steinberg Fund</t>
  </si>
  <si>
    <t xml:space="preserve">               October '08                                                                                                                    </t>
  </si>
  <si>
    <t>OU</t>
  </si>
  <si>
    <t>Yesodei-Sep</t>
  </si>
  <si>
    <t>Girls Town Or Chadash</t>
  </si>
  <si>
    <t>Balt. Bais Din</t>
  </si>
  <si>
    <t xml:space="preserve">               November '08                                                                                                                    </t>
  </si>
  <si>
    <t>Beth Medrash Gavoha</t>
  </si>
  <si>
    <t>Medicare</t>
  </si>
  <si>
    <t>Scranton Heb Day School</t>
  </si>
  <si>
    <t>blue cross</t>
  </si>
  <si>
    <t>Agudah Of Greenspring</t>
  </si>
  <si>
    <t>Tiferes Yisroel</t>
  </si>
  <si>
    <t xml:space="preserve">               December '08                                                                                                                    </t>
  </si>
  <si>
    <t>Bankers</t>
  </si>
  <si>
    <t>Blue Cross</t>
  </si>
  <si>
    <t>Yesodei - Nov</t>
  </si>
  <si>
    <t>Provident-interest</t>
  </si>
  <si>
    <t>2008</t>
  </si>
  <si>
    <t>Shadchan Fund</t>
  </si>
  <si>
    <t>ING-interest</t>
  </si>
  <si>
    <t xml:space="preserve">               January '09                                                                                                                    </t>
  </si>
  <si>
    <t>BCBS</t>
  </si>
  <si>
    <t>check didn't cash</t>
  </si>
  <si>
    <t>mikvah dues</t>
  </si>
  <si>
    <t>FEP</t>
  </si>
  <si>
    <t>Ohel Yaakov</t>
  </si>
  <si>
    <t>Noam Shabbos</t>
  </si>
  <si>
    <t>Mesivta Bais Yochanan Shragga</t>
  </si>
  <si>
    <t xml:space="preserve">               February '09                                                                                                                    </t>
  </si>
  <si>
    <t>Kol Torah Purim Cards</t>
  </si>
  <si>
    <t>Nshei Aguda</t>
  </si>
  <si>
    <t xml:space="preserve">               March '09                                                                                                                    </t>
  </si>
  <si>
    <t>Kol Torah - matanos leevyonim</t>
  </si>
  <si>
    <t>Ohr Nissan</t>
  </si>
  <si>
    <t>Chaverim</t>
  </si>
  <si>
    <t>Project Yahud</t>
  </si>
  <si>
    <t xml:space="preserve">               April '09                                                                                                                    </t>
  </si>
  <si>
    <t>Agudath Israel of America</t>
  </si>
  <si>
    <t>TI - raffle</t>
  </si>
  <si>
    <t>TI - tuition</t>
  </si>
  <si>
    <t>Bnos Yisroel</t>
  </si>
  <si>
    <t xml:space="preserve">               May '09                                                                                                                    </t>
  </si>
  <si>
    <t>Medicaid</t>
  </si>
  <si>
    <t>AARP-UHC</t>
  </si>
  <si>
    <t>Ima bday</t>
  </si>
  <si>
    <t>Ima YomTov</t>
  </si>
  <si>
    <t>R.Meister</t>
  </si>
  <si>
    <t xml:space="preserve">               June '09                                                                                                                    </t>
  </si>
  <si>
    <t>Private</t>
  </si>
  <si>
    <t xml:space="preserve">               July '09                                                                                                                    </t>
  </si>
  <si>
    <t>WIT</t>
  </si>
  <si>
    <t>BCBS FEP</t>
  </si>
  <si>
    <t>R. Sunness</t>
  </si>
  <si>
    <t>Shomrei (Job Katif)</t>
  </si>
  <si>
    <t>Ner Israel Service League</t>
  </si>
  <si>
    <t xml:space="preserve">               August '09                                                                                                                    </t>
  </si>
  <si>
    <t>Kol Torah (seats)</t>
  </si>
  <si>
    <t xml:space="preserve">               September '09                                                                                                                    </t>
  </si>
  <si>
    <t>Agudas Yisroel Greenspring</t>
  </si>
  <si>
    <t>N.T.</t>
  </si>
  <si>
    <t>T.I.</t>
  </si>
  <si>
    <t xml:space="preserve">               October '09                                                                                                                    </t>
  </si>
  <si>
    <t>Yeshiva Gedolah Bai Yisroel</t>
  </si>
  <si>
    <t>Scranton Hebrew Day School</t>
  </si>
  <si>
    <t xml:space="preserve">               November '09                                                                                                                    </t>
  </si>
  <si>
    <t xml:space="preserve">               December '09                                                                                                                    </t>
  </si>
  <si>
    <t>Zir Chemed</t>
  </si>
  <si>
    <t>BCBS SOM</t>
  </si>
  <si>
    <t>medicaid</t>
  </si>
  <si>
    <t>Darchei Tsedek</t>
  </si>
  <si>
    <t>R. Steinberg Ed. Fund</t>
  </si>
  <si>
    <t>K. Bnei Torah (Shidduch Fund)</t>
  </si>
  <si>
    <t>Aguda America</t>
  </si>
  <si>
    <t>Shomrim</t>
  </si>
  <si>
    <t>Job Link</t>
  </si>
  <si>
    <t xml:space="preserve">               January '10                                                                                                                    </t>
  </si>
  <si>
    <t>$200.00</t>
  </si>
  <si>
    <t>Amer. Fr. Iglei Tal</t>
  </si>
  <si>
    <t>GEHA</t>
  </si>
  <si>
    <t>UHC</t>
  </si>
  <si>
    <t xml:space="preserve">               February '10                                                                                                                    </t>
  </si>
  <si>
    <t>Amedisys</t>
  </si>
  <si>
    <t>Ahavas Yisroel (matanos Leveyonim, Kol Torh $50 not added to maaser)</t>
  </si>
  <si>
    <t>Ner Israel Charit Fund</t>
  </si>
  <si>
    <t>March of Dimes</t>
  </si>
  <si>
    <t xml:space="preserve">               March '10                                                                                                                    </t>
  </si>
  <si>
    <t xml:space="preserve">               April '10                                                                                                                    </t>
  </si>
  <si>
    <t xml:space="preserve">               May '10                                                                                                                    </t>
  </si>
  <si>
    <t>Bais Medrash Gavoha</t>
  </si>
  <si>
    <t>Bais Yaakov Ladies</t>
  </si>
  <si>
    <t>medicare</t>
  </si>
  <si>
    <t>Shalom Torah Center</t>
  </si>
  <si>
    <t>MA</t>
  </si>
  <si>
    <t xml:space="preserve">               June '10                                                                                                                    </t>
  </si>
  <si>
    <t>GHMSI</t>
  </si>
  <si>
    <t>bcbs</t>
  </si>
  <si>
    <t>Yeshiva Gedola Bais Yisroel</t>
  </si>
  <si>
    <t>Aguda Greenspring</t>
  </si>
  <si>
    <t xml:space="preserve">               July '10                                                                                                                    </t>
  </si>
  <si>
    <t xml:space="preserve">Kol Torah </t>
  </si>
  <si>
    <t xml:space="preserve">               August '10                                                                                                                    </t>
  </si>
  <si>
    <t>Shor Yushiv</t>
  </si>
  <si>
    <t>Ner Israel Raffle</t>
  </si>
  <si>
    <t xml:space="preserve">               September '10                                                                                                                    </t>
  </si>
  <si>
    <t>ghmsi</t>
  </si>
  <si>
    <t>Fratz</t>
  </si>
  <si>
    <t xml:space="preserve">               October '10                                                                                                                    </t>
  </si>
  <si>
    <t>fep</t>
  </si>
  <si>
    <t xml:space="preserve">               November '10                                                                                                                    </t>
  </si>
  <si>
    <t>Chofetz Chaim</t>
  </si>
  <si>
    <t>TA - journal ad</t>
  </si>
  <si>
    <t xml:space="preserve">               December '10                                                                                                                    </t>
  </si>
  <si>
    <t>Baltimore Shadchan</t>
  </si>
  <si>
    <t>bcbs som</t>
  </si>
  <si>
    <t>Agudah America</t>
  </si>
  <si>
    <t xml:space="preserve">               January '11                                                                                                                    </t>
  </si>
  <si>
    <t>amedisys</t>
  </si>
  <si>
    <t>Hatzalah</t>
  </si>
  <si>
    <t>Telshe</t>
  </si>
  <si>
    <t>Mesivta Yochanan Shraga</t>
  </si>
  <si>
    <t>Shomrei</t>
  </si>
  <si>
    <t xml:space="preserve">               February '11                                                                                                                    </t>
  </si>
  <si>
    <t>levindale</t>
  </si>
  <si>
    <t>vna</t>
  </si>
  <si>
    <t>vna (not sure</t>
  </si>
  <si>
    <t xml:space="preserve">               March '11                                                                                                                    </t>
  </si>
  <si>
    <t>Fed tax refund</t>
  </si>
  <si>
    <t>State tax refund</t>
  </si>
  <si>
    <t>Ner Israel Charity</t>
  </si>
  <si>
    <t xml:space="preserve">               April '11                                                                                                                    </t>
  </si>
  <si>
    <t>empire bcbs</t>
  </si>
  <si>
    <t xml:space="preserve">               May '11                                                                                                                    </t>
  </si>
  <si>
    <t>The Chesed fund</t>
  </si>
  <si>
    <t xml:space="preserve">               June '11                                                                                                                    </t>
  </si>
  <si>
    <t>Mom</t>
  </si>
  <si>
    <t>$4850 tuition - $3000 that would have paid for 4 year old playgroup</t>
  </si>
  <si>
    <t xml:space="preserve">               July '11                                                                                                                    </t>
  </si>
  <si>
    <t>Mir</t>
  </si>
  <si>
    <t xml:space="preserve">               August '11                                                                                                                    </t>
  </si>
  <si>
    <t>Carestream</t>
  </si>
  <si>
    <t xml:space="preserve">               September '11                                                                                                                    </t>
  </si>
  <si>
    <t xml:space="preserve">               October '11                                                                                                                    </t>
  </si>
  <si>
    <t>Camp Simcha</t>
  </si>
  <si>
    <t>Ahavas Torah</t>
  </si>
  <si>
    <t xml:space="preserve">               November '11                                                                                                                    </t>
  </si>
  <si>
    <t xml:space="preserve">               December '11                                                                                                                    </t>
  </si>
  <si>
    <t>2011 piano</t>
  </si>
  <si>
    <t>Bikkur Cholim</t>
  </si>
  <si>
    <t xml:space="preserve">               January '12                                                                                                                    </t>
  </si>
  <si>
    <t>Cong. Ohel Moshe</t>
  </si>
  <si>
    <t>Levindale</t>
  </si>
  <si>
    <t>VNA</t>
  </si>
  <si>
    <t>$8.00</t>
  </si>
  <si>
    <t>Leakemia Society</t>
  </si>
  <si>
    <t>Agudas Yisroel of America</t>
  </si>
  <si>
    <t>Mesivta Bais Yochanan</t>
  </si>
  <si>
    <t>Lev Laachim</t>
  </si>
  <si>
    <t xml:space="preserve">               February '12                                                                                                                    </t>
  </si>
  <si>
    <t xml:space="preserve">               March '12                                                                                                                    </t>
  </si>
  <si>
    <t>Kol Torah Charity Fund - matanos leevyonim</t>
  </si>
  <si>
    <t>Ner Yisroel Charity</t>
  </si>
  <si>
    <t xml:space="preserve">               April '12                                                                                                                    </t>
  </si>
  <si>
    <t>Ohr Chadash</t>
  </si>
  <si>
    <t xml:space="preserve">               May '12                                                                                                                    </t>
  </si>
  <si>
    <t xml:space="preserve">               June '12                                                                                                                    </t>
  </si>
  <si>
    <t>Ima bday present</t>
  </si>
  <si>
    <t>$5440 tuition - $3000 that would have paid for 4 year old playgroup</t>
  </si>
  <si>
    <t xml:space="preserve">               July '12                                                                                                                    </t>
  </si>
  <si>
    <t>Hatzala</t>
  </si>
  <si>
    <t>Bikur Cholim</t>
  </si>
  <si>
    <t xml:space="preserve">               August '12                                                                                                                    </t>
  </si>
  <si>
    <t>Abba</t>
  </si>
  <si>
    <t xml:space="preserve">               September '12                                                                                                                    </t>
  </si>
  <si>
    <t>R Steinberg Ed Fund</t>
  </si>
  <si>
    <t>Jews For Judaism</t>
  </si>
  <si>
    <t xml:space="preserve">               October '12                                                                                                                    </t>
  </si>
  <si>
    <t>Lifebridge</t>
  </si>
  <si>
    <t>inheritance</t>
  </si>
  <si>
    <t xml:space="preserve">               November '12                                                                                                                    </t>
  </si>
  <si>
    <t>Beth Abraham Discretionary Fund</t>
  </si>
  <si>
    <t xml:space="preserve">               December '12                                                                                                                    </t>
  </si>
  <si>
    <t>Agudah Greenspring</t>
  </si>
  <si>
    <t>Chinuch Atzmai</t>
  </si>
  <si>
    <t xml:space="preserve">               January '13                                                                                                                    </t>
  </si>
  <si>
    <t xml:space="preserve">               February '13                                                                                                                    </t>
  </si>
  <si>
    <t>check for $50</t>
  </si>
  <si>
    <t xml:space="preserve">               March '13                                                                                                                    </t>
  </si>
  <si>
    <t>Mikvah dues</t>
  </si>
  <si>
    <t>Agudah of Greenspribg</t>
  </si>
  <si>
    <t>yerusha - Bubby</t>
  </si>
  <si>
    <t xml:space="preserve">Fed Inc Tax </t>
  </si>
  <si>
    <t>wow (r.m. perlman)</t>
  </si>
  <si>
    <t xml:space="preserve">               April '13                                                                                                                    </t>
  </si>
  <si>
    <t>Leukemia Society</t>
  </si>
  <si>
    <t xml:space="preserve">               May '13                                                                                                                    </t>
  </si>
  <si>
    <t xml:space="preserve">               June '13                                                                                                                    </t>
  </si>
  <si>
    <t>Shomrei Mishmeres Hakodesh</t>
  </si>
  <si>
    <t xml:space="preserve">               July '13                                                                                                                    </t>
  </si>
  <si>
    <t>AIG</t>
  </si>
  <si>
    <t xml:space="preserve">               August '13                                                                                                                    </t>
  </si>
  <si>
    <t>TA Journal</t>
  </si>
  <si>
    <t xml:space="preserve">               September '13                                                                                                                    </t>
  </si>
  <si>
    <t>Rabbi's Discretionary Fund</t>
  </si>
  <si>
    <t>Agudas Yisoel</t>
  </si>
  <si>
    <t>Bnos Yisroel PTBY</t>
  </si>
  <si>
    <t xml:space="preserve">               October '13                                                                                                                    </t>
  </si>
  <si>
    <t xml:space="preserve">               November '13                                                                                                                    </t>
  </si>
  <si>
    <t xml:space="preserve">               December '13                                                                                                                    </t>
  </si>
  <si>
    <t>Yeshivas Aish Kodesh</t>
  </si>
  <si>
    <t xml:space="preserve">               January '14                                                                                                                    </t>
  </si>
  <si>
    <t xml:space="preserve">               February '14                                                                                                                    </t>
  </si>
  <si>
    <t>Darchei</t>
  </si>
  <si>
    <t>Darchei (dinner)</t>
  </si>
  <si>
    <t>Gmach</t>
  </si>
  <si>
    <t xml:space="preserve">               March '14                                                                                                                    </t>
  </si>
  <si>
    <t>LevLachim</t>
  </si>
  <si>
    <t>IRS tax reund</t>
  </si>
  <si>
    <t>AgudasYisroel</t>
  </si>
  <si>
    <t>The Asociated</t>
  </si>
  <si>
    <t xml:space="preserve">               April '14                                                                                                                    </t>
  </si>
  <si>
    <t>Kol Torah mem</t>
  </si>
  <si>
    <t xml:space="preserve">               May '14                                                                                                                    </t>
  </si>
  <si>
    <t>Neimus Hatorah</t>
  </si>
  <si>
    <t xml:space="preserve">               June '14                                                                                                                    </t>
  </si>
  <si>
    <t xml:space="preserve">               July '14                                                                                                                    </t>
  </si>
  <si>
    <t xml:space="preserve">               August '14                                                                                                                    </t>
  </si>
  <si>
    <t>Kol Torah membership</t>
  </si>
  <si>
    <t>Darchei membership</t>
  </si>
  <si>
    <t>Darchei alyiah</t>
  </si>
  <si>
    <t>Darchei seats 165</t>
  </si>
  <si>
    <t xml:space="preserve">               September '14                                                                                                                    </t>
  </si>
  <si>
    <t>air mattress gmach</t>
  </si>
  <si>
    <t xml:space="preserve">               October '14                                                                                                                    </t>
  </si>
  <si>
    <t xml:space="preserve">               November '14                                                                                                                    </t>
  </si>
  <si>
    <t>2002 tzedaka check# 4690</t>
  </si>
  <si>
    <t>Menucha</t>
  </si>
  <si>
    <t xml:space="preserve">               December '14                                                                                                                    </t>
  </si>
  <si>
    <t>Agudath Israel</t>
  </si>
  <si>
    <t>Rabbis Discetionary Fund</t>
  </si>
  <si>
    <t>Darchei - member</t>
  </si>
  <si>
    <t xml:space="preserve">               January '15                                                                                                                    </t>
  </si>
  <si>
    <t>Shearim</t>
  </si>
  <si>
    <t>Kol Torah memebership</t>
  </si>
  <si>
    <t>sheital</t>
  </si>
  <si>
    <t xml:space="preserve">               February '15                                                                                                                    </t>
  </si>
  <si>
    <t xml:space="preserve">               March '15                                                                                                                    </t>
  </si>
  <si>
    <t>state tax refund</t>
  </si>
  <si>
    <t>fed tax refund</t>
  </si>
  <si>
    <t>Ahavas Yisroel cards</t>
  </si>
  <si>
    <t>gmach</t>
  </si>
  <si>
    <t xml:space="preserve">               April '15                                                                                                                    </t>
  </si>
  <si>
    <t>The Chesed Fund</t>
  </si>
  <si>
    <t>The Assosciated</t>
  </si>
  <si>
    <t xml:space="preserve">               May '15                                                                                                                    </t>
  </si>
  <si>
    <t>Relief</t>
  </si>
  <si>
    <t xml:space="preserve">               June '15                                                                                                                    </t>
  </si>
  <si>
    <t>Simchas Sarah</t>
  </si>
  <si>
    <t>Darchei Banquet</t>
  </si>
  <si>
    <t>Kol Torah journal add</t>
  </si>
  <si>
    <t xml:space="preserve">               July '15                                                                                                                    </t>
  </si>
  <si>
    <t>Lisa Cohen tzedaka</t>
  </si>
  <si>
    <t>Job Katif</t>
  </si>
  <si>
    <t xml:space="preserve">               August '15                                                                                                                    </t>
  </si>
  <si>
    <t xml:space="preserve">               September '15                                                                                                                    </t>
  </si>
  <si>
    <t>Darchei seats</t>
  </si>
  <si>
    <t xml:space="preserve">               October '15                                                                                                                    </t>
  </si>
  <si>
    <t>Biker Cholim</t>
  </si>
  <si>
    <t xml:space="preserve">               November '15                                                                                                                    </t>
  </si>
  <si>
    <t xml:space="preserve">               December '15                                                                                                                    </t>
  </si>
  <si>
    <t>Agudas Yisroel America</t>
  </si>
  <si>
    <t xml:space="preserve">               January '16                                                                                                                    </t>
  </si>
  <si>
    <t>Rabbis Discretionary Fund</t>
  </si>
  <si>
    <t xml:space="preserve">               February '16                                                                                                                    </t>
  </si>
  <si>
    <t xml:space="preserve">               March '16                                                                                                                    </t>
  </si>
  <si>
    <t>Ahavas Yisroel purim cards</t>
  </si>
  <si>
    <t>KT matanos l'evyonim</t>
  </si>
  <si>
    <t>+50</t>
  </si>
  <si>
    <t xml:space="preserve">               April '16                                                                                                                    </t>
  </si>
  <si>
    <t>KT Charity</t>
  </si>
  <si>
    <t>MD State tax refund</t>
  </si>
  <si>
    <t>IRS tax rfund</t>
  </si>
  <si>
    <t xml:space="preserve">               May '16                                                                                                                    </t>
  </si>
  <si>
    <t>KT membership</t>
  </si>
  <si>
    <t>Boy Scouts pledge</t>
  </si>
  <si>
    <t xml:space="preserve">               June '16                                                                                                                    </t>
  </si>
  <si>
    <t>Ahavas Yisoel</t>
  </si>
  <si>
    <t xml:space="preserve">               July '16                                                                                                                    </t>
  </si>
  <si>
    <t xml:space="preserve">               August '16                                                                                                                    </t>
  </si>
  <si>
    <t xml:space="preserve">               September '16                                                                                                                    </t>
  </si>
  <si>
    <t xml:space="preserve">               October '16                                                                                                                    </t>
  </si>
  <si>
    <t xml:space="preserve">               November '16                                                                                                                    </t>
  </si>
  <si>
    <t xml:space="preserve">               December '16                                                                                                                    </t>
  </si>
  <si>
    <t xml:space="preserve">               January '17                                                                                                                    </t>
  </si>
  <si>
    <t>Aguas Yisroel</t>
  </si>
  <si>
    <t>Darchei memb</t>
  </si>
  <si>
    <t>KT memb</t>
  </si>
  <si>
    <t>mikvah donation</t>
  </si>
  <si>
    <t xml:space="preserve">               February '17                                                                                                                    </t>
  </si>
  <si>
    <t>Volpe</t>
  </si>
  <si>
    <t xml:space="preserve">               March '17                                                                                                                    </t>
  </si>
  <si>
    <t>matanos Levyonim</t>
  </si>
  <si>
    <t>Police &amp; Trooper</t>
  </si>
  <si>
    <t>Mordechai Hatzadik</t>
  </si>
  <si>
    <t xml:space="preserve">               April '17                                                                                                                    </t>
  </si>
  <si>
    <t>Maos Chittim</t>
  </si>
  <si>
    <t>Boy Scouts 4/23</t>
  </si>
  <si>
    <t>Cong Shaarei Tfilah</t>
  </si>
  <si>
    <t>KAYTT</t>
  </si>
  <si>
    <t>Darchei Noam</t>
  </si>
  <si>
    <t>Achim</t>
  </si>
  <si>
    <t xml:space="preserve">               May '17                                                                                                                    </t>
  </si>
  <si>
    <t xml:space="preserve">               June '17                                                                                                                    </t>
  </si>
  <si>
    <t xml:space="preserve">               July '17                                                                                                                    </t>
  </si>
  <si>
    <t xml:space="preserve">               August '17                                                                                                                    </t>
  </si>
  <si>
    <t>Yeshivas Toras Chaim</t>
  </si>
  <si>
    <t xml:space="preserve">               September '17                                                                                                                    </t>
  </si>
  <si>
    <t>CC</t>
  </si>
  <si>
    <t>R Steinberg Fund</t>
  </si>
  <si>
    <t>Ner Israel Kollel raffle</t>
  </si>
  <si>
    <t xml:space="preserve">               October '17                                                                                                                    </t>
  </si>
  <si>
    <t>YTS</t>
  </si>
  <si>
    <t>troopers</t>
  </si>
  <si>
    <t xml:space="preserve">               November '17                                                                                                                    </t>
  </si>
  <si>
    <t>Rabbis Discretionary</t>
  </si>
  <si>
    <t xml:space="preserve">               December '17                                                                                                                    </t>
  </si>
  <si>
    <t>Associated</t>
  </si>
  <si>
    <t xml:space="preserve">               January '18                                                                                                                    </t>
  </si>
  <si>
    <t>Chase 8056</t>
  </si>
  <si>
    <t xml:space="preserve">               February '18                                                                                                                    </t>
  </si>
  <si>
    <t>Hebron Fund</t>
  </si>
  <si>
    <t>Or Meir Ubracha</t>
  </si>
  <si>
    <t>Amex</t>
  </si>
  <si>
    <t xml:space="preserve">               March '18                                                                                                                    </t>
  </si>
  <si>
    <t>IRS</t>
  </si>
  <si>
    <t xml:space="preserve">               April '18                                                                                                                    </t>
  </si>
  <si>
    <t xml:space="preserve">               May '18                                                                                                                    </t>
  </si>
  <si>
    <t>Network For Good</t>
  </si>
  <si>
    <t>Paypal</t>
  </si>
  <si>
    <t>Chase Freedom</t>
  </si>
  <si>
    <t>Bas Melech</t>
  </si>
  <si>
    <t xml:space="preserve">               June '18                                                                                                                    </t>
  </si>
  <si>
    <t xml:space="preserve">               July '18                                                                                                                    </t>
  </si>
  <si>
    <t>BY Script</t>
  </si>
  <si>
    <t xml:space="preserve">               August '18                                                                                                                    </t>
  </si>
  <si>
    <t xml:space="preserve">               September '18                                                                                                                    </t>
  </si>
  <si>
    <t>Mesorah Heritage</t>
  </si>
  <si>
    <t xml:space="preserve">               October '18                                                                                                                    </t>
  </si>
  <si>
    <t xml:space="preserve">               November '18                                                                                                                    </t>
  </si>
  <si>
    <t>Chabad Park Heights</t>
  </si>
  <si>
    <t>Providence Day School</t>
  </si>
  <si>
    <t>Charidy Bnos</t>
  </si>
  <si>
    <t>Chase New</t>
  </si>
  <si>
    <t>Nechama Stein</t>
  </si>
  <si>
    <t>Bnos</t>
  </si>
  <si>
    <t xml:space="preserve">               December '18                                                                                                                    </t>
  </si>
  <si>
    <t xml:space="preserve">               January '19                                                                                                                    </t>
  </si>
  <si>
    <t>Shomrei 8236</t>
  </si>
  <si>
    <t>Kmupat Etersdorf 8056</t>
  </si>
  <si>
    <t>Hakeren Morshet 8056</t>
  </si>
  <si>
    <t xml:space="preserve">               February '19                                                                                                                    </t>
  </si>
  <si>
    <t xml:space="preserve">               March '19                                                                                                                    </t>
  </si>
  <si>
    <t>MD refund</t>
  </si>
  <si>
    <t>Gevuras Yarden</t>
  </si>
  <si>
    <t>matanos leevyonim +50</t>
  </si>
  <si>
    <t>IRS refund</t>
  </si>
  <si>
    <t>TA 8056</t>
  </si>
  <si>
    <t>unemployment</t>
  </si>
  <si>
    <t>Bais Yaakov Amex</t>
  </si>
  <si>
    <t xml:space="preserve">               April '19                                                                                                                    </t>
  </si>
  <si>
    <t xml:space="preserve">               May '19                                                                                                                    </t>
  </si>
  <si>
    <t>JCN</t>
  </si>
  <si>
    <t xml:space="preserve">               June '19                                                                                                                    </t>
  </si>
  <si>
    <t>IT Works</t>
  </si>
  <si>
    <t xml:space="preserve">               July '19                                                                                                                    </t>
  </si>
  <si>
    <t>TCF Premieg 8056</t>
  </si>
  <si>
    <t>Ahavas Yisroel 8056</t>
  </si>
  <si>
    <t>Rabbi Meir 8056</t>
  </si>
  <si>
    <t xml:space="preserve">               August '19                                                                                                                    </t>
  </si>
  <si>
    <t xml:space="preserve">Rabbi's Discretionary </t>
  </si>
  <si>
    <t>Yad Ezra 8056</t>
  </si>
  <si>
    <t>Torahanytime.com 8056</t>
  </si>
  <si>
    <t xml:space="preserve">               September '19                                                                                                                    </t>
  </si>
  <si>
    <t>Chazkeinu 8056</t>
  </si>
  <si>
    <t>Cong Erst 8056</t>
  </si>
  <si>
    <t>Jewels</t>
  </si>
  <si>
    <t xml:space="preserve">               October '19                                                                                                                    </t>
  </si>
  <si>
    <t>JCN 5702</t>
  </si>
  <si>
    <t>Ahavat Shalom Amex</t>
  </si>
  <si>
    <t xml:space="preserve">               November '19                                                                                                                    </t>
  </si>
  <si>
    <t>Rabbi's Discretionary</t>
  </si>
  <si>
    <t xml:space="preserve">               December '19                                                                                                                    </t>
  </si>
  <si>
    <t>Bnos Yisroel 8236</t>
  </si>
  <si>
    <t>Agudah 5702</t>
  </si>
  <si>
    <t>Bnos Yisroel 8056</t>
  </si>
  <si>
    <t xml:space="preserve">               January '20                                                                                                                    </t>
  </si>
  <si>
    <t>V</t>
  </si>
  <si>
    <t xml:space="preserve">               February '20                                                                                                                    </t>
  </si>
  <si>
    <t>TCF Torah Sc</t>
  </si>
  <si>
    <t>Adapt A Kollell</t>
  </si>
  <si>
    <t xml:space="preserve">               March '20                                                                                                                    </t>
  </si>
  <si>
    <t>Cong Mishmeres</t>
  </si>
  <si>
    <t xml:space="preserve">Mesorah heritage </t>
  </si>
  <si>
    <t xml:space="preserve">               April '20                                                                                                                    </t>
  </si>
  <si>
    <t>stimulus</t>
  </si>
  <si>
    <t>Just One Chesed</t>
  </si>
  <si>
    <t xml:space="preserve">               May '20                                                                                                                    </t>
  </si>
  <si>
    <t xml:space="preserve">               June '20                                                                                                                    </t>
  </si>
  <si>
    <t>Afrah</t>
  </si>
  <si>
    <t>Chesed Fund</t>
  </si>
  <si>
    <t xml:space="preserve">               July '20                                                                                                                    </t>
  </si>
  <si>
    <t>Agudath Israel America</t>
  </si>
  <si>
    <t xml:space="preserve">               August '20                                                                                                                    </t>
  </si>
  <si>
    <t xml:space="preserve">               September '20                                                                                                                    </t>
  </si>
  <si>
    <t>YTS donation</t>
  </si>
  <si>
    <t>Torah Live</t>
  </si>
  <si>
    <t>Toras Chaim</t>
  </si>
  <si>
    <t xml:space="preserve">               October '20                                                                                                                    </t>
  </si>
  <si>
    <t>Rabbi Meir</t>
  </si>
  <si>
    <t xml:space="preserve">               November '20                                                                                                                    </t>
  </si>
  <si>
    <t xml:space="preserve">               December '20                                                                                                                    </t>
  </si>
  <si>
    <t xml:space="preserve">               January '21                                                                                                                    </t>
  </si>
  <si>
    <t>Volanno</t>
  </si>
  <si>
    <t>HATZALAH OF BALTIMORE</t>
  </si>
  <si>
    <t>camp</t>
  </si>
  <si>
    <t xml:space="preserve">               February '21                                                                                                                    </t>
  </si>
  <si>
    <t>Yeshiva Gedolah Monsey</t>
  </si>
  <si>
    <t>HEBRON FUND</t>
  </si>
  <si>
    <t>CHARIDY WITSMAALOT</t>
  </si>
  <si>
    <t>KOL TORAH</t>
  </si>
  <si>
    <t>not tzedaka - bar mitzva gift</t>
  </si>
  <si>
    <t>CAMP HASC</t>
  </si>
  <si>
    <t>Kol Torah - matanos Levyonim</t>
  </si>
  <si>
    <t>check</t>
  </si>
  <si>
    <t xml:space="preserve">               March '21                                                                                                                    </t>
  </si>
  <si>
    <t>BAIS YAAKOV SCHOOL</t>
  </si>
  <si>
    <t>SIMCHAS ESTHER</t>
  </si>
  <si>
    <t>bowling trip</t>
  </si>
  <si>
    <t>HATZALAH</t>
  </si>
  <si>
    <t>TCF-RACHELFRID0</t>
  </si>
  <si>
    <t xml:space="preserve">               April '21                                                                                                                    </t>
  </si>
  <si>
    <t>Donate *JCN5KWomen</t>
  </si>
  <si>
    <t xml:space="preserve">               May '21                                                                                                                    </t>
  </si>
  <si>
    <t>TCF-BINU - THE JEWIS</t>
  </si>
  <si>
    <t>???</t>
  </si>
  <si>
    <t>AFMDA</t>
  </si>
  <si>
    <t>BAIS YAAKOV EXHIBIT</t>
  </si>
  <si>
    <t xml:space="preserve">               June '21                                                                                                                    </t>
  </si>
  <si>
    <t>DONATION</t>
  </si>
  <si>
    <t>PP*Ner Tamid Greenspring</t>
  </si>
  <si>
    <t>Leve L'achim</t>
  </si>
  <si>
    <t>zelle</t>
  </si>
  <si>
    <t>summer transportation</t>
  </si>
  <si>
    <t>Toras Simcha</t>
  </si>
  <si>
    <t>scrip</t>
  </si>
  <si>
    <t xml:space="preserve">               July '21                                                                                                                    </t>
  </si>
  <si>
    <t>IRS child credit</t>
  </si>
  <si>
    <t>Chizkeinu</t>
  </si>
  <si>
    <t>KEREN HASHVIIS</t>
  </si>
  <si>
    <t xml:space="preserve">               August '21                                                                                                                    </t>
  </si>
  <si>
    <t>NER TAMID GREENSPRING</t>
  </si>
  <si>
    <t xml:space="preserve">               September '21                                                                                                                    </t>
  </si>
  <si>
    <t>TCF-AVIRADERETZYISROEL</t>
  </si>
  <si>
    <t>RELIEF RESOURCES</t>
  </si>
  <si>
    <t>CHARIDY TORAHLIVE</t>
  </si>
  <si>
    <t>American Police Officers Alliance</t>
  </si>
  <si>
    <t>Baltimore Bais din</t>
  </si>
  <si>
    <t xml:space="preserve">               October '21                                                                                                                    </t>
  </si>
  <si>
    <t>Bradycon LLC</t>
  </si>
  <si>
    <t>Paypal - TA</t>
  </si>
  <si>
    <t>Paypal - Toras Chaim</t>
  </si>
  <si>
    <t>BONEI OLAM ORG</t>
  </si>
  <si>
    <t>TCF-BALTIMORE TORAH SC</t>
  </si>
  <si>
    <t>Darchei - Avos Ubanim</t>
  </si>
  <si>
    <t xml:space="preserve">               November '21                                                                                                                    </t>
  </si>
  <si>
    <t>Bradycon</t>
  </si>
  <si>
    <t>Paypal - Bnos</t>
  </si>
  <si>
    <t>PTBY</t>
  </si>
  <si>
    <t>teacher gift</t>
  </si>
  <si>
    <t>oneg</t>
  </si>
  <si>
    <t>JEWISH NATIONAL FUND ORG</t>
  </si>
  <si>
    <t>PP*Chazkeinu</t>
  </si>
  <si>
    <t>TCF-BNOS YISROEL OF BA</t>
  </si>
  <si>
    <t>GIVEBUTTER* YESHIVAS T</t>
  </si>
  <si>
    <t xml:space="preserve">               December '21                                                                                                                    </t>
  </si>
  <si>
    <t>TCF-WOMENS INSTITUTE O</t>
  </si>
  <si>
    <t>YESHIVA GEDOLAH OF WAT</t>
  </si>
  <si>
    <t>ATLANTIC SEABOARD NCSY</t>
  </si>
  <si>
    <t>CTEX*TORAH ANYTIME</t>
  </si>
  <si>
    <t>Darchei - membership</t>
  </si>
  <si>
    <t>Kol Torah - membership</t>
  </si>
  <si>
    <t xml:space="preserve">               January '22                                                                                                                    </t>
  </si>
  <si>
    <t>CHECK 6459 Eruv</t>
  </si>
  <si>
    <t>check 6459</t>
  </si>
  <si>
    <t>Bein Adam Lechaveiro</t>
  </si>
  <si>
    <t>check 6455</t>
  </si>
  <si>
    <t>Adapt A Kollel</t>
  </si>
  <si>
    <t>check 6456</t>
  </si>
  <si>
    <t>Camp HASC</t>
  </si>
  <si>
    <t>ZELLE S - Toras Simcha PAYMENT SENT ON 01/16 \</t>
  </si>
  <si>
    <t>OHR MEIR UBRACHA</t>
  </si>
  <si>
    <t xml:space="preserve">               February '22                                                                                                                    </t>
  </si>
  <si>
    <t>CONG LIOZNA/LIVING TBROOKLYN            NY</t>
  </si>
  <si>
    <t>Yeshivas Toras Simcha Inc</t>
  </si>
  <si>
    <t>Talmudical Academy Balti</t>
  </si>
  <si>
    <t xml:space="preserve">               March '22                                                                                                                    </t>
  </si>
  <si>
    <t>?</t>
  </si>
  <si>
    <t>Kol Torh Charity</t>
  </si>
  <si>
    <t>matanos levyonim</t>
  </si>
  <si>
    <t>Ner Isral Charity Fund</t>
  </si>
  <si>
    <t>NER TAMID 22 CAMPAIGBALTIMORE           MD</t>
  </si>
  <si>
    <t>CHARIDY AGUDATHISRAELO</t>
  </si>
  <si>
    <t>NER TAMID 22 CAMPAIGBALTIMORE MD</t>
  </si>
  <si>
    <t>Talmudical Academy Baltim</t>
  </si>
  <si>
    <t>GIVEBUTTER* BOCA RATON</t>
  </si>
  <si>
    <t xml:space="preserve">               April '22                                                                                                                    </t>
  </si>
  <si>
    <t>CHAZKEINU</t>
  </si>
  <si>
    <t xml:space="preserve">               May '22                                                                                                                    </t>
  </si>
  <si>
    <t>TCF-CONGREGATION OHR H</t>
  </si>
  <si>
    <t>OORAH</t>
  </si>
  <si>
    <t>WWW.PROJECTSHORESH.CPROVIDENCE RI</t>
  </si>
  <si>
    <t>WWW.PROJECTSHORESH.CPROVIDENCE          RI</t>
  </si>
  <si>
    <t xml:space="preserve">               June '22                                                                                                                    </t>
  </si>
  <si>
    <t>WPY*Yeshivas Toras Chaim</t>
  </si>
  <si>
    <t>ZELLE S - Toras Simcha PAYMENT SENT ON 06/21 \</t>
  </si>
  <si>
    <t xml:space="preserve">               July '22                                                                                                                    </t>
  </si>
  <si>
    <t>Bikur Cholim Baltimor</t>
  </si>
  <si>
    <t xml:space="preserve">               August '22                                                                                                                    </t>
  </si>
  <si>
    <t>YESHIVAS TORAS SIMCHA</t>
  </si>
  <si>
    <t xml:space="preserve">               September '22                                                                                                                    </t>
  </si>
  <si>
    <t xml:space="preserve">               October '22                                                                                                                    </t>
  </si>
  <si>
    <t>CHAZKEINU 0         PIKESVILLE</t>
  </si>
  <si>
    <t>CHAZKEINU 0 PIKESVILLE</t>
  </si>
  <si>
    <t xml:space="preserve">               November '22                                                                                                                    </t>
  </si>
  <si>
    <t>CHOFETZ CHAIM HERITAGE FO</t>
  </si>
  <si>
    <t>TCF-BNOS YISROEL OF BALTIMORE           MD</t>
  </si>
  <si>
    <t>CHAZKEINU           PIKESVILLE          MD</t>
  </si>
  <si>
    <t>CHAZKEINU PIKESVILLE MD</t>
  </si>
  <si>
    <t>TCF-BNOS YISROEL OF BALTIMORE MD</t>
  </si>
  <si>
    <t xml:space="preserve">               December '22                                                                                                                    </t>
  </si>
  <si>
    <t>RACHEL'S PLACE CHARIBROOKLYN</t>
  </si>
  <si>
    <t>ATLANTIC SEABOARD NC410-358-6279        MD</t>
  </si>
  <si>
    <t>ATLANTIC SEABOARD NC410-358-6279 MD</t>
  </si>
  <si>
    <t>YESHIVAS TORAS CHAIM</t>
  </si>
  <si>
    <t xml:space="preserve">               January '23                                                                                                                    </t>
  </si>
  <si>
    <t xml:space="preserve">               February '23                                                                                                                    </t>
  </si>
  <si>
    <t xml:space="preserve">               March '23                                                                                                                    </t>
  </si>
  <si>
    <t xml:space="preserve">               April '23                                                                                                                    </t>
  </si>
  <si>
    <t xml:space="preserve">               May '23                                                                                                                    </t>
  </si>
  <si>
    <t xml:space="preserve">               June '23                                                                                                                    </t>
  </si>
  <si>
    <t xml:space="preserve">               July '23                                                                                                                    </t>
  </si>
  <si>
    <t xml:space="preserve">               August '23                                                                                                                    </t>
  </si>
  <si>
    <t xml:space="preserve">               September '23                                                                                                                    </t>
  </si>
  <si>
    <t xml:space="preserve">               October '23                                                                                                                    </t>
  </si>
  <si>
    <t xml:space="preserve">               November '23                                                                                                                    </t>
  </si>
  <si>
    <t xml:space="preserve">               December '23                                                                                                                    </t>
  </si>
  <si>
    <t xml:space="preserve">               January '24                                                                                                                    </t>
  </si>
  <si>
    <t xml:space="preserve">               February '24                                                                                                                    </t>
  </si>
  <si>
    <t xml:space="preserve">               March '24                                                                                                                    </t>
  </si>
  <si>
    <t xml:space="preserve">               April '24                                                                                                                    </t>
  </si>
  <si>
    <t xml:space="preserve">               May '24                                                                                                                    </t>
  </si>
  <si>
    <t xml:space="preserve">               June '24                                                                                                                    </t>
  </si>
  <si>
    <t xml:space="preserve">               July '24                                                                                                                    </t>
  </si>
  <si>
    <t xml:space="preserve">               August '24                                                                                                                    </t>
  </si>
  <si>
    <t xml:space="preserve">               September '24                                                                                                                    </t>
  </si>
  <si>
    <t xml:space="preserve">               October '24                                                                                                                    </t>
  </si>
  <si>
    <t xml:space="preserve">               November '24                                                                                                                    </t>
  </si>
  <si>
    <t xml:space="preserve">               December '24                                                                                                                    </t>
  </si>
  <si>
    <t>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</si>
</sst>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&quot;$&quot;* #,##0.00_);_(&quot;$&quot;* \(#,##0.00\);_(&quot;$&quot;* &quot;-&quot;??_);_(@_)"/>
    <numFmt numFmtId="165" formatCode="&quot;$&quot;#,##0.00_);[Red]\(&quot;$&quot;#,##0.00\)"/>
    <numFmt numFmtId="166" formatCode="[$-409]d\-mmm"/>
    <numFmt numFmtId="167" formatCode="&quot;$&quot;#,##0_);[Red]\(&quot;$&quot;#,##0\)"/>
    <numFmt numFmtId="168" formatCode="&quot;$&quot;#,##0.00"/>
    <numFmt numFmtId="169" formatCode="d&quot;-&quot;mmm"/>
    <numFmt numFmtId="170" formatCode="&quot;$&quot;#,##0"/>
    <numFmt numFmtId="171" formatCode="m/d/yy"/>
    <numFmt numFmtId="172" formatCode="m/d"/>
  </numFmts>
  <fonts count="30">
    <font>
      <sz val="10.0"/>
      <color rgb="FF000000"/>
      <name val="Calibri"/>
      <scheme val="minor"/>
    </font>
    <font>
      <sz val="10.0"/>
      <color rgb="FF000000"/>
      <name val="Arial"/>
    </font>
    <font>
      <sz val="12.0"/>
      <color rgb="FFFF0000"/>
      <name val="Open Sans"/>
    </font>
    <font>
      <sz val="10.0"/>
      <color rgb="FF000000"/>
      <name val="Open Sans"/>
    </font>
    <font>
      <sz val="10.0"/>
      <color rgb="FF0000FF"/>
      <name val="Arial"/>
    </font>
    <font>
      <sz val="8.0"/>
      <color rgb="FF000000"/>
      <name val="Arial"/>
    </font>
    <font>
      <sz val="10.0"/>
      <color rgb="FF008000"/>
      <name val="Arial"/>
    </font>
    <font>
      <sz val="10.0"/>
      <color rgb="FFFF0000"/>
      <name val="Arial"/>
    </font>
    <font>
      <b/>
      <sz val="10.0"/>
      <color rgb="FF000000"/>
      <name val="Arial"/>
    </font>
    <font>
      <sz val="10.0"/>
      <color rgb="FFC0C0C0"/>
      <name val="Arial"/>
    </font>
    <font>
      <sz val="8.0"/>
      <color rgb="FF0000FF"/>
      <name val="Arial"/>
    </font>
    <font>
      <sz val="8.0"/>
      <color rgb="FF008000"/>
      <name val="Arial"/>
    </font>
    <font>
      <sz val="8.0"/>
      <color rgb="FFFF0000"/>
      <name val="Arial"/>
    </font>
    <font>
      <b/>
      <sz val="10.0"/>
      <color rgb="FFFF00FF"/>
      <name val="Arial"/>
    </font>
    <font>
      <sz val="10.0"/>
      <color rgb="FF339966"/>
      <name val="Arial"/>
    </font>
    <font>
      <sz val="10.0"/>
      <color rgb="FF993366"/>
      <name val="Arial"/>
    </font>
    <font>
      <sz val="10.0"/>
      <color rgb="FF3366FF"/>
      <name val="Arial"/>
    </font>
    <font>
      <sz val="8.0"/>
      <color rgb="FF339966"/>
      <name val="Arial"/>
    </font>
    <font>
      <sz val="10.0"/>
      <color rgb="FF800080"/>
      <name val="Arial"/>
    </font>
    <font>
      <sz val="8.0"/>
      <color rgb="FF800080"/>
      <name val="Arial"/>
    </font>
    <font>
      <sz val="8.0"/>
      <color rgb="FF993366"/>
      <name val="Arial"/>
    </font>
    <font>
      <b/>
      <sz val="9.0"/>
      <color rgb="FF000000"/>
      <name val="Arial"/>
    </font>
    <font>
      <sz val="8.0"/>
      <color rgb="FF3366FF"/>
      <name val="Arial"/>
    </font>
    <font>
      <strike/>
      <sz val="10.0"/>
      <color rgb="FF000000"/>
      <name val="Arial"/>
    </font>
    <font>
      <strike/>
      <sz val="8.0"/>
      <color rgb="FF000000"/>
      <name val="Arial"/>
    </font>
    <font>
      <color theme="1"/>
      <name val="Calibri"/>
      <scheme val="minor"/>
    </font>
    <font>
      <color theme="1"/>
      <name val="Arial"/>
    </font>
    <font>
      <sz val="9.0"/>
      <color theme="1"/>
      <name val="Arial"/>
    </font>
    <font>
      <color theme="1"/>
      <name val="Calibri"/>
    </font>
    <font>
      <sz val="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1" numFmtId="0" xfId="0" applyBorder="1" applyFont="1"/>
    <xf borderId="2" fillId="2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3" fillId="0" fontId="4" numFmtId="164" xfId="0" applyBorder="1" applyFont="1" applyNumberFormat="1"/>
    <xf borderId="4" fillId="0" fontId="5" numFmtId="0" xfId="0" applyAlignment="1" applyBorder="1" applyFont="1">
      <alignment horizontal="center"/>
    </xf>
    <xf borderId="5" fillId="0" fontId="5" numFmtId="16" xfId="0" applyAlignment="1" applyBorder="1" applyFont="1" applyNumberFormat="1">
      <alignment horizontal="center"/>
    </xf>
    <xf borderId="0" fillId="0" fontId="5" numFmtId="0" xfId="0" applyFont="1"/>
    <xf borderId="3" fillId="0" fontId="1" numFmtId="164" xfId="0" applyBorder="1" applyFont="1" applyNumberFormat="1"/>
    <xf borderId="6" fillId="0" fontId="5" numFmtId="16" xfId="0" applyAlignment="1" applyBorder="1" applyFont="1" applyNumberFormat="1">
      <alignment horizontal="center"/>
    </xf>
    <xf borderId="7" fillId="0" fontId="4" numFmtId="164" xfId="0" applyBorder="1" applyFont="1" applyNumberFormat="1"/>
    <xf borderId="8" fillId="0" fontId="5" numFmtId="0" xfId="0" applyAlignment="1" applyBorder="1" applyFont="1">
      <alignment horizontal="center"/>
    </xf>
    <xf borderId="9" fillId="0" fontId="5" numFmtId="16" xfId="0" applyAlignment="1" applyBorder="1" applyFont="1" applyNumberFormat="1">
      <alignment horizontal="center"/>
    </xf>
    <xf borderId="7" fillId="0" fontId="1" numFmtId="164" xfId="0" applyBorder="1" applyFont="1" applyNumberFormat="1"/>
    <xf borderId="10" fillId="0" fontId="5" numFmtId="16" xfId="0" applyAlignment="1" applyBorder="1" applyFont="1" applyNumberFormat="1">
      <alignment horizontal="center"/>
    </xf>
    <xf borderId="10" fillId="0" fontId="5" numFmtId="0" xfId="0" applyAlignment="1" applyBorder="1" applyFont="1">
      <alignment horizontal="center"/>
    </xf>
    <xf borderId="7" fillId="0" fontId="6" numFmtId="164" xfId="0" applyBorder="1" applyFont="1" applyNumberFormat="1"/>
    <xf borderId="9" fillId="0" fontId="5" numFmtId="0" xfId="0" applyAlignment="1" applyBorder="1" applyFont="1">
      <alignment horizontal="center"/>
    </xf>
    <xf borderId="7" fillId="0" fontId="7" numFmtId="164" xfId="0" applyBorder="1" applyFont="1" applyNumberFormat="1"/>
    <xf borderId="9" fillId="0" fontId="5" numFmtId="14" xfId="0" applyAlignment="1" applyBorder="1" applyFont="1" applyNumberFormat="1">
      <alignment horizontal="center"/>
    </xf>
    <xf borderId="0" fillId="0" fontId="5" numFmtId="14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11" fillId="0" fontId="6" numFmtId="164" xfId="0" applyBorder="1" applyFont="1" applyNumberFormat="1"/>
    <xf borderId="12" fillId="0" fontId="6" numFmtId="164" xfId="0" applyBorder="1" applyFont="1" applyNumberFormat="1"/>
    <xf borderId="13" fillId="0" fontId="5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2" fillId="0" fontId="1" numFmtId="164" xfId="0" applyBorder="1" applyFont="1" applyNumberFormat="1"/>
    <xf borderId="15" fillId="0" fontId="5" numFmtId="0" xfId="0" applyAlignment="1" applyBorder="1" applyFont="1">
      <alignment horizontal="center"/>
    </xf>
    <xf borderId="16" fillId="3" fontId="8" numFmtId="164" xfId="0" applyBorder="1" applyFill="1" applyFont="1" applyNumberFormat="1"/>
    <xf borderId="0" fillId="0" fontId="1" numFmtId="164" xfId="0" applyFont="1" applyNumberFormat="1"/>
    <xf borderId="0" fillId="0" fontId="8" numFmtId="164" xfId="0" applyFont="1" applyNumberFormat="1"/>
    <xf borderId="17" fillId="4" fontId="8" numFmtId="164" xfId="0" applyBorder="1" applyFill="1" applyFont="1" applyNumberFormat="1"/>
    <xf borderId="0" fillId="0" fontId="9" numFmtId="0" xfId="0" applyFont="1"/>
    <xf borderId="18" fillId="5" fontId="1" numFmtId="0" xfId="0" applyBorder="1" applyFill="1" applyFont="1"/>
    <xf borderId="19" fillId="5" fontId="1" numFmtId="0" xfId="0" applyBorder="1" applyFont="1"/>
    <xf borderId="20" fillId="5" fontId="1" numFmtId="0" xfId="0" applyBorder="1" applyFont="1"/>
    <xf borderId="21" fillId="0" fontId="5" numFmtId="0" xfId="0" applyBorder="1" applyFont="1"/>
    <xf borderId="17" fillId="2" fontId="3" numFmtId="0" xfId="0" applyAlignment="1" applyBorder="1" applyFont="1">
      <alignment horizontal="center"/>
    </xf>
    <xf borderId="22" fillId="0" fontId="4" numFmtId="164" xfId="0" applyBorder="1" applyFont="1" applyNumberFormat="1"/>
    <xf borderId="4" fillId="0" fontId="10" numFmtId="0" xfId="0" applyAlignment="1" applyBorder="1" applyFont="1">
      <alignment horizontal="center"/>
    </xf>
    <xf borderId="6" fillId="0" fontId="10" numFmtId="16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10" fillId="0" fontId="11" numFmtId="16" xfId="0" applyAlignment="1" applyBorder="1" applyFont="1" applyNumberFormat="1">
      <alignment horizontal="center"/>
    </xf>
    <xf borderId="11" fillId="0" fontId="7" numFmtId="164" xfId="0" applyBorder="1" applyFont="1" applyNumberFormat="1"/>
    <xf borderId="8" fillId="0" fontId="12" numFmtId="0" xfId="0" applyAlignment="1" applyBorder="1" applyFont="1">
      <alignment horizontal="center"/>
    </xf>
    <xf borderId="10" fillId="0" fontId="12" numFmtId="16" xfId="0" applyAlignment="1" applyBorder="1" applyFont="1" applyNumberFormat="1">
      <alignment horizontal="center"/>
    </xf>
    <xf borderId="11" fillId="0" fontId="4" numFmtId="164" xfId="0" applyBorder="1" applyFont="1" applyNumberFormat="1"/>
    <xf borderId="8" fillId="0" fontId="10" numFmtId="0" xfId="0" applyAlignment="1" applyBorder="1" applyFont="1">
      <alignment horizontal="center"/>
    </xf>
    <xf borderId="10" fillId="0" fontId="10" numFmtId="16" xfId="0" applyAlignment="1" applyBorder="1" applyFont="1" applyNumberFormat="1">
      <alignment horizontal="center"/>
    </xf>
    <xf borderId="10" fillId="0" fontId="5" numFmtId="14" xfId="0" applyAlignment="1" applyBorder="1" applyFont="1" applyNumberFormat="1">
      <alignment horizontal="center"/>
    </xf>
    <xf borderId="23" fillId="0" fontId="6" numFmtId="164" xfId="0" applyBorder="1" applyFont="1" applyNumberFormat="1"/>
    <xf borderId="15" fillId="0" fontId="1" numFmtId="0" xfId="0" applyAlignment="1" applyBorder="1" applyFont="1">
      <alignment horizontal="center"/>
    </xf>
    <xf borderId="17" fillId="6" fontId="13" numFmtId="164" xfId="0" applyBorder="1" applyFill="1" applyFont="1" applyNumberFormat="1"/>
    <xf borderId="24" fillId="5" fontId="1" numFmtId="0" xfId="0" applyBorder="1" applyFont="1"/>
    <xf borderId="25" fillId="5" fontId="1" numFmtId="0" xfId="0" applyBorder="1" applyFont="1"/>
    <xf borderId="26" fillId="5" fontId="1" numFmtId="0" xfId="0" applyBorder="1" applyFont="1"/>
    <xf borderId="22" fillId="0" fontId="7" numFmtId="164" xfId="0" applyBorder="1" applyFont="1" applyNumberFormat="1"/>
    <xf borderId="11" fillId="0" fontId="14" numFmtId="164" xfId="0" applyBorder="1" applyFont="1" applyNumberFormat="1"/>
    <xf borderId="11" fillId="0" fontId="15" numFmtId="164" xfId="0" applyBorder="1" applyFont="1" applyNumberFormat="1"/>
    <xf borderId="11" fillId="0" fontId="16" numFmtId="164" xfId="0" applyBorder="1" applyFont="1" applyNumberFormat="1"/>
    <xf borderId="8" fillId="0" fontId="5" numFmtId="16" xfId="0" applyAlignment="1" applyBorder="1" applyFont="1" applyNumberFormat="1">
      <alignment horizontal="center"/>
    </xf>
    <xf borderId="3" fillId="0" fontId="7" numFmtId="164" xfId="0" applyBorder="1" applyFont="1" applyNumberFormat="1"/>
    <xf borderId="27" fillId="0" fontId="12" numFmtId="0" xfId="0" applyAlignment="1" applyBorder="1" applyFont="1">
      <alignment horizontal="center"/>
    </xf>
    <xf borderId="7" fillId="0" fontId="14" numFmtId="164" xfId="0" applyBorder="1" applyFont="1" applyNumberFormat="1"/>
    <xf borderId="8" fillId="0" fontId="17" numFmtId="0" xfId="0" applyAlignment="1" applyBorder="1" applyFont="1">
      <alignment horizontal="center"/>
    </xf>
    <xf borderId="11" fillId="0" fontId="18" numFmtId="164" xfId="0" applyBorder="1" applyFont="1" applyNumberFormat="1"/>
    <xf borderId="8" fillId="0" fontId="19" numFmtId="0" xfId="0" applyAlignment="1" applyBorder="1" applyFont="1">
      <alignment horizontal="center"/>
    </xf>
    <xf borderId="4" fillId="0" fontId="12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8" fillId="0" fontId="20" numFmtId="0" xfId="0" applyAlignment="1" applyBorder="1" applyFont="1">
      <alignment horizontal="center"/>
    </xf>
    <xf borderId="0" fillId="0" fontId="21" numFmtId="0" xfId="0" applyFont="1"/>
    <xf borderId="8" fillId="0" fontId="22" numFmtId="0" xfId="0" applyAlignment="1" applyBorder="1" applyFont="1">
      <alignment horizontal="center"/>
    </xf>
    <xf borderId="22" fillId="0" fontId="16" numFmtId="164" xfId="0" applyBorder="1" applyFont="1" applyNumberFormat="1"/>
    <xf borderId="4" fillId="0" fontId="22" numFmtId="0" xfId="0" applyAlignment="1" applyBorder="1" applyFont="1">
      <alignment horizontal="center"/>
    </xf>
    <xf borderId="6" fillId="0" fontId="12" numFmtId="16" xfId="0" applyAlignment="1" applyBorder="1" applyFont="1" applyNumberFormat="1">
      <alignment horizontal="center"/>
    </xf>
    <xf borderId="3" fillId="0" fontId="5" numFmtId="164" xfId="0" applyBorder="1" applyFont="1" applyNumberFormat="1"/>
    <xf borderId="10" fillId="0" fontId="22" numFmtId="16" xfId="0" applyAlignment="1" applyBorder="1" applyFont="1" applyNumberFormat="1">
      <alignment horizontal="center"/>
    </xf>
    <xf borderId="10" fillId="0" fontId="17" numFmtId="16" xfId="0" applyAlignment="1" applyBorder="1" applyFont="1" applyNumberFormat="1">
      <alignment horizontal="center"/>
    </xf>
    <xf borderId="22" fillId="0" fontId="15" numFmtId="164" xfId="0" applyBorder="1" applyFont="1" applyNumberFormat="1"/>
    <xf borderId="4" fillId="0" fontId="20" numFmtId="0" xfId="0" applyAlignment="1" applyBorder="1" applyFont="1">
      <alignment horizontal="center"/>
    </xf>
    <xf borderId="10" fillId="0" fontId="19" numFmtId="0" xfId="0" applyAlignment="1" applyBorder="1" applyFont="1">
      <alignment horizontal="center"/>
    </xf>
    <xf borderId="10" fillId="0" fontId="19" numFmtId="16" xfId="0" applyAlignment="1" applyBorder="1" applyFont="1" applyNumberFormat="1">
      <alignment horizontal="center"/>
    </xf>
    <xf borderId="10" fillId="0" fontId="12" numFmtId="0" xfId="0" applyAlignment="1" applyBorder="1" applyFont="1">
      <alignment horizontal="center"/>
    </xf>
    <xf borderId="8" fillId="0" fontId="5" numFmtId="0" xfId="0" applyAlignment="1" applyBorder="1" applyFont="1">
      <alignment horizontal="left"/>
    </xf>
    <xf borderId="15" fillId="0" fontId="5" numFmtId="16" xfId="0" applyAlignment="1" applyBorder="1" applyFont="1" applyNumberFormat="1">
      <alignment horizontal="center"/>
    </xf>
    <xf borderId="7" fillId="0" fontId="23" numFmtId="164" xfId="0" applyBorder="1" applyFont="1" applyNumberFormat="1"/>
    <xf borderId="8" fillId="0" fontId="24" numFmtId="0" xfId="0" applyAlignment="1" applyBorder="1" applyFont="1">
      <alignment horizontal="center"/>
    </xf>
    <xf borderId="0" fillId="0" fontId="8" numFmtId="0" xfId="0" applyAlignment="1" applyFont="1">
      <alignment horizontal="right"/>
    </xf>
    <xf borderId="0" fillId="0" fontId="1" numFmtId="10" xfId="0" applyFont="1" applyNumberFormat="1"/>
    <xf borderId="1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2" fillId="2" fontId="3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3" fillId="0" fontId="5" numFmtId="0" xfId="0" applyAlignment="1" applyBorder="1" applyFont="1">
      <alignment horizontal="left"/>
    </xf>
    <xf borderId="19" fillId="5" fontId="1" numFmtId="0" xfId="0" applyAlignment="1" applyBorder="1" applyFont="1">
      <alignment horizontal="left"/>
    </xf>
    <xf borderId="9" fillId="0" fontId="1" numFmtId="0" xfId="0" applyBorder="1" applyFont="1"/>
    <xf borderId="4" fillId="0" fontId="1" numFmtId="164" xfId="0" applyBorder="1" applyFont="1" applyNumberFormat="1"/>
    <xf borderId="17" fillId="2" fontId="3" numFmtId="0" xfId="0" applyAlignment="1" applyBorder="1" applyFont="1">
      <alignment horizontal="left"/>
    </xf>
    <xf borderId="8" fillId="0" fontId="12" numFmtId="0" xfId="0" applyAlignment="1" applyBorder="1" applyFont="1">
      <alignment horizontal="left"/>
    </xf>
    <xf borderId="8" fillId="0" fontId="1" numFmtId="164" xfId="0" applyBorder="1" applyFont="1" applyNumberFormat="1"/>
    <xf borderId="23" fillId="0" fontId="1" numFmtId="164" xfId="0" applyBorder="1" applyFont="1" applyNumberFormat="1"/>
    <xf borderId="4" fillId="0" fontId="5" numFmtId="164" xfId="0" applyAlignment="1" applyBorder="1" applyFont="1" applyNumberFormat="1">
      <alignment horizontal="center"/>
    </xf>
    <xf borderId="8" fillId="0" fontId="11" numFmtId="0" xfId="0" applyAlignment="1" applyBorder="1" applyFont="1">
      <alignment horizontal="left"/>
    </xf>
    <xf borderId="23" fillId="0" fontId="7" numFmtId="164" xfId="0" applyBorder="1" applyFont="1" applyNumberFormat="1"/>
    <xf borderId="13" fillId="0" fontId="12" numFmtId="0" xfId="0" applyAlignment="1" applyBorder="1" applyFont="1">
      <alignment horizontal="center"/>
    </xf>
    <xf borderId="8" fillId="0" fontId="10" numFmtId="0" xfId="0" applyAlignment="1" applyBorder="1" applyFont="1">
      <alignment horizontal="left"/>
    </xf>
    <xf borderId="3" fillId="0" fontId="1" numFmtId="165" xfId="0" applyBorder="1" applyFont="1" applyNumberFormat="1"/>
    <xf borderId="0" fillId="0" fontId="25" numFmtId="0" xfId="0" applyFont="1"/>
    <xf borderId="3" fillId="0" fontId="23" numFmtId="164" xfId="0" applyBorder="1" applyFont="1" applyNumberFormat="1"/>
    <xf borderId="4" fillId="0" fontId="24" numFmtId="0" xfId="0" applyAlignment="1" applyBorder="1" applyFont="1">
      <alignment horizontal="left"/>
    </xf>
    <xf borderId="6" fillId="0" fontId="24" numFmtId="16" xfId="0" applyAlignment="1" applyBorder="1" applyFont="1" applyNumberFormat="1">
      <alignment horizontal="center"/>
    </xf>
    <xf borderId="4" fillId="0" fontId="5" numFmtId="164" xfId="0" applyAlignment="1" applyBorder="1" applyFont="1" applyNumberFormat="1">
      <alignment horizontal="left"/>
    </xf>
    <xf borderId="15" fillId="0" fontId="1" numFmtId="16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left"/>
    </xf>
    <xf borderId="8" fillId="0" fontId="24" numFmtId="0" xfId="0" applyAlignment="1" applyBorder="1" applyFont="1">
      <alignment horizontal="left"/>
    </xf>
    <xf borderId="10" fillId="0" fontId="24" numFmtId="16" xfId="0" applyAlignment="1" applyBorder="1" applyFont="1" applyNumberFormat="1">
      <alignment horizontal="center"/>
    </xf>
    <xf borderId="22" fillId="0" fontId="7" numFmtId="165" xfId="0" applyBorder="1" applyFont="1" applyNumberFormat="1"/>
    <xf borderId="1" fillId="0" fontId="1" numFmtId="166" xfId="0" applyBorder="1" applyFont="1" applyNumberFormat="1"/>
    <xf borderId="0" fillId="0" fontId="1" numFmtId="166" xfId="0" applyFont="1" applyNumberFormat="1"/>
    <xf borderId="17" fillId="2" fontId="3" numFmtId="166" xfId="0" applyAlignment="1" applyBorder="1" applyFont="1" applyNumberFormat="1">
      <alignment horizontal="center"/>
    </xf>
    <xf borderId="6" fillId="0" fontId="5" numFmtId="166" xfId="0" applyAlignment="1" applyBorder="1" applyFont="1" applyNumberFormat="1">
      <alignment horizontal="center"/>
    </xf>
    <xf borderId="10" fillId="0" fontId="5" numFmtId="166" xfId="0" applyAlignment="1" applyBorder="1" applyFont="1" applyNumberFormat="1">
      <alignment horizontal="center"/>
    </xf>
    <xf borderId="15" fillId="0" fontId="1" numFmtId="166" xfId="0" applyAlignment="1" applyBorder="1" applyFont="1" applyNumberFormat="1">
      <alignment horizontal="center"/>
    </xf>
    <xf borderId="19" fillId="5" fontId="1" numFmtId="166" xfId="0" applyBorder="1" applyFont="1" applyNumberFormat="1"/>
    <xf borderId="0" fillId="0" fontId="1" numFmtId="167" xfId="0" applyFont="1" applyNumberFormat="1"/>
    <xf borderId="0" fillId="0" fontId="1" numFmtId="14" xfId="0" applyFont="1" applyNumberFormat="1"/>
    <xf borderId="15" fillId="0" fontId="5" numFmtId="166" xfId="0" applyAlignment="1" applyBorder="1" applyFont="1" applyNumberFormat="1">
      <alignment horizontal="center"/>
    </xf>
    <xf borderId="28" fillId="0" fontId="12" numFmtId="0" xfId="0" applyAlignment="1" applyBorder="1" applyFont="1">
      <alignment horizontal="center"/>
    </xf>
    <xf borderId="8" fillId="0" fontId="5" numFmtId="166" xfId="0" applyAlignment="1" applyBorder="1" applyFont="1" applyNumberFormat="1">
      <alignment horizontal="center"/>
    </xf>
    <xf borderId="1" fillId="0" fontId="1" numFmtId="168" xfId="0" applyBorder="1" applyFont="1" applyNumberFormat="1"/>
    <xf borderId="0" fillId="0" fontId="1" numFmtId="168" xfId="0" applyFont="1" applyNumberFormat="1"/>
    <xf borderId="17" fillId="2" fontId="3" numFmtId="168" xfId="0" applyAlignment="1" applyBorder="1" applyFont="1" applyNumberFormat="1">
      <alignment horizontal="center"/>
    </xf>
    <xf borderId="22" fillId="0" fontId="7" numFmtId="168" xfId="0" applyBorder="1" applyFont="1" applyNumberFormat="1"/>
    <xf borderId="4" fillId="0" fontId="12" numFmtId="0" xfId="0" applyAlignment="1" applyBorder="1" applyFont="1">
      <alignment horizontal="left"/>
    </xf>
    <xf borderId="11" fillId="0" fontId="7" numFmtId="168" xfId="0" applyBorder="1" applyFont="1" applyNumberFormat="1"/>
    <xf borderId="29" fillId="7" fontId="1" numFmtId="164" xfId="0" applyBorder="1" applyFill="1" applyFont="1" applyNumberFormat="1"/>
    <xf borderId="30" fillId="7" fontId="5" numFmtId="0" xfId="0" applyAlignment="1" applyBorder="1" applyFont="1">
      <alignment horizontal="left"/>
    </xf>
    <xf borderId="31" fillId="7" fontId="5" numFmtId="16" xfId="0" applyAlignment="1" applyBorder="1" applyFont="1" applyNumberFormat="1">
      <alignment horizontal="center"/>
    </xf>
    <xf borderId="23" fillId="0" fontId="7" numFmtId="168" xfId="0" applyBorder="1" applyFont="1" applyNumberFormat="1"/>
    <xf borderId="13" fillId="0" fontId="12" numFmtId="0" xfId="0" applyAlignment="1" applyBorder="1" applyFont="1">
      <alignment horizontal="left"/>
    </xf>
    <xf borderId="16" fillId="3" fontId="8" numFmtId="168" xfId="0" applyBorder="1" applyFont="1" applyNumberFormat="1"/>
    <xf borderId="17" fillId="4" fontId="8" numFmtId="168" xfId="0" applyBorder="1" applyFont="1" applyNumberFormat="1"/>
    <xf borderId="17" fillId="6" fontId="13" numFmtId="168" xfId="0" applyBorder="1" applyFont="1" applyNumberFormat="1"/>
    <xf borderId="19" fillId="5" fontId="1" numFmtId="168" xfId="0" applyBorder="1" applyFont="1" applyNumberFormat="1"/>
    <xf borderId="29" fillId="8" fontId="1" numFmtId="164" xfId="0" applyBorder="1" applyFill="1" applyFont="1" applyNumberFormat="1"/>
    <xf borderId="30" fillId="8" fontId="5" numFmtId="0" xfId="0" applyAlignment="1" applyBorder="1" applyFont="1">
      <alignment horizontal="left"/>
    </xf>
    <xf borderId="31" fillId="8" fontId="5" numFmtId="16" xfId="0" applyAlignment="1" applyBorder="1" applyFont="1" applyNumberFormat="1">
      <alignment horizontal="center"/>
    </xf>
    <xf borderId="29" fillId="6" fontId="1" numFmtId="164" xfId="0" applyBorder="1" applyFont="1" applyNumberFormat="1"/>
    <xf borderId="30" fillId="6" fontId="5" numFmtId="0" xfId="0" applyAlignment="1" applyBorder="1" applyFont="1">
      <alignment horizontal="left"/>
    </xf>
    <xf borderId="31" fillId="6" fontId="5" numFmtId="16" xfId="0" applyAlignment="1" applyBorder="1" applyFont="1" applyNumberFormat="1">
      <alignment horizontal="center"/>
    </xf>
    <xf borderId="7" fillId="0" fontId="1" numFmtId="164" xfId="0" applyAlignment="1" applyBorder="1" applyFont="1" applyNumberFormat="1">
      <alignment readingOrder="0"/>
    </xf>
    <xf borderId="10" fillId="0" fontId="5" numFmtId="16" xfId="0" applyAlignment="1" applyBorder="1" applyFont="1" applyNumberFormat="1">
      <alignment horizontal="center" readingOrder="0"/>
    </xf>
    <xf borderId="8" fillId="0" fontId="5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22" fillId="0" fontId="7" numFmtId="164" xfId="0" applyAlignment="1" applyBorder="1" applyFont="1" applyNumberFormat="1">
      <alignment readingOrder="0"/>
    </xf>
    <xf borderId="0" fillId="7" fontId="12" numFmtId="0" xfId="0" applyAlignment="1" applyFont="1">
      <alignment horizontal="center" readingOrder="0"/>
    </xf>
    <xf borderId="6" fillId="0" fontId="5" numFmtId="166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readingOrder="0"/>
    </xf>
    <xf borderId="4" fillId="0" fontId="5" numFmtId="0" xfId="0" applyAlignment="1" applyBorder="1" applyFont="1">
      <alignment horizontal="left" readingOrder="0"/>
    </xf>
    <xf borderId="6" fillId="0" fontId="5" numFmtId="16" xfId="0" applyAlignment="1" applyBorder="1" applyFont="1" applyNumberFormat="1">
      <alignment horizontal="center" readingOrder="0"/>
    </xf>
    <xf borderId="0" fillId="0" fontId="25" numFmtId="0" xfId="0" applyAlignment="1" applyFont="1">
      <alignment readingOrder="0"/>
    </xf>
    <xf borderId="11" fillId="0" fontId="26" numFmtId="168" xfId="0" applyAlignment="1" applyBorder="1" applyFont="1" applyNumberFormat="1">
      <alignment horizontal="right" vertical="bottom"/>
    </xf>
    <xf borderId="32" fillId="0" fontId="27" numFmtId="168" xfId="0" applyAlignment="1" applyBorder="1" applyFont="1" applyNumberFormat="1">
      <alignment vertical="bottom"/>
    </xf>
    <xf borderId="9" fillId="0" fontId="28" numFmtId="169" xfId="0" applyAlignment="1" applyBorder="1" applyFont="1" applyNumberFormat="1">
      <alignment horizontal="center" vertical="bottom"/>
    </xf>
    <xf borderId="0" fillId="0" fontId="25" numFmtId="170" xfId="0" applyAlignment="1" applyFont="1" applyNumberFormat="1">
      <alignment readingOrder="0"/>
    </xf>
    <xf borderId="0" fillId="0" fontId="25" numFmtId="171" xfId="0" applyAlignment="1" applyFont="1" applyNumberFormat="1">
      <alignment readingOrder="0"/>
    </xf>
    <xf borderId="32" fillId="0" fontId="29" numFmtId="168" xfId="0" applyAlignment="1" applyBorder="1" applyFont="1" applyNumberFormat="1">
      <alignment vertical="bottom"/>
    </xf>
    <xf borderId="9" fillId="0" fontId="29" numFmtId="169" xfId="0" applyAlignment="1" applyBorder="1" applyFont="1" applyNumberFormat="1">
      <alignment horizontal="center" vertical="bottom"/>
    </xf>
    <xf borderId="6" fillId="0" fontId="5" numFmtId="171" xfId="0" applyAlignment="1" applyBorder="1" applyFont="1" applyNumberFormat="1">
      <alignment horizontal="center" readingOrder="0"/>
    </xf>
    <xf borderId="9" fillId="0" fontId="25" numFmtId="0" xfId="0" applyBorder="1" applyFont="1"/>
    <xf borderId="0" fillId="0" fontId="1" numFmtId="164" xfId="0" applyAlignment="1" applyFont="1" applyNumberFormat="1">
      <alignment readingOrder="0"/>
    </xf>
    <xf borderId="28" fillId="0" fontId="5" numFmtId="0" xfId="0" applyAlignment="1" applyBorder="1" applyFont="1">
      <alignment horizontal="left" readingOrder="0"/>
    </xf>
    <xf borderId="0" fillId="0" fontId="25" numFmtId="168" xfId="0" applyAlignment="1" applyFont="1" applyNumberFormat="1">
      <alignment readingOrder="0"/>
    </xf>
    <xf borderId="0" fillId="0" fontId="25" numFmtId="172" xfId="0" applyAlignment="1" applyFont="1" applyNumberFormat="1">
      <alignment readingOrder="0"/>
    </xf>
    <xf borderId="4" fillId="0" fontId="12" numFmtId="0" xfId="0" applyAlignment="1" applyBorder="1" applyFont="1">
      <alignment horizontal="center" readingOrder="0"/>
    </xf>
    <xf borderId="6" fillId="0" fontId="5" numFmtId="172" xfId="0" applyAlignment="1" applyBorder="1" applyFont="1" applyNumberFormat="1">
      <alignment horizontal="center" readingOrder="0"/>
    </xf>
    <xf borderId="11" fillId="0" fontId="7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1.43"/>
    <col customWidth="1" min="3" max="4" width="8.71"/>
    <col customWidth="1" min="5" max="5" width="6.14"/>
    <col customWidth="1" min="6" max="6" width="6.57"/>
    <col customWidth="1" min="7" max="8" width="10.29"/>
    <col customWidth="1" min="9" max="26" width="8.71"/>
  </cols>
  <sheetData>
    <row r="1" ht="4.5" hidden="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/>
    <row r="4" ht="12.0" customHeight="1">
      <c r="B4" s="4" t="s">
        <v>1</v>
      </c>
      <c r="C4" s="4" t="s">
        <v>2</v>
      </c>
      <c r="D4" s="4" t="s">
        <v>3</v>
      </c>
      <c r="E4" s="5"/>
      <c r="G4" s="4" t="s">
        <v>4</v>
      </c>
      <c r="H4" s="4" t="s">
        <v>5</v>
      </c>
      <c r="I4" s="4" t="s">
        <v>3</v>
      </c>
    </row>
    <row r="5" ht="12.0" customHeight="1">
      <c r="B5" s="6">
        <v>244.44</v>
      </c>
      <c r="C5" s="7" t="s">
        <v>6</v>
      </c>
      <c r="D5" s="8">
        <v>37722.0</v>
      </c>
      <c r="E5" s="9"/>
      <c r="G5" s="10">
        <v>100.0</v>
      </c>
      <c r="H5" s="7" t="s">
        <v>7</v>
      </c>
      <c r="I5" s="11">
        <v>37788.0</v>
      </c>
    </row>
    <row r="6" ht="12.0" customHeight="1">
      <c r="B6" s="12">
        <v>24.01</v>
      </c>
      <c r="C6" s="13" t="s">
        <v>6</v>
      </c>
      <c r="D6" s="14">
        <v>37736.0</v>
      </c>
      <c r="E6" s="9"/>
      <c r="G6" s="15"/>
      <c r="H6" s="13"/>
      <c r="I6" s="16"/>
    </row>
    <row r="7" ht="12.0" customHeight="1">
      <c r="B7" s="12">
        <v>132.06</v>
      </c>
      <c r="C7" s="13" t="s">
        <v>6</v>
      </c>
      <c r="D7" s="14">
        <v>37740.0</v>
      </c>
      <c r="E7" s="9"/>
      <c r="G7" s="15"/>
      <c r="H7" s="13"/>
      <c r="I7" s="17"/>
    </row>
    <row r="8" ht="12.0" customHeight="1">
      <c r="B8" s="12">
        <v>299.38</v>
      </c>
      <c r="C8" s="13" t="s">
        <v>6</v>
      </c>
      <c r="D8" s="14">
        <v>37750.0</v>
      </c>
      <c r="E8" s="9"/>
      <c r="G8" s="15"/>
      <c r="H8" s="13"/>
      <c r="I8" s="16"/>
    </row>
    <row r="9" ht="12.0" customHeight="1">
      <c r="B9" s="12">
        <v>365.66</v>
      </c>
      <c r="C9" s="13" t="s">
        <v>6</v>
      </c>
      <c r="D9" s="14">
        <v>37764.0</v>
      </c>
      <c r="E9" s="9"/>
      <c r="G9" s="15"/>
      <c r="H9" s="13"/>
      <c r="I9" s="17"/>
    </row>
    <row r="10" ht="12.0" customHeight="1">
      <c r="B10" s="12">
        <v>387.92</v>
      </c>
      <c r="C10" s="13" t="s">
        <v>6</v>
      </c>
      <c r="D10" s="14">
        <v>37778.0</v>
      </c>
      <c r="E10" s="9"/>
      <c r="G10" s="15"/>
      <c r="H10" s="13"/>
      <c r="I10" s="17"/>
    </row>
    <row r="11" ht="12.0" customHeight="1">
      <c r="B11" s="18">
        <v>504.99</v>
      </c>
      <c r="C11" s="13" t="s">
        <v>8</v>
      </c>
      <c r="D11" s="19"/>
      <c r="E11" s="9"/>
      <c r="G11" s="15"/>
      <c r="H11" s="13"/>
      <c r="I11" s="16"/>
    </row>
    <row r="12" ht="12.0" customHeight="1">
      <c r="B12" s="20">
        <v>36.0</v>
      </c>
      <c r="C12" s="13" t="s">
        <v>9</v>
      </c>
      <c r="D12" s="19"/>
      <c r="E12" s="9"/>
      <c r="G12" s="15"/>
      <c r="H12" s="13"/>
      <c r="I12" s="17"/>
    </row>
    <row r="13" ht="12.0" customHeight="1">
      <c r="B13" s="20">
        <v>18.0</v>
      </c>
      <c r="C13" s="13" t="s">
        <v>9</v>
      </c>
      <c r="D13" s="21"/>
      <c r="E13" s="22"/>
      <c r="G13" s="15"/>
      <c r="H13" s="13"/>
      <c r="I13" s="16"/>
    </row>
    <row r="14" ht="12.0" customHeight="1">
      <c r="B14" s="20">
        <v>36.0</v>
      </c>
      <c r="C14" s="13" t="s">
        <v>9</v>
      </c>
      <c r="D14" s="19"/>
      <c r="E14" s="9"/>
      <c r="G14" s="15"/>
      <c r="H14" s="13"/>
      <c r="I14" s="16"/>
    </row>
    <row r="15" ht="12.0" customHeight="1">
      <c r="B15" s="20">
        <v>75.0</v>
      </c>
      <c r="C15" s="13" t="s">
        <v>9</v>
      </c>
      <c r="D15" s="19"/>
      <c r="E15" s="9"/>
      <c r="G15" s="15"/>
      <c r="H15" s="13"/>
      <c r="I15" s="17"/>
    </row>
    <row r="16" ht="12.0" customHeight="1">
      <c r="B16" s="20">
        <v>36.0</v>
      </c>
      <c r="C16" s="13" t="s">
        <v>9</v>
      </c>
      <c r="D16" s="19"/>
      <c r="E16" s="9"/>
      <c r="F16" s="23"/>
      <c r="G16" s="15"/>
      <c r="H16" s="13"/>
      <c r="I16" s="16"/>
    </row>
    <row r="17" ht="12.0" customHeight="1">
      <c r="B17" s="20">
        <v>18.0</v>
      </c>
      <c r="C17" s="13" t="s">
        <v>9</v>
      </c>
      <c r="D17" s="19"/>
      <c r="E17" s="9"/>
      <c r="G17" s="15"/>
      <c r="H17" s="13"/>
      <c r="I17" s="17"/>
    </row>
    <row r="18" ht="12.0" customHeight="1">
      <c r="B18" s="18">
        <v>83.11</v>
      </c>
      <c r="C18" s="13" t="s">
        <v>8</v>
      </c>
      <c r="D18" s="14">
        <v>37778.0</v>
      </c>
      <c r="E18" s="9"/>
      <c r="G18" s="15"/>
      <c r="H18" s="13"/>
      <c r="I18" s="16"/>
    </row>
    <row r="19" ht="12.0" customHeight="1">
      <c r="B19" s="12">
        <v>582.59</v>
      </c>
      <c r="C19" s="13" t="s">
        <v>6</v>
      </c>
      <c r="D19" s="14">
        <v>37792.0</v>
      </c>
      <c r="E19" s="9"/>
      <c r="G19" s="15"/>
      <c r="H19" s="13"/>
      <c r="I19" s="17"/>
    </row>
    <row r="20" ht="12.0" customHeight="1">
      <c r="B20" s="24">
        <v>504.99</v>
      </c>
      <c r="C20" s="13" t="s">
        <v>8</v>
      </c>
      <c r="D20" s="16">
        <v>37792.0</v>
      </c>
      <c r="E20" s="9"/>
      <c r="G20" s="15"/>
      <c r="H20" s="13"/>
      <c r="I20" s="17"/>
    </row>
    <row r="21" ht="12.0" customHeight="1">
      <c r="B21" s="25"/>
      <c r="C21" s="26"/>
      <c r="D21" s="27"/>
      <c r="E21" s="1"/>
      <c r="G21" s="28"/>
      <c r="H21" s="26"/>
      <c r="I21" s="29"/>
    </row>
    <row r="22" ht="12.0" customHeight="1">
      <c r="A22" s="23" t="s">
        <v>10</v>
      </c>
      <c r="B22" s="30">
        <f>SUM(B5:B21)</f>
        <v>3348.15</v>
      </c>
      <c r="F22" s="23" t="s">
        <v>10</v>
      </c>
      <c r="G22" s="30">
        <f>SUM(G5:G21)</f>
        <v>100</v>
      </c>
    </row>
    <row r="23" ht="12.0" customHeight="1">
      <c r="B23" s="31"/>
      <c r="F23" s="32"/>
      <c r="H23" s="1"/>
    </row>
    <row r="24" ht="12.0" customHeight="1">
      <c r="A24" s="23" t="s">
        <v>11</v>
      </c>
      <c r="B24" s="33">
        <f>PRODUCT(B22,0.1)</f>
        <v>334.815</v>
      </c>
      <c r="F24" s="23" t="s">
        <v>12</v>
      </c>
      <c r="G24" s="33">
        <f>SUM(B24,PRODUCT(G22,-1))</f>
        <v>234.815</v>
      </c>
    </row>
    <row r="25" ht="12.0" customHeight="1">
      <c r="E25" s="34"/>
    </row>
    <row r="26" ht="5.25" customHeight="1">
      <c r="A26" s="35"/>
      <c r="B26" s="36"/>
      <c r="C26" s="36"/>
      <c r="D26" s="36"/>
      <c r="E26" s="37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27.75" customHeight="1">
      <c r="A27" s="2" t="s">
        <v>13</v>
      </c>
      <c r="B27" s="3"/>
      <c r="C27" s="3"/>
      <c r="D27" s="3"/>
      <c r="E27" s="3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E28" s="9"/>
    </row>
    <row r="29" ht="12.0" customHeight="1">
      <c r="B29" s="39" t="s">
        <v>1</v>
      </c>
      <c r="C29" s="39" t="s">
        <v>2</v>
      </c>
      <c r="D29" s="39" t="s">
        <v>3</v>
      </c>
      <c r="E29" s="9"/>
      <c r="G29" s="4" t="s">
        <v>4</v>
      </c>
      <c r="H29" s="4" t="s">
        <v>5</v>
      </c>
      <c r="I29" s="4" t="s">
        <v>3</v>
      </c>
    </row>
    <row r="30" ht="12.0" customHeight="1">
      <c r="B30" s="40">
        <v>639.87</v>
      </c>
      <c r="C30" s="41" t="s">
        <v>14</v>
      </c>
      <c r="D30" s="42">
        <v>37805.0</v>
      </c>
      <c r="E30" s="9"/>
      <c r="G30" s="10">
        <v>5.0</v>
      </c>
      <c r="H30" s="7" t="s">
        <v>15</v>
      </c>
      <c r="I30" s="11">
        <v>37806.0</v>
      </c>
    </row>
    <row r="31" ht="12.0" customHeight="1">
      <c r="B31" s="24">
        <v>504.99</v>
      </c>
      <c r="C31" s="43" t="s">
        <v>8</v>
      </c>
      <c r="D31" s="44">
        <v>37805.0</v>
      </c>
      <c r="E31" s="9"/>
      <c r="G31" s="15">
        <v>5.0</v>
      </c>
      <c r="H31" s="13" t="s">
        <v>15</v>
      </c>
      <c r="I31" s="16">
        <v>37808.0</v>
      </c>
    </row>
    <row r="32" ht="12.0" customHeight="1">
      <c r="B32" s="45">
        <v>50.0</v>
      </c>
      <c r="C32" s="46" t="s">
        <v>9</v>
      </c>
      <c r="D32" s="47">
        <v>37806.0</v>
      </c>
      <c r="E32" s="9"/>
      <c r="G32" s="15">
        <v>36.0</v>
      </c>
      <c r="H32" s="13" t="s">
        <v>16</v>
      </c>
      <c r="I32" s="16">
        <v>37808.0</v>
      </c>
    </row>
    <row r="33" ht="12.0" customHeight="1">
      <c r="B33" s="45">
        <v>36.0</v>
      </c>
      <c r="C33" s="46" t="s">
        <v>9</v>
      </c>
      <c r="D33" s="47">
        <v>37802.0</v>
      </c>
      <c r="E33" s="9"/>
      <c r="F33" s="23"/>
      <c r="G33" s="15">
        <v>50.0</v>
      </c>
      <c r="H33" s="13" t="s">
        <v>16</v>
      </c>
      <c r="I33" s="16">
        <v>37808.0</v>
      </c>
    </row>
    <row r="34" ht="12.0" customHeight="1">
      <c r="B34" s="45">
        <v>18.0</v>
      </c>
      <c r="C34" s="46" t="s">
        <v>9</v>
      </c>
      <c r="D34" s="47">
        <v>37807.0</v>
      </c>
      <c r="E34" s="9"/>
      <c r="G34" s="15">
        <v>36.0</v>
      </c>
      <c r="H34" s="13" t="s">
        <v>17</v>
      </c>
      <c r="I34" s="16">
        <v>37808.0</v>
      </c>
    </row>
    <row r="35" ht="12.0" customHeight="1">
      <c r="B35" s="45">
        <v>36.0</v>
      </c>
      <c r="C35" s="46" t="s">
        <v>9</v>
      </c>
      <c r="D35" s="47">
        <v>37808.0</v>
      </c>
      <c r="E35" s="22"/>
      <c r="F35" s="23"/>
      <c r="G35" s="15">
        <v>5.0</v>
      </c>
      <c r="H35" s="13" t="s">
        <v>15</v>
      </c>
      <c r="I35" s="16">
        <v>37810.0</v>
      </c>
    </row>
    <row r="36" ht="12.0" customHeight="1">
      <c r="B36" s="45">
        <v>36.0</v>
      </c>
      <c r="C36" s="46" t="s">
        <v>9</v>
      </c>
      <c r="D36" s="47">
        <v>37809.0</v>
      </c>
      <c r="E36" s="1"/>
      <c r="G36" s="15">
        <v>10.0</v>
      </c>
      <c r="H36" s="13" t="s">
        <v>15</v>
      </c>
      <c r="I36" s="16">
        <v>37812.0</v>
      </c>
    </row>
    <row r="37" ht="12.0" customHeight="1">
      <c r="B37" s="45">
        <v>36.0</v>
      </c>
      <c r="C37" s="46" t="s">
        <v>9</v>
      </c>
      <c r="D37" s="47">
        <v>37822.0</v>
      </c>
      <c r="G37" s="15"/>
      <c r="H37" s="13"/>
      <c r="I37" s="17"/>
    </row>
    <row r="38" ht="12.0" customHeight="1">
      <c r="B38" s="45">
        <v>18.0</v>
      </c>
      <c r="C38" s="46" t="s">
        <v>9</v>
      </c>
      <c r="D38" s="47">
        <v>37822.0</v>
      </c>
      <c r="E38" s="9"/>
      <c r="G38" s="15"/>
      <c r="H38" s="13"/>
      <c r="I38" s="17"/>
    </row>
    <row r="39" ht="12.0" customHeight="1">
      <c r="B39" s="45">
        <v>18.0</v>
      </c>
      <c r="C39" s="46" t="s">
        <v>9</v>
      </c>
      <c r="D39" s="47">
        <v>37822.0</v>
      </c>
      <c r="E39" s="9"/>
      <c r="F39" s="23"/>
      <c r="G39" s="15"/>
      <c r="H39" s="13"/>
      <c r="I39" s="16"/>
    </row>
    <row r="40" ht="12.0" customHeight="1">
      <c r="B40" s="24">
        <v>504.99</v>
      </c>
      <c r="C40" s="43" t="s">
        <v>8</v>
      </c>
      <c r="D40" s="44">
        <v>37820.0</v>
      </c>
      <c r="E40" s="9"/>
      <c r="G40" s="15"/>
      <c r="H40" s="13"/>
      <c r="I40" s="17"/>
    </row>
    <row r="41" ht="12.0" customHeight="1">
      <c r="B41" s="48">
        <v>555.17</v>
      </c>
      <c r="C41" s="49" t="s">
        <v>14</v>
      </c>
      <c r="D41" s="50">
        <v>37820.0</v>
      </c>
      <c r="E41" s="9"/>
      <c r="G41" s="15"/>
      <c r="H41" s="13"/>
      <c r="I41" s="16"/>
    </row>
    <row r="42" ht="12.0" customHeight="1">
      <c r="B42" s="48">
        <v>29.0</v>
      </c>
      <c r="C42" s="13" t="s">
        <v>9</v>
      </c>
      <c r="D42" s="51">
        <v>37830.0</v>
      </c>
      <c r="G42" s="15"/>
      <c r="H42" s="13"/>
      <c r="I42" s="16"/>
    </row>
    <row r="43" ht="12.0" customHeight="1">
      <c r="B43" s="45">
        <v>18.0</v>
      </c>
      <c r="C43" s="13" t="s">
        <v>9</v>
      </c>
      <c r="D43" s="16">
        <v>37830.0</v>
      </c>
      <c r="E43" s="9"/>
      <c r="G43" s="15"/>
      <c r="H43" s="13"/>
      <c r="I43" s="17"/>
    </row>
    <row r="44" ht="12.0" customHeight="1">
      <c r="B44" s="45">
        <v>15.0</v>
      </c>
      <c r="C44" s="13" t="s">
        <v>9</v>
      </c>
      <c r="D44" s="16">
        <v>37829.0</v>
      </c>
      <c r="E44" s="9"/>
      <c r="F44" s="23"/>
      <c r="G44" s="15"/>
      <c r="H44" s="13"/>
      <c r="I44" s="16"/>
    </row>
    <row r="45" ht="12.0" customHeight="1">
      <c r="B45" s="45">
        <v>18.0</v>
      </c>
      <c r="C45" s="13" t="s">
        <v>9</v>
      </c>
      <c r="D45" s="16">
        <v>37826.0</v>
      </c>
      <c r="E45" s="9"/>
      <c r="G45" s="15"/>
      <c r="H45" s="13"/>
      <c r="I45" s="17"/>
    </row>
    <row r="46" ht="12.0" customHeight="1">
      <c r="B46" s="45">
        <v>50.0</v>
      </c>
      <c r="C46" s="13" t="s">
        <v>9</v>
      </c>
      <c r="D46" s="16">
        <v>37826.0</v>
      </c>
      <c r="E46" s="9"/>
      <c r="G46" s="15"/>
      <c r="H46" s="13"/>
      <c r="I46" s="16"/>
    </row>
    <row r="47" ht="12.0" customHeight="1">
      <c r="B47" s="45"/>
      <c r="C47" s="13"/>
      <c r="D47" s="17"/>
      <c r="E47" s="9"/>
      <c r="G47" s="15"/>
      <c r="H47" s="13"/>
      <c r="I47" s="17"/>
    </row>
    <row r="48" ht="12.0" customHeight="1">
      <c r="B48" s="24"/>
      <c r="C48" s="13"/>
      <c r="D48" s="17"/>
      <c r="E48" s="9"/>
      <c r="G48" s="15"/>
      <c r="H48" s="13"/>
      <c r="I48" s="17"/>
    </row>
    <row r="49" ht="12.0" customHeight="1">
      <c r="B49" s="52"/>
      <c r="C49" s="26"/>
      <c r="D49" s="53"/>
      <c r="G49" s="28"/>
      <c r="H49" s="26"/>
      <c r="I49" s="29"/>
    </row>
    <row r="50" ht="12.0" customHeight="1">
      <c r="A50" s="23" t="s">
        <v>10</v>
      </c>
      <c r="B50" s="30">
        <f>SUM(B30:B49)</f>
        <v>2583.02</v>
      </c>
      <c r="F50" s="23" t="s">
        <v>10</v>
      </c>
      <c r="G50" s="30">
        <f>SUM(G30:G49)</f>
        <v>147</v>
      </c>
    </row>
    <row r="51" ht="12.0" customHeight="1">
      <c r="B51" s="31"/>
      <c r="F51" s="32"/>
      <c r="H51" s="1"/>
    </row>
    <row r="52" ht="12.0" customHeight="1">
      <c r="A52" s="23" t="s">
        <v>11</v>
      </c>
      <c r="B52" s="33">
        <f>PRODUCT(B50,0.1)</f>
        <v>258.302</v>
      </c>
    </row>
    <row r="53" ht="12.0" customHeight="1">
      <c r="A53" s="23" t="s">
        <v>18</v>
      </c>
      <c r="B53" s="54">
        <f>G24</f>
        <v>234.815</v>
      </c>
      <c r="F53" s="23" t="s">
        <v>19</v>
      </c>
      <c r="G53" s="33">
        <f>SUM(B52,B53)-G50</f>
        <v>346.117</v>
      </c>
    </row>
    <row r="54" ht="12.0" customHeight="1">
      <c r="F54" s="23"/>
      <c r="G54" s="32"/>
    </row>
    <row r="55" ht="5.25" customHeight="1">
      <c r="A55" s="55"/>
      <c r="B55" s="56"/>
      <c r="C55" s="56"/>
      <c r="D55" s="56"/>
      <c r="E55" s="56"/>
      <c r="F55" s="57"/>
      <c r="G55" s="57"/>
      <c r="H55" s="57"/>
      <c r="I55" s="57"/>
      <c r="J55" s="57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27.75" customHeight="1">
      <c r="A56" s="2" t="s">
        <v>20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/>
    <row r="58" ht="12.0" customHeight="1">
      <c r="B58" s="39" t="s">
        <v>1</v>
      </c>
      <c r="C58" s="39" t="s">
        <v>2</v>
      </c>
      <c r="D58" s="39" t="s">
        <v>3</v>
      </c>
      <c r="E58" s="5"/>
      <c r="G58" s="4" t="s">
        <v>4</v>
      </c>
      <c r="H58" s="4" t="s">
        <v>5</v>
      </c>
      <c r="I58" s="4" t="s">
        <v>3</v>
      </c>
    </row>
    <row r="59" ht="12.0" customHeight="1">
      <c r="B59" s="58">
        <v>15.0</v>
      </c>
      <c r="C59" s="7" t="s">
        <v>9</v>
      </c>
      <c r="D59" s="11">
        <v>37849.0</v>
      </c>
      <c r="E59" s="9"/>
      <c r="G59" s="10"/>
      <c r="H59" s="7"/>
      <c r="I59" s="11"/>
    </row>
    <row r="60" ht="12.0" customHeight="1">
      <c r="B60" s="45">
        <v>18.0</v>
      </c>
      <c r="C60" s="13" t="s">
        <v>9</v>
      </c>
      <c r="D60" s="16">
        <v>37850.0</v>
      </c>
      <c r="E60" s="9"/>
      <c r="G60" s="15"/>
      <c r="H60" s="13"/>
      <c r="I60" s="16"/>
    </row>
    <row r="61" ht="12.0" customHeight="1">
      <c r="B61" s="45">
        <v>36.0</v>
      </c>
      <c r="C61" s="13" t="s">
        <v>9</v>
      </c>
      <c r="D61" s="16">
        <v>37847.0</v>
      </c>
      <c r="E61" s="9"/>
      <c r="G61" s="15"/>
      <c r="H61" s="13"/>
      <c r="I61" s="17"/>
    </row>
    <row r="62" ht="12.0" customHeight="1">
      <c r="B62" s="45">
        <v>15.0</v>
      </c>
      <c r="C62" s="13" t="s">
        <v>9</v>
      </c>
      <c r="D62" s="16">
        <v>37843.0</v>
      </c>
      <c r="E62" s="9"/>
      <c r="F62" s="23"/>
      <c r="G62" s="15"/>
      <c r="H62" s="13"/>
      <c r="I62" s="16"/>
    </row>
    <row r="63" ht="12.0" customHeight="1">
      <c r="B63" s="45">
        <v>18.0</v>
      </c>
      <c r="C63" s="13" t="s">
        <v>9</v>
      </c>
      <c r="D63" s="16">
        <v>37843.0</v>
      </c>
      <c r="E63" s="9"/>
      <c r="G63" s="15"/>
      <c r="H63" s="13"/>
      <c r="I63" s="17"/>
    </row>
    <row r="64" ht="12.0" customHeight="1">
      <c r="B64" s="45">
        <v>18.0</v>
      </c>
      <c r="C64" s="13" t="s">
        <v>9</v>
      </c>
      <c r="D64" s="16">
        <v>37837.0</v>
      </c>
      <c r="E64" s="9"/>
      <c r="G64" s="15"/>
      <c r="H64" s="13"/>
      <c r="I64" s="16"/>
    </row>
    <row r="65" ht="12.0" customHeight="1">
      <c r="B65" s="45">
        <v>18.0</v>
      </c>
      <c r="C65" s="13" t="s">
        <v>9</v>
      </c>
      <c r="D65" s="16">
        <v>37835.0</v>
      </c>
      <c r="E65" s="9"/>
      <c r="G65" s="15"/>
      <c r="H65" s="13"/>
      <c r="I65" s="17"/>
    </row>
    <row r="66" ht="12.0" customHeight="1">
      <c r="B66" s="45">
        <v>24.5</v>
      </c>
      <c r="C66" s="13" t="s">
        <v>9</v>
      </c>
      <c r="D66" s="17"/>
      <c r="E66" s="9"/>
      <c r="G66" s="15"/>
      <c r="H66" s="13"/>
      <c r="I66" s="17"/>
    </row>
    <row r="67" ht="12.0" customHeight="1">
      <c r="B67" s="45">
        <v>18.0</v>
      </c>
      <c r="C67" s="13" t="s">
        <v>9</v>
      </c>
      <c r="D67" s="51">
        <v>37844.0</v>
      </c>
      <c r="E67" s="22"/>
      <c r="G67" s="15"/>
      <c r="H67" s="13"/>
      <c r="I67" s="16"/>
    </row>
    <row r="68" ht="12.0" customHeight="1">
      <c r="B68" s="59">
        <v>267.29</v>
      </c>
      <c r="C68" s="13" t="s">
        <v>8</v>
      </c>
      <c r="D68" s="16">
        <v>37834.0</v>
      </c>
      <c r="E68" s="9"/>
      <c r="G68" s="15"/>
      <c r="H68" s="13"/>
      <c r="I68" s="17"/>
    </row>
    <row r="69" ht="12.0" customHeight="1">
      <c r="B69" s="48">
        <v>926.43</v>
      </c>
      <c r="C69" s="13" t="s">
        <v>6</v>
      </c>
      <c r="D69" s="16">
        <v>37862.0</v>
      </c>
      <c r="E69" s="9"/>
      <c r="F69" s="23"/>
      <c r="G69" s="15"/>
      <c r="H69" s="13"/>
      <c r="I69" s="16"/>
    </row>
    <row r="70" ht="12.0" customHeight="1">
      <c r="B70" s="48">
        <v>409.37</v>
      </c>
      <c r="C70" s="13" t="s">
        <v>6</v>
      </c>
      <c r="D70" s="16">
        <v>37834.0</v>
      </c>
      <c r="E70" s="9"/>
      <c r="G70" s="15"/>
      <c r="H70" s="13"/>
      <c r="I70" s="17"/>
    </row>
    <row r="71" ht="12.0" customHeight="1">
      <c r="B71" s="48">
        <v>926.42</v>
      </c>
      <c r="C71" s="13" t="s">
        <v>6</v>
      </c>
      <c r="D71" s="16">
        <v>37848.0</v>
      </c>
      <c r="E71" s="9"/>
      <c r="G71" s="15"/>
      <c r="H71" s="13"/>
      <c r="I71" s="16"/>
    </row>
    <row r="72" ht="12.0" customHeight="1">
      <c r="B72" s="45">
        <v>18.0</v>
      </c>
      <c r="C72" s="13" t="s">
        <v>9</v>
      </c>
      <c r="D72" s="16">
        <v>37861.0</v>
      </c>
      <c r="E72" s="9"/>
      <c r="G72" s="15"/>
      <c r="H72" s="13"/>
      <c r="I72" s="17"/>
    </row>
    <row r="73" ht="12.0" customHeight="1">
      <c r="B73" s="45">
        <v>15.0</v>
      </c>
      <c r="C73" s="13" t="s">
        <v>9</v>
      </c>
      <c r="D73" s="16">
        <v>37864.0</v>
      </c>
      <c r="E73" s="9"/>
      <c r="G73" s="15"/>
      <c r="H73" s="13"/>
      <c r="I73" s="17"/>
    </row>
    <row r="74" ht="12.0" customHeight="1">
      <c r="B74" s="45">
        <v>54.0</v>
      </c>
      <c r="C74" s="13" t="s">
        <v>9</v>
      </c>
      <c r="D74" s="16">
        <v>37864.0</v>
      </c>
      <c r="E74" s="9"/>
      <c r="G74" s="15"/>
      <c r="H74" s="13"/>
      <c r="I74" s="16"/>
    </row>
    <row r="75" ht="12.0" customHeight="1">
      <c r="B75" s="45">
        <v>18.0</v>
      </c>
      <c r="C75" s="13" t="s">
        <v>9</v>
      </c>
      <c r="D75" s="16">
        <v>37864.0</v>
      </c>
      <c r="E75" s="9"/>
      <c r="G75" s="15"/>
      <c r="H75" s="13"/>
      <c r="I75" s="17"/>
    </row>
    <row r="76" ht="12.0" customHeight="1">
      <c r="B76" s="45">
        <v>15.0</v>
      </c>
      <c r="C76" s="13" t="s">
        <v>9</v>
      </c>
      <c r="D76" s="16">
        <v>37857.0</v>
      </c>
      <c r="E76" s="9"/>
      <c r="F76" s="23"/>
      <c r="G76" s="15"/>
      <c r="H76" s="13"/>
      <c r="I76" s="16"/>
    </row>
    <row r="77" ht="12.0" customHeight="1">
      <c r="B77" s="45">
        <v>18.0</v>
      </c>
      <c r="C77" s="13" t="s">
        <v>9</v>
      </c>
      <c r="D77" s="16">
        <v>37859.0</v>
      </c>
      <c r="E77" s="9"/>
      <c r="G77" s="15"/>
      <c r="H77" s="13"/>
      <c r="I77" s="17"/>
    </row>
    <row r="78" ht="12.0" customHeight="1">
      <c r="B78" s="45">
        <v>18.0</v>
      </c>
      <c r="C78" s="13" t="s">
        <v>9</v>
      </c>
      <c r="D78" s="16">
        <v>37858.0</v>
      </c>
      <c r="E78" s="9"/>
      <c r="G78" s="15"/>
      <c r="H78" s="13"/>
      <c r="I78" s="16"/>
    </row>
    <row r="79" ht="12.0" customHeight="1">
      <c r="B79" s="45">
        <v>21.0</v>
      </c>
      <c r="C79" s="13" t="s">
        <v>9</v>
      </c>
      <c r="D79" s="16">
        <v>37857.0</v>
      </c>
      <c r="E79" s="9"/>
      <c r="G79" s="15"/>
      <c r="H79" s="13"/>
      <c r="I79" s="17"/>
    </row>
    <row r="80" ht="12.0" customHeight="1">
      <c r="B80" s="45">
        <v>18.0</v>
      </c>
      <c r="C80" s="13" t="s">
        <v>9</v>
      </c>
      <c r="D80" s="16">
        <v>37854.0</v>
      </c>
      <c r="E80" s="9"/>
      <c r="G80" s="15"/>
      <c r="H80" s="13"/>
      <c r="I80" s="17"/>
    </row>
    <row r="81" ht="12.0" customHeight="1">
      <c r="B81" s="45">
        <v>18.0</v>
      </c>
      <c r="C81" s="13" t="s">
        <v>9</v>
      </c>
      <c r="D81" s="16">
        <v>37854.0</v>
      </c>
      <c r="E81" s="9"/>
      <c r="G81" s="15"/>
      <c r="H81" s="13"/>
      <c r="I81" s="17"/>
    </row>
    <row r="82" ht="12.0" customHeight="1">
      <c r="B82" s="59">
        <v>525.14</v>
      </c>
      <c r="C82" s="13" t="s">
        <v>21</v>
      </c>
      <c r="D82" s="16">
        <v>37840.0</v>
      </c>
      <c r="E82" s="9"/>
      <c r="G82" s="15"/>
      <c r="H82" s="13"/>
      <c r="I82" s="17"/>
    </row>
    <row r="83" ht="12.0" customHeight="1">
      <c r="B83" s="59">
        <v>633.16</v>
      </c>
      <c r="C83" s="13" t="s">
        <v>21</v>
      </c>
      <c r="D83" s="16">
        <v>37854.0</v>
      </c>
      <c r="E83" s="9"/>
      <c r="G83" s="15"/>
      <c r="H83" s="13"/>
      <c r="I83" s="16"/>
    </row>
    <row r="84" ht="12.0" customHeight="1">
      <c r="B84" s="52"/>
      <c r="C84" s="26"/>
      <c r="D84" s="53"/>
      <c r="E84" s="1"/>
      <c r="G84" s="28"/>
      <c r="H84" s="26"/>
      <c r="I84" s="29"/>
    </row>
    <row r="85" ht="12.0" customHeight="1">
      <c r="A85" s="23" t="s">
        <v>10</v>
      </c>
      <c r="B85" s="30">
        <f>SUM(B59:B84)</f>
        <v>4081.31</v>
      </c>
      <c r="F85" s="23" t="s">
        <v>10</v>
      </c>
      <c r="G85" s="30">
        <f>SUM(G59:G84)</f>
        <v>0</v>
      </c>
    </row>
    <row r="86" ht="12.0" customHeight="1">
      <c r="B86" s="31"/>
      <c r="F86" s="32"/>
      <c r="H86" s="1"/>
    </row>
    <row r="87" ht="12.0" customHeight="1">
      <c r="A87" s="23" t="s">
        <v>11</v>
      </c>
      <c r="B87" s="33">
        <f>PRODUCT(B85,0.1)</f>
        <v>408.131</v>
      </c>
    </row>
    <row r="88" ht="12.0" customHeight="1">
      <c r="A88" s="23" t="s">
        <v>18</v>
      </c>
      <c r="B88" s="54">
        <f>G53</f>
        <v>346.117</v>
      </c>
      <c r="F88" s="23" t="s">
        <v>19</v>
      </c>
      <c r="G88" s="33">
        <f>SUM(B87,B88)-G85</f>
        <v>754.248</v>
      </c>
    </row>
    <row r="89" ht="12.0" customHeight="1">
      <c r="A89" s="1"/>
      <c r="B89" s="1"/>
      <c r="C89" s="1"/>
      <c r="D89" s="1"/>
      <c r="E89" s="1"/>
      <c r="F89" s="23"/>
      <c r="G89" s="3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5.25" customHeight="1">
      <c r="A90" s="55"/>
      <c r="B90" s="56"/>
      <c r="C90" s="56"/>
      <c r="D90" s="56"/>
      <c r="E90" s="56"/>
      <c r="F90" s="57"/>
      <c r="G90" s="57"/>
      <c r="H90" s="57"/>
      <c r="I90" s="57"/>
      <c r="J90" s="57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27.75" customHeight="1">
      <c r="A91" s="2" t="s">
        <v>22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/>
    <row r="93" ht="12.0" customHeight="1">
      <c r="B93" s="39" t="s">
        <v>1</v>
      </c>
      <c r="C93" s="39" t="s">
        <v>2</v>
      </c>
      <c r="D93" s="39" t="s">
        <v>3</v>
      </c>
      <c r="E93" s="5"/>
      <c r="G93" s="4" t="s">
        <v>4</v>
      </c>
      <c r="H93" s="4" t="s">
        <v>5</v>
      </c>
      <c r="I93" s="4" t="s">
        <v>3</v>
      </c>
    </row>
    <row r="94" ht="12.0" customHeight="1">
      <c r="B94" s="40">
        <v>828.79</v>
      </c>
      <c r="C94" s="7" t="s">
        <v>6</v>
      </c>
      <c r="D94" s="11">
        <v>37876.0</v>
      </c>
      <c r="E94" s="9"/>
      <c r="G94" s="10">
        <v>150.0</v>
      </c>
      <c r="H94" s="7" t="s">
        <v>16</v>
      </c>
      <c r="I94" s="11">
        <v>37880.0</v>
      </c>
    </row>
    <row r="95" ht="12.0" customHeight="1">
      <c r="B95" s="45">
        <v>18.0</v>
      </c>
      <c r="C95" s="13" t="s">
        <v>9</v>
      </c>
      <c r="D95" s="16">
        <v>37875.0</v>
      </c>
      <c r="E95" s="9"/>
      <c r="G95" s="15">
        <v>10.0</v>
      </c>
      <c r="H95" s="13" t="s">
        <v>23</v>
      </c>
      <c r="I95" s="16">
        <v>37881.0</v>
      </c>
    </row>
    <row r="96" ht="12.0" customHeight="1">
      <c r="B96" s="45">
        <v>50.0</v>
      </c>
      <c r="C96" s="13" t="s">
        <v>9</v>
      </c>
      <c r="D96" s="16">
        <v>37875.0</v>
      </c>
      <c r="E96" s="9"/>
      <c r="G96" s="15">
        <v>25.0</v>
      </c>
      <c r="H96" s="13" t="s">
        <v>24</v>
      </c>
      <c r="I96" s="16">
        <v>37881.0</v>
      </c>
    </row>
    <row r="97" ht="12.0" customHeight="1">
      <c r="B97" s="45">
        <v>18.0</v>
      </c>
      <c r="C97" s="13" t="s">
        <v>9</v>
      </c>
      <c r="D97" s="16">
        <v>37870.0</v>
      </c>
      <c r="E97" s="9"/>
      <c r="F97" s="23"/>
      <c r="G97" s="15">
        <v>100.0</v>
      </c>
      <c r="H97" s="13" t="s">
        <v>25</v>
      </c>
      <c r="I97" s="16">
        <v>37888.0</v>
      </c>
    </row>
    <row r="98" ht="12.0" customHeight="1">
      <c r="B98" s="45">
        <v>90.0</v>
      </c>
      <c r="C98" s="13" t="s">
        <v>9</v>
      </c>
      <c r="D98" s="16">
        <v>37871.0</v>
      </c>
      <c r="E98" s="9"/>
      <c r="G98" s="15">
        <v>36.0</v>
      </c>
      <c r="H98" s="13" t="s">
        <v>26</v>
      </c>
      <c r="I98" s="16">
        <v>37888.0</v>
      </c>
    </row>
    <row r="99" ht="12.0" customHeight="1">
      <c r="B99" s="45">
        <v>18.0</v>
      </c>
      <c r="C99" s="13" t="s">
        <v>9</v>
      </c>
      <c r="D99" s="16">
        <v>37871.0</v>
      </c>
      <c r="E99" s="9"/>
      <c r="G99" s="15">
        <v>50.0</v>
      </c>
      <c r="H99" s="13" t="s">
        <v>27</v>
      </c>
      <c r="I99" s="16">
        <v>37888.0</v>
      </c>
    </row>
    <row r="100" ht="12.0" customHeight="1">
      <c r="B100" s="45">
        <v>18.0</v>
      </c>
      <c r="C100" s="13" t="s">
        <v>9</v>
      </c>
      <c r="D100" s="16">
        <v>37866.0</v>
      </c>
      <c r="E100" s="9"/>
      <c r="G100" s="15">
        <v>50.0</v>
      </c>
      <c r="H100" s="13" t="s">
        <v>28</v>
      </c>
      <c r="I100" s="16">
        <v>37888.0</v>
      </c>
    </row>
    <row r="101" ht="12.0" customHeight="1">
      <c r="B101" s="45">
        <v>26.0</v>
      </c>
      <c r="C101" s="13" t="s">
        <v>9</v>
      </c>
      <c r="D101" s="16">
        <v>37868.0</v>
      </c>
      <c r="E101" s="9"/>
      <c r="G101" s="15">
        <v>50.0</v>
      </c>
      <c r="H101" s="13" t="s">
        <v>29</v>
      </c>
      <c r="I101" s="16">
        <v>37888.0</v>
      </c>
    </row>
    <row r="102" ht="12.0" customHeight="1">
      <c r="B102" s="59">
        <v>633.14</v>
      </c>
      <c r="C102" s="13" t="s">
        <v>21</v>
      </c>
      <c r="D102" s="51">
        <v>37868.0</v>
      </c>
      <c r="E102" s="22"/>
      <c r="G102" s="15">
        <v>50.0</v>
      </c>
      <c r="H102" s="13" t="s">
        <v>30</v>
      </c>
      <c r="I102" s="16">
        <v>37888.0</v>
      </c>
    </row>
    <row r="103" ht="12.0" customHeight="1">
      <c r="B103" s="60">
        <v>400.0</v>
      </c>
      <c r="C103" s="13" t="s">
        <v>31</v>
      </c>
      <c r="D103" s="16">
        <v>37880.0</v>
      </c>
      <c r="E103" s="9"/>
      <c r="G103" s="15">
        <v>50.0</v>
      </c>
      <c r="H103" s="13" t="s">
        <v>32</v>
      </c>
      <c r="I103" s="16">
        <v>37888.0</v>
      </c>
    </row>
    <row r="104" ht="12.0" customHeight="1">
      <c r="B104" s="61">
        <v>877.6</v>
      </c>
      <c r="C104" s="13" t="s">
        <v>6</v>
      </c>
      <c r="D104" s="16">
        <v>37890.0</v>
      </c>
      <c r="E104" s="9"/>
      <c r="G104" s="15"/>
      <c r="H104" s="13"/>
      <c r="I104" s="17"/>
    </row>
    <row r="105" ht="12.0" customHeight="1">
      <c r="B105" s="45">
        <v>18.0</v>
      </c>
      <c r="C105" s="13" t="s">
        <v>9</v>
      </c>
      <c r="D105" s="16">
        <v>37894.0</v>
      </c>
      <c r="E105" s="9"/>
      <c r="F105" s="23"/>
      <c r="G105" s="15"/>
      <c r="H105" s="13"/>
      <c r="I105" s="16"/>
    </row>
    <row r="106" ht="12.0" customHeight="1">
      <c r="B106" s="45">
        <v>15.0</v>
      </c>
      <c r="C106" s="13" t="s">
        <v>9</v>
      </c>
      <c r="D106" s="16">
        <v>37894.0</v>
      </c>
      <c r="E106" s="9"/>
      <c r="G106" s="15"/>
      <c r="H106" s="13"/>
      <c r="I106" s="17"/>
    </row>
    <row r="107" ht="12.0" customHeight="1">
      <c r="B107" s="45">
        <v>36.0</v>
      </c>
      <c r="C107" s="13" t="s">
        <v>9</v>
      </c>
      <c r="D107" s="16">
        <v>37894.0</v>
      </c>
      <c r="E107" s="9"/>
      <c r="G107" s="15"/>
      <c r="H107" s="13"/>
      <c r="I107" s="16"/>
    </row>
    <row r="108" ht="12.0" customHeight="1">
      <c r="B108" s="45">
        <v>18.0</v>
      </c>
      <c r="C108" s="13" t="s">
        <v>9</v>
      </c>
      <c r="D108" s="16">
        <v>37890.0</v>
      </c>
      <c r="E108" s="9"/>
      <c r="G108" s="15"/>
      <c r="H108" s="13"/>
      <c r="I108" s="17"/>
    </row>
    <row r="109" ht="12.0" customHeight="1">
      <c r="B109" s="45">
        <v>50.0</v>
      </c>
      <c r="C109" s="13" t="s">
        <v>9</v>
      </c>
      <c r="D109" s="16">
        <v>37889.0</v>
      </c>
      <c r="E109" s="9"/>
      <c r="G109" s="15"/>
      <c r="H109" s="13"/>
      <c r="I109" s="17"/>
    </row>
    <row r="110" ht="12.0" customHeight="1">
      <c r="B110" s="45">
        <v>18.0</v>
      </c>
      <c r="C110" s="13" t="s">
        <v>9</v>
      </c>
      <c r="D110" s="16">
        <v>37887.0</v>
      </c>
      <c r="E110" s="9"/>
      <c r="F110" s="23"/>
      <c r="G110" s="15"/>
      <c r="H110" s="13"/>
      <c r="I110" s="16"/>
    </row>
    <row r="111" ht="12.0" customHeight="1">
      <c r="B111" s="45">
        <v>15.0</v>
      </c>
      <c r="C111" s="13" t="s">
        <v>9</v>
      </c>
      <c r="D111" s="16">
        <v>37886.0</v>
      </c>
      <c r="E111" s="9"/>
      <c r="G111" s="15"/>
      <c r="H111" s="13"/>
      <c r="I111" s="17"/>
    </row>
    <row r="112" ht="12.0" customHeight="1">
      <c r="B112" s="45">
        <v>18.0</v>
      </c>
      <c r="C112" s="13" t="s">
        <v>9</v>
      </c>
      <c r="D112" s="16">
        <v>37885.0</v>
      </c>
      <c r="E112" s="9"/>
      <c r="G112" s="15"/>
      <c r="H112" s="13"/>
      <c r="I112" s="16"/>
    </row>
    <row r="113" ht="12.0" customHeight="1">
      <c r="B113" s="45">
        <v>18.0</v>
      </c>
      <c r="C113" s="13" t="s">
        <v>9</v>
      </c>
      <c r="D113" s="16">
        <v>37884.0</v>
      </c>
      <c r="E113" s="9"/>
      <c r="G113" s="15"/>
      <c r="H113" s="13"/>
      <c r="I113" s="17"/>
    </row>
    <row r="114" ht="12.0" customHeight="1">
      <c r="B114" s="45">
        <v>50.0</v>
      </c>
      <c r="C114" s="62" t="s">
        <v>9</v>
      </c>
      <c r="D114" s="16">
        <v>37881.0</v>
      </c>
      <c r="E114" s="9"/>
      <c r="G114" s="15"/>
      <c r="H114" s="13"/>
      <c r="I114" s="16"/>
    </row>
    <row r="115" ht="12.0" customHeight="1">
      <c r="B115" s="45">
        <v>15.0</v>
      </c>
      <c r="C115" s="13" t="s">
        <v>9</v>
      </c>
      <c r="D115" s="16">
        <v>37879.0</v>
      </c>
      <c r="E115" s="9"/>
      <c r="G115" s="15"/>
      <c r="H115" s="13"/>
      <c r="I115" s="17"/>
    </row>
    <row r="116" ht="12.0" customHeight="1">
      <c r="B116" s="45">
        <v>28.4</v>
      </c>
      <c r="C116" s="13" t="s">
        <v>9</v>
      </c>
      <c r="D116" s="16">
        <v>37879.0</v>
      </c>
      <c r="E116" s="9"/>
      <c r="F116" s="23"/>
      <c r="G116" s="15"/>
      <c r="H116" s="13"/>
      <c r="I116" s="16"/>
    </row>
    <row r="117" ht="12.0" customHeight="1">
      <c r="B117" s="45">
        <v>36.0</v>
      </c>
      <c r="C117" s="13" t="s">
        <v>9</v>
      </c>
      <c r="D117" s="16">
        <v>37879.0</v>
      </c>
      <c r="E117" s="9"/>
      <c r="G117" s="15"/>
      <c r="H117" s="13"/>
      <c r="I117" s="17"/>
    </row>
    <row r="118" ht="12.0" customHeight="1">
      <c r="B118" s="45">
        <v>18.0</v>
      </c>
      <c r="C118" s="13" t="s">
        <v>9</v>
      </c>
      <c r="D118" s="16">
        <v>37878.0</v>
      </c>
      <c r="E118" s="9"/>
      <c r="G118" s="15"/>
      <c r="H118" s="13"/>
      <c r="I118" s="16"/>
    </row>
    <row r="119" ht="12.0" customHeight="1">
      <c r="B119" s="45">
        <v>18.0</v>
      </c>
      <c r="C119" s="13" t="s">
        <v>9</v>
      </c>
      <c r="D119" s="16">
        <v>37878.0</v>
      </c>
      <c r="E119" s="9"/>
      <c r="G119" s="15"/>
      <c r="H119" s="13"/>
      <c r="I119" s="17"/>
    </row>
    <row r="120" ht="12.0" customHeight="1">
      <c r="B120" s="60">
        <v>400.0</v>
      </c>
      <c r="C120" s="13" t="s">
        <v>31</v>
      </c>
      <c r="D120" s="16">
        <v>37881.0</v>
      </c>
      <c r="E120" s="9"/>
      <c r="G120" s="15"/>
      <c r="H120" s="13"/>
      <c r="I120" s="17"/>
    </row>
    <row r="121" ht="12.0" customHeight="1">
      <c r="B121" s="52"/>
      <c r="C121" s="26"/>
      <c r="D121" s="53"/>
      <c r="E121" s="1"/>
      <c r="G121" s="28"/>
      <c r="H121" s="26"/>
      <c r="I121" s="29"/>
    </row>
    <row r="122" ht="12.0" customHeight="1">
      <c r="A122" s="23" t="s">
        <v>10</v>
      </c>
      <c r="B122" s="30">
        <f>SUM(B94:B121)</f>
        <v>3748.93</v>
      </c>
      <c r="F122" s="23" t="s">
        <v>10</v>
      </c>
      <c r="G122" s="30">
        <f>SUM(G94:G121)</f>
        <v>571</v>
      </c>
    </row>
    <row r="123" ht="12.0" customHeight="1">
      <c r="B123" s="31"/>
      <c r="F123" s="32"/>
      <c r="H123" s="1"/>
    </row>
    <row r="124" ht="12.0" customHeight="1">
      <c r="A124" s="23" t="s">
        <v>11</v>
      </c>
      <c r="B124" s="33">
        <f>PRODUCT(B122,0.1)</f>
        <v>374.893</v>
      </c>
    </row>
    <row r="125" ht="12.0" customHeight="1">
      <c r="A125" s="23" t="s">
        <v>18</v>
      </c>
      <c r="B125" s="54">
        <f>G88</f>
        <v>754.248</v>
      </c>
      <c r="F125" s="23" t="s">
        <v>19</v>
      </c>
      <c r="G125" s="33">
        <f>SUM(B124,B125)-G122</f>
        <v>558.141</v>
      </c>
    </row>
    <row r="126" ht="12.0" customHeight="1">
      <c r="A126" s="1"/>
      <c r="B126" s="1"/>
      <c r="C126" s="1"/>
      <c r="D126" s="1"/>
      <c r="E126" s="1"/>
      <c r="F126" s="23"/>
      <c r="G126" s="3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5.25" customHeight="1">
      <c r="A127" s="35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27.75" customHeight="1">
      <c r="A128" s="2" t="s">
        <v>33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/>
    <row r="130" ht="12.0" customHeight="1">
      <c r="B130" s="39" t="s">
        <v>1</v>
      </c>
      <c r="C130" s="4" t="s">
        <v>2</v>
      </c>
      <c r="D130" s="39" t="s">
        <v>3</v>
      </c>
      <c r="E130" s="5"/>
      <c r="G130" s="4" t="s">
        <v>4</v>
      </c>
      <c r="H130" s="4" t="s">
        <v>5</v>
      </c>
      <c r="I130" s="4" t="s">
        <v>3</v>
      </c>
    </row>
    <row r="131" ht="12.0" customHeight="1">
      <c r="B131" s="63">
        <v>36.0</v>
      </c>
      <c r="C131" s="64" t="s">
        <v>9</v>
      </c>
      <c r="D131" s="8">
        <v>37901.0</v>
      </c>
      <c r="E131" s="9"/>
      <c r="G131" s="10">
        <v>75.0</v>
      </c>
      <c r="H131" s="7" t="s">
        <v>34</v>
      </c>
      <c r="I131" s="11">
        <v>37895.0</v>
      </c>
    </row>
    <row r="132" ht="12.0" customHeight="1">
      <c r="B132" s="20">
        <v>18.0</v>
      </c>
      <c r="C132" s="46" t="s">
        <v>9</v>
      </c>
      <c r="D132" s="14">
        <v>37902.0</v>
      </c>
      <c r="E132" s="9"/>
      <c r="G132" s="15">
        <v>50.0</v>
      </c>
      <c r="H132" s="13" t="s">
        <v>35</v>
      </c>
      <c r="I132" s="16">
        <v>37895.0</v>
      </c>
    </row>
    <row r="133" ht="12.0" customHeight="1">
      <c r="B133" s="20">
        <v>15.0</v>
      </c>
      <c r="C133" s="46" t="s">
        <v>9</v>
      </c>
      <c r="D133" s="14">
        <v>37900.0</v>
      </c>
      <c r="E133" s="9"/>
      <c r="G133" s="15">
        <v>75.0</v>
      </c>
      <c r="H133" s="13" t="s">
        <v>36</v>
      </c>
      <c r="I133" s="16">
        <v>37895.0</v>
      </c>
    </row>
    <row r="134" ht="12.0" customHeight="1">
      <c r="B134" s="20">
        <v>18.0</v>
      </c>
      <c r="C134" s="46" t="s">
        <v>9</v>
      </c>
      <c r="D134" s="14">
        <v>37896.0</v>
      </c>
      <c r="E134" s="9"/>
      <c r="F134" s="23"/>
      <c r="G134" s="15"/>
      <c r="H134" s="13"/>
      <c r="I134" s="16"/>
    </row>
    <row r="135" ht="12.0" customHeight="1">
      <c r="B135" s="20">
        <v>50.0</v>
      </c>
      <c r="C135" s="46" t="s">
        <v>9</v>
      </c>
      <c r="D135" s="14">
        <v>37896.0</v>
      </c>
      <c r="E135" s="9"/>
      <c r="G135" s="15"/>
      <c r="H135" s="13"/>
      <c r="I135" s="17"/>
    </row>
    <row r="136" ht="12.0" customHeight="1">
      <c r="B136" s="12">
        <v>877.6</v>
      </c>
      <c r="C136" s="49" t="s">
        <v>6</v>
      </c>
      <c r="D136" s="14">
        <v>37904.0</v>
      </c>
      <c r="E136" s="9"/>
      <c r="G136" s="15"/>
      <c r="H136" s="13"/>
      <c r="I136" s="16"/>
    </row>
    <row r="137" ht="12.0" customHeight="1">
      <c r="B137" s="65">
        <v>768.0</v>
      </c>
      <c r="C137" s="66" t="s">
        <v>21</v>
      </c>
      <c r="D137" s="14">
        <v>37910.0</v>
      </c>
      <c r="E137" s="9"/>
      <c r="G137" s="15"/>
      <c r="H137" s="13"/>
      <c r="I137" s="17"/>
    </row>
    <row r="138" ht="12.0" customHeight="1">
      <c r="B138" s="18">
        <v>768.0</v>
      </c>
      <c r="C138" s="66" t="s">
        <v>21</v>
      </c>
      <c r="D138" s="14">
        <v>37896.0</v>
      </c>
      <c r="E138" s="9"/>
      <c r="G138" s="15"/>
      <c r="H138" s="13"/>
      <c r="I138" s="17"/>
    </row>
    <row r="139" ht="12.0" customHeight="1">
      <c r="B139" s="45">
        <v>177.95</v>
      </c>
      <c r="C139" s="46" t="s">
        <v>9</v>
      </c>
      <c r="D139" s="17" t="s">
        <v>37</v>
      </c>
      <c r="E139" s="9"/>
      <c r="F139" s="23"/>
      <c r="G139" s="15"/>
      <c r="H139" s="13"/>
      <c r="I139" s="16"/>
    </row>
    <row r="140" ht="12.0" customHeight="1">
      <c r="B140" s="67">
        <v>72.0</v>
      </c>
      <c r="C140" s="68" t="s">
        <v>31</v>
      </c>
      <c r="D140" s="16">
        <v>37902.0</v>
      </c>
      <c r="E140" s="9"/>
      <c r="G140" s="15"/>
      <c r="H140" s="13"/>
      <c r="I140" s="17"/>
    </row>
    <row r="141" ht="12.0" customHeight="1">
      <c r="B141" s="48">
        <v>877.61</v>
      </c>
      <c r="C141" s="49" t="s">
        <v>6</v>
      </c>
      <c r="D141" s="16">
        <v>37918.0</v>
      </c>
      <c r="E141" s="9"/>
      <c r="G141" s="15"/>
      <c r="H141" s="13"/>
      <c r="I141" s="16"/>
    </row>
    <row r="142" ht="12.0" customHeight="1">
      <c r="B142" s="12"/>
      <c r="C142" s="13"/>
      <c r="D142" s="21"/>
      <c r="E142" s="22"/>
      <c r="G142" s="15"/>
      <c r="H142" s="13"/>
      <c r="I142" s="16"/>
    </row>
    <row r="143" ht="12.0" customHeight="1">
      <c r="B143" s="25"/>
      <c r="C143" s="26"/>
      <c r="D143" s="27"/>
      <c r="E143" s="1"/>
      <c r="G143" s="28"/>
      <c r="H143" s="26"/>
      <c r="I143" s="29"/>
    </row>
    <row r="144" ht="12.0" customHeight="1">
      <c r="A144" s="23" t="s">
        <v>10</v>
      </c>
      <c r="B144" s="30">
        <f>SUM(B131:B143)</f>
        <v>3678.16</v>
      </c>
      <c r="F144" s="23" t="s">
        <v>10</v>
      </c>
      <c r="G144" s="30">
        <f>SUM(G131:G143)</f>
        <v>200</v>
      </c>
    </row>
    <row r="145" ht="12.0" customHeight="1">
      <c r="B145" s="31"/>
      <c r="F145" s="32"/>
      <c r="H145" s="1"/>
    </row>
    <row r="146" ht="12.0" customHeight="1">
      <c r="A146" s="23" t="s">
        <v>11</v>
      </c>
      <c r="B146" s="33">
        <f>PRODUCT(B144,0.1)</f>
        <v>367.816</v>
      </c>
    </row>
    <row r="147" ht="12.0" customHeight="1">
      <c r="A147" s="23" t="s">
        <v>18</v>
      </c>
      <c r="B147" s="54">
        <f>G125</f>
        <v>558.141</v>
      </c>
      <c r="F147" s="23" t="s">
        <v>19</v>
      </c>
      <c r="G147" s="33">
        <f>SUM(B146,B147)-G144</f>
        <v>725.957</v>
      </c>
    </row>
    <row r="148" ht="12.0" customHeight="1">
      <c r="A148" s="1"/>
      <c r="B148" s="1"/>
      <c r="C148" s="1"/>
      <c r="D148" s="1"/>
      <c r="E148" s="1"/>
      <c r="F148" s="23"/>
      <c r="G148" s="3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5.25" customHeight="1">
      <c r="A149" s="35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27.75" customHeight="1">
      <c r="A150" s="2" t="s">
        <v>38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/>
    <row r="152" ht="12.0" customHeight="1">
      <c r="B152" s="39" t="s">
        <v>1</v>
      </c>
      <c r="C152" s="39" t="s">
        <v>2</v>
      </c>
      <c r="D152" s="39" t="s">
        <v>3</v>
      </c>
      <c r="E152" s="5"/>
      <c r="G152" s="4" t="s">
        <v>4</v>
      </c>
      <c r="H152" s="4" t="s">
        <v>5</v>
      </c>
      <c r="I152" s="4" t="s">
        <v>3</v>
      </c>
    </row>
    <row r="153" ht="12.0" customHeight="1">
      <c r="B153" s="58">
        <v>249.0</v>
      </c>
      <c r="C153" s="69" t="s">
        <v>9</v>
      </c>
      <c r="D153" s="70" t="s">
        <v>39</v>
      </c>
      <c r="E153" s="9"/>
      <c r="G153" s="10">
        <v>350.0</v>
      </c>
      <c r="H153" s="7" t="s">
        <v>40</v>
      </c>
      <c r="I153" s="11">
        <v>37941.0</v>
      </c>
    </row>
    <row r="154" ht="12.0" customHeight="1">
      <c r="B154" s="60">
        <v>236.0</v>
      </c>
      <c r="C154" s="71" t="s">
        <v>31</v>
      </c>
      <c r="D154" s="17" t="s">
        <v>39</v>
      </c>
      <c r="E154" s="9"/>
      <c r="G154" s="15">
        <v>100.0</v>
      </c>
      <c r="H154" s="13" t="s">
        <v>41</v>
      </c>
      <c r="I154" s="16">
        <v>37941.0</v>
      </c>
    </row>
    <row r="155" ht="12.0" customHeight="1">
      <c r="B155" s="45">
        <v>524.0</v>
      </c>
      <c r="C155" s="46" t="s">
        <v>9</v>
      </c>
      <c r="D155" s="17" t="s">
        <v>39</v>
      </c>
      <c r="E155" s="9"/>
      <c r="G155" s="15">
        <v>150.0</v>
      </c>
      <c r="H155" s="13" t="s">
        <v>42</v>
      </c>
      <c r="I155" s="16">
        <v>37941.0</v>
      </c>
    </row>
    <row r="156" ht="12.0" customHeight="1">
      <c r="B156" s="48">
        <v>877.6</v>
      </c>
      <c r="C156" s="49" t="s">
        <v>6</v>
      </c>
      <c r="D156" s="16">
        <v>37932.0</v>
      </c>
      <c r="E156" s="9"/>
      <c r="F156" s="23"/>
      <c r="G156" s="15"/>
      <c r="H156" s="13"/>
      <c r="I156" s="16"/>
    </row>
    <row r="157" ht="12.0" customHeight="1">
      <c r="B157" s="48">
        <v>900.91</v>
      </c>
      <c r="C157" s="49" t="s">
        <v>6</v>
      </c>
      <c r="D157" s="16">
        <v>37946.0</v>
      </c>
      <c r="E157" s="9"/>
      <c r="G157" s="15"/>
      <c r="H157" s="13"/>
      <c r="I157" s="17"/>
    </row>
    <row r="158" ht="12.0" customHeight="1">
      <c r="B158" s="59">
        <v>633.14</v>
      </c>
      <c r="C158" s="66" t="s">
        <v>21</v>
      </c>
      <c r="D158" s="16">
        <v>37938.0</v>
      </c>
      <c r="E158" s="9"/>
      <c r="G158" s="15"/>
      <c r="H158" s="13"/>
      <c r="I158" s="16"/>
    </row>
    <row r="159" ht="12.0" customHeight="1">
      <c r="B159" s="24">
        <v>633.14</v>
      </c>
      <c r="C159" s="43" t="s">
        <v>21</v>
      </c>
      <c r="D159" s="16">
        <v>37951.0</v>
      </c>
      <c r="E159" s="9"/>
      <c r="G159" s="15"/>
      <c r="H159" s="13"/>
      <c r="I159" s="17"/>
    </row>
    <row r="160" ht="12.0" customHeight="1">
      <c r="B160" s="24"/>
      <c r="C160" s="43"/>
      <c r="D160" s="17"/>
      <c r="E160" s="9"/>
      <c r="G160" s="15"/>
      <c r="H160" s="13"/>
      <c r="I160" s="17"/>
    </row>
    <row r="161" ht="12.0" customHeight="1">
      <c r="B161" s="48"/>
      <c r="C161" s="49"/>
      <c r="D161" s="51"/>
      <c r="E161" s="22"/>
      <c r="G161" s="15"/>
      <c r="H161" s="13"/>
      <c r="I161" s="16"/>
    </row>
    <row r="162" ht="12.0" customHeight="1">
      <c r="B162" s="52"/>
      <c r="C162" s="26"/>
      <c r="D162" s="53"/>
      <c r="E162" s="1"/>
      <c r="G162" s="28"/>
      <c r="H162" s="26"/>
      <c r="I162" s="29"/>
    </row>
    <row r="163" ht="12.0" customHeight="1">
      <c r="A163" s="23" t="s">
        <v>10</v>
      </c>
      <c r="B163" s="30">
        <f>SUM(B153:B162)</f>
        <v>4053.79</v>
      </c>
      <c r="F163" s="23" t="s">
        <v>10</v>
      </c>
      <c r="G163" s="30">
        <f>SUM(G153:G162)</f>
        <v>600</v>
      </c>
    </row>
    <row r="164" ht="12.0" customHeight="1">
      <c r="B164" s="31"/>
      <c r="F164" s="32"/>
      <c r="H164" s="1"/>
    </row>
    <row r="165" ht="12.0" customHeight="1">
      <c r="A165" s="23" t="s">
        <v>11</v>
      </c>
      <c r="B165" s="33">
        <f>PRODUCT(B163,0.1)</f>
        <v>405.379</v>
      </c>
    </row>
    <row r="166" ht="12.0" customHeight="1">
      <c r="A166" s="23" t="s">
        <v>18</v>
      </c>
      <c r="B166" s="54">
        <f>G147</f>
        <v>725.957</v>
      </c>
      <c r="F166" s="23" t="s">
        <v>19</v>
      </c>
      <c r="G166" s="33">
        <f>SUM(B165,B166)-G163</f>
        <v>531.336</v>
      </c>
    </row>
    <row r="167" ht="12.0" customHeight="1">
      <c r="A167" s="1"/>
      <c r="B167" s="1"/>
      <c r="C167" s="1"/>
      <c r="D167" s="1"/>
      <c r="E167" s="1"/>
      <c r="F167" s="23"/>
      <c r="G167" s="3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5.25" customHeight="1">
      <c r="A168" s="35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27.75" customHeight="1">
      <c r="A169" s="2" t="s">
        <v>43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/>
    <row r="171" ht="12.0" customHeight="1">
      <c r="B171" s="39" t="s">
        <v>1</v>
      </c>
      <c r="C171" s="39" t="s">
        <v>2</v>
      </c>
      <c r="D171" s="39" t="s">
        <v>3</v>
      </c>
      <c r="E171" s="5"/>
      <c r="G171" s="4" t="s">
        <v>4</v>
      </c>
      <c r="H171" s="4" t="s">
        <v>5</v>
      </c>
      <c r="I171" s="4" t="s">
        <v>3</v>
      </c>
    </row>
    <row r="172" ht="12.0" customHeight="1">
      <c r="B172" s="40">
        <v>877.6</v>
      </c>
      <c r="C172" s="41" t="s">
        <v>6</v>
      </c>
      <c r="D172" s="11">
        <v>37960.0</v>
      </c>
      <c r="E172" s="9"/>
      <c r="G172" s="10"/>
      <c r="H172" s="7"/>
      <c r="I172" s="11"/>
    </row>
    <row r="173" ht="12.0" customHeight="1">
      <c r="B173" s="24">
        <v>633.16</v>
      </c>
      <c r="C173" s="43" t="s">
        <v>21</v>
      </c>
      <c r="D173" s="16">
        <v>37966.0</v>
      </c>
      <c r="E173" s="9"/>
      <c r="G173" s="15"/>
      <c r="H173" s="13"/>
      <c r="I173" s="16"/>
    </row>
    <row r="174" ht="12.0" customHeight="1">
      <c r="B174" s="48">
        <v>877.61</v>
      </c>
      <c r="C174" s="49" t="s">
        <v>6</v>
      </c>
      <c r="D174" s="16">
        <v>37974.0</v>
      </c>
      <c r="E174" s="9"/>
      <c r="G174" s="15"/>
      <c r="H174" s="13"/>
      <c r="I174" s="17"/>
    </row>
    <row r="175" ht="12.0" customHeight="1">
      <c r="B175" s="24">
        <v>633.14</v>
      </c>
      <c r="C175" s="43" t="s">
        <v>21</v>
      </c>
      <c r="D175" s="16">
        <v>37979.0</v>
      </c>
      <c r="E175" s="9"/>
      <c r="F175" s="23"/>
      <c r="G175" s="15"/>
      <c r="H175" s="13"/>
      <c r="I175" s="16"/>
    </row>
    <row r="176" ht="12.0" customHeight="1">
      <c r="B176" s="45">
        <v>239.07</v>
      </c>
      <c r="C176" s="46" t="s">
        <v>9</v>
      </c>
      <c r="D176" s="16">
        <v>38346.0</v>
      </c>
      <c r="E176" s="9"/>
      <c r="G176" s="15"/>
      <c r="H176" s="13"/>
      <c r="I176" s="17"/>
    </row>
    <row r="177" ht="12.0" customHeight="1">
      <c r="B177" s="24">
        <v>40.0</v>
      </c>
      <c r="C177" s="43" t="s">
        <v>21</v>
      </c>
      <c r="D177" s="17" t="s">
        <v>44</v>
      </c>
      <c r="E177" s="9"/>
      <c r="G177" s="15"/>
      <c r="H177" s="13"/>
      <c r="I177" s="16"/>
    </row>
    <row r="178" ht="12.0" customHeight="1">
      <c r="B178" s="60">
        <v>272.0</v>
      </c>
      <c r="C178" s="71" t="s">
        <v>45</v>
      </c>
      <c r="D178" s="17" t="s">
        <v>44</v>
      </c>
      <c r="E178" s="9"/>
      <c r="G178" s="15"/>
      <c r="H178" s="13"/>
      <c r="I178" s="17"/>
    </row>
    <row r="179" ht="12.0" customHeight="1">
      <c r="B179" s="24"/>
      <c r="C179" s="43"/>
      <c r="D179" s="17"/>
      <c r="E179" s="9"/>
      <c r="G179" s="15"/>
      <c r="H179" s="13"/>
      <c r="I179" s="17"/>
    </row>
    <row r="180" ht="12.0" customHeight="1">
      <c r="B180" s="48"/>
      <c r="C180" s="49"/>
      <c r="D180" s="51"/>
      <c r="E180" s="22"/>
      <c r="G180" s="15"/>
      <c r="H180" s="13"/>
      <c r="I180" s="16"/>
    </row>
    <row r="181" ht="12.0" customHeight="1">
      <c r="B181" s="52"/>
      <c r="C181" s="26"/>
      <c r="D181" s="53"/>
      <c r="E181" s="1"/>
      <c r="G181" s="28"/>
      <c r="H181" s="26"/>
      <c r="I181" s="29"/>
    </row>
    <row r="182" ht="12.0" customHeight="1">
      <c r="A182" s="23" t="s">
        <v>10</v>
      </c>
      <c r="B182" s="30">
        <f>SUM(B172:B181)</f>
        <v>3572.58</v>
      </c>
      <c r="F182" s="23" t="s">
        <v>10</v>
      </c>
      <c r="G182" s="30">
        <f>SUM(G172:G181)</f>
        <v>0</v>
      </c>
    </row>
    <row r="183" ht="12.0" customHeight="1">
      <c r="B183" s="31"/>
      <c r="F183" s="32"/>
      <c r="H183" s="1"/>
    </row>
    <row r="184" ht="12.0" customHeight="1">
      <c r="A184" s="23" t="s">
        <v>11</v>
      </c>
      <c r="B184" s="33">
        <f>PRODUCT(B182,0.1)</f>
        <v>357.258</v>
      </c>
    </row>
    <row r="185" ht="12.0" customHeight="1">
      <c r="A185" s="23" t="s">
        <v>18</v>
      </c>
      <c r="B185" s="54">
        <f>G166</f>
        <v>531.336</v>
      </c>
      <c r="F185" s="23" t="s">
        <v>19</v>
      </c>
      <c r="G185" s="33">
        <f>SUM(B184,B185)-G182</f>
        <v>888.594</v>
      </c>
    </row>
    <row r="186" ht="12.0" customHeight="1">
      <c r="A186" s="1"/>
      <c r="B186" s="1"/>
      <c r="C186" s="1"/>
      <c r="D186" s="1"/>
      <c r="E186" s="1"/>
      <c r="F186" s="23"/>
      <c r="G186" s="3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5.25" customHeight="1">
      <c r="A187" s="35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2.0" customHeight="1"/>
    <row r="189" ht="12.0" customHeight="1"/>
    <row r="190" ht="12.0" customHeight="1">
      <c r="A190" s="72" t="s">
        <v>46</v>
      </c>
      <c r="B190" s="31">
        <f>B163+B182+B122+B144+B50+B85+B22</f>
        <v>25065.94</v>
      </c>
    </row>
    <row r="191" ht="12.0" customHeight="1">
      <c r="A191" s="72" t="s">
        <v>47</v>
      </c>
      <c r="B191" s="31">
        <f>PRODUCT(B190,0.1)</f>
        <v>2506.594</v>
      </c>
    </row>
    <row r="192" ht="12.0" customHeight="1"/>
    <row r="193" ht="12.0" customHeight="1">
      <c r="A193" s="72" t="s">
        <v>48</v>
      </c>
    </row>
    <row r="194" ht="12.0" customHeight="1">
      <c r="B194" s="31">
        <f>B190-B191</f>
        <v>22559.346</v>
      </c>
    </row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401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1315.75</v>
      </c>
      <c r="C4" s="69" t="s">
        <v>221</v>
      </c>
      <c r="D4" s="11">
        <v>40548.0</v>
      </c>
      <c r="E4" s="9"/>
      <c r="G4" s="10">
        <v>90.0</v>
      </c>
      <c r="H4" s="94" t="s">
        <v>52</v>
      </c>
      <c r="I4" s="11">
        <v>40559.0</v>
      </c>
    </row>
    <row r="5" ht="12.0" customHeight="1">
      <c r="B5" s="45">
        <v>1224.23</v>
      </c>
      <c r="C5" s="46" t="s">
        <v>221</v>
      </c>
      <c r="D5" s="16">
        <v>40562.0</v>
      </c>
      <c r="E5" s="9"/>
      <c r="G5" s="15">
        <v>8.0</v>
      </c>
      <c r="H5" s="85" t="s">
        <v>149</v>
      </c>
      <c r="I5" s="16">
        <v>40566.0</v>
      </c>
    </row>
    <row r="6" ht="12.0" customHeight="1">
      <c r="B6" s="45">
        <v>198.0</v>
      </c>
      <c r="C6" s="46" t="s">
        <v>9</v>
      </c>
      <c r="D6" s="16"/>
      <c r="E6" s="9"/>
      <c r="G6" s="15">
        <v>8.0</v>
      </c>
      <c r="H6" s="85" t="s">
        <v>149</v>
      </c>
      <c r="I6" s="16">
        <v>40566.0</v>
      </c>
    </row>
    <row r="7" ht="12.0" customHeight="1">
      <c r="B7" s="45">
        <v>141.52</v>
      </c>
      <c r="C7" s="46" t="s">
        <v>402</v>
      </c>
      <c r="D7" s="16">
        <v>40571.0</v>
      </c>
      <c r="E7" s="9"/>
      <c r="F7" s="23"/>
      <c r="G7" s="15">
        <v>50.0</v>
      </c>
      <c r="H7" s="85" t="s">
        <v>403</v>
      </c>
      <c r="I7" s="16">
        <v>40571.0</v>
      </c>
    </row>
    <row r="8" ht="12.0" customHeight="1">
      <c r="B8" s="45">
        <v>350.61</v>
      </c>
      <c r="C8" s="46" t="s">
        <v>402</v>
      </c>
      <c r="D8" s="16">
        <v>40547.0</v>
      </c>
      <c r="E8" s="9"/>
      <c r="G8" s="15">
        <v>100.0</v>
      </c>
      <c r="H8" s="85" t="s">
        <v>103</v>
      </c>
      <c r="I8" s="16">
        <v>40572.0</v>
      </c>
    </row>
    <row r="9" ht="12.0" customHeight="1">
      <c r="B9" s="45">
        <v>2.18</v>
      </c>
      <c r="C9" s="46" t="s">
        <v>402</v>
      </c>
      <c r="D9" s="16">
        <v>40557.0</v>
      </c>
      <c r="E9" s="9"/>
      <c r="G9" s="15">
        <v>10.0</v>
      </c>
      <c r="H9" s="85" t="s">
        <v>404</v>
      </c>
      <c r="I9" s="16">
        <v>40572.0</v>
      </c>
    </row>
    <row r="10" ht="12.0" customHeight="1">
      <c r="B10" s="45">
        <v>328.29</v>
      </c>
      <c r="C10" s="46" t="s">
        <v>402</v>
      </c>
      <c r="D10" s="16">
        <v>40557.0</v>
      </c>
      <c r="E10" s="9"/>
      <c r="G10" s="15">
        <v>10.0</v>
      </c>
      <c r="H10" s="85" t="s">
        <v>405</v>
      </c>
      <c r="I10" s="16">
        <v>40572.0</v>
      </c>
    </row>
    <row r="11" ht="12.0" customHeight="1">
      <c r="B11" s="45"/>
      <c r="C11" s="46"/>
      <c r="D11" s="17"/>
      <c r="E11" s="9"/>
      <c r="G11" s="15">
        <v>36.0</v>
      </c>
      <c r="H11" s="85" t="s">
        <v>58</v>
      </c>
      <c r="I11" s="16">
        <v>40572.0</v>
      </c>
    </row>
    <row r="12" ht="12.0" customHeight="1">
      <c r="B12" s="45"/>
      <c r="C12" s="46"/>
      <c r="D12" s="51"/>
      <c r="E12" s="22"/>
      <c r="G12" s="15">
        <v>10.0</v>
      </c>
      <c r="H12" s="85" t="s">
        <v>406</v>
      </c>
      <c r="I12" s="16">
        <v>40572.0</v>
      </c>
    </row>
    <row r="13" ht="12.0" customHeight="1">
      <c r="B13" s="45"/>
      <c r="C13" s="46"/>
      <c r="D13" s="16"/>
      <c r="E13" s="9"/>
      <c r="G13" s="15">
        <v>8.0</v>
      </c>
      <c r="H13" s="85" t="s">
        <v>149</v>
      </c>
      <c r="I13" s="16">
        <v>40573.0</v>
      </c>
    </row>
    <row r="14" ht="12.0" customHeight="1">
      <c r="B14" s="45"/>
      <c r="C14" s="46"/>
      <c r="D14" s="16"/>
      <c r="E14" s="9"/>
      <c r="G14" s="15">
        <v>8.0</v>
      </c>
      <c r="H14" s="85" t="s">
        <v>149</v>
      </c>
      <c r="I14" s="16">
        <v>40573.0</v>
      </c>
    </row>
    <row r="15" ht="12.0" customHeight="1">
      <c r="B15" s="45"/>
      <c r="C15" s="46"/>
      <c r="D15" s="16"/>
      <c r="E15" s="9"/>
      <c r="F15" s="23"/>
      <c r="G15" s="15">
        <v>100.0</v>
      </c>
      <c r="H15" s="85" t="s">
        <v>40</v>
      </c>
      <c r="I15" s="16">
        <v>40558.0</v>
      </c>
    </row>
    <row r="16" ht="12.0" customHeight="1">
      <c r="B16" s="105"/>
      <c r="C16" s="106"/>
      <c r="D16" s="53"/>
      <c r="E16" s="1"/>
      <c r="G16" s="28"/>
      <c r="H16" s="95"/>
      <c r="I16" s="29"/>
    </row>
    <row r="17" ht="12.0" customHeight="1">
      <c r="A17" s="23" t="s">
        <v>10</v>
      </c>
      <c r="B17" s="30">
        <f>SUM(B4:B16)</f>
        <v>3560.58</v>
      </c>
      <c r="F17" s="23" t="s">
        <v>10</v>
      </c>
      <c r="G17" s="30">
        <f>SUM(G4:G16)</f>
        <v>438</v>
      </c>
      <c r="H17" s="92"/>
    </row>
    <row r="18" ht="12.0" customHeight="1">
      <c r="B18" s="31"/>
      <c r="F18" s="32"/>
      <c r="H18" s="92"/>
    </row>
    <row r="19" ht="12.0" customHeight="1">
      <c r="A19" s="23" t="s">
        <v>11</v>
      </c>
      <c r="B19" s="33">
        <f>PRODUCT(B17,0.1)</f>
        <v>356.058</v>
      </c>
      <c r="H19" s="92"/>
    </row>
    <row r="20" ht="12.0" customHeight="1">
      <c r="A20" s="23" t="s">
        <v>18</v>
      </c>
      <c r="B20" s="54">
        <f>'2010'!G249</f>
        <v>570.7803</v>
      </c>
      <c r="F20" s="23" t="s">
        <v>19</v>
      </c>
      <c r="G20" s="33">
        <f>SUM(B19,B20)-G17</f>
        <v>488.8383</v>
      </c>
      <c r="H20" s="92"/>
    </row>
    <row r="21" ht="12.0" customHeight="1">
      <c r="A21" s="1"/>
      <c r="B21" s="1"/>
      <c r="C21" s="1"/>
      <c r="D21" s="1"/>
      <c r="E21" s="1"/>
      <c r="F21" s="23"/>
      <c r="G21" s="32"/>
      <c r="H21" s="9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5.25" customHeight="1">
      <c r="A22" s="35"/>
      <c r="B22" s="36"/>
      <c r="C22" s="36"/>
      <c r="D22" s="36"/>
      <c r="E22" s="36"/>
      <c r="F22" s="36"/>
      <c r="G22" s="36"/>
      <c r="H22" s="9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27.75" customHeight="1">
      <c r="A23" s="2" t="s">
        <v>407</v>
      </c>
      <c r="B23" s="3"/>
      <c r="C23" s="3"/>
      <c r="D23" s="3"/>
      <c r="E23" s="3"/>
      <c r="F23" s="3"/>
      <c r="G23" s="3"/>
      <c r="H23" s="9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H24" s="92"/>
    </row>
    <row r="25" ht="12.0" customHeight="1">
      <c r="B25" s="39" t="s">
        <v>1</v>
      </c>
      <c r="C25" s="39" t="s">
        <v>2</v>
      </c>
      <c r="D25" s="39" t="s">
        <v>3</v>
      </c>
      <c r="E25" s="5"/>
      <c r="G25" s="4" t="s">
        <v>4</v>
      </c>
      <c r="H25" s="93" t="s">
        <v>5</v>
      </c>
      <c r="I25" s="4" t="s">
        <v>3</v>
      </c>
    </row>
    <row r="26" ht="12.0" customHeight="1">
      <c r="B26" s="58">
        <v>242.0</v>
      </c>
      <c r="C26" s="69" t="s">
        <v>9</v>
      </c>
      <c r="D26" s="11"/>
      <c r="E26" s="9"/>
      <c r="G26" s="10">
        <v>8.0</v>
      </c>
      <c r="H26" s="94" t="s">
        <v>149</v>
      </c>
      <c r="I26" s="11">
        <v>40580.0</v>
      </c>
    </row>
    <row r="27" ht="12.0" customHeight="1">
      <c r="B27" s="45">
        <v>300.14</v>
      </c>
      <c r="C27" s="46" t="s">
        <v>408</v>
      </c>
      <c r="D27" s="16">
        <v>40584.0</v>
      </c>
      <c r="E27" s="9"/>
      <c r="G27" s="15">
        <v>8.0</v>
      </c>
      <c r="H27" s="85" t="s">
        <v>149</v>
      </c>
      <c r="I27" s="16">
        <v>40580.0</v>
      </c>
    </row>
    <row r="28" ht="12.0" customHeight="1">
      <c r="B28" s="45">
        <v>1156.48</v>
      </c>
      <c r="C28" s="46" t="s">
        <v>409</v>
      </c>
      <c r="D28" s="16">
        <v>40592.0</v>
      </c>
      <c r="E28" s="9"/>
      <c r="G28" s="15">
        <v>20.0</v>
      </c>
      <c r="H28" s="85" t="s">
        <v>40</v>
      </c>
      <c r="I28" s="16">
        <v>40586.0</v>
      </c>
    </row>
    <row r="29" ht="12.0" customHeight="1">
      <c r="B29" s="45">
        <v>70.77</v>
      </c>
      <c r="C29" s="46" t="s">
        <v>408</v>
      </c>
      <c r="D29" s="16">
        <v>40598.0</v>
      </c>
      <c r="E29" s="9"/>
      <c r="F29" s="23"/>
      <c r="G29" s="15">
        <v>8.0</v>
      </c>
      <c r="H29" s="85" t="s">
        <v>149</v>
      </c>
      <c r="I29" s="16">
        <v>40601.0</v>
      </c>
    </row>
    <row r="30" ht="12.0" customHeight="1">
      <c r="B30" s="45">
        <v>285.29</v>
      </c>
      <c r="C30" s="46" t="s">
        <v>402</v>
      </c>
      <c r="D30" s="16">
        <v>40577.0</v>
      </c>
      <c r="E30" s="9"/>
      <c r="G30" s="15">
        <v>8.0</v>
      </c>
      <c r="H30" s="85" t="s">
        <v>149</v>
      </c>
      <c r="I30" s="16">
        <v>40601.0</v>
      </c>
    </row>
    <row r="31" ht="12.0" customHeight="1">
      <c r="B31" s="45">
        <v>1055.04</v>
      </c>
      <c r="C31" s="46" t="s">
        <v>410</v>
      </c>
      <c r="D31" s="16">
        <v>40578.0</v>
      </c>
      <c r="E31" s="9"/>
      <c r="G31" s="15">
        <v>18.0</v>
      </c>
      <c r="H31" s="85" t="s">
        <v>156</v>
      </c>
      <c r="I31" s="16">
        <v>40601.0</v>
      </c>
    </row>
    <row r="32" ht="12.0" customHeight="1">
      <c r="B32" s="45">
        <v>1224.22</v>
      </c>
      <c r="C32" s="46" t="s">
        <v>221</v>
      </c>
      <c r="D32" s="16">
        <v>40576.0</v>
      </c>
      <c r="E32" s="9"/>
      <c r="G32" s="15">
        <v>50.0</v>
      </c>
      <c r="H32" s="85" t="s">
        <v>360</v>
      </c>
      <c r="I32" s="16">
        <v>40601.0</v>
      </c>
    </row>
    <row r="33" ht="12.0" customHeight="1">
      <c r="B33" s="45">
        <v>1224.22</v>
      </c>
      <c r="C33" s="46" t="s">
        <v>221</v>
      </c>
      <c r="D33" s="16">
        <v>40590.0</v>
      </c>
      <c r="E33" s="9"/>
      <c r="G33" s="15">
        <v>100.0</v>
      </c>
      <c r="H33" s="85" t="s">
        <v>40</v>
      </c>
      <c r="I33" s="16">
        <v>40589.0</v>
      </c>
    </row>
    <row r="34" ht="12.0" customHeight="1">
      <c r="B34" s="45">
        <v>23.1</v>
      </c>
      <c r="C34" s="46" t="s">
        <v>393</v>
      </c>
      <c r="D34" s="51">
        <v>40592.0</v>
      </c>
      <c r="E34" s="22"/>
      <c r="G34" s="15"/>
      <c r="H34" s="85"/>
      <c r="I34" s="16"/>
    </row>
    <row r="35" ht="12.0" customHeight="1">
      <c r="B35" s="105"/>
      <c r="C35" s="106"/>
      <c r="D35" s="53"/>
      <c r="E35" s="1"/>
      <c r="G35" s="28"/>
      <c r="H35" s="95"/>
      <c r="I35" s="29"/>
    </row>
    <row r="36" ht="12.0" customHeight="1">
      <c r="A36" s="23" t="s">
        <v>10</v>
      </c>
      <c r="B36" s="30">
        <f>SUM(B26:B35)</f>
        <v>5581.26</v>
      </c>
      <c r="F36" s="23" t="s">
        <v>10</v>
      </c>
      <c r="G36" s="30">
        <f>SUM(G26:G35)</f>
        <v>220</v>
      </c>
      <c r="H36" s="92"/>
    </row>
    <row r="37" ht="12.0" customHeight="1">
      <c r="B37" s="31"/>
      <c r="F37" s="32"/>
      <c r="H37" s="92"/>
    </row>
    <row r="38" ht="12.0" customHeight="1">
      <c r="A38" s="23" t="s">
        <v>11</v>
      </c>
      <c r="B38" s="33">
        <f>PRODUCT(B36,0.1)</f>
        <v>558.126</v>
      </c>
      <c r="H38" s="92"/>
    </row>
    <row r="39" ht="12.0" customHeight="1">
      <c r="A39" s="23" t="s">
        <v>18</v>
      </c>
      <c r="B39" s="54">
        <f>G20</f>
        <v>488.8383</v>
      </c>
      <c r="F39" s="23" t="s">
        <v>19</v>
      </c>
      <c r="G39" s="33">
        <f>SUM(B38,B39)-G36</f>
        <v>826.9643</v>
      </c>
      <c r="H39" s="92"/>
    </row>
    <row r="40" ht="12.0" customHeight="1">
      <c r="A40" s="1"/>
      <c r="B40" s="1"/>
      <c r="C40" s="1"/>
      <c r="D40" s="1"/>
      <c r="E40" s="1"/>
      <c r="F40" s="23"/>
      <c r="G40" s="32"/>
      <c r="H40" s="9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5.25" customHeight="1">
      <c r="A41" s="35"/>
      <c r="B41" s="36"/>
      <c r="C41" s="36"/>
      <c r="D41" s="36"/>
      <c r="E41" s="36"/>
      <c r="F41" s="36"/>
      <c r="G41" s="36"/>
      <c r="H41" s="9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27.75" customHeight="1">
      <c r="A42" s="2" t="s">
        <v>411</v>
      </c>
      <c r="B42" s="3"/>
      <c r="C42" s="3"/>
      <c r="D42" s="3"/>
      <c r="E42" s="3"/>
      <c r="F42" s="3"/>
      <c r="G42" s="3"/>
      <c r="H42" s="9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H43" s="92"/>
    </row>
    <row r="44" ht="12.0" customHeight="1">
      <c r="B44" s="39" t="s">
        <v>1</v>
      </c>
      <c r="C44" s="39" t="s">
        <v>2</v>
      </c>
      <c r="D44" s="39" t="s">
        <v>3</v>
      </c>
      <c r="E44" s="5"/>
      <c r="G44" s="4" t="s">
        <v>4</v>
      </c>
      <c r="H44" s="93" t="s">
        <v>5</v>
      </c>
      <c r="I44" s="4" t="s">
        <v>3</v>
      </c>
    </row>
    <row r="45" ht="12.0" customHeight="1">
      <c r="B45" s="58">
        <v>66.0</v>
      </c>
      <c r="C45" s="69" t="s">
        <v>9</v>
      </c>
      <c r="D45" s="11"/>
      <c r="E45" s="9"/>
      <c r="G45" s="10">
        <v>8.0</v>
      </c>
      <c r="H45" s="94" t="s">
        <v>149</v>
      </c>
      <c r="I45" s="11">
        <v>40604.0</v>
      </c>
    </row>
    <row r="46" ht="12.0" customHeight="1">
      <c r="B46" s="45">
        <v>1108.96</v>
      </c>
      <c r="C46" s="46" t="s">
        <v>409</v>
      </c>
      <c r="D46" s="16">
        <v>40606.0</v>
      </c>
      <c r="E46" s="9"/>
      <c r="G46" s="15">
        <v>8.0</v>
      </c>
      <c r="H46" s="85" t="s">
        <v>149</v>
      </c>
      <c r="I46" s="16">
        <v>40608.0</v>
      </c>
    </row>
    <row r="47" ht="12.0" customHeight="1">
      <c r="B47" s="45">
        <v>141.52</v>
      </c>
      <c r="C47" s="46" t="s">
        <v>408</v>
      </c>
      <c r="D47" s="16">
        <v>40612.0</v>
      </c>
      <c r="E47" s="9"/>
      <c r="G47" s="15">
        <v>8.0</v>
      </c>
      <c r="H47" s="85" t="s">
        <v>149</v>
      </c>
      <c r="I47" s="16">
        <v>40608.0</v>
      </c>
    </row>
    <row r="48" ht="12.0" customHeight="1">
      <c r="B48" s="45">
        <v>1105.76</v>
      </c>
      <c r="C48" s="46" t="s">
        <v>409</v>
      </c>
      <c r="D48" s="16">
        <v>40620.0</v>
      </c>
      <c r="E48" s="9"/>
      <c r="F48" s="23"/>
      <c r="G48" s="15">
        <v>15.0</v>
      </c>
      <c r="H48" s="85" t="s">
        <v>326</v>
      </c>
      <c r="I48" s="16">
        <v>40608.0</v>
      </c>
    </row>
    <row r="49" ht="12.0" customHeight="1">
      <c r="B49" s="45">
        <v>94.35</v>
      </c>
      <c r="C49" s="46" t="s">
        <v>408</v>
      </c>
      <c r="D49" s="16">
        <v>40626.0</v>
      </c>
      <c r="E49" s="9"/>
      <c r="G49" s="15">
        <v>8.0</v>
      </c>
      <c r="H49" s="85" t="s">
        <v>149</v>
      </c>
      <c r="I49" s="16">
        <v>40615.0</v>
      </c>
    </row>
    <row r="50" ht="12.0" customHeight="1">
      <c r="B50" s="45">
        <v>39.02</v>
      </c>
      <c r="C50" s="46" t="s">
        <v>376</v>
      </c>
      <c r="D50" s="16">
        <v>40631.0</v>
      </c>
      <c r="E50" s="9"/>
      <c r="G50" s="15">
        <v>8.0</v>
      </c>
      <c r="H50" s="85" t="s">
        <v>149</v>
      </c>
      <c r="I50" s="16">
        <v>40615.0</v>
      </c>
    </row>
    <row r="51" ht="12.0" customHeight="1">
      <c r="B51" s="45">
        <v>9187.0</v>
      </c>
      <c r="C51" s="100" t="s">
        <v>412</v>
      </c>
      <c r="D51" s="16"/>
      <c r="E51" s="9"/>
      <c r="G51" s="15">
        <v>170.0</v>
      </c>
      <c r="H51" s="85" t="s">
        <v>198</v>
      </c>
      <c r="I51" s="16">
        <v>40615.0</v>
      </c>
    </row>
    <row r="52" ht="12.0" customHeight="1">
      <c r="B52" s="45">
        <v>3684.0</v>
      </c>
      <c r="C52" s="100" t="s">
        <v>413</v>
      </c>
      <c r="D52" s="17"/>
      <c r="E52" s="9"/>
      <c r="G52" s="15">
        <v>50.0</v>
      </c>
      <c r="H52" s="85" t="s">
        <v>414</v>
      </c>
      <c r="I52" s="16">
        <v>40618.0</v>
      </c>
    </row>
    <row r="53" ht="12.0" customHeight="1">
      <c r="B53" s="45">
        <v>1224.22</v>
      </c>
      <c r="C53" s="46" t="s">
        <v>221</v>
      </c>
      <c r="D53" s="16">
        <v>40604.0</v>
      </c>
      <c r="E53" s="22"/>
      <c r="G53" s="15">
        <v>8.0</v>
      </c>
      <c r="H53" s="85" t="s">
        <v>149</v>
      </c>
      <c r="I53" s="16">
        <v>40623.0</v>
      </c>
    </row>
    <row r="54" ht="12.0" customHeight="1">
      <c r="B54" s="45">
        <v>1224.21</v>
      </c>
      <c r="C54" s="46" t="s">
        <v>221</v>
      </c>
      <c r="D54" s="16">
        <v>40618.0</v>
      </c>
      <c r="E54" s="9"/>
      <c r="G54" s="15">
        <v>8.0</v>
      </c>
      <c r="H54" s="85" t="s">
        <v>149</v>
      </c>
      <c r="I54" s="16">
        <v>40629.0</v>
      </c>
    </row>
    <row r="55" ht="12.0" customHeight="1">
      <c r="B55" s="45">
        <v>1224.22</v>
      </c>
      <c r="C55" s="46" t="s">
        <v>221</v>
      </c>
      <c r="D55" s="16">
        <v>40632.0</v>
      </c>
      <c r="E55" s="9"/>
      <c r="G55" s="15">
        <v>8.0</v>
      </c>
      <c r="H55" s="85" t="s">
        <v>149</v>
      </c>
      <c r="I55" s="16">
        <v>40629.0</v>
      </c>
    </row>
    <row r="56" ht="12.0" customHeight="1">
      <c r="B56" s="45"/>
      <c r="C56" s="46"/>
      <c r="D56" s="16"/>
      <c r="E56" s="9"/>
      <c r="F56" s="23"/>
      <c r="G56" s="15">
        <v>54.0</v>
      </c>
      <c r="H56" s="85" t="s">
        <v>287</v>
      </c>
      <c r="I56" s="16">
        <v>40629.0</v>
      </c>
    </row>
    <row r="57" ht="12.0" customHeight="1">
      <c r="B57" s="105"/>
      <c r="C57" s="106"/>
      <c r="D57" s="53"/>
      <c r="E57" s="1"/>
      <c r="G57" s="28">
        <v>100.0</v>
      </c>
      <c r="H57" s="95" t="s">
        <v>40</v>
      </c>
      <c r="I57" s="86">
        <v>40617.0</v>
      </c>
    </row>
    <row r="58" ht="12.0" customHeight="1">
      <c r="A58" s="23" t="s">
        <v>10</v>
      </c>
      <c r="B58" s="30">
        <f>SUM(B45:B57)</f>
        <v>19099.26</v>
      </c>
      <c r="F58" s="23" t="s">
        <v>10</v>
      </c>
      <c r="G58" s="30">
        <f>SUM(G45:G57)</f>
        <v>453</v>
      </c>
      <c r="H58" s="92"/>
    </row>
    <row r="59" ht="12.0" customHeight="1">
      <c r="B59" s="31"/>
      <c r="F59" s="32"/>
      <c r="H59" s="92"/>
    </row>
    <row r="60" ht="12.0" customHeight="1">
      <c r="A60" s="23" t="s">
        <v>11</v>
      </c>
      <c r="B60" s="33">
        <f>PRODUCT(B58,0.1)</f>
        <v>1909.926</v>
      </c>
      <c r="H60" s="92"/>
    </row>
    <row r="61" ht="12.0" customHeight="1">
      <c r="A61" s="23" t="s">
        <v>18</v>
      </c>
      <c r="B61" s="54">
        <f>G39</f>
        <v>826.9643</v>
      </c>
      <c r="F61" s="23" t="s">
        <v>19</v>
      </c>
      <c r="G61" s="33">
        <f>SUM(B60,B61)-G58</f>
        <v>2283.8903</v>
      </c>
      <c r="H61" s="92"/>
    </row>
    <row r="62" ht="12.0" customHeight="1">
      <c r="A62" s="1"/>
      <c r="B62" s="1"/>
      <c r="C62" s="1"/>
      <c r="D62" s="1"/>
      <c r="E62" s="1"/>
      <c r="F62" s="23"/>
      <c r="G62" s="32"/>
      <c r="H62" s="9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5.25" customHeight="1">
      <c r="A63" s="35"/>
      <c r="B63" s="36"/>
      <c r="C63" s="36"/>
      <c r="D63" s="36"/>
      <c r="E63" s="36"/>
      <c r="F63" s="36"/>
      <c r="G63" s="36"/>
      <c r="H63" s="9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27.75" customHeight="1">
      <c r="A64" s="2" t="s">
        <v>415</v>
      </c>
      <c r="B64" s="3"/>
      <c r="C64" s="3"/>
      <c r="D64" s="3"/>
      <c r="E64" s="3"/>
      <c r="F64" s="3"/>
      <c r="G64" s="3"/>
      <c r="H64" s="9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H65" s="92"/>
    </row>
    <row r="66" ht="12.0" customHeight="1">
      <c r="B66" s="39" t="s">
        <v>1</v>
      </c>
      <c r="C66" s="39" t="s">
        <v>2</v>
      </c>
      <c r="D66" s="39" t="s">
        <v>3</v>
      </c>
      <c r="E66" s="5"/>
      <c r="G66" s="4" t="s">
        <v>4</v>
      </c>
      <c r="H66" s="93" t="s">
        <v>5</v>
      </c>
      <c r="I66" s="4" t="s">
        <v>3</v>
      </c>
    </row>
    <row r="67" ht="12.0" customHeight="1">
      <c r="B67" s="58">
        <v>132.0</v>
      </c>
      <c r="C67" s="69" t="s">
        <v>9</v>
      </c>
      <c r="D67" s="11"/>
      <c r="E67" s="9"/>
      <c r="G67" s="10">
        <v>8.0</v>
      </c>
      <c r="H67" s="94" t="s">
        <v>149</v>
      </c>
      <c r="I67" s="11">
        <v>40636.0</v>
      </c>
    </row>
    <row r="68" ht="12.0" customHeight="1">
      <c r="B68" s="45">
        <v>1103.36</v>
      </c>
      <c r="C68" s="46" t="s">
        <v>409</v>
      </c>
      <c r="D68" s="16">
        <v>40634.0</v>
      </c>
      <c r="E68" s="9"/>
      <c r="G68" s="15">
        <v>8.0</v>
      </c>
      <c r="H68" s="85" t="s">
        <v>149</v>
      </c>
      <c r="I68" s="16">
        <v>40636.0</v>
      </c>
    </row>
    <row r="69" ht="12.0" customHeight="1">
      <c r="B69" s="45">
        <v>94.35</v>
      </c>
      <c r="C69" s="46" t="s">
        <v>408</v>
      </c>
      <c r="D69" s="16">
        <v>40640.0</v>
      </c>
      <c r="E69" s="9"/>
      <c r="G69" s="15">
        <v>8.0</v>
      </c>
      <c r="H69" s="85" t="s">
        <v>149</v>
      </c>
      <c r="I69" s="16">
        <v>40637.0</v>
      </c>
    </row>
    <row r="70" ht="12.0" customHeight="1">
      <c r="B70" s="45">
        <v>416.55</v>
      </c>
      <c r="C70" s="46" t="s">
        <v>376</v>
      </c>
      <c r="D70" s="16">
        <v>40644.0</v>
      </c>
      <c r="E70" s="9"/>
      <c r="F70" s="23"/>
      <c r="G70" s="15">
        <v>8.0</v>
      </c>
      <c r="H70" s="85" t="s">
        <v>149</v>
      </c>
      <c r="I70" s="16">
        <v>40637.0</v>
      </c>
    </row>
    <row r="71" ht="12.0" customHeight="1">
      <c r="B71" s="45">
        <v>1220.4</v>
      </c>
      <c r="C71" s="46" t="s">
        <v>409</v>
      </c>
      <c r="D71" s="16">
        <v>40648.0</v>
      </c>
      <c r="E71" s="9"/>
      <c r="G71" s="15">
        <v>36.0</v>
      </c>
      <c r="H71" s="85" t="s">
        <v>383</v>
      </c>
      <c r="I71" s="16">
        <v>40639.0</v>
      </c>
    </row>
    <row r="72" ht="12.0" customHeight="1">
      <c r="B72" s="45">
        <v>94.35</v>
      </c>
      <c r="C72" s="46" t="s">
        <v>408</v>
      </c>
      <c r="D72" s="16">
        <v>40654.0</v>
      </c>
      <c r="E72" s="9"/>
      <c r="G72" s="15">
        <v>18.0</v>
      </c>
      <c r="H72" s="85" t="s">
        <v>58</v>
      </c>
      <c r="I72" s="16">
        <v>40639.0</v>
      </c>
    </row>
    <row r="73" ht="12.0" customHeight="1">
      <c r="B73" s="45">
        <v>780.45</v>
      </c>
      <c r="C73" s="46" t="s">
        <v>409</v>
      </c>
      <c r="D73" s="16">
        <v>40662.0</v>
      </c>
      <c r="E73" s="9"/>
      <c r="G73" s="15">
        <v>75.0</v>
      </c>
      <c r="H73" s="85" t="s">
        <v>198</v>
      </c>
      <c r="I73" s="16">
        <v>40639.0</v>
      </c>
    </row>
    <row r="74" ht="12.0" customHeight="1">
      <c r="B74" s="45">
        <v>180.0</v>
      </c>
      <c r="C74" s="46" t="s">
        <v>118</v>
      </c>
      <c r="D74" s="16"/>
      <c r="E74" s="9"/>
      <c r="G74" s="15">
        <v>8.0</v>
      </c>
      <c r="H74" s="85" t="s">
        <v>149</v>
      </c>
      <c r="I74" s="16">
        <v>40646.0</v>
      </c>
    </row>
    <row r="75" ht="12.0" customHeight="1">
      <c r="B75" s="45">
        <v>1224.23</v>
      </c>
      <c r="C75" s="46" t="s">
        <v>221</v>
      </c>
      <c r="D75" s="16">
        <v>40646.0</v>
      </c>
      <c r="E75" s="9"/>
      <c r="G75" s="15">
        <v>8.0</v>
      </c>
      <c r="H75" s="85" t="s">
        <v>149</v>
      </c>
      <c r="I75" s="16">
        <v>40646.0</v>
      </c>
    </row>
    <row r="76" ht="12.0" customHeight="1">
      <c r="B76" s="45">
        <v>1093.11</v>
      </c>
      <c r="C76" s="46" t="s">
        <v>221</v>
      </c>
      <c r="D76" s="16">
        <v>40660.0</v>
      </c>
      <c r="E76" s="9"/>
      <c r="G76" s="15">
        <v>100.0</v>
      </c>
      <c r="H76" s="85" t="s">
        <v>40</v>
      </c>
      <c r="I76" s="16">
        <v>40648.0</v>
      </c>
    </row>
    <row r="77" ht="12.0" customHeight="1">
      <c r="B77" s="45">
        <v>23.6</v>
      </c>
      <c r="C77" s="46" t="s">
        <v>381</v>
      </c>
      <c r="D77" s="16">
        <v>40654.0</v>
      </c>
      <c r="E77" s="9"/>
      <c r="F77" s="23"/>
      <c r="G77" s="15"/>
      <c r="H77" s="85"/>
      <c r="I77" s="16"/>
    </row>
    <row r="78" ht="12.0" customHeight="1">
      <c r="B78" s="45">
        <v>23.6</v>
      </c>
      <c r="C78" s="46" t="s">
        <v>399</v>
      </c>
      <c r="D78" s="51">
        <v>40648.0</v>
      </c>
      <c r="E78" s="22"/>
      <c r="G78" s="15"/>
      <c r="H78" s="85"/>
      <c r="I78" s="16"/>
    </row>
    <row r="79" ht="12.0" customHeight="1">
      <c r="B79" s="105">
        <v>163.15</v>
      </c>
      <c r="C79" s="106" t="s">
        <v>416</v>
      </c>
      <c r="D79" s="114">
        <v>40656.0</v>
      </c>
      <c r="E79" s="1"/>
      <c r="G79" s="28"/>
      <c r="H79" s="95"/>
      <c r="I79" s="29"/>
    </row>
    <row r="80" ht="12.0" customHeight="1">
      <c r="A80" s="23" t="s">
        <v>10</v>
      </c>
      <c r="B80" s="30">
        <f>SUM(B67:B79)</f>
        <v>6549.15</v>
      </c>
      <c r="F80" s="23" t="s">
        <v>10</v>
      </c>
      <c r="G80" s="30">
        <f>SUM(G67:G79)</f>
        <v>277</v>
      </c>
      <c r="H80" s="92"/>
    </row>
    <row r="81" ht="12.0" customHeight="1">
      <c r="B81" s="31"/>
      <c r="F81" s="32"/>
      <c r="H81" s="92"/>
    </row>
    <row r="82" ht="12.0" customHeight="1">
      <c r="A82" s="23" t="s">
        <v>11</v>
      </c>
      <c r="B82" s="33">
        <f>PRODUCT(B80,0.1)</f>
        <v>654.915</v>
      </c>
      <c r="H82" s="92"/>
    </row>
    <row r="83" ht="12.0" customHeight="1">
      <c r="A83" s="23" t="s">
        <v>18</v>
      </c>
      <c r="B83" s="54">
        <f>G61</f>
        <v>2283.8903</v>
      </c>
      <c r="F83" s="23" t="s">
        <v>19</v>
      </c>
      <c r="G83" s="33">
        <f>SUM(B82,B83)-G80</f>
        <v>2661.8053</v>
      </c>
      <c r="H83" s="92"/>
    </row>
    <row r="84" ht="12.0" customHeight="1">
      <c r="A84" s="1"/>
      <c r="B84" s="1"/>
      <c r="C84" s="1"/>
      <c r="D84" s="1"/>
      <c r="E84" s="1"/>
      <c r="F84" s="23"/>
      <c r="G84" s="32"/>
      <c r="H84" s="9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5.25" customHeight="1">
      <c r="A85" s="35"/>
      <c r="B85" s="36"/>
      <c r="C85" s="36"/>
      <c r="D85" s="36"/>
      <c r="E85" s="36"/>
      <c r="F85" s="36"/>
      <c r="G85" s="36"/>
      <c r="H85" s="9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27.75" customHeight="1">
      <c r="A86" s="2" t="s">
        <v>417</v>
      </c>
      <c r="B86" s="3"/>
      <c r="C86" s="3"/>
      <c r="D86" s="3"/>
      <c r="E86" s="3"/>
      <c r="F86" s="3"/>
      <c r="G86" s="3"/>
      <c r="H86" s="9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H87" s="92"/>
    </row>
    <row r="88" ht="12.0" customHeight="1">
      <c r="B88" s="39" t="s">
        <v>1</v>
      </c>
      <c r="C88" s="39" t="s">
        <v>2</v>
      </c>
      <c r="D88" s="39" t="s">
        <v>3</v>
      </c>
      <c r="E88" s="5"/>
      <c r="G88" s="4" t="s">
        <v>4</v>
      </c>
      <c r="H88" s="93" t="s">
        <v>5</v>
      </c>
      <c r="I88" s="4" t="s">
        <v>3</v>
      </c>
    </row>
    <row r="89" ht="12.0" customHeight="1">
      <c r="B89" s="58">
        <v>775.65</v>
      </c>
      <c r="C89" s="69" t="s">
        <v>409</v>
      </c>
      <c r="D89" s="11">
        <v>40676.0</v>
      </c>
      <c r="E89" s="9"/>
      <c r="G89" s="10">
        <v>10.0</v>
      </c>
      <c r="H89" s="94" t="s">
        <v>116</v>
      </c>
      <c r="I89" s="11">
        <v>40664.0</v>
      </c>
    </row>
    <row r="90" ht="12.0" customHeight="1">
      <c r="B90" s="45">
        <v>1093.12</v>
      </c>
      <c r="C90" s="46" t="s">
        <v>221</v>
      </c>
      <c r="D90" s="16">
        <v>40674.0</v>
      </c>
      <c r="E90" s="9"/>
      <c r="G90" s="15">
        <v>18.0</v>
      </c>
      <c r="H90" s="85" t="s">
        <v>418</v>
      </c>
      <c r="I90" s="16">
        <v>40664.0</v>
      </c>
    </row>
    <row r="91" ht="12.0" customHeight="1">
      <c r="B91" s="45">
        <v>1224.22</v>
      </c>
      <c r="C91" s="46" t="s">
        <v>221</v>
      </c>
      <c r="D91" s="16">
        <v>40688.0</v>
      </c>
      <c r="E91" s="9"/>
      <c r="G91" s="15">
        <v>36.0</v>
      </c>
      <c r="H91" s="85" t="s">
        <v>25</v>
      </c>
      <c r="I91" s="16">
        <v>40665.0</v>
      </c>
    </row>
    <row r="92" ht="12.0" customHeight="1">
      <c r="B92" s="45">
        <v>223.75</v>
      </c>
      <c r="C92" s="46" t="s">
        <v>408</v>
      </c>
      <c r="D92" s="16">
        <v>40682.0</v>
      </c>
      <c r="E92" s="9"/>
      <c r="F92" s="23"/>
      <c r="G92" s="15">
        <v>8.0</v>
      </c>
      <c r="H92" s="85" t="s">
        <v>149</v>
      </c>
      <c r="I92" s="16">
        <v>40671.0</v>
      </c>
    </row>
    <row r="93" ht="12.0" customHeight="1">
      <c r="B93" s="45">
        <v>1028.64</v>
      </c>
      <c r="C93" s="46" t="s">
        <v>409</v>
      </c>
      <c r="D93" s="16">
        <v>40690.0</v>
      </c>
      <c r="E93" s="9"/>
      <c r="G93" s="15">
        <v>8.0</v>
      </c>
      <c r="H93" s="85" t="s">
        <v>149</v>
      </c>
      <c r="I93" s="16">
        <v>40680.0</v>
      </c>
    </row>
    <row r="94" ht="12.0" customHeight="1">
      <c r="B94" s="45"/>
      <c r="C94" s="46"/>
      <c r="D94" s="16"/>
      <c r="E94" s="9"/>
      <c r="G94" s="15">
        <v>8.0</v>
      </c>
      <c r="H94" s="85" t="s">
        <v>149</v>
      </c>
      <c r="I94" s="16">
        <v>40685.0</v>
      </c>
    </row>
    <row r="95" ht="12.0" customHeight="1">
      <c r="B95" s="45"/>
      <c r="C95" s="46"/>
      <c r="D95" s="16"/>
      <c r="E95" s="9"/>
      <c r="G95" s="15">
        <v>8.0</v>
      </c>
      <c r="H95" s="85" t="s">
        <v>149</v>
      </c>
      <c r="I95" s="16">
        <v>40685.0</v>
      </c>
    </row>
    <row r="96" ht="12.0" customHeight="1">
      <c r="B96" s="45"/>
      <c r="C96" s="46"/>
      <c r="D96" s="17"/>
      <c r="E96" s="9"/>
      <c r="G96" s="15">
        <v>8.0</v>
      </c>
      <c r="H96" s="85" t="s">
        <v>149</v>
      </c>
      <c r="I96" s="16">
        <v>40685.0</v>
      </c>
    </row>
    <row r="97" ht="12.0" customHeight="1">
      <c r="B97" s="45"/>
      <c r="C97" s="46"/>
      <c r="D97" s="17"/>
      <c r="E97" s="9"/>
      <c r="G97" s="15">
        <v>8.0</v>
      </c>
      <c r="H97" s="85" t="s">
        <v>149</v>
      </c>
      <c r="I97" s="16">
        <v>40685.0</v>
      </c>
    </row>
    <row r="98" ht="12.0" customHeight="1">
      <c r="B98" s="45"/>
      <c r="C98" s="46"/>
      <c r="D98" s="17"/>
      <c r="E98" s="9"/>
      <c r="F98" s="23"/>
      <c r="G98" s="15">
        <v>8.0</v>
      </c>
      <c r="H98" s="85" t="s">
        <v>149</v>
      </c>
      <c r="I98" s="16">
        <v>40692.0</v>
      </c>
    </row>
    <row r="99" ht="12.0" customHeight="1">
      <c r="B99" s="45"/>
      <c r="C99" s="46"/>
      <c r="D99" s="16"/>
      <c r="E99" s="9"/>
      <c r="G99" s="15">
        <v>8.0</v>
      </c>
      <c r="H99" s="85" t="s">
        <v>149</v>
      </c>
      <c r="I99" s="16">
        <v>40692.0</v>
      </c>
    </row>
    <row r="100" ht="12.0" customHeight="1">
      <c r="B100" s="45"/>
      <c r="C100" s="46"/>
      <c r="D100" s="16"/>
      <c r="E100" s="9"/>
      <c r="G100" s="15">
        <v>8.0</v>
      </c>
      <c r="H100" s="85" t="s">
        <v>149</v>
      </c>
      <c r="I100" s="16">
        <v>40692.0</v>
      </c>
    </row>
    <row r="101" ht="12.0" customHeight="1">
      <c r="B101" s="45"/>
      <c r="C101" s="46"/>
      <c r="D101" s="16"/>
      <c r="E101" s="9"/>
      <c r="F101" s="23"/>
      <c r="G101" s="15">
        <v>8.0</v>
      </c>
      <c r="H101" s="85" t="s">
        <v>149</v>
      </c>
      <c r="I101" s="16">
        <v>40692.0</v>
      </c>
    </row>
    <row r="102" ht="12.0" customHeight="1">
      <c r="B102" s="45"/>
      <c r="C102" s="46"/>
      <c r="D102" s="16"/>
      <c r="E102" s="9"/>
      <c r="G102" s="15">
        <v>54.0</v>
      </c>
      <c r="H102" s="85" t="s">
        <v>40</v>
      </c>
      <c r="I102" s="16">
        <v>40693.0</v>
      </c>
    </row>
    <row r="103" ht="12.0" customHeight="1">
      <c r="B103" s="45"/>
      <c r="C103" s="46"/>
      <c r="D103" s="17"/>
      <c r="E103" s="9"/>
      <c r="G103" s="15">
        <v>100.0</v>
      </c>
      <c r="H103" s="85" t="s">
        <v>40</v>
      </c>
      <c r="I103" s="16">
        <v>40678.0</v>
      </c>
    </row>
    <row r="104" ht="12.0" customHeight="1">
      <c r="B104" s="45"/>
      <c r="C104" s="46"/>
      <c r="D104" s="17"/>
      <c r="E104" s="9"/>
      <c r="G104" s="15"/>
      <c r="H104" s="85"/>
      <c r="I104" s="16"/>
    </row>
    <row r="105" ht="12.0" customHeight="1">
      <c r="B105" s="45"/>
      <c r="C105" s="46"/>
      <c r="D105" s="17"/>
      <c r="E105" s="9"/>
      <c r="G105" s="15"/>
      <c r="H105" s="85"/>
      <c r="I105" s="16"/>
    </row>
    <row r="106" ht="12.0" customHeight="1">
      <c r="B106" s="105"/>
      <c r="C106" s="106"/>
      <c r="D106" s="53"/>
      <c r="E106" s="1"/>
      <c r="G106" s="28"/>
      <c r="H106" s="95"/>
      <c r="I106" s="29"/>
    </row>
    <row r="107" ht="12.0" customHeight="1">
      <c r="A107" s="23" t="s">
        <v>10</v>
      </c>
      <c r="B107" s="30">
        <f>SUM(B89:B106)</f>
        <v>4345.38</v>
      </c>
      <c r="F107" s="23" t="s">
        <v>10</v>
      </c>
      <c r="G107" s="30">
        <f>SUM(G89:G106)</f>
        <v>298</v>
      </c>
      <c r="H107" s="92"/>
    </row>
    <row r="108" ht="12.0" customHeight="1">
      <c r="B108" s="31"/>
      <c r="F108" s="32"/>
      <c r="H108" s="92"/>
    </row>
    <row r="109" ht="12.0" customHeight="1">
      <c r="A109" s="23" t="s">
        <v>11</v>
      </c>
      <c r="B109" s="33">
        <f>PRODUCT(B107,0.1)</f>
        <v>434.538</v>
      </c>
      <c r="H109" s="92"/>
    </row>
    <row r="110" ht="12.0" customHeight="1">
      <c r="A110" s="23" t="s">
        <v>18</v>
      </c>
      <c r="B110" s="54">
        <f>G83</f>
        <v>2661.8053</v>
      </c>
      <c r="F110" s="23" t="s">
        <v>19</v>
      </c>
      <c r="G110" s="33">
        <f>SUM(B109,B110)-G107</f>
        <v>2798.3433</v>
      </c>
      <c r="H110" s="92"/>
    </row>
    <row r="111" ht="12.0" customHeight="1">
      <c r="A111" s="1"/>
      <c r="B111" s="1"/>
      <c r="C111" s="1"/>
      <c r="D111" s="1"/>
      <c r="E111" s="1"/>
      <c r="F111" s="23"/>
      <c r="G111" s="32"/>
      <c r="H111" s="9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5.25" customHeight="1">
      <c r="A112" s="35"/>
      <c r="B112" s="36"/>
      <c r="C112" s="36"/>
      <c r="D112" s="36"/>
      <c r="E112" s="36"/>
      <c r="F112" s="36"/>
      <c r="G112" s="36"/>
      <c r="H112" s="9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27.75" customHeight="1">
      <c r="A113" s="2" t="s">
        <v>419</v>
      </c>
      <c r="B113" s="3"/>
      <c r="C113" s="3"/>
      <c r="D113" s="3"/>
      <c r="E113" s="3"/>
      <c r="F113" s="3"/>
      <c r="G113" s="3"/>
      <c r="H113" s="9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H114" s="92"/>
    </row>
    <row r="115" ht="12.0" customHeight="1">
      <c r="B115" s="39" t="s">
        <v>1</v>
      </c>
      <c r="C115" s="39" t="s">
        <v>2</v>
      </c>
      <c r="D115" s="39" t="s">
        <v>3</v>
      </c>
      <c r="E115" s="5"/>
      <c r="G115" s="39" t="s">
        <v>4</v>
      </c>
      <c r="H115" s="99" t="s">
        <v>5</v>
      </c>
      <c r="I115" s="4" t="s">
        <v>3</v>
      </c>
    </row>
    <row r="116" ht="12.0" customHeight="1">
      <c r="B116" s="58">
        <v>100.0</v>
      </c>
      <c r="C116" s="69" t="s">
        <v>118</v>
      </c>
      <c r="D116" s="11"/>
      <c r="E116" s="9"/>
      <c r="G116" s="15">
        <v>18.0</v>
      </c>
      <c r="H116" s="85" t="s">
        <v>149</v>
      </c>
      <c r="I116" s="11">
        <v>40706.0</v>
      </c>
    </row>
    <row r="117" ht="12.0" customHeight="1">
      <c r="B117" s="45">
        <v>1000.0</v>
      </c>
      <c r="C117" s="46" t="s">
        <v>420</v>
      </c>
      <c r="D117" s="16"/>
      <c r="E117" s="9"/>
      <c r="G117" s="15">
        <v>8.0</v>
      </c>
      <c r="H117" s="85" t="s">
        <v>149</v>
      </c>
      <c r="I117" s="16">
        <v>40706.0</v>
      </c>
    </row>
    <row r="118" ht="12.0" customHeight="1">
      <c r="B118" s="45">
        <v>1224.22</v>
      </c>
      <c r="C118" s="46" t="s">
        <v>221</v>
      </c>
      <c r="D118" s="16">
        <v>40702.0</v>
      </c>
      <c r="E118" s="9"/>
      <c r="G118" s="15">
        <v>8.0</v>
      </c>
      <c r="H118" s="85" t="s">
        <v>149</v>
      </c>
      <c r="I118" s="16">
        <v>40706.0</v>
      </c>
    </row>
    <row r="119" ht="12.0" customHeight="1">
      <c r="B119" s="45">
        <v>1224.22</v>
      </c>
      <c r="C119" s="46" t="s">
        <v>221</v>
      </c>
      <c r="D119" s="16">
        <v>40716.0</v>
      </c>
      <c r="E119" s="9"/>
      <c r="F119" s="23"/>
      <c r="G119" s="15">
        <v>8.0</v>
      </c>
      <c r="H119" s="85" t="s">
        <v>149</v>
      </c>
      <c r="I119" s="16">
        <v>40706.0</v>
      </c>
    </row>
    <row r="120" ht="12.0" customHeight="1">
      <c r="B120" s="45">
        <v>1062.24</v>
      </c>
      <c r="C120" s="46" t="s">
        <v>409</v>
      </c>
      <c r="D120" s="16">
        <v>40704.0</v>
      </c>
      <c r="E120" s="9"/>
      <c r="G120" s="15">
        <v>8.0</v>
      </c>
      <c r="H120" s="85" t="s">
        <v>149</v>
      </c>
      <c r="I120" s="16">
        <v>40706.0</v>
      </c>
    </row>
    <row r="121" ht="12.0" customHeight="1">
      <c r="B121" s="45">
        <v>928.8</v>
      </c>
      <c r="C121" s="46" t="s">
        <v>409</v>
      </c>
      <c r="D121" s="16">
        <v>40718.0</v>
      </c>
      <c r="E121" s="9"/>
      <c r="G121" s="15">
        <v>50.0</v>
      </c>
      <c r="H121" s="85" t="s">
        <v>217</v>
      </c>
      <c r="I121" s="16">
        <v>40707.0</v>
      </c>
    </row>
    <row r="122" ht="12.0" customHeight="1">
      <c r="B122" s="45">
        <v>117.93</v>
      </c>
      <c r="C122" s="46" t="s">
        <v>408</v>
      </c>
      <c r="D122" s="16">
        <v>40710.0</v>
      </c>
      <c r="E122" s="9"/>
      <c r="G122" s="15">
        <v>8.0</v>
      </c>
      <c r="H122" s="85" t="s">
        <v>149</v>
      </c>
      <c r="I122" s="16">
        <v>40720.0</v>
      </c>
    </row>
    <row r="123" ht="12.0" customHeight="1">
      <c r="B123" s="45">
        <v>204.65</v>
      </c>
      <c r="C123" s="46" t="s">
        <v>408</v>
      </c>
      <c r="D123" s="16">
        <v>40724.0</v>
      </c>
      <c r="E123" s="9"/>
      <c r="G123" s="15">
        <v>8.0</v>
      </c>
      <c r="H123" s="85" t="s">
        <v>149</v>
      </c>
      <c r="I123" s="16">
        <v>40720.0</v>
      </c>
    </row>
    <row r="124" ht="12.0" customHeight="1">
      <c r="B124" s="45"/>
      <c r="C124" s="46"/>
      <c r="D124" s="16"/>
      <c r="E124" s="9"/>
      <c r="G124" s="15">
        <v>8.0</v>
      </c>
      <c r="H124" s="85" t="s">
        <v>149</v>
      </c>
      <c r="I124" s="16">
        <v>40720.0</v>
      </c>
    </row>
    <row r="125" ht="12.0" customHeight="1">
      <c r="B125" s="45"/>
      <c r="C125" s="46"/>
      <c r="D125" s="16"/>
      <c r="E125" s="9"/>
      <c r="F125" s="23"/>
      <c r="G125" s="15">
        <v>50.0</v>
      </c>
      <c r="H125" s="85" t="s">
        <v>83</v>
      </c>
      <c r="I125" s="16">
        <v>40721.0</v>
      </c>
    </row>
    <row r="126" ht="12.0" customHeight="1">
      <c r="B126" s="45"/>
      <c r="C126" s="46"/>
      <c r="D126" s="16"/>
      <c r="E126" s="9"/>
      <c r="G126" s="15">
        <v>5.0</v>
      </c>
      <c r="H126" s="85" t="s">
        <v>149</v>
      </c>
      <c r="I126" s="16">
        <v>40725.0</v>
      </c>
    </row>
    <row r="127" ht="12.0" customHeight="1">
      <c r="B127" s="45"/>
      <c r="C127" s="46"/>
      <c r="D127" s="17"/>
      <c r="E127" s="9"/>
      <c r="G127" s="15">
        <v>8.0</v>
      </c>
      <c r="H127" s="85" t="s">
        <v>149</v>
      </c>
      <c r="I127" s="16">
        <v>40727.0</v>
      </c>
    </row>
    <row r="128" ht="12.0" customHeight="1">
      <c r="B128" s="45"/>
      <c r="C128" s="46"/>
      <c r="D128" s="17"/>
      <c r="E128" s="9"/>
      <c r="G128" s="15">
        <v>8.0</v>
      </c>
      <c r="H128" s="85" t="s">
        <v>149</v>
      </c>
      <c r="I128" s="16">
        <v>40727.0</v>
      </c>
    </row>
    <row r="129" ht="12.0" customHeight="1">
      <c r="B129" s="45"/>
      <c r="C129" s="46"/>
      <c r="D129" s="51"/>
      <c r="E129" s="22"/>
      <c r="G129" s="15">
        <v>100.0</v>
      </c>
      <c r="H129" s="85" t="s">
        <v>40</v>
      </c>
      <c r="I129" s="16">
        <v>40709.0</v>
      </c>
    </row>
    <row r="130" ht="12.0" customHeight="1">
      <c r="B130" s="45"/>
      <c r="C130" s="46"/>
      <c r="D130" s="16"/>
      <c r="E130" s="9"/>
      <c r="G130" s="15">
        <v>1850.0</v>
      </c>
      <c r="H130" s="85" t="s">
        <v>326</v>
      </c>
      <c r="I130" s="16"/>
      <c r="J130" s="109" t="s">
        <v>421</v>
      </c>
    </row>
    <row r="131" ht="12.0" customHeight="1">
      <c r="B131" s="105"/>
      <c r="C131" s="106"/>
      <c r="D131" s="53"/>
      <c r="E131" s="1"/>
      <c r="G131" s="28"/>
      <c r="H131" s="95"/>
      <c r="I131" s="29"/>
    </row>
    <row r="132" ht="12.0" customHeight="1">
      <c r="A132" s="23" t="s">
        <v>10</v>
      </c>
      <c r="B132" s="30">
        <f>SUM(B116:B131)</f>
        <v>5862.06</v>
      </c>
      <c r="F132" s="23" t="s">
        <v>10</v>
      </c>
      <c r="G132" s="30">
        <f>SUM(G116:G131)</f>
        <v>2145</v>
      </c>
      <c r="H132" s="92"/>
    </row>
    <row r="133" ht="12.0" customHeight="1">
      <c r="B133" s="31"/>
      <c r="F133" s="32"/>
      <c r="H133" s="92"/>
    </row>
    <row r="134" ht="12.0" customHeight="1">
      <c r="A134" s="23" t="s">
        <v>11</v>
      </c>
      <c r="B134" s="33">
        <f>PRODUCT(B132,0.1)</f>
        <v>586.206</v>
      </c>
      <c r="H134" s="92"/>
    </row>
    <row r="135" ht="12.0" customHeight="1">
      <c r="A135" s="23" t="s">
        <v>18</v>
      </c>
      <c r="B135" s="54">
        <f>G110</f>
        <v>2798.3433</v>
      </c>
      <c r="F135" s="23" t="s">
        <v>19</v>
      </c>
      <c r="G135" s="33">
        <f>SUM(B134,B135)-G132</f>
        <v>1239.5493</v>
      </c>
      <c r="H135" s="92"/>
    </row>
    <row r="136" ht="12.0" customHeight="1">
      <c r="A136" s="1"/>
      <c r="B136" s="1"/>
      <c r="C136" s="1"/>
      <c r="D136" s="1"/>
      <c r="E136" s="1"/>
      <c r="F136" s="23"/>
      <c r="G136" s="32"/>
      <c r="H136" s="9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5.25" customHeight="1">
      <c r="A137" s="35"/>
      <c r="B137" s="36"/>
      <c r="C137" s="36"/>
      <c r="D137" s="36"/>
      <c r="E137" s="36"/>
      <c r="F137" s="36"/>
      <c r="G137" s="36"/>
      <c r="H137" s="9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27.75" customHeight="1">
      <c r="A138" s="2" t="s">
        <v>422</v>
      </c>
      <c r="B138" s="3"/>
      <c r="C138" s="3"/>
      <c r="D138" s="3"/>
      <c r="E138" s="3"/>
      <c r="F138" s="3"/>
      <c r="G138" s="3"/>
      <c r="H138" s="9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H139" s="92"/>
    </row>
    <row r="140" ht="12.0" customHeight="1">
      <c r="B140" s="39" t="s">
        <v>1</v>
      </c>
      <c r="C140" s="39" t="s">
        <v>2</v>
      </c>
      <c r="D140" s="39" t="s">
        <v>3</v>
      </c>
      <c r="E140" s="5"/>
      <c r="G140" s="39" t="s">
        <v>4</v>
      </c>
      <c r="H140" s="99" t="s">
        <v>5</v>
      </c>
      <c r="I140" s="39" t="s">
        <v>3</v>
      </c>
    </row>
    <row r="141" ht="12.0" customHeight="1">
      <c r="B141" s="45">
        <v>1315.76</v>
      </c>
      <c r="C141" s="46" t="s">
        <v>221</v>
      </c>
      <c r="D141" s="11">
        <v>40730.0</v>
      </c>
      <c r="E141" s="9"/>
      <c r="G141" s="15">
        <v>5.0</v>
      </c>
      <c r="H141" s="85" t="s">
        <v>149</v>
      </c>
      <c r="I141" s="16">
        <v>40725.0</v>
      </c>
    </row>
    <row r="142" ht="12.0" customHeight="1">
      <c r="B142" s="45">
        <v>1211.97</v>
      </c>
      <c r="C142" s="46" t="s">
        <v>221</v>
      </c>
      <c r="D142" s="16">
        <v>40744.0</v>
      </c>
      <c r="E142" s="9"/>
      <c r="G142" s="15">
        <v>8.0</v>
      </c>
      <c r="H142" s="85" t="s">
        <v>149</v>
      </c>
      <c r="I142" s="16">
        <v>40727.0</v>
      </c>
    </row>
    <row r="143" ht="12.0" customHeight="1">
      <c r="B143" s="45">
        <v>971.12</v>
      </c>
      <c r="C143" s="46" t="s">
        <v>409</v>
      </c>
      <c r="D143" s="16">
        <v>40732.0</v>
      </c>
      <c r="E143" s="9"/>
      <c r="G143" s="15">
        <v>8.0</v>
      </c>
      <c r="H143" s="85" t="s">
        <v>149</v>
      </c>
      <c r="I143" s="16">
        <v>40727.0</v>
      </c>
    </row>
    <row r="144" ht="12.0" customHeight="1">
      <c r="B144" s="45">
        <v>854.83</v>
      </c>
      <c r="C144" s="46" t="s">
        <v>409</v>
      </c>
      <c r="D144" s="16">
        <v>40746.0</v>
      </c>
      <c r="E144" s="9"/>
      <c r="F144" s="23"/>
      <c r="G144" s="15">
        <v>8.0</v>
      </c>
      <c r="H144" s="85" t="s">
        <v>149</v>
      </c>
      <c r="I144" s="16">
        <v>40741.0</v>
      </c>
    </row>
    <row r="145" ht="12.0" customHeight="1">
      <c r="B145" s="45">
        <v>300.15</v>
      </c>
      <c r="C145" s="46" t="s">
        <v>408</v>
      </c>
      <c r="D145" s="16">
        <v>40733.0</v>
      </c>
      <c r="E145" s="9"/>
      <c r="G145" s="15">
        <v>8.0</v>
      </c>
      <c r="H145" s="85" t="s">
        <v>149</v>
      </c>
      <c r="I145" s="16">
        <v>40741.0</v>
      </c>
    </row>
    <row r="146" ht="12.0" customHeight="1">
      <c r="B146" s="45">
        <v>354.05</v>
      </c>
      <c r="C146" s="46" t="s">
        <v>408</v>
      </c>
      <c r="D146" s="16">
        <v>40752.0</v>
      </c>
      <c r="E146" s="9"/>
      <c r="G146" s="15">
        <v>8.0</v>
      </c>
      <c r="H146" s="85" t="s">
        <v>149</v>
      </c>
      <c r="I146" s="16">
        <v>40748.0</v>
      </c>
    </row>
    <row r="147" ht="12.0" customHeight="1">
      <c r="B147" s="45"/>
      <c r="C147" s="46"/>
      <c r="D147" s="17"/>
      <c r="E147" s="9"/>
      <c r="G147" s="15">
        <v>8.0</v>
      </c>
      <c r="H147" s="85" t="s">
        <v>149</v>
      </c>
      <c r="I147" s="16">
        <v>40748.0</v>
      </c>
    </row>
    <row r="148" ht="12.0" customHeight="1">
      <c r="B148" s="45"/>
      <c r="C148" s="46"/>
      <c r="D148" s="17"/>
      <c r="E148" s="9"/>
      <c r="G148" s="15">
        <v>8.0</v>
      </c>
      <c r="H148" s="85" t="s">
        <v>149</v>
      </c>
      <c r="I148" s="16">
        <v>40748.0</v>
      </c>
    </row>
    <row r="149" ht="12.0" customHeight="1">
      <c r="B149" s="45"/>
      <c r="C149" s="46"/>
      <c r="D149" s="16"/>
      <c r="E149" s="9"/>
      <c r="G149" s="15">
        <v>54.0</v>
      </c>
      <c r="H149" s="85" t="s">
        <v>423</v>
      </c>
      <c r="I149" s="16">
        <v>40749.0</v>
      </c>
    </row>
    <row r="150" ht="12.0" customHeight="1">
      <c r="B150" s="45"/>
      <c r="C150" s="46"/>
      <c r="D150" s="16"/>
      <c r="E150" s="9"/>
      <c r="G150" s="15">
        <v>120.0</v>
      </c>
      <c r="H150" s="85" t="s">
        <v>97</v>
      </c>
      <c r="I150" s="16">
        <v>40749.0</v>
      </c>
    </row>
    <row r="151" ht="12.0" customHeight="1">
      <c r="B151" s="45"/>
      <c r="C151" s="46"/>
      <c r="D151" s="16"/>
      <c r="E151" s="9"/>
      <c r="F151" s="23"/>
      <c r="G151" s="15">
        <v>18.0</v>
      </c>
      <c r="H151" s="85" t="s">
        <v>216</v>
      </c>
      <c r="I151" s="16">
        <v>40749.0</v>
      </c>
    </row>
    <row r="152" ht="12.0" customHeight="1">
      <c r="B152" s="45"/>
      <c r="C152" s="46"/>
      <c r="D152" s="16"/>
      <c r="E152" s="9"/>
      <c r="G152" s="15">
        <v>36.0</v>
      </c>
      <c r="H152" s="85" t="s">
        <v>383</v>
      </c>
      <c r="I152" s="16">
        <v>40749.0</v>
      </c>
    </row>
    <row r="153" ht="12.0" customHeight="1">
      <c r="B153" s="45"/>
      <c r="C153" s="46"/>
      <c r="D153" s="17"/>
      <c r="E153" s="9"/>
      <c r="G153" s="15">
        <v>200.0</v>
      </c>
      <c r="H153" s="85" t="s">
        <v>198</v>
      </c>
      <c r="I153" s="16">
        <v>40749.0</v>
      </c>
    </row>
    <row r="154" ht="12.0" customHeight="1">
      <c r="B154" s="45"/>
      <c r="C154" s="46"/>
      <c r="D154" s="16"/>
      <c r="E154" s="9"/>
      <c r="G154" s="15">
        <v>8.0</v>
      </c>
      <c r="H154" s="85" t="s">
        <v>149</v>
      </c>
      <c r="I154" s="16">
        <v>40755.0</v>
      </c>
    </row>
    <row r="155" ht="12.0" customHeight="1">
      <c r="B155" s="45"/>
      <c r="C155" s="46"/>
      <c r="D155" s="16"/>
      <c r="E155" s="9"/>
      <c r="F155" s="23"/>
      <c r="G155" s="15">
        <v>8.0</v>
      </c>
      <c r="H155" s="85" t="s">
        <v>149</v>
      </c>
      <c r="I155" s="16">
        <v>40755.0</v>
      </c>
    </row>
    <row r="156" ht="12.0" customHeight="1">
      <c r="B156" s="45"/>
      <c r="C156" s="46"/>
      <c r="D156" s="16"/>
      <c r="E156" s="9"/>
      <c r="G156" s="15">
        <v>8.0</v>
      </c>
      <c r="H156" s="85" t="s">
        <v>149</v>
      </c>
      <c r="I156" s="16">
        <v>40755.0</v>
      </c>
    </row>
    <row r="157" ht="12.0" customHeight="1">
      <c r="B157" s="45"/>
      <c r="C157" s="46"/>
      <c r="D157" s="16"/>
      <c r="E157" s="9"/>
      <c r="G157" s="15">
        <v>8.0</v>
      </c>
      <c r="H157" s="85" t="s">
        <v>149</v>
      </c>
      <c r="I157" s="16">
        <v>40755.0</v>
      </c>
    </row>
    <row r="158" ht="12.0" customHeight="1">
      <c r="B158" s="45"/>
      <c r="C158" s="46"/>
      <c r="D158" s="17"/>
      <c r="E158" s="9"/>
      <c r="G158" s="15">
        <v>8.0</v>
      </c>
      <c r="H158" s="85" t="s">
        <v>149</v>
      </c>
      <c r="I158" s="16">
        <v>40755.0</v>
      </c>
    </row>
    <row r="159" ht="12.0" customHeight="1">
      <c r="B159" s="45"/>
      <c r="C159" s="46"/>
      <c r="D159" s="17"/>
      <c r="E159" s="9"/>
      <c r="G159" s="15">
        <v>8.0</v>
      </c>
      <c r="H159" s="85" t="s">
        <v>149</v>
      </c>
      <c r="I159" s="16">
        <v>40755.0</v>
      </c>
    </row>
    <row r="160" ht="12.0" customHeight="1">
      <c r="B160" s="45"/>
      <c r="C160" s="46"/>
      <c r="D160" s="51"/>
      <c r="E160" s="22"/>
      <c r="G160" s="15">
        <v>1000.0</v>
      </c>
      <c r="H160" s="85" t="s">
        <v>326</v>
      </c>
      <c r="I160" s="16">
        <v>40744.0</v>
      </c>
    </row>
    <row r="161" ht="12.0" customHeight="1">
      <c r="B161" s="105"/>
      <c r="C161" s="106"/>
      <c r="D161" s="53"/>
      <c r="E161" s="1"/>
      <c r="G161" s="28"/>
      <c r="H161" s="95"/>
      <c r="I161" s="29"/>
    </row>
    <row r="162" ht="12.0" customHeight="1">
      <c r="A162" s="23" t="s">
        <v>10</v>
      </c>
      <c r="B162" s="30">
        <f>SUM(B141:B161)</f>
        <v>5007.88</v>
      </c>
      <c r="F162" s="23" t="s">
        <v>10</v>
      </c>
      <c r="G162" s="30">
        <f>SUM(G141:G161)</f>
        <v>1537</v>
      </c>
      <c r="H162" s="92"/>
    </row>
    <row r="163" ht="12.0" customHeight="1">
      <c r="B163" s="31"/>
      <c r="F163" s="32"/>
      <c r="H163" s="92"/>
    </row>
    <row r="164" ht="12.0" customHeight="1">
      <c r="A164" s="23" t="s">
        <v>11</v>
      </c>
      <c r="B164" s="33">
        <f>PRODUCT(B162,0.1)</f>
        <v>500.788</v>
      </c>
      <c r="H164" s="92"/>
    </row>
    <row r="165" ht="12.0" customHeight="1">
      <c r="A165" s="23" t="s">
        <v>18</v>
      </c>
      <c r="B165" s="54">
        <f>G135</f>
        <v>1239.5493</v>
      </c>
      <c r="F165" s="23" t="s">
        <v>19</v>
      </c>
      <c r="G165" s="33">
        <f>SUM(B164,B165)-G162</f>
        <v>203.3373</v>
      </c>
      <c r="H165" s="92"/>
    </row>
    <row r="166" ht="12.0" customHeight="1">
      <c r="A166" s="1"/>
      <c r="B166" s="1"/>
      <c r="C166" s="1"/>
      <c r="D166" s="1"/>
      <c r="E166" s="1"/>
      <c r="F166" s="23"/>
      <c r="G166" s="32"/>
      <c r="H166" s="9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5.25" customHeight="1">
      <c r="A167" s="35"/>
      <c r="B167" s="36"/>
      <c r="C167" s="36"/>
      <c r="D167" s="36"/>
      <c r="E167" s="36"/>
      <c r="F167" s="36"/>
      <c r="G167" s="36"/>
      <c r="H167" s="9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27.75" customHeight="1">
      <c r="A168" s="2" t="s">
        <v>424</v>
      </c>
      <c r="B168" s="3"/>
      <c r="C168" s="3"/>
      <c r="D168" s="3"/>
      <c r="E168" s="3"/>
      <c r="F168" s="3"/>
      <c r="G168" s="3"/>
      <c r="H168" s="9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H169" s="92"/>
    </row>
    <row r="170" ht="12.0" customHeight="1">
      <c r="B170" s="39" t="s">
        <v>1</v>
      </c>
      <c r="C170" s="39" t="s">
        <v>2</v>
      </c>
      <c r="D170" s="39" t="s">
        <v>3</v>
      </c>
      <c r="E170" s="5"/>
      <c r="G170" s="39" t="s">
        <v>4</v>
      </c>
      <c r="H170" s="93" t="s">
        <v>5</v>
      </c>
      <c r="I170" s="4" t="s">
        <v>3</v>
      </c>
    </row>
    <row r="171" ht="12.0" customHeight="1">
      <c r="B171" s="58">
        <v>1218.03</v>
      </c>
      <c r="C171" s="69" t="s">
        <v>221</v>
      </c>
      <c r="D171" s="11">
        <v>40758.0</v>
      </c>
      <c r="E171" s="9"/>
      <c r="F171" s="97"/>
      <c r="G171" s="15">
        <v>8.0</v>
      </c>
      <c r="H171" s="115" t="s">
        <v>149</v>
      </c>
      <c r="I171" s="11">
        <v>40762.0</v>
      </c>
    </row>
    <row r="172" ht="12.0" customHeight="1">
      <c r="B172" s="45">
        <v>527.73</v>
      </c>
      <c r="C172" s="46" t="s">
        <v>221</v>
      </c>
      <c r="D172" s="16">
        <v>40772.0</v>
      </c>
      <c r="E172" s="9"/>
      <c r="G172" s="15">
        <v>8.0</v>
      </c>
      <c r="H172" s="85" t="s">
        <v>149</v>
      </c>
      <c r="I172" s="16">
        <v>40763.0</v>
      </c>
    </row>
    <row r="173" ht="12.0" customHeight="1">
      <c r="B173" s="45">
        <v>2238.55</v>
      </c>
      <c r="C173" s="46" t="s">
        <v>221</v>
      </c>
      <c r="D173" s="16">
        <v>40786.0</v>
      </c>
      <c r="E173" s="9"/>
      <c r="G173" s="15">
        <v>8.0</v>
      </c>
      <c r="H173" s="85" t="s">
        <v>149</v>
      </c>
      <c r="I173" s="16">
        <v>40783.0</v>
      </c>
    </row>
    <row r="174" ht="12.0" customHeight="1">
      <c r="B174" s="45">
        <v>1649.82</v>
      </c>
      <c r="C174" s="46" t="s">
        <v>425</v>
      </c>
      <c r="D174" s="16">
        <v>40786.0</v>
      </c>
      <c r="E174" s="9"/>
      <c r="F174" s="23"/>
      <c r="G174" s="15">
        <v>8.0</v>
      </c>
      <c r="H174" s="85" t="s">
        <v>149</v>
      </c>
      <c r="I174" s="16">
        <v>40783.0</v>
      </c>
    </row>
    <row r="175" ht="12.0" customHeight="1">
      <c r="B175" s="45">
        <v>561.21</v>
      </c>
      <c r="C175" s="46" t="s">
        <v>409</v>
      </c>
      <c r="D175" s="16">
        <v>40760.0</v>
      </c>
      <c r="E175" s="9"/>
      <c r="G175" s="15">
        <v>100.0</v>
      </c>
      <c r="H175" s="85" t="s">
        <v>40</v>
      </c>
      <c r="I175" s="16">
        <v>40770.0</v>
      </c>
    </row>
    <row r="176" ht="12.0" customHeight="1">
      <c r="B176" s="45">
        <v>713.68</v>
      </c>
      <c r="C176" s="46" t="s">
        <v>409</v>
      </c>
      <c r="D176" s="16">
        <v>40774.0</v>
      </c>
      <c r="E176" s="9"/>
      <c r="G176" s="15"/>
      <c r="H176" s="85"/>
      <c r="I176" s="16"/>
    </row>
    <row r="177" ht="12.0" customHeight="1">
      <c r="B177" s="45">
        <v>354.05</v>
      </c>
      <c r="C177" s="46" t="s">
        <v>408</v>
      </c>
      <c r="D177" s="16">
        <v>40766.0</v>
      </c>
      <c r="E177" s="9"/>
      <c r="G177" s="15"/>
      <c r="H177" s="85"/>
      <c r="I177" s="17"/>
    </row>
    <row r="178" ht="12.0" customHeight="1">
      <c r="B178" s="45">
        <v>475.89</v>
      </c>
      <c r="C178" s="46" t="s">
        <v>408</v>
      </c>
      <c r="D178" s="16">
        <v>40780.0</v>
      </c>
      <c r="E178" s="9"/>
      <c r="G178" s="15"/>
      <c r="H178" s="85"/>
      <c r="I178" s="17"/>
    </row>
    <row r="179" ht="12.0" customHeight="1">
      <c r="B179" s="45"/>
      <c r="C179" s="46"/>
      <c r="D179" s="51"/>
      <c r="E179" s="22"/>
      <c r="G179" s="15"/>
      <c r="H179" s="85"/>
      <c r="I179" s="16"/>
    </row>
    <row r="180" ht="12.0" customHeight="1">
      <c r="B180" s="105"/>
      <c r="C180" s="106"/>
      <c r="D180" s="53"/>
      <c r="E180" s="1"/>
      <c r="G180" s="28"/>
      <c r="H180" s="95"/>
      <c r="I180" s="29"/>
    </row>
    <row r="181" ht="12.0" customHeight="1">
      <c r="A181" s="23" t="s">
        <v>10</v>
      </c>
      <c r="B181" s="30">
        <f>SUM(B171:B180)</f>
        <v>7738.96</v>
      </c>
      <c r="F181" s="23" t="s">
        <v>10</v>
      </c>
      <c r="G181" s="30">
        <f>SUM(G171:G180)</f>
        <v>132</v>
      </c>
      <c r="H181" s="92"/>
    </row>
    <row r="182" ht="12.0" customHeight="1">
      <c r="B182" s="31"/>
      <c r="F182" s="32"/>
      <c r="H182" s="92"/>
    </row>
    <row r="183" ht="12.0" customHeight="1">
      <c r="A183" s="23" t="s">
        <v>11</v>
      </c>
      <c r="B183" s="33">
        <f>PRODUCT(B181,0.1)</f>
        <v>773.896</v>
      </c>
      <c r="H183" s="92"/>
    </row>
    <row r="184" ht="12.0" customHeight="1">
      <c r="A184" s="23" t="s">
        <v>18</v>
      </c>
      <c r="B184" s="54">
        <f>G165</f>
        <v>203.3373</v>
      </c>
      <c r="F184" s="23" t="s">
        <v>19</v>
      </c>
      <c r="G184" s="33">
        <f>SUM(B183,B184)-G181</f>
        <v>845.2333</v>
      </c>
      <c r="H184" s="92"/>
    </row>
    <row r="185" ht="12.0" customHeight="1">
      <c r="A185" s="1"/>
      <c r="B185" s="1"/>
      <c r="C185" s="1"/>
      <c r="D185" s="1"/>
      <c r="E185" s="1"/>
      <c r="F185" s="23"/>
      <c r="G185" s="32"/>
      <c r="H185" s="9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5.25" customHeight="1">
      <c r="A186" s="35"/>
      <c r="B186" s="36"/>
      <c r="C186" s="36"/>
      <c r="D186" s="36"/>
      <c r="E186" s="36"/>
      <c r="F186" s="36"/>
      <c r="G186" s="36"/>
      <c r="H186" s="9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27.75" customHeight="1">
      <c r="A187" s="2" t="s">
        <v>426</v>
      </c>
      <c r="B187" s="3"/>
      <c r="C187" s="3"/>
      <c r="D187" s="3"/>
      <c r="E187" s="3"/>
      <c r="F187" s="3"/>
      <c r="G187" s="3"/>
      <c r="H187" s="9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H188" s="92"/>
    </row>
    <row r="189" ht="12.0" customHeight="1">
      <c r="B189" s="39" t="s">
        <v>1</v>
      </c>
      <c r="C189" s="39" t="s">
        <v>2</v>
      </c>
      <c r="D189" s="39" t="s">
        <v>3</v>
      </c>
      <c r="E189" s="5"/>
      <c r="G189" s="4" t="s">
        <v>4</v>
      </c>
      <c r="H189" s="93" t="s">
        <v>5</v>
      </c>
      <c r="I189" s="4" t="s">
        <v>3</v>
      </c>
    </row>
    <row r="190" ht="12.0" customHeight="1">
      <c r="B190" s="58">
        <v>1649.8</v>
      </c>
      <c r="C190" s="69" t="s">
        <v>425</v>
      </c>
      <c r="D190" s="11">
        <v>40801.0</v>
      </c>
      <c r="E190" s="9"/>
      <c r="G190" s="10">
        <v>75.0</v>
      </c>
      <c r="H190" s="94" t="s">
        <v>340</v>
      </c>
      <c r="I190" s="11">
        <v>40789.0</v>
      </c>
    </row>
    <row r="191" ht="12.0" customHeight="1">
      <c r="B191" s="45">
        <v>1649.82</v>
      </c>
      <c r="C191" s="46" t="s">
        <v>425</v>
      </c>
      <c r="D191" s="16">
        <v>40816.0</v>
      </c>
      <c r="E191" s="9"/>
      <c r="G191" s="15">
        <v>8.0</v>
      </c>
      <c r="H191" s="85" t="s">
        <v>149</v>
      </c>
      <c r="I191" s="16">
        <v>40790.0</v>
      </c>
    </row>
    <row r="192" ht="12.0" customHeight="1">
      <c r="B192" s="45">
        <v>792.25</v>
      </c>
      <c r="C192" s="46" t="s">
        <v>409</v>
      </c>
      <c r="D192" s="16">
        <v>40788.0</v>
      </c>
      <c r="E192" s="9"/>
      <c r="G192" s="15">
        <v>8.0</v>
      </c>
      <c r="H192" s="85" t="s">
        <v>149</v>
      </c>
      <c r="I192" s="16">
        <v>40790.0</v>
      </c>
    </row>
    <row r="193" ht="12.0" customHeight="1">
      <c r="B193" s="45">
        <v>624.76</v>
      </c>
      <c r="C193" s="46" t="s">
        <v>409</v>
      </c>
      <c r="D193" s="16">
        <v>40802.0</v>
      </c>
      <c r="E193" s="9"/>
      <c r="F193" s="23"/>
      <c r="G193" s="15">
        <v>8.0</v>
      </c>
      <c r="H193" s="85" t="s">
        <v>149</v>
      </c>
      <c r="I193" s="16">
        <v>40797.0</v>
      </c>
    </row>
    <row r="194" ht="12.0" customHeight="1">
      <c r="B194" s="45">
        <v>345.73</v>
      </c>
      <c r="C194" s="46" t="s">
        <v>408</v>
      </c>
      <c r="D194" s="16">
        <v>40794.0</v>
      </c>
      <c r="E194" s="9"/>
      <c r="G194" s="15">
        <v>8.0</v>
      </c>
      <c r="H194" s="85" t="s">
        <v>149</v>
      </c>
      <c r="I194" s="16">
        <v>40797.0</v>
      </c>
    </row>
    <row r="195" ht="12.0" customHeight="1">
      <c r="B195" s="45">
        <v>478.98</v>
      </c>
      <c r="C195" s="46" t="s">
        <v>409</v>
      </c>
      <c r="D195" s="16">
        <v>40816.0</v>
      </c>
      <c r="E195" s="9"/>
      <c r="G195" s="15">
        <v>8.0</v>
      </c>
      <c r="H195" s="85" t="s">
        <v>149</v>
      </c>
      <c r="I195" s="16">
        <v>40797.0</v>
      </c>
    </row>
    <row r="196" ht="12.0" customHeight="1">
      <c r="B196" s="45">
        <v>718.65</v>
      </c>
      <c r="C196" s="46" t="s">
        <v>408</v>
      </c>
      <c r="D196" s="16">
        <v>40808.0</v>
      </c>
      <c r="E196" s="9"/>
      <c r="G196" s="15">
        <v>8.0</v>
      </c>
      <c r="H196" s="85" t="s">
        <v>149</v>
      </c>
      <c r="I196" s="16">
        <v>40804.0</v>
      </c>
    </row>
    <row r="197" ht="12.0" customHeight="1">
      <c r="B197" s="45"/>
      <c r="C197" s="46"/>
      <c r="D197" s="17"/>
      <c r="E197" s="9"/>
      <c r="G197" s="15">
        <v>8.0</v>
      </c>
      <c r="H197" s="85" t="s">
        <v>149</v>
      </c>
      <c r="I197" s="16">
        <v>40804.0</v>
      </c>
    </row>
    <row r="198" ht="12.0" customHeight="1">
      <c r="B198" s="45"/>
      <c r="C198" s="46"/>
      <c r="D198" s="16"/>
      <c r="E198" s="9"/>
      <c r="G198" s="15">
        <v>100.0</v>
      </c>
      <c r="H198" s="85" t="s">
        <v>40</v>
      </c>
      <c r="I198" s="16">
        <v>40801.0</v>
      </c>
    </row>
    <row r="199" ht="12.0" customHeight="1">
      <c r="B199" s="45"/>
      <c r="C199" s="46"/>
      <c r="D199" s="16"/>
      <c r="E199" s="9"/>
      <c r="G199" s="15">
        <v>300.0</v>
      </c>
      <c r="H199" s="85" t="s">
        <v>25</v>
      </c>
      <c r="I199" s="16">
        <v>40811.0</v>
      </c>
    </row>
    <row r="200" ht="12.0" customHeight="1">
      <c r="B200" s="45"/>
      <c r="C200" s="46"/>
      <c r="D200" s="16"/>
      <c r="E200" s="9"/>
      <c r="F200" s="23"/>
      <c r="G200" s="15">
        <v>54.0</v>
      </c>
      <c r="H200" s="85" t="s">
        <v>321</v>
      </c>
      <c r="I200" s="16">
        <v>41156.0</v>
      </c>
    </row>
    <row r="201" ht="12.0" customHeight="1">
      <c r="B201" s="45"/>
      <c r="C201" s="46"/>
      <c r="D201" s="16"/>
      <c r="E201" s="9"/>
      <c r="G201" s="15"/>
      <c r="H201" s="85"/>
      <c r="I201" s="17"/>
    </row>
    <row r="202" ht="12.0" customHeight="1">
      <c r="B202" s="105"/>
      <c r="C202" s="106"/>
      <c r="D202" s="29"/>
      <c r="E202" s="9"/>
      <c r="G202" s="102"/>
      <c r="H202" s="95"/>
      <c r="I202" s="86"/>
    </row>
    <row r="203" ht="12.0" customHeight="1">
      <c r="A203" s="23" t="s">
        <v>10</v>
      </c>
      <c r="B203" s="30">
        <f>SUM(B190:B202)</f>
        <v>6259.99</v>
      </c>
      <c r="F203" s="23" t="s">
        <v>10</v>
      </c>
      <c r="G203" s="30">
        <f>SUM(G190:G202)</f>
        <v>585</v>
      </c>
      <c r="H203" s="92"/>
    </row>
    <row r="204" ht="12.0" customHeight="1">
      <c r="B204" s="31"/>
      <c r="F204" s="32"/>
      <c r="H204" s="92"/>
    </row>
    <row r="205" ht="12.0" customHeight="1">
      <c r="A205" s="23" t="s">
        <v>11</v>
      </c>
      <c r="B205" s="33">
        <f>PRODUCT(B203,0.1)</f>
        <v>625.999</v>
      </c>
      <c r="H205" s="92"/>
    </row>
    <row r="206" ht="12.0" customHeight="1">
      <c r="A206" s="23" t="s">
        <v>18</v>
      </c>
      <c r="B206" s="54">
        <f>G184</f>
        <v>845.2333</v>
      </c>
      <c r="F206" s="23" t="s">
        <v>19</v>
      </c>
      <c r="G206" s="33">
        <f>SUM(B205,B206)-G203</f>
        <v>886.2323</v>
      </c>
      <c r="H206" s="92"/>
    </row>
    <row r="207" ht="12.0" customHeight="1">
      <c r="A207" s="1"/>
      <c r="B207" s="1"/>
      <c r="C207" s="1"/>
      <c r="D207" s="1"/>
      <c r="E207" s="1"/>
      <c r="F207" s="23"/>
      <c r="G207" s="32"/>
      <c r="H207" s="9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5.25" customHeight="1">
      <c r="A208" s="35"/>
      <c r="B208" s="36"/>
      <c r="C208" s="36"/>
      <c r="D208" s="36"/>
      <c r="E208" s="36"/>
      <c r="F208" s="36"/>
      <c r="G208" s="36"/>
      <c r="H208" s="9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27.75" customHeight="1">
      <c r="A209" s="2" t="s">
        <v>427</v>
      </c>
      <c r="B209" s="3"/>
      <c r="C209" s="3"/>
      <c r="D209" s="3"/>
      <c r="E209" s="3"/>
      <c r="F209" s="3"/>
      <c r="G209" s="3"/>
      <c r="H209" s="9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H210" s="92"/>
    </row>
    <row r="211" ht="12.0" customHeight="1">
      <c r="B211" s="39" t="s">
        <v>1</v>
      </c>
      <c r="C211" s="39" t="s">
        <v>2</v>
      </c>
      <c r="D211" s="39" t="s">
        <v>3</v>
      </c>
      <c r="E211" s="5"/>
      <c r="G211" s="4" t="s">
        <v>4</v>
      </c>
      <c r="H211" s="93" t="s">
        <v>5</v>
      </c>
      <c r="I211" s="4" t="s">
        <v>3</v>
      </c>
    </row>
    <row r="212" ht="12.0" customHeight="1">
      <c r="B212" s="58">
        <v>1649.8</v>
      </c>
      <c r="C212" s="69" t="s">
        <v>425</v>
      </c>
      <c r="D212" s="11">
        <v>40830.0</v>
      </c>
      <c r="E212" s="9"/>
      <c r="G212" s="10">
        <v>36.0</v>
      </c>
      <c r="H212" s="94" t="s">
        <v>52</v>
      </c>
      <c r="I212" s="11">
        <v>40817.0</v>
      </c>
    </row>
    <row r="213" ht="12.0" customHeight="1">
      <c r="B213" s="45">
        <v>1649.82</v>
      </c>
      <c r="C213" s="46" t="s">
        <v>425</v>
      </c>
      <c r="D213" s="16">
        <v>40847.0</v>
      </c>
      <c r="E213" s="9"/>
      <c r="G213" s="15">
        <v>36.0</v>
      </c>
      <c r="H213" s="85" t="s">
        <v>428</v>
      </c>
      <c r="I213" s="16">
        <v>40817.0</v>
      </c>
    </row>
    <row r="214" ht="12.0" customHeight="1">
      <c r="B214" s="45">
        <v>296.33</v>
      </c>
      <c r="C214" s="46" t="s">
        <v>408</v>
      </c>
      <c r="D214" s="16">
        <v>40822.0</v>
      </c>
      <c r="E214" s="9"/>
      <c r="G214" s="15">
        <v>36.0</v>
      </c>
      <c r="H214" s="85" t="s">
        <v>227</v>
      </c>
      <c r="I214" s="16">
        <v>40841.0</v>
      </c>
    </row>
    <row r="215" ht="12.0" customHeight="1">
      <c r="B215" s="45">
        <v>315.42</v>
      </c>
      <c r="C215" s="46" t="s">
        <v>408</v>
      </c>
      <c r="D215" s="16">
        <v>40836.0</v>
      </c>
      <c r="E215" s="9"/>
      <c r="F215" s="23"/>
      <c r="G215" s="15">
        <v>54.0</v>
      </c>
      <c r="H215" s="85" t="s">
        <v>41</v>
      </c>
      <c r="I215" s="16">
        <v>40845.0</v>
      </c>
    </row>
    <row r="216" ht="12.0" customHeight="1">
      <c r="B216" s="45">
        <v>327.92</v>
      </c>
      <c r="C216" s="46" t="s">
        <v>409</v>
      </c>
      <c r="D216" s="16">
        <v>40830.0</v>
      </c>
      <c r="E216" s="9"/>
      <c r="G216" s="15">
        <v>18.0</v>
      </c>
      <c r="H216" s="85" t="s">
        <v>429</v>
      </c>
      <c r="I216" s="16">
        <v>40846.0</v>
      </c>
    </row>
    <row r="217" ht="12.0" customHeight="1">
      <c r="B217" s="45">
        <v>153.76</v>
      </c>
      <c r="C217" s="46" t="s">
        <v>409</v>
      </c>
      <c r="D217" s="16">
        <v>41210.0</v>
      </c>
      <c r="E217" s="9"/>
      <c r="G217" s="15">
        <v>8.0</v>
      </c>
      <c r="H217" s="85" t="s">
        <v>149</v>
      </c>
      <c r="I217" s="16">
        <v>40846.0</v>
      </c>
    </row>
    <row r="218" ht="12.0" customHeight="1">
      <c r="B218" s="45"/>
      <c r="C218" s="46"/>
      <c r="D218" s="17"/>
      <c r="E218" s="9"/>
      <c r="G218" s="15">
        <v>8.0</v>
      </c>
      <c r="H218" s="85" t="s">
        <v>149</v>
      </c>
      <c r="I218" s="16">
        <v>40846.0</v>
      </c>
    </row>
    <row r="219" ht="12.0" customHeight="1">
      <c r="B219" s="45"/>
      <c r="C219" s="46"/>
      <c r="D219" s="17"/>
      <c r="E219" s="9"/>
      <c r="G219" s="15">
        <v>100.0</v>
      </c>
      <c r="H219" s="85" t="s">
        <v>40</v>
      </c>
      <c r="I219" s="16">
        <v>40831.0</v>
      </c>
    </row>
    <row r="220" ht="12.0" customHeight="1">
      <c r="B220" s="45"/>
      <c r="C220" s="46"/>
      <c r="D220" s="51"/>
      <c r="E220" s="22"/>
      <c r="G220" s="15"/>
      <c r="H220" s="85"/>
      <c r="I220" s="16"/>
    </row>
    <row r="221" ht="12.0" customHeight="1">
      <c r="B221" s="105"/>
      <c r="C221" s="106"/>
      <c r="D221" s="53"/>
      <c r="E221" s="1"/>
      <c r="G221" s="28"/>
      <c r="H221" s="95"/>
      <c r="I221" s="29"/>
    </row>
    <row r="222" ht="12.0" customHeight="1">
      <c r="A222" s="23" t="s">
        <v>10</v>
      </c>
      <c r="B222" s="30">
        <f>SUM(B212:B221)</f>
        <v>4393.05</v>
      </c>
      <c r="F222" s="23" t="s">
        <v>10</v>
      </c>
      <c r="G222" s="30">
        <f>SUM(G212:G221)</f>
        <v>296</v>
      </c>
      <c r="H222" s="92"/>
    </row>
    <row r="223" ht="12.0" customHeight="1">
      <c r="B223" s="31"/>
      <c r="F223" s="32"/>
      <c r="H223" s="92"/>
    </row>
    <row r="224" ht="12.0" customHeight="1">
      <c r="A224" s="23" t="s">
        <v>11</v>
      </c>
      <c r="B224" s="33">
        <f>PRODUCT(B222,0.1)</f>
        <v>439.305</v>
      </c>
      <c r="H224" s="92"/>
    </row>
    <row r="225" ht="12.0" customHeight="1">
      <c r="A225" s="23" t="s">
        <v>18</v>
      </c>
      <c r="B225" s="54">
        <f>G206</f>
        <v>886.2323</v>
      </c>
      <c r="F225" s="23" t="s">
        <v>19</v>
      </c>
      <c r="G225" s="33">
        <f>SUM(B224,B225)-G222</f>
        <v>1029.5373</v>
      </c>
      <c r="H225" s="92"/>
    </row>
    <row r="226" ht="12.0" customHeight="1">
      <c r="A226" s="1"/>
      <c r="B226" s="1"/>
      <c r="C226" s="1"/>
      <c r="D226" s="1"/>
      <c r="E226" s="1"/>
      <c r="F226" s="23"/>
      <c r="G226" s="32"/>
      <c r="H226" s="9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5.25" customHeight="1">
      <c r="A227" s="35"/>
      <c r="B227" s="36"/>
      <c r="C227" s="36"/>
      <c r="D227" s="36"/>
      <c r="E227" s="36"/>
      <c r="F227" s="36"/>
      <c r="G227" s="36"/>
      <c r="H227" s="9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27.75" customHeight="1">
      <c r="A228" s="2" t="s">
        <v>430</v>
      </c>
      <c r="B228" s="3"/>
      <c r="C228" s="3"/>
      <c r="D228" s="3"/>
      <c r="E228" s="3"/>
      <c r="F228" s="3"/>
      <c r="G228" s="3"/>
      <c r="H228" s="9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H229" s="92"/>
    </row>
    <row r="230" ht="12.0" customHeight="1">
      <c r="B230" s="39" t="s">
        <v>1</v>
      </c>
      <c r="C230" s="39" t="s">
        <v>2</v>
      </c>
      <c r="D230" s="39" t="s">
        <v>3</v>
      </c>
      <c r="E230" s="5"/>
      <c r="G230" s="4" t="s">
        <v>4</v>
      </c>
      <c r="H230" s="93" t="s">
        <v>5</v>
      </c>
      <c r="I230" s="4" t="s">
        <v>3</v>
      </c>
    </row>
    <row r="231" ht="12.0" customHeight="1">
      <c r="B231" s="58">
        <v>1649.8</v>
      </c>
      <c r="C231" s="69" t="s">
        <v>425</v>
      </c>
      <c r="D231" s="11">
        <v>40862.0</v>
      </c>
      <c r="E231" s="9"/>
      <c r="G231" s="10">
        <v>8.0</v>
      </c>
      <c r="H231" s="94" t="s">
        <v>149</v>
      </c>
      <c r="I231" s="11">
        <v>40853.0</v>
      </c>
    </row>
    <row r="232" ht="12.0" customHeight="1">
      <c r="B232" s="45">
        <v>1649.82</v>
      </c>
      <c r="C232" s="46" t="s">
        <v>425</v>
      </c>
      <c r="D232" s="16">
        <v>40877.0</v>
      </c>
      <c r="E232" s="9"/>
      <c r="G232" s="15">
        <v>8.0</v>
      </c>
      <c r="H232" s="85" t="s">
        <v>149</v>
      </c>
      <c r="I232" s="16">
        <v>40853.0</v>
      </c>
    </row>
    <row r="233" ht="12.0" customHeight="1">
      <c r="B233" s="45">
        <v>639.81</v>
      </c>
      <c r="C233" s="46" t="s">
        <v>409</v>
      </c>
      <c r="D233" s="16">
        <v>40857.0</v>
      </c>
      <c r="E233" s="9"/>
      <c r="G233" s="15">
        <v>8.0</v>
      </c>
      <c r="H233" s="85" t="s">
        <v>149</v>
      </c>
      <c r="I233" s="16">
        <v>40867.0</v>
      </c>
    </row>
    <row r="234" ht="12.0" customHeight="1">
      <c r="B234" s="45">
        <v>500.48</v>
      </c>
      <c r="C234" s="46" t="s">
        <v>409</v>
      </c>
      <c r="D234" s="16">
        <v>40872.0</v>
      </c>
      <c r="E234" s="9"/>
      <c r="F234" s="23"/>
      <c r="G234" s="15">
        <v>8.0</v>
      </c>
      <c r="H234" s="85" t="s">
        <v>149</v>
      </c>
      <c r="I234" s="16">
        <v>40867.0</v>
      </c>
    </row>
    <row r="235" ht="12.0" customHeight="1">
      <c r="B235" s="45">
        <v>388.96</v>
      </c>
      <c r="C235" s="46" t="s">
        <v>408</v>
      </c>
      <c r="D235" s="16">
        <v>40850.0</v>
      </c>
      <c r="E235" s="9"/>
      <c r="G235" s="15">
        <v>50.0</v>
      </c>
      <c r="H235" s="85" t="s">
        <v>168</v>
      </c>
      <c r="I235" s="16">
        <v>40867.0</v>
      </c>
    </row>
    <row r="236" ht="12.0" customHeight="1">
      <c r="B236" s="45">
        <v>155.68</v>
      </c>
      <c r="C236" s="46" t="s">
        <v>408</v>
      </c>
      <c r="D236" s="16">
        <v>40864.0</v>
      </c>
      <c r="E236" s="9"/>
      <c r="G236" s="15">
        <v>100.0</v>
      </c>
      <c r="H236" s="85" t="s">
        <v>40</v>
      </c>
      <c r="I236" s="16">
        <v>40862.0</v>
      </c>
    </row>
    <row r="237" ht="12.0" customHeight="1">
      <c r="B237" s="45"/>
      <c r="C237" s="46"/>
      <c r="D237" s="17"/>
      <c r="E237" s="9"/>
      <c r="G237" s="15"/>
      <c r="H237" s="85"/>
      <c r="I237" s="17"/>
    </row>
    <row r="238" ht="12.0" customHeight="1">
      <c r="B238" s="45"/>
      <c r="C238" s="46"/>
      <c r="D238" s="17"/>
      <c r="E238" s="9"/>
      <c r="G238" s="15"/>
      <c r="H238" s="85"/>
      <c r="I238" s="17"/>
    </row>
    <row r="239" ht="12.0" customHeight="1">
      <c r="B239" s="45"/>
      <c r="C239" s="46"/>
      <c r="D239" s="51"/>
      <c r="E239" s="22"/>
      <c r="G239" s="15"/>
      <c r="H239" s="85"/>
      <c r="I239" s="16"/>
    </row>
    <row r="240" ht="12.0" customHeight="1">
      <c r="B240" s="105"/>
      <c r="C240" s="106"/>
      <c r="D240" s="53"/>
      <c r="E240" s="1"/>
      <c r="G240" s="28"/>
      <c r="H240" s="95"/>
      <c r="I240" s="29"/>
    </row>
    <row r="241" ht="12.0" customHeight="1">
      <c r="A241" s="23" t="s">
        <v>10</v>
      </c>
      <c r="B241" s="30">
        <f>SUM(B231:B240)</f>
        <v>4984.55</v>
      </c>
      <c r="F241" s="23" t="s">
        <v>10</v>
      </c>
      <c r="G241" s="30">
        <f>SUM(G231:G240)</f>
        <v>182</v>
      </c>
      <c r="H241" s="92"/>
    </row>
    <row r="242" ht="12.0" customHeight="1">
      <c r="B242" s="31"/>
      <c r="F242" s="32"/>
      <c r="H242" s="92"/>
    </row>
    <row r="243" ht="12.0" customHeight="1">
      <c r="A243" s="23" t="s">
        <v>11</v>
      </c>
      <c r="B243" s="33">
        <f>PRODUCT(B241,0.1)</f>
        <v>498.455</v>
      </c>
      <c r="H243" s="92"/>
    </row>
    <row r="244" ht="12.0" customHeight="1">
      <c r="A244" s="23" t="s">
        <v>18</v>
      </c>
      <c r="B244" s="54">
        <f>G225</f>
        <v>1029.5373</v>
      </c>
      <c r="F244" s="23" t="s">
        <v>19</v>
      </c>
      <c r="G244" s="33">
        <f>SUM(B243,B244)-G241</f>
        <v>1345.9923</v>
      </c>
      <c r="H244" s="92"/>
    </row>
    <row r="245" ht="12.0" customHeight="1">
      <c r="A245" s="1"/>
      <c r="B245" s="1"/>
      <c r="C245" s="1"/>
      <c r="D245" s="1"/>
      <c r="E245" s="1"/>
      <c r="F245" s="23"/>
      <c r="G245" s="32"/>
      <c r="H245" s="9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5.25" customHeight="1">
      <c r="A246" s="35"/>
      <c r="B246" s="36"/>
      <c r="C246" s="36"/>
      <c r="D246" s="36"/>
      <c r="E246" s="36"/>
      <c r="F246" s="36"/>
      <c r="G246" s="36"/>
      <c r="H246" s="9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27.75" customHeight="1">
      <c r="A247" s="2" t="s">
        <v>431</v>
      </c>
      <c r="B247" s="3"/>
      <c r="C247" s="3"/>
      <c r="D247" s="3"/>
      <c r="E247" s="3"/>
      <c r="F247" s="3"/>
      <c r="G247" s="3"/>
      <c r="H247" s="9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H248" s="92"/>
    </row>
    <row r="249" ht="12.0" customHeight="1">
      <c r="B249" s="39" t="s">
        <v>1</v>
      </c>
      <c r="C249" s="39" t="s">
        <v>2</v>
      </c>
      <c r="D249" s="39" t="s">
        <v>3</v>
      </c>
      <c r="E249" s="5"/>
      <c r="G249" s="4" t="s">
        <v>4</v>
      </c>
      <c r="H249" s="93" t="s">
        <v>5</v>
      </c>
      <c r="I249" s="4" t="s">
        <v>3</v>
      </c>
    </row>
    <row r="250" ht="12.0" customHeight="1">
      <c r="B250" s="58">
        <v>1649.8</v>
      </c>
      <c r="C250" s="69" t="s">
        <v>425</v>
      </c>
      <c r="D250" s="11">
        <v>40892.0</v>
      </c>
      <c r="E250" s="9"/>
      <c r="G250" s="10">
        <v>180.0</v>
      </c>
      <c r="H250" s="94" t="s">
        <v>40</v>
      </c>
      <c r="I250" s="11">
        <v>40880.0</v>
      </c>
    </row>
    <row r="251" ht="12.0" customHeight="1">
      <c r="B251" s="45">
        <v>497.68</v>
      </c>
      <c r="C251" s="46" t="s">
        <v>409</v>
      </c>
      <c r="D251" s="16">
        <v>40886.0</v>
      </c>
      <c r="E251" s="9"/>
      <c r="G251" s="15">
        <v>18.0</v>
      </c>
      <c r="H251" s="85" t="s">
        <v>292</v>
      </c>
      <c r="I251" s="16">
        <v>40880.0</v>
      </c>
    </row>
    <row r="252" ht="12.0" customHeight="1">
      <c r="B252" s="45">
        <v>227.56</v>
      </c>
      <c r="C252" s="46" t="s">
        <v>408</v>
      </c>
      <c r="D252" s="16">
        <v>40878.0</v>
      </c>
      <c r="E252" s="9"/>
      <c r="G252" s="15">
        <v>18.0</v>
      </c>
      <c r="H252" s="85" t="s">
        <v>270</v>
      </c>
      <c r="I252" s="16">
        <v>40880.0</v>
      </c>
    </row>
    <row r="253" ht="12.0" customHeight="1">
      <c r="B253" s="45">
        <v>1650.0</v>
      </c>
      <c r="C253" s="46" t="s">
        <v>432</v>
      </c>
      <c r="D253" s="17"/>
      <c r="E253" s="9"/>
      <c r="F253" s="23"/>
      <c r="G253" s="15">
        <v>36.0</v>
      </c>
      <c r="H253" s="85" t="s">
        <v>398</v>
      </c>
      <c r="I253" s="16">
        <v>40880.0</v>
      </c>
    </row>
    <row r="254" ht="12.0" customHeight="1">
      <c r="B254" s="45">
        <v>1649.82</v>
      </c>
      <c r="C254" s="46" t="s">
        <v>425</v>
      </c>
      <c r="D254" s="16">
        <v>41273.0</v>
      </c>
      <c r="E254" s="9"/>
      <c r="G254" s="15">
        <v>54.0</v>
      </c>
      <c r="H254" s="85" t="s">
        <v>433</v>
      </c>
      <c r="I254" s="16">
        <v>40880.0</v>
      </c>
    </row>
    <row r="255" ht="12.0" customHeight="1">
      <c r="B255" s="45">
        <v>303.96</v>
      </c>
      <c r="C255" s="46" t="s">
        <v>408</v>
      </c>
      <c r="D255" s="16">
        <v>41272.0</v>
      </c>
      <c r="E255" s="9"/>
      <c r="G255" s="15">
        <v>8.0</v>
      </c>
      <c r="H255" s="85" t="s">
        <v>149</v>
      </c>
      <c r="I255" s="16">
        <v>40881.0</v>
      </c>
    </row>
    <row r="256" ht="12.0" customHeight="1">
      <c r="B256" s="45">
        <v>354.05</v>
      </c>
      <c r="C256" s="46" t="s">
        <v>408</v>
      </c>
      <c r="D256" s="16">
        <v>41258.0</v>
      </c>
      <c r="E256" s="9"/>
      <c r="G256" s="15">
        <v>8.0</v>
      </c>
      <c r="H256" s="85" t="s">
        <v>149</v>
      </c>
      <c r="I256" s="16">
        <v>40881.0</v>
      </c>
    </row>
    <row r="257" ht="12.0" customHeight="1">
      <c r="B257" s="45">
        <v>765.25</v>
      </c>
      <c r="C257" s="46" t="s">
        <v>409</v>
      </c>
      <c r="D257" s="16">
        <v>41266.0</v>
      </c>
      <c r="E257" s="9"/>
      <c r="G257" s="15">
        <v>8.0</v>
      </c>
      <c r="H257" s="85" t="s">
        <v>149</v>
      </c>
      <c r="I257" s="16">
        <v>40881.0</v>
      </c>
    </row>
    <row r="258" ht="12.0" customHeight="1">
      <c r="B258" s="45"/>
      <c r="C258" s="46"/>
      <c r="D258" s="51"/>
      <c r="E258" s="22"/>
      <c r="G258" s="15">
        <v>8.0</v>
      </c>
      <c r="H258" s="85" t="s">
        <v>149</v>
      </c>
      <c r="I258" s="16">
        <v>40881.0</v>
      </c>
    </row>
    <row r="259" ht="12.0" customHeight="1">
      <c r="B259" s="45"/>
      <c r="C259" s="46"/>
      <c r="D259" s="51"/>
      <c r="E259" s="22"/>
      <c r="G259" s="15">
        <v>8.0</v>
      </c>
      <c r="H259" s="85" t="s">
        <v>149</v>
      </c>
      <c r="I259" s="16">
        <v>40881.0</v>
      </c>
    </row>
    <row r="260" ht="12.0" customHeight="1">
      <c r="B260" s="45"/>
      <c r="C260" s="46"/>
      <c r="D260" s="51"/>
      <c r="E260" s="22"/>
      <c r="G260" s="15">
        <v>8.0</v>
      </c>
      <c r="H260" s="85" t="s">
        <v>149</v>
      </c>
      <c r="I260" s="16">
        <v>40888.0</v>
      </c>
    </row>
    <row r="261" ht="12.0" customHeight="1">
      <c r="B261" s="45"/>
      <c r="C261" s="46"/>
      <c r="D261" s="51"/>
      <c r="E261" s="22"/>
      <c r="G261" s="15">
        <v>8.0</v>
      </c>
      <c r="H261" s="85" t="s">
        <v>149</v>
      </c>
      <c r="I261" s="16">
        <v>40888.0</v>
      </c>
    </row>
    <row r="262" ht="12.0" customHeight="1">
      <c r="B262" s="45"/>
      <c r="C262" s="46"/>
      <c r="D262" s="51"/>
      <c r="E262" s="22"/>
      <c r="G262" s="15">
        <v>8.0</v>
      </c>
      <c r="H262" s="85" t="s">
        <v>149</v>
      </c>
      <c r="I262" s="16">
        <v>40888.0</v>
      </c>
    </row>
    <row r="263" ht="12.0" customHeight="1">
      <c r="B263" s="45"/>
      <c r="C263" s="46"/>
      <c r="D263" s="51"/>
      <c r="E263" s="22"/>
      <c r="G263" s="15">
        <v>8.0</v>
      </c>
      <c r="H263" s="85" t="s">
        <v>149</v>
      </c>
      <c r="I263" s="16">
        <v>40888.0</v>
      </c>
    </row>
    <row r="264" ht="12.0" customHeight="1">
      <c r="B264" s="45"/>
      <c r="C264" s="46"/>
      <c r="D264" s="16"/>
      <c r="E264" s="9"/>
      <c r="G264" s="15">
        <v>8.0</v>
      </c>
      <c r="H264" s="85" t="s">
        <v>149</v>
      </c>
      <c r="I264" s="16">
        <v>40888.0</v>
      </c>
    </row>
    <row r="265" ht="12.0" customHeight="1">
      <c r="B265" s="45"/>
      <c r="C265" s="46"/>
      <c r="D265" s="16"/>
      <c r="E265" s="9"/>
      <c r="G265" s="15">
        <v>18.0</v>
      </c>
      <c r="H265" s="85" t="s">
        <v>35</v>
      </c>
      <c r="I265" s="16">
        <v>40901.0</v>
      </c>
    </row>
    <row r="266" ht="12.0" customHeight="1">
      <c r="B266" s="45"/>
      <c r="C266" s="46"/>
      <c r="D266" s="16"/>
      <c r="E266" s="9"/>
      <c r="F266" s="23"/>
      <c r="G266" s="15">
        <v>54.0</v>
      </c>
      <c r="H266" s="85" t="s">
        <v>287</v>
      </c>
      <c r="I266" s="16">
        <v>40901.0</v>
      </c>
    </row>
    <row r="267" ht="12.0" customHeight="1">
      <c r="B267" s="45"/>
      <c r="C267" s="46"/>
      <c r="D267" s="16"/>
      <c r="E267" s="9"/>
      <c r="G267" s="15">
        <v>18.0</v>
      </c>
      <c r="H267" s="85" t="s">
        <v>360</v>
      </c>
      <c r="I267" s="16">
        <v>40901.0</v>
      </c>
    </row>
    <row r="268" ht="12.0" customHeight="1">
      <c r="B268" s="45"/>
      <c r="C268" s="46"/>
      <c r="D268" s="16"/>
      <c r="E268" s="9"/>
      <c r="G268" s="15">
        <v>200.0</v>
      </c>
      <c r="H268" s="85" t="s">
        <v>25</v>
      </c>
      <c r="I268" s="16">
        <v>40901.0</v>
      </c>
    </row>
    <row r="269" ht="12.0" customHeight="1">
      <c r="B269" s="45"/>
      <c r="C269" s="46"/>
      <c r="D269" s="16"/>
      <c r="E269" s="9"/>
      <c r="G269" s="15">
        <v>100.0</v>
      </c>
      <c r="H269" s="85" t="s">
        <v>326</v>
      </c>
      <c r="I269" s="16">
        <v>40901.0</v>
      </c>
    </row>
    <row r="270" ht="12.0" customHeight="1">
      <c r="B270" s="105"/>
      <c r="C270" s="106"/>
      <c r="D270" s="53"/>
      <c r="E270" s="1"/>
      <c r="G270" s="28">
        <v>100.0</v>
      </c>
      <c r="H270" s="95" t="s">
        <v>40</v>
      </c>
      <c r="I270" s="86">
        <v>41258.0</v>
      </c>
    </row>
    <row r="271" ht="12.0" customHeight="1">
      <c r="A271" s="23" t="s">
        <v>10</v>
      </c>
      <c r="B271" s="30">
        <f>SUM(B250:B270)</f>
        <v>7098.12</v>
      </c>
      <c r="F271" s="23" t="s">
        <v>10</v>
      </c>
      <c r="G271" s="30">
        <f>SUM(G250:G270)</f>
        <v>876</v>
      </c>
      <c r="H271" s="92"/>
    </row>
    <row r="272" ht="12.0" customHeight="1">
      <c r="B272" s="31"/>
      <c r="F272" s="32"/>
      <c r="H272" s="92"/>
    </row>
    <row r="273" ht="12.0" customHeight="1">
      <c r="A273" s="23" t="s">
        <v>11</v>
      </c>
      <c r="B273" s="33">
        <f>PRODUCT(B271,0.1)</f>
        <v>709.812</v>
      </c>
      <c r="H273" s="92"/>
    </row>
    <row r="274" ht="12.0" customHeight="1">
      <c r="A274" s="23" t="s">
        <v>18</v>
      </c>
      <c r="B274" s="54">
        <f>G244</f>
        <v>1345.9923</v>
      </c>
      <c r="F274" s="23" t="s">
        <v>19</v>
      </c>
      <c r="G274" s="33">
        <f>SUM(B273,B274)-G271</f>
        <v>1179.8043</v>
      </c>
      <c r="H274" s="92"/>
    </row>
    <row r="275" ht="12.0" customHeight="1">
      <c r="A275" s="1"/>
      <c r="B275" s="1"/>
      <c r="C275" s="1"/>
      <c r="D275" s="1"/>
      <c r="E275" s="1"/>
      <c r="F275" s="23"/>
      <c r="G275" s="32"/>
      <c r="H275" s="9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5.25" customHeight="1">
      <c r="A276" s="35"/>
      <c r="B276" s="36"/>
      <c r="C276" s="36"/>
      <c r="D276" s="36"/>
      <c r="E276" s="36"/>
      <c r="F276" s="36"/>
      <c r="G276" s="36"/>
      <c r="H276" s="9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2.0" customHeight="1">
      <c r="H277" s="92"/>
    </row>
    <row r="278" ht="12.0" customHeight="1">
      <c r="H278" s="92"/>
    </row>
    <row r="279" ht="12.0" customHeight="1">
      <c r="A279" s="72" t="s">
        <v>46</v>
      </c>
      <c r="B279" s="31">
        <f>B17+B36+B58+B80+B107+B132+B162+B181+B203+B222+B241+B271</f>
        <v>80480.24</v>
      </c>
      <c r="H279" s="92"/>
    </row>
    <row r="280" ht="12.0" customHeight="1">
      <c r="A280" s="72" t="s">
        <v>47</v>
      </c>
      <c r="B280" s="31">
        <f>PRODUCT(B279,0.1)</f>
        <v>8048.024</v>
      </c>
      <c r="H280" s="92"/>
    </row>
    <row r="281" ht="12.0" customHeight="1">
      <c r="H281" s="92"/>
    </row>
    <row r="282" ht="12.0" customHeight="1">
      <c r="A282" s="72" t="s">
        <v>48</v>
      </c>
      <c r="G282" s="31">
        <f>G17+G36+G58+G80+G107+G132+G162+G181+G203+G222+G241+G271</f>
        <v>7439</v>
      </c>
      <c r="H282" s="92"/>
    </row>
    <row r="283" ht="12.0" customHeight="1">
      <c r="B283" s="31">
        <f>B279-B280</f>
        <v>72432.216</v>
      </c>
      <c r="F283" s="89" t="s">
        <v>95</v>
      </c>
      <c r="G283" s="90">
        <f>G282/B279</f>
        <v>0.09243262694</v>
      </c>
      <c r="H283" s="92"/>
    </row>
    <row r="284" ht="12.0" customHeight="1">
      <c r="H284" s="92"/>
    </row>
    <row r="285" ht="12.0" customHeight="1">
      <c r="H285" s="92"/>
    </row>
    <row r="286" ht="12.0" customHeight="1">
      <c r="H286" s="92"/>
    </row>
    <row r="287" ht="12.0" customHeight="1">
      <c r="H287" s="92"/>
    </row>
    <row r="288" ht="12.0" customHeight="1">
      <c r="H288" s="92"/>
    </row>
    <row r="289" ht="12.0" customHeight="1">
      <c r="H289" s="92"/>
    </row>
    <row r="290" ht="12.0" customHeight="1">
      <c r="H290" s="92"/>
    </row>
    <row r="291" ht="12.0" customHeight="1">
      <c r="H291" s="92"/>
    </row>
    <row r="292" ht="12.0" customHeight="1">
      <c r="H292" s="92"/>
    </row>
    <row r="293" ht="12.0" customHeight="1">
      <c r="H293" s="92"/>
    </row>
    <row r="294" ht="12.0" customHeight="1">
      <c r="H294" s="92"/>
    </row>
    <row r="295" ht="12.0" customHeight="1">
      <c r="H295" s="92"/>
    </row>
    <row r="296" ht="12.0" customHeight="1">
      <c r="H296" s="92"/>
    </row>
    <row r="297" ht="12.0" customHeight="1">
      <c r="H297" s="92"/>
    </row>
    <row r="298" ht="12.0" customHeight="1">
      <c r="H298" s="92"/>
    </row>
    <row r="299" ht="12.0" customHeight="1">
      <c r="H299" s="92"/>
    </row>
    <row r="300" ht="12.0" customHeight="1">
      <c r="H300" s="92"/>
    </row>
    <row r="301" ht="12.0" customHeight="1">
      <c r="H301" s="92"/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12.86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434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1527.12</v>
      </c>
      <c r="C4" s="69" t="s">
        <v>425</v>
      </c>
      <c r="D4" s="11">
        <v>40913.0</v>
      </c>
      <c r="E4" s="9"/>
      <c r="G4" s="10">
        <v>18.0</v>
      </c>
      <c r="H4" s="94" t="s">
        <v>435</v>
      </c>
      <c r="I4" s="11">
        <v>40910.0</v>
      </c>
    </row>
    <row r="5" ht="12.0" customHeight="1">
      <c r="B5" s="45">
        <v>1527.14</v>
      </c>
      <c r="C5" s="46" t="s">
        <v>425</v>
      </c>
      <c r="D5" s="16">
        <v>40927.0</v>
      </c>
      <c r="E5" s="9"/>
      <c r="G5" s="15">
        <v>8.0</v>
      </c>
      <c r="H5" s="85" t="s">
        <v>149</v>
      </c>
      <c r="I5" s="16">
        <v>40923.0</v>
      </c>
    </row>
    <row r="6" ht="12.0" customHeight="1">
      <c r="B6" s="45">
        <v>304.53</v>
      </c>
      <c r="C6" s="46" t="s">
        <v>436</v>
      </c>
      <c r="D6" s="16">
        <v>40920.0</v>
      </c>
      <c r="E6" s="9"/>
      <c r="G6" s="15">
        <v>8.0</v>
      </c>
      <c r="H6" s="85" t="s">
        <v>149</v>
      </c>
      <c r="I6" s="16">
        <v>40923.0</v>
      </c>
    </row>
    <row r="7" ht="12.0" customHeight="1">
      <c r="B7" s="45">
        <v>397.29</v>
      </c>
      <c r="C7" s="46" t="s">
        <v>436</v>
      </c>
      <c r="D7" s="16">
        <v>40934.0</v>
      </c>
      <c r="E7" s="9"/>
      <c r="F7" s="23"/>
      <c r="G7" s="15">
        <v>8.0</v>
      </c>
      <c r="H7" s="85" t="s">
        <v>149</v>
      </c>
      <c r="I7" s="16">
        <v>40923.0</v>
      </c>
    </row>
    <row r="8" ht="12.0" customHeight="1">
      <c r="B8" s="45">
        <v>782.85</v>
      </c>
      <c r="C8" s="46" t="s">
        <v>437</v>
      </c>
      <c r="D8" s="16">
        <v>40914.0</v>
      </c>
      <c r="E8" s="9"/>
      <c r="G8" s="15">
        <v>8.0</v>
      </c>
      <c r="H8" s="85" t="s">
        <v>149</v>
      </c>
      <c r="I8" s="16">
        <v>40930.0</v>
      </c>
    </row>
    <row r="9" ht="12.0" customHeight="1">
      <c r="B9" s="45">
        <v>425.68</v>
      </c>
      <c r="C9" s="46" t="s">
        <v>437</v>
      </c>
      <c r="D9" s="16">
        <v>40928.0</v>
      </c>
      <c r="E9" s="9"/>
      <c r="G9" s="87" t="s">
        <v>438</v>
      </c>
      <c r="H9" s="116" t="s">
        <v>149</v>
      </c>
      <c r="I9" s="117">
        <v>40930.0</v>
      </c>
    </row>
    <row r="10" ht="12.0" customHeight="1">
      <c r="B10" s="45"/>
      <c r="C10" s="46"/>
      <c r="D10" s="17"/>
      <c r="E10" s="9"/>
      <c r="G10" s="15">
        <v>10.0</v>
      </c>
      <c r="H10" s="85" t="s">
        <v>439</v>
      </c>
      <c r="I10" s="16">
        <v>40936.0</v>
      </c>
    </row>
    <row r="11" ht="12.0" customHeight="1">
      <c r="B11" s="45"/>
      <c r="C11" s="46"/>
      <c r="D11" s="17"/>
      <c r="E11" s="9"/>
      <c r="G11" s="15">
        <v>54.0</v>
      </c>
      <c r="H11" s="85" t="s">
        <v>440</v>
      </c>
      <c r="I11" s="16">
        <v>40936.0</v>
      </c>
    </row>
    <row r="12" ht="12.0" customHeight="1">
      <c r="B12" s="45"/>
      <c r="C12" s="46"/>
      <c r="D12" s="16"/>
      <c r="E12" s="9"/>
      <c r="G12" s="15">
        <v>10.0</v>
      </c>
      <c r="H12" s="85" t="s">
        <v>441</v>
      </c>
      <c r="I12" s="16">
        <v>40936.0</v>
      </c>
    </row>
    <row r="13" ht="12.0" customHeight="1">
      <c r="B13" s="45"/>
      <c r="C13" s="46"/>
      <c r="D13" s="16"/>
      <c r="E13" s="9"/>
      <c r="G13" s="15">
        <v>72.0</v>
      </c>
      <c r="H13" s="85" t="s">
        <v>442</v>
      </c>
      <c r="I13" s="16">
        <v>40936.0</v>
      </c>
    </row>
    <row r="14" ht="12.0" customHeight="1">
      <c r="B14" s="45"/>
      <c r="C14" s="46"/>
      <c r="D14" s="16"/>
      <c r="E14" s="9"/>
      <c r="F14" s="23"/>
      <c r="G14" s="15">
        <v>8.0</v>
      </c>
      <c r="H14" s="85" t="s">
        <v>149</v>
      </c>
      <c r="I14" s="16">
        <v>40937.0</v>
      </c>
    </row>
    <row r="15" ht="12.0" customHeight="1">
      <c r="B15" s="45"/>
      <c r="C15" s="46"/>
      <c r="D15" s="16"/>
      <c r="E15" s="9"/>
      <c r="G15" s="15">
        <v>8.0</v>
      </c>
      <c r="H15" s="85" t="s">
        <v>149</v>
      </c>
      <c r="I15" s="16">
        <v>40937.0</v>
      </c>
    </row>
    <row r="16" ht="12.0" customHeight="1">
      <c r="B16" s="45"/>
      <c r="C16" s="46"/>
      <c r="D16" s="17"/>
      <c r="E16" s="9"/>
      <c r="G16" s="15">
        <v>100.0</v>
      </c>
      <c r="H16" s="85" t="s">
        <v>40</v>
      </c>
      <c r="I16" s="16">
        <v>40923.0</v>
      </c>
    </row>
    <row r="17" ht="12.0" customHeight="1">
      <c r="B17" s="45"/>
      <c r="C17" s="46"/>
      <c r="D17" s="51"/>
      <c r="E17" s="22"/>
      <c r="G17" s="15"/>
      <c r="H17" s="85"/>
      <c r="I17" s="16"/>
    </row>
    <row r="18" ht="12.0" customHeight="1">
      <c r="B18" s="105"/>
      <c r="C18" s="106"/>
      <c r="D18" s="53"/>
      <c r="E18" s="1"/>
      <c r="G18" s="28"/>
      <c r="H18" s="95"/>
      <c r="I18" s="29"/>
    </row>
    <row r="19" ht="12.0" customHeight="1">
      <c r="A19" s="23" t="s">
        <v>10</v>
      </c>
      <c r="B19" s="30">
        <f>SUM(B4:B18)</f>
        <v>4964.61</v>
      </c>
      <c r="F19" s="23" t="s">
        <v>10</v>
      </c>
      <c r="G19" s="30">
        <f>SUM(G4:G18)</f>
        <v>312</v>
      </c>
      <c r="H19" s="92"/>
    </row>
    <row r="20" ht="12.0" customHeight="1">
      <c r="B20" s="31"/>
      <c r="F20" s="32"/>
      <c r="H20" s="92"/>
    </row>
    <row r="21" ht="12.0" customHeight="1">
      <c r="A21" s="23" t="s">
        <v>11</v>
      </c>
      <c r="B21" s="33">
        <f>PRODUCT(B19,0.1)</f>
        <v>496.461</v>
      </c>
      <c r="H21" s="92"/>
    </row>
    <row r="22" ht="12.0" customHeight="1">
      <c r="A22" s="23" t="s">
        <v>18</v>
      </c>
      <c r="B22" s="54">
        <f>'2011'!G274</f>
        <v>1179.8043</v>
      </c>
      <c r="F22" s="23" t="s">
        <v>19</v>
      </c>
      <c r="G22" s="33">
        <f>SUM(B21,B22)-G19</f>
        <v>1364.2653</v>
      </c>
      <c r="H22" s="92"/>
    </row>
    <row r="23" ht="12.0" customHeight="1">
      <c r="A23" s="1"/>
      <c r="B23" s="1"/>
      <c r="C23" s="1"/>
      <c r="D23" s="1"/>
      <c r="E23" s="1"/>
      <c r="F23" s="23"/>
      <c r="G23" s="32"/>
      <c r="H23" s="9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5.25" customHeight="1">
      <c r="A24" s="35"/>
      <c r="B24" s="36"/>
      <c r="C24" s="36"/>
      <c r="D24" s="36"/>
      <c r="E24" s="36"/>
      <c r="F24" s="36"/>
      <c r="G24" s="36"/>
      <c r="H24" s="9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27.75" customHeight="1">
      <c r="A25" s="2" t="s">
        <v>443</v>
      </c>
      <c r="B25" s="3"/>
      <c r="C25" s="3"/>
      <c r="D25" s="3"/>
      <c r="E25" s="3"/>
      <c r="F25" s="3"/>
      <c r="G25" s="3"/>
      <c r="H25" s="9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H26" s="92"/>
    </row>
    <row r="27" ht="12.0" customHeight="1">
      <c r="B27" s="39" t="s">
        <v>1</v>
      </c>
      <c r="C27" s="39" t="s">
        <v>2</v>
      </c>
      <c r="D27" s="39" t="s">
        <v>3</v>
      </c>
      <c r="E27" s="5"/>
      <c r="G27" s="4" t="s">
        <v>4</v>
      </c>
      <c r="H27" s="93" t="s">
        <v>5</v>
      </c>
      <c r="I27" s="4" t="s">
        <v>3</v>
      </c>
    </row>
    <row r="28" ht="12.0" customHeight="1">
      <c r="B28" s="58">
        <v>1527.12</v>
      </c>
      <c r="C28" s="69" t="s">
        <v>425</v>
      </c>
      <c r="D28" s="11">
        <v>40941.0</v>
      </c>
      <c r="E28" s="9"/>
      <c r="G28" s="10">
        <v>50.0</v>
      </c>
      <c r="H28" s="94" t="s">
        <v>326</v>
      </c>
      <c r="I28" s="11">
        <v>40951.0</v>
      </c>
    </row>
    <row r="29" ht="12.0" customHeight="1">
      <c r="B29" s="45">
        <v>1527.13</v>
      </c>
      <c r="C29" s="46" t="s">
        <v>425</v>
      </c>
      <c r="D29" s="16">
        <v>40955.0</v>
      </c>
      <c r="E29" s="9"/>
      <c r="G29" s="15">
        <v>8.0</v>
      </c>
      <c r="H29" s="85" t="s">
        <v>149</v>
      </c>
      <c r="I29" s="16">
        <v>40958.0</v>
      </c>
    </row>
    <row r="30" ht="12.0" customHeight="1">
      <c r="B30" s="45">
        <v>165.12</v>
      </c>
      <c r="C30" s="46" t="s">
        <v>436</v>
      </c>
      <c r="D30" s="16">
        <v>40948.0</v>
      </c>
      <c r="E30" s="9"/>
      <c r="G30" s="15">
        <v>8.0</v>
      </c>
      <c r="H30" s="85" t="s">
        <v>149</v>
      </c>
      <c r="I30" s="16">
        <v>40958.0</v>
      </c>
    </row>
    <row r="31" ht="12.0" customHeight="1">
      <c r="B31" s="45">
        <v>397.29</v>
      </c>
      <c r="C31" s="46" t="s">
        <v>436</v>
      </c>
      <c r="D31" s="16">
        <v>40962.0</v>
      </c>
      <c r="E31" s="9"/>
      <c r="F31" s="23"/>
      <c r="G31" s="15">
        <v>8.0</v>
      </c>
      <c r="H31" s="85" t="s">
        <v>149</v>
      </c>
      <c r="I31" s="16">
        <v>40965.0</v>
      </c>
    </row>
    <row r="32" ht="12.0" customHeight="1">
      <c r="B32" s="45">
        <v>564.36</v>
      </c>
      <c r="C32" s="46" t="s">
        <v>437</v>
      </c>
      <c r="D32" s="16">
        <v>40956.0</v>
      </c>
      <c r="E32" s="9"/>
      <c r="G32" s="15">
        <v>8.0</v>
      </c>
      <c r="H32" s="85" t="s">
        <v>149</v>
      </c>
      <c r="I32" s="16">
        <v>40965.0</v>
      </c>
    </row>
    <row r="33" ht="12.0" customHeight="1">
      <c r="B33" s="45">
        <v>663.13</v>
      </c>
      <c r="C33" s="46" t="s">
        <v>437</v>
      </c>
      <c r="D33" s="16">
        <v>40942.0</v>
      </c>
      <c r="E33" s="9"/>
      <c r="G33" s="15">
        <v>8.0</v>
      </c>
      <c r="H33" s="85" t="s">
        <v>149</v>
      </c>
      <c r="I33" s="16">
        <v>40965.0</v>
      </c>
    </row>
    <row r="34" ht="12.0" customHeight="1">
      <c r="B34" s="45"/>
      <c r="C34" s="46"/>
      <c r="D34" s="17"/>
      <c r="E34" s="9"/>
      <c r="G34" s="15">
        <v>8.0</v>
      </c>
      <c r="H34" s="85" t="s">
        <v>149</v>
      </c>
      <c r="I34" s="16">
        <v>40965.0</v>
      </c>
    </row>
    <row r="35" ht="12.0" customHeight="1">
      <c r="B35" s="45"/>
      <c r="C35" s="46"/>
      <c r="D35" s="17"/>
      <c r="E35" s="9"/>
      <c r="G35" s="15">
        <v>8.0</v>
      </c>
      <c r="H35" s="85" t="s">
        <v>149</v>
      </c>
      <c r="I35" s="16">
        <v>40965.0</v>
      </c>
    </row>
    <row r="36" ht="12.0" customHeight="1">
      <c r="B36" s="45"/>
      <c r="C36" s="46"/>
      <c r="D36" s="51"/>
      <c r="E36" s="22"/>
      <c r="G36" s="15">
        <v>100.0</v>
      </c>
      <c r="H36" s="85" t="s">
        <v>40</v>
      </c>
      <c r="I36" s="16">
        <v>40954.0</v>
      </c>
    </row>
    <row r="37" ht="12.0" customHeight="1">
      <c r="B37" s="45"/>
      <c r="C37" s="46"/>
      <c r="D37" s="16"/>
      <c r="E37" s="9"/>
      <c r="G37" s="15">
        <v>8.0</v>
      </c>
      <c r="H37" s="85" t="s">
        <v>149</v>
      </c>
      <c r="I37" s="16">
        <v>41310.0</v>
      </c>
    </row>
    <row r="38" ht="12.0" customHeight="1">
      <c r="B38" s="45"/>
      <c r="C38" s="46"/>
      <c r="D38" s="16"/>
      <c r="E38" s="9"/>
      <c r="G38" s="15">
        <v>8.0</v>
      </c>
      <c r="H38" s="85" t="s">
        <v>149</v>
      </c>
      <c r="I38" s="16">
        <v>41310.0</v>
      </c>
    </row>
    <row r="39" ht="12.0" customHeight="1">
      <c r="B39" s="45"/>
      <c r="C39" s="46"/>
      <c r="D39" s="16"/>
      <c r="E39" s="9"/>
      <c r="F39" s="23"/>
      <c r="G39" s="15"/>
      <c r="H39" s="85"/>
      <c r="I39" s="16"/>
    </row>
    <row r="40" ht="12.0" customHeight="1">
      <c r="B40" s="45"/>
      <c r="C40" s="46"/>
      <c r="D40" s="16"/>
      <c r="E40" s="9"/>
      <c r="G40" s="15"/>
      <c r="H40" s="85"/>
      <c r="I40" s="16"/>
    </row>
    <row r="41" ht="12.0" customHeight="1">
      <c r="B41" s="45"/>
      <c r="C41" s="46"/>
      <c r="D41" s="17"/>
      <c r="E41" s="9"/>
      <c r="G41" s="15"/>
      <c r="H41" s="85"/>
      <c r="I41" s="16"/>
    </row>
    <row r="42" ht="12.0" customHeight="1">
      <c r="B42" s="105"/>
      <c r="C42" s="106"/>
      <c r="D42" s="53"/>
      <c r="E42" s="1"/>
      <c r="G42" s="28"/>
      <c r="H42" s="95"/>
      <c r="I42" s="29"/>
    </row>
    <row r="43" ht="12.0" customHeight="1">
      <c r="A43" s="23" t="s">
        <v>10</v>
      </c>
      <c r="B43" s="30">
        <f>SUM(B28:B42)</f>
        <v>4844.15</v>
      </c>
      <c r="F43" s="23" t="s">
        <v>10</v>
      </c>
      <c r="G43" s="30">
        <f>SUM(G28:G42)</f>
        <v>222</v>
      </c>
      <c r="H43" s="92"/>
    </row>
    <row r="44" ht="12.0" customHeight="1">
      <c r="B44" s="31"/>
      <c r="F44" s="32"/>
      <c r="H44" s="92"/>
    </row>
    <row r="45" ht="12.0" customHeight="1">
      <c r="A45" s="23" t="s">
        <v>11</v>
      </c>
      <c r="B45" s="33">
        <f>PRODUCT(B43,0.1)</f>
        <v>484.415</v>
      </c>
      <c r="H45" s="92"/>
    </row>
    <row r="46" ht="12.0" customHeight="1">
      <c r="A46" s="23" t="s">
        <v>18</v>
      </c>
      <c r="B46" s="54">
        <f>G22</f>
        <v>1364.2653</v>
      </c>
      <c r="F46" s="23" t="s">
        <v>19</v>
      </c>
      <c r="G46" s="33">
        <f>SUM(B45,B46)-G43</f>
        <v>1626.6803</v>
      </c>
      <c r="H46" s="92"/>
    </row>
    <row r="47" ht="12.0" customHeight="1">
      <c r="A47" s="1"/>
      <c r="B47" s="1"/>
      <c r="C47" s="1"/>
      <c r="D47" s="1"/>
      <c r="E47" s="1"/>
      <c r="F47" s="23"/>
      <c r="G47" s="32"/>
      <c r="H47" s="9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5.25" customHeight="1">
      <c r="A48" s="35"/>
      <c r="B48" s="36"/>
      <c r="C48" s="36"/>
      <c r="D48" s="36"/>
      <c r="E48" s="36"/>
      <c r="F48" s="36"/>
      <c r="G48" s="36"/>
      <c r="H48" s="9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27.75" customHeight="1">
      <c r="A49" s="2" t="s">
        <v>444</v>
      </c>
      <c r="B49" s="3"/>
      <c r="C49" s="3"/>
      <c r="D49" s="3"/>
      <c r="E49" s="3"/>
      <c r="F49" s="3"/>
      <c r="G49" s="3"/>
      <c r="H49" s="9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H50" s="92"/>
    </row>
    <row r="51" ht="12.0" customHeight="1">
      <c r="B51" s="39" t="s">
        <v>1</v>
      </c>
      <c r="C51" s="39" t="s">
        <v>2</v>
      </c>
      <c r="D51" s="39" t="s">
        <v>3</v>
      </c>
      <c r="E51" s="5"/>
      <c r="G51" s="4" t="s">
        <v>4</v>
      </c>
      <c r="H51" s="93" t="s">
        <v>5</v>
      </c>
      <c r="I51" s="4" t="s">
        <v>3</v>
      </c>
    </row>
    <row r="52" ht="12.0" customHeight="1">
      <c r="B52" s="58">
        <v>1845.98</v>
      </c>
      <c r="C52" s="69" t="s">
        <v>425</v>
      </c>
      <c r="D52" s="11">
        <v>40969.0</v>
      </c>
      <c r="E52" s="9"/>
      <c r="G52" s="10">
        <v>150.0</v>
      </c>
      <c r="H52" s="94" t="s">
        <v>445</v>
      </c>
      <c r="I52" s="11">
        <v>40971.0</v>
      </c>
    </row>
    <row r="53" ht="12.0" customHeight="1">
      <c r="B53" s="45">
        <v>1534.79</v>
      </c>
      <c r="C53" s="46" t="s">
        <v>425</v>
      </c>
      <c r="D53" s="16">
        <v>40983.0</v>
      </c>
      <c r="E53" s="9"/>
      <c r="G53" s="15">
        <v>8.0</v>
      </c>
      <c r="H53" s="85" t="s">
        <v>149</v>
      </c>
      <c r="I53" s="16">
        <v>40972.0</v>
      </c>
    </row>
    <row r="54" ht="12.0" customHeight="1">
      <c r="B54" s="45">
        <v>1046.83</v>
      </c>
      <c r="C54" s="46" t="s">
        <v>425</v>
      </c>
      <c r="D54" s="16">
        <v>40996.0</v>
      </c>
      <c r="E54" s="9"/>
      <c r="G54" s="15">
        <v>50.0</v>
      </c>
      <c r="H54" s="85" t="s">
        <v>446</v>
      </c>
      <c r="I54" s="16">
        <v>40973.0</v>
      </c>
    </row>
    <row r="55" ht="12.0" customHeight="1">
      <c r="B55" s="45">
        <v>374.02</v>
      </c>
      <c r="C55" s="46" t="s">
        <v>436</v>
      </c>
      <c r="D55" s="16">
        <v>40976.0</v>
      </c>
      <c r="E55" s="9"/>
      <c r="F55" s="23"/>
      <c r="G55" s="15">
        <v>5.0</v>
      </c>
      <c r="H55" s="85" t="s">
        <v>149</v>
      </c>
      <c r="I55" s="16">
        <v>40986.0</v>
      </c>
    </row>
    <row r="56" ht="12.0" customHeight="1">
      <c r="B56" s="45">
        <v>308.36</v>
      </c>
      <c r="C56" s="46" t="s">
        <v>436</v>
      </c>
      <c r="D56" s="16">
        <v>40990.0</v>
      </c>
      <c r="E56" s="9"/>
      <c r="G56" s="15">
        <v>5.0</v>
      </c>
      <c r="H56" s="85" t="s">
        <v>149</v>
      </c>
      <c r="I56" s="16">
        <v>40986.0</v>
      </c>
    </row>
    <row r="57" ht="12.0" customHeight="1">
      <c r="B57" s="45">
        <v>709.33</v>
      </c>
      <c r="C57" s="46" t="s">
        <v>437</v>
      </c>
      <c r="D57" s="16">
        <v>40970.0</v>
      </c>
      <c r="E57" s="9"/>
      <c r="G57" s="15">
        <v>5.0</v>
      </c>
      <c r="H57" s="85" t="s">
        <v>149</v>
      </c>
      <c r="I57" s="16">
        <v>40993.0</v>
      </c>
    </row>
    <row r="58" ht="12.0" customHeight="1">
      <c r="B58" s="45">
        <v>711.33</v>
      </c>
      <c r="C58" s="46" t="s">
        <v>437</v>
      </c>
      <c r="D58" s="16">
        <v>40984.0</v>
      </c>
      <c r="E58" s="9"/>
      <c r="G58" s="15">
        <v>5.0</v>
      </c>
      <c r="H58" s="85" t="s">
        <v>149</v>
      </c>
      <c r="I58" s="16">
        <v>40993.0</v>
      </c>
    </row>
    <row r="59" ht="12.0" customHeight="1">
      <c r="B59" s="45">
        <v>848.77</v>
      </c>
      <c r="C59" s="46" t="s">
        <v>437</v>
      </c>
      <c r="D59" s="16">
        <v>40998.0</v>
      </c>
      <c r="E59" s="9"/>
      <c r="G59" s="15">
        <v>200.0</v>
      </c>
      <c r="H59" s="85" t="s">
        <v>25</v>
      </c>
      <c r="I59" s="16">
        <v>40994.0</v>
      </c>
    </row>
    <row r="60" ht="12.0" customHeight="1">
      <c r="B60" s="45"/>
      <c r="C60" s="46"/>
      <c r="D60" s="51"/>
      <c r="E60" s="22"/>
      <c r="G60" s="15">
        <v>100.0</v>
      </c>
      <c r="H60" s="85" t="s">
        <v>40</v>
      </c>
      <c r="I60" s="16">
        <v>40983.0</v>
      </c>
    </row>
    <row r="61" ht="12.0" customHeight="1">
      <c r="B61" s="105"/>
      <c r="C61" s="106"/>
      <c r="D61" s="53"/>
      <c r="E61" s="1"/>
      <c r="G61" s="28"/>
      <c r="H61" s="95"/>
      <c r="I61" s="29"/>
    </row>
    <row r="62" ht="12.0" customHeight="1">
      <c r="A62" s="23" t="s">
        <v>10</v>
      </c>
      <c r="B62" s="30">
        <f>SUM(B52:B61)</f>
        <v>7379.41</v>
      </c>
      <c r="F62" s="23" t="s">
        <v>10</v>
      </c>
      <c r="G62" s="30">
        <f>SUM(G52:G61)</f>
        <v>528</v>
      </c>
      <c r="H62" s="92"/>
    </row>
    <row r="63" ht="12.0" customHeight="1">
      <c r="B63" s="31"/>
      <c r="F63" s="32"/>
      <c r="H63" s="92"/>
    </row>
    <row r="64" ht="12.0" customHeight="1">
      <c r="A64" s="23" t="s">
        <v>11</v>
      </c>
      <c r="B64" s="33">
        <f>PRODUCT(B62,0.1)</f>
        <v>737.941</v>
      </c>
      <c r="H64" s="92"/>
    </row>
    <row r="65" ht="12.0" customHeight="1">
      <c r="A65" s="23" t="s">
        <v>18</v>
      </c>
      <c r="B65" s="54">
        <f>G46</f>
        <v>1626.6803</v>
      </c>
      <c r="F65" s="23" t="s">
        <v>19</v>
      </c>
      <c r="G65" s="33">
        <f>SUM(B64,B65)-G62</f>
        <v>1836.6213</v>
      </c>
      <c r="H65" s="92"/>
    </row>
    <row r="66" ht="12.0" customHeight="1">
      <c r="A66" s="1"/>
      <c r="B66" s="1"/>
      <c r="C66" s="1"/>
      <c r="D66" s="1"/>
      <c r="E66" s="1"/>
      <c r="F66" s="23"/>
      <c r="G66" s="32"/>
      <c r="H66" s="9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5.25" customHeight="1">
      <c r="A67" s="35"/>
      <c r="B67" s="36"/>
      <c r="C67" s="36"/>
      <c r="D67" s="36"/>
      <c r="E67" s="36"/>
      <c r="F67" s="36"/>
      <c r="G67" s="36"/>
      <c r="H67" s="9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27.75" customHeight="1">
      <c r="A68" s="2" t="s">
        <v>447</v>
      </c>
      <c r="B68" s="3"/>
      <c r="C68" s="3"/>
      <c r="D68" s="3"/>
      <c r="E68" s="3"/>
      <c r="F68" s="3"/>
      <c r="G68" s="3"/>
      <c r="H68" s="9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H69" s="92"/>
    </row>
    <row r="70" ht="12.0" customHeight="1">
      <c r="B70" s="39" t="s">
        <v>1</v>
      </c>
      <c r="C70" s="39" t="s">
        <v>2</v>
      </c>
      <c r="D70" s="39" t="s">
        <v>3</v>
      </c>
      <c r="E70" s="5"/>
      <c r="G70" s="4" t="s">
        <v>4</v>
      </c>
      <c r="H70" s="93" t="s">
        <v>5</v>
      </c>
      <c r="I70" s="4" t="s">
        <v>3</v>
      </c>
    </row>
    <row r="71" ht="12.0" customHeight="1">
      <c r="B71" s="58">
        <v>1527.12</v>
      </c>
      <c r="C71" s="69" t="s">
        <v>425</v>
      </c>
      <c r="D71" s="11">
        <v>41011.0</v>
      </c>
      <c r="E71" s="9"/>
      <c r="G71" s="10">
        <v>36.0</v>
      </c>
      <c r="H71" s="94" t="s">
        <v>40</v>
      </c>
      <c r="I71" s="11">
        <v>41000.0</v>
      </c>
    </row>
    <row r="72" ht="12.0" customHeight="1">
      <c r="B72" s="45">
        <v>1527.13</v>
      </c>
      <c r="C72" s="46" t="s">
        <v>425</v>
      </c>
      <c r="D72" s="16">
        <v>41025.0</v>
      </c>
      <c r="E72" s="9"/>
      <c r="G72" s="15">
        <v>5.0</v>
      </c>
      <c r="H72" s="85" t="s">
        <v>149</v>
      </c>
      <c r="I72" s="16">
        <v>41014.0</v>
      </c>
    </row>
    <row r="73" ht="12.0" customHeight="1">
      <c r="B73" s="45">
        <v>401.17</v>
      </c>
      <c r="C73" s="46" t="s">
        <v>436</v>
      </c>
      <c r="D73" s="16">
        <v>41004.0</v>
      </c>
      <c r="E73" s="9"/>
      <c r="G73" s="15">
        <v>36.0</v>
      </c>
      <c r="H73" s="85" t="s">
        <v>448</v>
      </c>
      <c r="I73" s="16">
        <v>41025.0</v>
      </c>
    </row>
    <row r="74" ht="12.0" customHeight="1">
      <c r="B74" s="45">
        <v>480.48</v>
      </c>
      <c r="C74" s="46" t="s">
        <v>437</v>
      </c>
      <c r="D74" s="16">
        <v>41012.0</v>
      </c>
      <c r="E74" s="9"/>
      <c r="F74" s="23"/>
      <c r="G74" s="15">
        <v>5.0</v>
      </c>
      <c r="H74" s="85" t="s">
        <v>149</v>
      </c>
      <c r="I74" s="16">
        <v>41028.0</v>
      </c>
    </row>
    <row r="75" ht="12.0" customHeight="1">
      <c r="B75" s="45">
        <v>699.33</v>
      </c>
      <c r="C75" s="46" t="s">
        <v>437</v>
      </c>
      <c r="D75" s="16">
        <v>41026.0</v>
      </c>
      <c r="E75" s="9"/>
      <c r="G75" s="15">
        <v>5.0</v>
      </c>
      <c r="H75" s="85" t="s">
        <v>149</v>
      </c>
      <c r="I75" s="16">
        <v>41028.0</v>
      </c>
    </row>
    <row r="76" ht="12.0" customHeight="1">
      <c r="B76" s="45"/>
      <c r="C76" s="46"/>
      <c r="D76" s="16"/>
      <c r="E76" s="9"/>
      <c r="G76" s="15">
        <v>5.0</v>
      </c>
      <c r="H76" s="85" t="s">
        <v>149</v>
      </c>
      <c r="I76" s="16">
        <v>41028.0</v>
      </c>
    </row>
    <row r="77" ht="12.0" customHeight="1">
      <c r="B77" s="45"/>
      <c r="C77" s="46"/>
      <c r="D77" s="16"/>
      <c r="E77" s="9"/>
      <c r="G77" s="15">
        <v>100.0</v>
      </c>
      <c r="H77" s="85" t="s">
        <v>40</v>
      </c>
      <c r="I77" s="16">
        <v>41014.0</v>
      </c>
    </row>
    <row r="78" ht="12.0" customHeight="1">
      <c r="B78" s="45"/>
      <c r="C78" s="46"/>
      <c r="D78" s="16"/>
      <c r="E78" s="9"/>
      <c r="G78" s="15"/>
      <c r="H78" s="85"/>
      <c r="I78" s="17"/>
    </row>
    <row r="79" ht="12.0" customHeight="1">
      <c r="B79" s="45"/>
      <c r="C79" s="46"/>
      <c r="D79" s="51"/>
      <c r="E79" s="22"/>
      <c r="G79" s="15"/>
      <c r="H79" s="85"/>
      <c r="I79" s="16"/>
    </row>
    <row r="80" ht="12.0" customHeight="1">
      <c r="B80" s="105"/>
      <c r="C80" s="106"/>
      <c r="D80" s="53"/>
      <c r="E80" s="1"/>
      <c r="G80" s="28"/>
      <c r="H80" s="95"/>
      <c r="I80" s="29"/>
    </row>
    <row r="81" ht="12.0" customHeight="1">
      <c r="A81" s="23" t="s">
        <v>10</v>
      </c>
      <c r="B81" s="30">
        <f>SUM(B71:B80)</f>
        <v>4635.23</v>
      </c>
      <c r="F81" s="23" t="s">
        <v>10</v>
      </c>
      <c r="G81" s="30">
        <f>SUM(G71:G80)</f>
        <v>192</v>
      </c>
      <c r="H81" s="92"/>
    </row>
    <row r="82" ht="12.0" customHeight="1">
      <c r="B82" s="31"/>
      <c r="F82" s="32"/>
      <c r="H82" s="92"/>
    </row>
    <row r="83" ht="12.0" customHeight="1">
      <c r="A83" s="23" t="s">
        <v>11</v>
      </c>
      <c r="B83" s="33">
        <f>PRODUCT(B81,0.1)</f>
        <v>463.523</v>
      </c>
      <c r="H83" s="92"/>
    </row>
    <row r="84" ht="12.0" customHeight="1">
      <c r="A84" s="23" t="s">
        <v>18</v>
      </c>
      <c r="B84" s="54">
        <f>G65</f>
        <v>1836.6213</v>
      </c>
      <c r="F84" s="23" t="s">
        <v>19</v>
      </c>
      <c r="G84" s="33">
        <f>SUM(B83,B84)-G81</f>
        <v>2108.1443</v>
      </c>
      <c r="H84" s="92"/>
    </row>
    <row r="85" ht="12.0" customHeight="1">
      <c r="A85" s="1"/>
      <c r="B85" s="1"/>
      <c r="C85" s="1"/>
      <c r="D85" s="1"/>
      <c r="E85" s="1"/>
      <c r="F85" s="23"/>
      <c r="G85" s="32"/>
      <c r="H85" s="9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5.25" customHeight="1">
      <c r="A86" s="35"/>
      <c r="B86" s="36"/>
      <c r="C86" s="36"/>
      <c r="D86" s="36"/>
      <c r="E86" s="36"/>
      <c r="F86" s="36"/>
      <c r="G86" s="36"/>
      <c r="H86" s="9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27.75" customHeight="1">
      <c r="A87" s="2" t="s">
        <v>449</v>
      </c>
      <c r="B87" s="3"/>
      <c r="C87" s="3"/>
      <c r="D87" s="3"/>
      <c r="E87" s="3"/>
      <c r="F87" s="3"/>
      <c r="G87" s="3"/>
      <c r="H87" s="9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H88" s="92"/>
    </row>
    <row r="89" ht="12.0" customHeight="1">
      <c r="B89" s="39" t="s">
        <v>1</v>
      </c>
      <c r="C89" s="39" t="s">
        <v>2</v>
      </c>
      <c r="D89" s="39" t="s">
        <v>3</v>
      </c>
      <c r="E89" s="5"/>
      <c r="G89" s="4" t="s">
        <v>4</v>
      </c>
      <c r="H89" s="93" t="s">
        <v>5</v>
      </c>
      <c r="I89" s="4" t="s">
        <v>3</v>
      </c>
    </row>
    <row r="90" ht="12.0" customHeight="1">
      <c r="B90" s="58">
        <v>1564.89</v>
      </c>
      <c r="C90" s="69" t="s">
        <v>425</v>
      </c>
      <c r="D90" s="11">
        <v>41039.0</v>
      </c>
      <c r="E90" s="9"/>
      <c r="G90" s="10">
        <v>5.0</v>
      </c>
      <c r="H90" s="94" t="s">
        <v>149</v>
      </c>
      <c r="I90" s="11">
        <v>41041.0</v>
      </c>
    </row>
    <row r="91" ht="12.0" customHeight="1">
      <c r="B91" s="45">
        <v>1564.89</v>
      </c>
      <c r="C91" s="46" t="s">
        <v>425</v>
      </c>
      <c r="D91" s="16">
        <v>41053.0</v>
      </c>
      <c r="E91" s="9"/>
      <c r="G91" s="15">
        <v>5.0</v>
      </c>
      <c r="H91" s="85" t="s">
        <v>149</v>
      </c>
      <c r="I91" s="16">
        <v>41041.0</v>
      </c>
    </row>
    <row r="92" ht="12.0" customHeight="1">
      <c r="B92" s="45">
        <v>212.85</v>
      </c>
      <c r="C92" s="46" t="s">
        <v>436</v>
      </c>
      <c r="D92" s="16">
        <v>41032.0</v>
      </c>
      <c r="E92" s="9"/>
      <c r="G92" s="15">
        <v>5.0</v>
      </c>
      <c r="H92" s="85" t="s">
        <v>149</v>
      </c>
      <c r="I92" s="16">
        <v>41041.0</v>
      </c>
    </row>
    <row r="93" ht="12.0" customHeight="1">
      <c r="B93" s="45">
        <v>451.22</v>
      </c>
      <c r="C93" s="46" t="s">
        <v>436</v>
      </c>
      <c r="D93" s="16">
        <v>41046.0</v>
      </c>
      <c r="E93" s="9"/>
      <c r="F93" s="23"/>
      <c r="G93" s="15">
        <v>5.0</v>
      </c>
      <c r="H93" s="85" t="s">
        <v>149</v>
      </c>
      <c r="I93" s="16">
        <v>41041.0</v>
      </c>
    </row>
    <row r="94" ht="12.0" customHeight="1">
      <c r="B94" s="45">
        <v>714.53</v>
      </c>
      <c r="C94" s="46" t="s">
        <v>437</v>
      </c>
      <c r="D94" s="16">
        <v>41040.0</v>
      </c>
      <c r="E94" s="9"/>
      <c r="G94" s="15">
        <v>100.0</v>
      </c>
      <c r="H94" s="85" t="s">
        <v>40</v>
      </c>
      <c r="I94" s="16">
        <v>41044.0</v>
      </c>
    </row>
    <row r="95" ht="12.0" customHeight="1">
      <c r="B95" s="45">
        <v>707.33</v>
      </c>
      <c r="C95" s="46" t="s">
        <v>437</v>
      </c>
      <c r="D95" s="16">
        <v>41054.0</v>
      </c>
      <c r="E95" s="9"/>
      <c r="G95" s="15"/>
      <c r="H95" s="85"/>
      <c r="I95" s="16"/>
    </row>
    <row r="96" ht="12.0" customHeight="1">
      <c r="B96" s="45"/>
      <c r="C96" s="46"/>
      <c r="D96" s="16"/>
      <c r="E96" s="9"/>
      <c r="G96" s="15"/>
      <c r="H96" s="85"/>
      <c r="I96" s="16"/>
    </row>
    <row r="97" ht="12.0" customHeight="1">
      <c r="B97" s="45"/>
      <c r="C97" s="46"/>
      <c r="D97" s="17"/>
      <c r="E97" s="9"/>
      <c r="G97" s="15"/>
      <c r="H97" s="85"/>
      <c r="I97" s="16"/>
    </row>
    <row r="98" ht="12.0" customHeight="1">
      <c r="B98" s="45"/>
      <c r="C98" s="46"/>
      <c r="D98" s="17"/>
      <c r="E98" s="9"/>
      <c r="G98" s="15"/>
      <c r="H98" s="85"/>
      <c r="I98" s="16"/>
    </row>
    <row r="99" ht="12.0" customHeight="1">
      <c r="B99" s="45"/>
      <c r="C99" s="46"/>
      <c r="D99" s="17"/>
      <c r="E99" s="9"/>
      <c r="F99" s="23"/>
      <c r="G99" s="15"/>
      <c r="H99" s="85"/>
      <c r="I99" s="16"/>
    </row>
    <row r="100" ht="12.0" customHeight="1">
      <c r="B100" s="45"/>
      <c r="C100" s="46"/>
      <c r="D100" s="17"/>
      <c r="E100" s="9"/>
      <c r="G100" s="15"/>
      <c r="H100" s="85"/>
      <c r="I100" s="16"/>
    </row>
    <row r="101" ht="12.0" customHeight="1">
      <c r="B101" s="45"/>
      <c r="C101" s="46"/>
      <c r="D101" s="17"/>
      <c r="E101" s="9"/>
      <c r="G101" s="15"/>
      <c r="H101" s="85"/>
      <c r="I101" s="16"/>
    </row>
    <row r="102" ht="12.0" customHeight="1">
      <c r="B102" s="105"/>
      <c r="C102" s="106"/>
      <c r="D102" s="53"/>
      <c r="E102" s="1"/>
      <c r="G102" s="28"/>
      <c r="H102" s="95"/>
      <c r="I102" s="29"/>
    </row>
    <row r="103" ht="12.0" customHeight="1">
      <c r="A103" s="23" t="s">
        <v>10</v>
      </c>
      <c r="B103" s="30">
        <f>SUM(B90:B102)</f>
        <v>5215.71</v>
      </c>
      <c r="F103" s="23" t="s">
        <v>10</v>
      </c>
      <c r="G103" s="30">
        <f>SUM(G90:G102)</f>
        <v>120</v>
      </c>
      <c r="H103" s="92"/>
    </row>
    <row r="104" ht="12.0" customHeight="1">
      <c r="B104" s="31"/>
      <c r="F104" s="32"/>
      <c r="H104" s="92"/>
    </row>
    <row r="105" ht="12.0" customHeight="1">
      <c r="A105" s="23" t="s">
        <v>11</v>
      </c>
      <c r="B105" s="33">
        <f>PRODUCT(B103,0.1)</f>
        <v>521.571</v>
      </c>
      <c r="H105" s="92"/>
    </row>
    <row r="106" ht="12.0" customHeight="1">
      <c r="A106" s="23" t="s">
        <v>18</v>
      </c>
      <c r="B106" s="54">
        <f>G84</f>
        <v>2108.1443</v>
      </c>
      <c r="F106" s="23" t="s">
        <v>19</v>
      </c>
      <c r="G106" s="33">
        <f>SUM(B105,B106)-G103</f>
        <v>2509.7153</v>
      </c>
      <c r="H106" s="92"/>
    </row>
    <row r="107" ht="12.0" customHeight="1">
      <c r="A107" s="1"/>
      <c r="B107" s="1"/>
      <c r="C107" s="1"/>
      <c r="D107" s="1"/>
      <c r="E107" s="1"/>
      <c r="F107" s="23"/>
      <c r="G107" s="32"/>
      <c r="H107" s="9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5.25" customHeight="1">
      <c r="A108" s="35"/>
      <c r="B108" s="36"/>
      <c r="C108" s="36"/>
      <c r="D108" s="36"/>
      <c r="E108" s="36"/>
      <c r="F108" s="36"/>
      <c r="G108" s="36"/>
      <c r="H108" s="9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27.75" customHeight="1">
      <c r="A109" s="2" t="s">
        <v>450</v>
      </c>
      <c r="B109" s="3"/>
      <c r="C109" s="3"/>
      <c r="D109" s="3"/>
      <c r="E109" s="3"/>
      <c r="F109" s="3"/>
      <c r="G109" s="3"/>
      <c r="H109" s="9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H110" s="92"/>
    </row>
    <row r="111" ht="12.0" customHeight="1">
      <c r="B111" s="39" t="s">
        <v>1</v>
      </c>
      <c r="C111" s="39" t="s">
        <v>2</v>
      </c>
      <c r="D111" s="39" t="s">
        <v>3</v>
      </c>
      <c r="E111" s="5"/>
      <c r="G111" s="4" t="s">
        <v>4</v>
      </c>
      <c r="H111" s="93" t="s">
        <v>5</v>
      </c>
      <c r="I111" s="4" t="s">
        <v>3</v>
      </c>
    </row>
    <row r="112" ht="12.0" customHeight="1">
      <c r="B112" s="58">
        <v>50.0</v>
      </c>
      <c r="C112" s="69" t="s">
        <v>451</v>
      </c>
      <c r="D112" s="11"/>
      <c r="E112" s="9"/>
      <c r="G112" s="10">
        <v>36.0</v>
      </c>
      <c r="H112" s="94" t="s">
        <v>178</v>
      </c>
      <c r="I112" s="11">
        <v>41062.0</v>
      </c>
    </row>
    <row r="113" ht="12.0" customHeight="1">
      <c r="B113" s="45">
        <v>1564.89</v>
      </c>
      <c r="C113" s="46" t="s">
        <v>425</v>
      </c>
      <c r="D113" s="16">
        <v>41067.0</v>
      </c>
      <c r="E113" s="9"/>
      <c r="G113" s="15">
        <v>10.0</v>
      </c>
      <c r="H113" s="85" t="s">
        <v>149</v>
      </c>
      <c r="I113" s="16">
        <v>41068.0</v>
      </c>
    </row>
    <row r="114" ht="12.0" customHeight="1">
      <c r="B114" s="45">
        <v>1564.89</v>
      </c>
      <c r="C114" s="46" t="s">
        <v>425</v>
      </c>
      <c r="D114" s="16">
        <v>41081.0</v>
      </c>
      <c r="E114" s="9"/>
      <c r="G114" s="15">
        <v>5.0</v>
      </c>
      <c r="H114" s="85" t="s">
        <v>149</v>
      </c>
      <c r="I114" s="16">
        <v>41068.0</v>
      </c>
    </row>
    <row r="115" ht="12.0" customHeight="1">
      <c r="B115" s="45">
        <v>358.5</v>
      </c>
      <c r="C115" s="46" t="s">
        <v>436</v>
      </c>
      <c r="D115" s="16">
        <v>41074.0</v>
      </c>
      <c r="E115" s="9"/>
      <c r="F115" s="23"/>
      <c r="G115" s="15">
        <v>5.0</v>
      </c>
      <c r="H115" s="85" t="s">
        <v>149</v>
      </c>
      <c r="I115" s="16">
        <v>41080.0</v>
      </c>
    </row>
    <row r="116" ht="12.0" customHeight="1">
      <c r="B116" s="45">
        <v>553.96</v>
      </c>
      <c r="C116" s="46" t="s">
        <v>437</v>
      </c>
      <c r="D116" s="16">
        <v>41068.0</v>
      </c>
      <c r="E116" s="9"/>
      <c r="G116" s="15">
        <v>5.0</v>
      </c>
      <c r="H116" s="85" t="s">
        <v>149</v>
      </c>
      <c r="I116" s="16">
        <v>41084.0</v>
      </c>
    </row>
    <row r="117" ht="12.0" customHeight="1">
      <c r="B117" s="45">
        <v>1188.39</v>
      </c>
      <c r="C117" s="46" t="s">
        <v>437</v>
      </c>
      <c r="D117" s="16">
        <v>41082.0</v>
      </c>
      <c r="E117" s="9"/>
      <c r="G117" s="15">
        <v>5.0</v>
      </c>
      <c r="H117" s="85" t="s">
        <v>149</v>
      </c>
      <c r="I117" s="16">
        <v>41084.0</v>
      </c>
    </row>
    <row r="118" ht="12.0" customHeight="1">
      <c r="B118" s="45">
        <v>717.37</v>
      </c>
      <c r="C118" s="46" t="s">
        <v>437</v>
      </c>
      <c r="D118" s="16">
        <v>41089.0</v>
      </c>
      <c r="E118" s="9"/>
      <c r="G118" s="15">
        <v>100.0</v>
      </c>
      <c r="H118" s="85" t="s">
        <v>40</v>
      </c>
      <c r="I118" s="16">
        <v>41075.0</v>
      </c>
    </row>
    <row r="119" ht="12.0" customHeight="1">
      <c r="B119" s="45"/>
      <c r="C119" s="46"/>
      <c r="D119" s="17"/>
      <c r="E119" s="9"/>
      <c r="G119" s="15">
        <v>2440.0</v>
      </c>
      <c r="H119" s="85" t="s">
        <v>97</v>
      </c>
      <c r="I119" s="17"/>
      <c r="J119" s="109" t="s">
        <v>452</v>
      </c>
    </row>
    <row r="120" ht="12.0" customHeight="1">
      <c r="B120" s="45"/>
      <c r="C120" s="46"/>
      <c r="D120" s="51"/>
      <c r="E120" s="22"/>
      <c r="G120" s="15"/>
      <c r="H120" s="85"/>
      <c r="I120" s="16"/>
    </row>
    <row r="121" ht="12.0" customHeight="1">
      <c r="B121" s="105"/>
      <c r="C121" s="106"/>
      <c r="D121" s="53"/>
      <c r="E121" s="1"/>
      <c r="G121" s="28"/>
      <c r="H121" s="95"/>
      <c r="I121" s="29"/>
    </row>
    <row r="122" ht="12.0" customHeight="1">
      <c r="A122" s="23" t="s">
        <v>10</v>
      </c>
      <c r="B122" s="30">
        <f>SUM(B112:B121)</f>
        <v>5998</v>
      </c>
      <c r="F122" s="23" t="s">
        <v>10</v>
      </c>
      <c r="G122" s="30">
        <f>SUM(G112:G121)</f>
        <v>2606</v>
      </c>
      <c r="H122" s="92"/>
    </row>
    <row r="123" ht="12.0" customHeight="1">
      <c r="B123" s="31"/>
      <c r="F123" s="32"/>
      <c r="H123" s="92"/>
    </row>
    <row r="124" ht="12.0" customHeight="1">
      <c r="A124" s="23" t="s">
        <v>11</v>
      </c>
      <c r="B124" s="33">
        <f>PRODUCT(B122,0.1)</f>
        <v>599.8</v>
      </c>
      <c r="H124" s="92"/>
    </row>
    <row r="125" ht="12.0" customHeight="1">
      <c r="A125" s="23" t="s">
        <v>18</v>
      </c>
      <c r="B125" s="54">
        <f>G106</f>
        <v>2509.7153</v>
      </c>
      <c r="F125" s="23" t="s">
        <v>19</v>
      </c>
      <c r="G125" s="33">
        <f>SUM(B124,B125)-G122</f>
        <v>503.5153</v>
      </c>
      <c r="H125" s="92"/>
    </row>
    <row r="126" ht="12.0" customHeight="1">
      <c r="A126" s="1"/>
      <c r="B126" s="1"/>
      <c r="C126" s="1"/>
      <c r="D126" s="1"/>
      <c r="E126" s="1"/>
      <c r="F126" s="23"/>
      <c r="G126" s="32"/>
      <c r="H126" s="9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5.25" customHeight="1">
      <c r="A127" s="35"/>
      <c r="B127" s="36"/>
      <c r="C127" s="36"/>
      <c r="D127" s="36"/>
      <c r="E127" s="36"/>
      <c r="F127" s="36"/>
      <c r="G127" s="36"/>
      <c r="H127" s="9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27.75" customHeight="1">
      <c r="A128" s="2" t="s">
        <v>453</v>
      </c>
      <c r="B128" s="3"/>
      <c r="C128" s="3"/>
      <c r="D128" s="3"/>
      <c r="E128" s="3"/>
      <c r="F128" s="3"/>
      <c r="G128" s="3"/>
      <c r="H128" s="9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H129" s="92"/>
    </row>
    <row r="130" ht="12.0" customHeight="1">
      <c r="B130" s="39" t="s">
        <v>1</v>
      </c>
      <c r="C130" s="39" t="s">
        <v>2</v>
      </c>
      <c r="D130" s="39" t="s">
        <v>3</v>
      </c>
      <c r="E130" s="5"/>
      <c r="G130" s="4" t="s">
        <v>4</v>
      </c>
      <c r="H130" s="93" t="s">
        <v>5</v>
      </c>
      <c r="I130" s="4" t="s">
        <v>3</v>
      </c>
    </row>
    <row r="131" ht="12.0" customHeight="1">
      <c r="B131" s="58">
        <v>141.52</v>
      </c>
      <c r="C131" s="69" t="s">
        <v>436</v>
      </c>
      <c r="D131" s="11">
        <v>41116.0</v>
      </c>
      <c r="E131" s="9"/>
      <c r="G131" s="10">
        <v>5.0</v>
      </c>
      <c r="H131" s="94" t="s">
        <v>149</v>
      </c>
      <c r="I131" s="11">
        <v>41091.0</v>
      </c>
    </row>
    <row r="132" ht="12.0" customHeight="1">
      <c r="B132" s="45">
        <v>1564.88</v>
      </c>
      <c r="C132" s="46" t="s">
        <v>425</v>
      </c>
      <c r="D132" s="16">
        <v>41095.0</v>
      </c>
      <c r="E132" s="9"/>
      <c r="G132" s="15">
        <v>5.0</v>
      </c>
      <c r="H132" s="85" t="s">
        <v>149</v>
      </c>
      <c r="I132" s="16">
        <v>41091.0</v>
      </c>
    </row>
    <row r="133" ht="12.0" customHeight="1">
      <c r="B133" s="45">
        <v>1564.9</v>
      </c>
      <c r="C133" s="46" t="s">
        <v>425</v>
      </c>
      <c r="D133" s="16">
        <v>41109.0</v>
      </c>
      <c r="E133" s="9"/>
      <c r="G133" s="15">
        <v>5.0</v>
      </c>
      <c r="H133" s="85" t="s">
        <v>149</v>
      </c>
      <c r="I133" s="16">
        <v>41091.0</v>
      </c>
    </row>
    <row r="134" ht="12.0" customHeight="1">
      <c r="B134" s="45">
        <v>1366.71</v>
      </c>
      <c r="C134" s="46" t="s">
        <v>437</v>
      </c>
      <c r="D134" s="16">
        <v>41117.0</v>
      </c>
      <c r="E134" s="9"/>
      <c r="F134" s="23"/>
      <c r="G134" s="15">
        <v>50.0</v>
      </c>
      <c r="H134" s="85" t="s">
        <v>97</v>
      </c>
      <c r="I134" s="16">
        <v>41098.0</v>
      </c>
    </row>
    <row r="135" ht="12.0" customHeight="1">
      <c r="B135" s="45">
        <v>1024.95</v>
      </c>
      <c r="C135" s="46" t="s">
        <v>437</v>
      </c>
      <c r="D135" s="16">
        <v>41103.0</v>
      </c>
      <c r="E135" s="9"/>
      <c r="G135" s="15">
        <v>36.0</v>
      </c>
      <c r="H135" s="85" t="s">
        <v>344</v>
      </c>
      <c r="I135" s="16">
        <v>41098.0</v>
      </c>
    </row>
    <row r="136" ht="12.0" customHeight="1">
      <c r="B136" s="45"/>
      <c r="C136" s="46"/>
      <c r="D136" s="16"/>
      <c r="E136" s="9"/>
      <c r="G136" s="15">
        <v>36.0</v>
      </c>
      <c r="H136" s="85" t="s">
        <v>216</v>
      </c>
      <c r="I136" s="16">
        <v>41098.0</v>
      </c>
    </row>
    <row r="137" ht="12.0" customHeight="1">
      <c r="B137" s="45"/>
      <c r="C137" s="46"/>
      <c r="D137" s="17"/>
      <c r="E137" s="9"/>
      <c r="G137" s="15">
        <v>180.0</v>
      </c>
      <c r="H137" s="85" t="s">
        <v>454</v>
      </c>
      <c r="I137" s="16">
        <v>41098.0</v>
      </c>
    </row>
    <row r="138" ht="12.0" customHeight="1">
      <c r="B138" s="45"/>
      <c r="C138" s="46"/>
      <c r="D138" s="17"/>
      <c r="E138" s="9"/>
      <c r="G138" s="15">
        <v>54.0</v>
      </c>
      <c r="H138" s="85" t="s">
        <v>455</v>
      </c>
      <c r="I138" s="16">
        <v>41098.0</v>
      </c>
    </row>
    <row r="139" ht="12.0" customHeight="1">
      <c r="B139" s="45"/>
      <c r="C139" s="46"/>
      <c r="D139" s="16"/>
      <c r="E139" s="9"/>
      <c r="G139" s="15">
        <v>54.0</v>
      </c>
      <c r="H139" s="85" t="s">
        <v>287</v>
      </c>
      <c r="I139" s="16">
        <v>41098.0</v>
      </c>
    </row>
    <row r="140" ht="12.0" customHeight="1">
      <c r="B140" s="45"/>
      <c r="C140" s="46"/>
      <c r="D140" s="16"/>
      <c r="E140" s="9"/>
      <c r="G140" s="15">
        <v>5.0</v>
      </c>
      <c r="H140" s="85" t="s">
        <v>149</v>
      </c>
      <c r="I140" s="16">
        <v>41100.0</v>
      </c>
    </row>
    <row r="141" ht="12.0" customHeight="1">
      <c r="B141" s="45"/>
      <c r="C141" s="46"/>
      <c r="D141" s="16"/>
      <c r="E141" s="9"/>
      <c r="F141" s="23"/>
      <c r="G141" s="15">
        <v>5.0</v>
      </c>
      <c r="H141" s="85" t="s">
        <v>149</v>
      </c>
      <c r="I141" s="16">
        <v>41100.0</v>
      </c>
    </row>
    <row r="142" ht="12.0" customHeight="1">
      <c r="B142" s="45"/>
      <c r="C142" s="46"/>
      <c r="D142" s="16"/>
      <c r="E142" s="9"/>
      <c r="G142" s="15">
        <v>5.0</v>
      </c>
      <c r="H142" s="85" t="s">
        <v>149</v>
      </c>
      <c r="I142" s="16">
        <v>41100.0</v>
      </c>
    </row>
    <row r="143" ht="12.0" customHeight="1">
      <c r="B143" s="45"/>
      <c r="C143" s="46"/>
      <c r="D143" s="17"/>
      <c r="E143" s="9"/>
      <c r="G143" s="15">
        <v>6.5</v>
      </c>
      <c r="H143" s="85" t="s">
        <v>17</v>
      </c>
      <c r="I143" s="16">
        <v>41106.0</v>
      </c>
    </row>
    <row r="144" ht="12.0" customHeight="1">
      <c r="B144" s="45"/>
      <c r="C144" s="46"/>
      <c r="D144" s="51"/>
      <c r="E144" s="22"/>
      <c r="G144" s="15">
        <v>100.0</v>
      </c>
      <c r="H144" s="85" t="s">
        <v>40</v>
      </c>
      <c r="I144" s="16">
        <v>41075.0</v>
      </c>
    </row>
    <row r="145" ht="12.0" customHeight="1">
      <c r="B145" s="45"/>
      <c r="C145" s="46"/>
      <c r="D145" s="16"/>
      <c r="E145" s="9"/>
      <c r="G145" s="15">
        <v>5.0</v>
      </c>
      <c r="H145" s="85" t="s">
        <v>149</v>
      </c>
      <c r="I145" s="16">
        <v>41463.0</v>
      </c>
    </row>
    <row r="146" ht="12.0" customHeight="1">
      <c r="B146" s="45"/>
      <c r="C146" s="46"/>
      <c r="D146" s="16"/>
      <c r="E146" s="9"/>
      <c r="G146" s="15">
        <v>5.0</v>
      </c>
      <c r="H146" s="85" t="s">
        <v>149</v>
      </c>
      <c r="I146" s="16">
        <v>41463.0</v>
      </c>
    </row>
    <row r="147" ht="12.0" customHeight="1">
      <c r="B147" s="45"/>
      <c r="C147" s="46"/>
      <c r="D147" s="16"/>
      <c r="E147" s="9"/>
      <c r="F147" s="23"/>
      <c r="G147" s="15"/>
      <c r="H147" s="85"/>
      <c r="I147" s="16"/>
    </row>
    <row r="148" ht="12.0" customHeight="1">
      <c r="B148" s="45"/>
      <c r="C148" s="46"/>
      <c r="D148" s="16"/>
      <c r="E148" s="9"/>
      <c r="G148" s="15"/>
      <c r="H148" s="85"/>
      <c r="I148" s="16"/>
    </row>
    <row r="149" ht="12.0" customHeight="1">
      <c r="B149" s="45"/>
      <c r="C149" s="46"/>
      <c r="D149" s="17"/>
      <c r="E149" s="9"/>
      <c r="G149" s="15"/>
      <c r="H149" s="85"/>
      <c r="I149" s="16"/>
    </row>
    <row r="150" ht="12.0" customHeight="1">
      <c r="B150" s="105"/>
      <c r="C150" s="106"/>
      <c r="D150" s="53"/>
      <c r="E150" s="1"/>
      <c r="G150" s="28"/>
      <c r="H150" s="95"/>
      <c r="I150" s="29"/>
    </row>
    <row r="151" ht="12.0" customHeight="1">
      <c r="A151" s="23" t="s">
        <v>10</v>
      </c>
      <c r="B151" s="30">
        <f>SUM(B131:B150)</f>
        <v>5662.96</v>
      </c>
      <c r="F151" s="23" t="s">
        <v>10</v>
      </c>
      <c r="G151" s="30">
        <f>SUM(G131:G150)</f>
        <v>556.5</v>
      </c>
      <c r="H151" s="92"/>
    </row>
    <row r="152" ht="12.0" customHeight="1">
      <c r="B152" s="31"/>
      <c r="F152" s="32"/>
      <c r="H152" s="92"/>
    </row>
    <row r="153" ht="12.0" customHeight="1">
      <c r="A153" s="23" t="s">
        <v>11</v>
      </c>
      <c r="B153" s="33">
        <f>PRODUCT(B151,0.1)</f>
        <v>566.296</v>
      </c>
      <c r="H153" s="92"/>
    </row>
    <row r="154" ht="12.0" customHeight="1">
      <c r="A154" s="23" t="s">
        <v>18</v>
      </c>
      <c r="B154" s="54">
        <f>G125</f>
        <v>503.5153</v>
      </c>
      <c r="F154" s="23" t="s">
        <v>19</v>
      </c>
      <c r="G154" s="33">
        <f>SUM(B153,B154)-G151</f>
        <v>513.3113</v>
      </c>
      <c r="H154" s="92"/>
    </row>
    <row r="155" ht="12.0" customHeight="1">
      <c r="A155" s="1"/>
      <c r="B155" s="1"/>
      <c r="C155" s="1"/>
      <c r="D155" s="1"/>
      <c r="E155" s="1"/>
      <c r="F155" s="23"/>
      <c r="G155" s="32"/>
      <c r="H155" s="9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5.25" customHeight="1">
      <c r="A156" s="35"/>
      <c r="B156" s="36"/>
      <c r="C156" s="36"/>
      <c r="D156" s="36"/>
      <c r="E156" s="36"/>
      <c r="F156" s="36"/>
      <c r="G156" s="36"/>
      <c r="H156" s="9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27.75" customHeight="1">
      <c r="A157" s="2" t="s">
        <v>456</v>
      </c>
      <c r="B157" s="3"/>
      <c r="C157" s="3"/>
      <c r="D157" s="3"/>
      <c r="E157" s="3"/>
      <c r="F157" s="3"/>
      <c r="G157" s="3"/>
      <c r="H157" s="9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H158" s="92"/>
    </row>
    <row r="159" ht="12.0" customHeight="1">
      <c r="B159" s="39" t="s">
        <v>1</v>
      </c>
      <c r="C159" s="39" t="s">
        <v>2</v>
      </c>
      <c r="D159" s="39" t="s">
        <v>3</v>
      </c>
      <c r="E159" s="5"/>
      <c r="G159" s="39" t="s">
        <v>4</v>
      </c>
      <c r="H159" s="93" t="s">
        <v>5</v>
      </c>
      <c r="I159" s="4" t="s">
        <v>3</v>
      </c>
    </row>
    <row r="160" ht="12.0" customHeight="1">
      <c r="B160" s="58">
        <v>141.53</v>
      </c>
      <c r="C160" s="69" t="s">
        <v>436</v>
      </c>
      <c r="D160" s="11">
        <v>41130.0</v>
      </c>
      <c r="E160" s="9"/>
      <c r="F160" s="97"/>
      <c r="G160" s="15">
        <v>50.0</v>
      </c>
      <c r="H160" s="115" t="s">
        <v>83</v>
      </c>
      <c r="I160" s="11">
        <v>41123.0</v>
      </c>
    </row>
    <row r="161" ht="12.0" customHeight="1">
      <c r="B161" s="45">
        <v>141.52</v>
      </c>
      <c r="C161" s="46" t="s">
        <v>436</v>
      </c>
      <c r="D161" s="16">
        <v>41144.0</v>
      </c>
      <c r="E161" s="9"/>
      <c r="G161" s="15">
        <v>5.0</v>
      </c>
      <c r="H161" s="85" t="s">
        <v>149</v>
      </c>
      <c r="I161" s="16">
        <v>41126.0</v>
      </c>
    </row>
    <row r="162" ht="12.0" customHeight="1">
      <c r="B162" s="45">
        <v>1564.89</v>
      </c>
      <c r="C162" s="46" t="s">
        <v>425</v>
      </c>
      <c r="D162" s="16">
        <v>41123.0</v>
      </c>
      <c r="E162" s="9"/>
      <c r="G162" s="15">
        <v>5.0</v>
      </c>
      <c r="H162" s="85" t="s">
        <v>149</v>
      </c>
      <c r="I162" s="16">
        <v>41126.0</v>
      </c>
    </row>
    <row r="163" ht="12.0" customHeight="1">
      <c r="B163" s="45">
        <v>1564.88</v>
      </c>
      <c r="C163" s="46" t="s">
        <v>425</v>
      </c>
      <c r="D163" s="16">
        <v>41137.0</v>
      </c>
      <c r="E163" s="9"/>
      <c r="F163" s="23"/>
      <c r="G163" s="15">
        <v>5.0</v>
      </c>
      <c r="H163" s="85" t="s">
        <v>149</v>
      </c>
      <c r="I163" s="16">
        <v>41147.0</v>
      </c>
    </row>
    <row r="164" ht="12.0" customHeight="1">
      <c r="B164" s="45">
        <v>1564.9</v>
      </c>
      <c r="C164" s="46" t="s">
        <v>425</v>
      </c>
      <c r="D164" s="16">
        <v>41151.0</v>
      </c>
      <c r="E164" s="9"/>
      <c r="G164" s="15">
        <v>5.0</v>
      </c>
      <c r="H164" s="85" t="s">
        <v>149</v>
      </c>
      <c r="I164" s="16">
        <v>41147.0</v>
      </c>
    </row>
    <row r="165" ht="12.0" customHeight="1">
      <c r="B165" s="45">
        <v>1511.65</v>
      </c>
      <c r="C165" s="46" t="s">
        <v>437</v>
      </c>
      <c r="D165" s="16">
        <v>41131.0</v>
      </c>
      <c r="E165" s="9"/>
      <c r="G165" s="15">
        <v>100.0</v>
      </c>
      <c r="H165" s="85" t="s">
        <v>40</v>
      </c>
      <c r="I165" s="16">
        <v>41136.0</v>
      </c>
    </row>
    <row r="166" ht="12.0" customHeight="1">
      <c r="B166" s="45">
        <v>1250.07</v>
      </c>
      <c r="C166" s="46" t="s">
        <v>437</v>
      </c>
      <c r="D166" s="16">
        <v>41145.0</v>
      </c>
      <c r="E166" s="9"/>
      <c r="G166" s="15"/>
      <c r="H166" s="85"/>
      <c r="I166" s="17"/>
    </row>
    <row r="167" ht="12.0" customHeight="1">
      <c r="B167" s="45">
        <v>900.0</v>
      </c>
      <c r="C167" s="46" t="s">
        <v>457</v>
      </c>
      <c r="D167" s="16">
        <v>41136.0</v>
      </c>
      <c r="E167" s="9"/>
      <c r="G167" s="15"/>
      <c r="H167" s="85"/>
      <c r="I167" s="17"/>
    </row>
    <row r="168" ht="12.0" customHeight="1">
      <c r="B168" s="45"/>
      <c r="C168" s="46"/>
      <c r="D168" s="51"/>
      <c r="E168" s="22"/>
      <c r="G168" s="15"/>
      <c r="H168" s="85"/>
      <c r="I168" s="16"/>
    </row>
    <row r="169" ht="12.0" customHeight="1">
      <c r="B169" s="105"/>
      <c r="C169" s="106"/>
      <c r="D169" s="53"/>
      <c r="E169" s="1"/>
      <c r="G169" s="28"/>
      <c r="H169" s="95"/>
      <c r="I169" s="29"/>
    </row>
    <row r="170" ht="12.0" customHeight="1">
      <c r="A170" s="23" t="s">
        <v>10</v>
      </c>
      <c r="B170" s="30">
        <f>SUM(B160:B169)</f>
        <v>8639.44</v>
      </c>
      <c r="F170" s="23" t="s">
        <v>10</v>
      </c>
      <c r="G170" s="30">
        <f>SUM(G160:G169)</f>
        <v>170</v>
      </c>
      <c r="H170" s="92"/>
    </row>
    <row r="171" ht="12.0" customHeight="1">
      <c r="B171" s="31"/>
      <c r="F171" s="32"/>
      <c r="H171" s="92"/>
    </row>
    <row r="172" ht="12.0" customHeight="1">
      <c r="A172" s="23" t="s">
        <v>11</v>
      </c>
      <c r="B172" s="33">
        <f>PRODUCT(B170,0.1)</f>
        <v>863.944</v>
      </c>
      <c r="H172" s="92"/>
    </row>
    <row r="173" ht="12.0" customHeight="1">
      <c r="A173" s="23" t="s">
        <v>18</v>
      </c>
      <c r="B173" s="54">
        <f>G154</f>
        <v>513.3113</v>
      </c>
      <c r="F173" s="23" t="s">
        <v>19</v>
      </c>
      <c r="G173" s="33">
        <f>SUM(B172,B173)-G170</f>
        <v>1207.2553</v>
      </c>
      <c r="H173" s="92"/>
    </row>
    <row r="174" ht="12.0" customHeight="1">
      <c r="A174" s="1"/>
      <c r="B174" s="1"/>
      <c r="C174" s="1"/>
      <c r="D174" s="1"/>
      <c r="E174" s="1"/>
      <c r="F174" s="23"/>
      <c r="G174" s="32"/>
      <c r="H174" s="9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5.25" customHeight="1">
      <c r="A175" s="35"/>
      <c r="B175" s="36"/>
      <c r="C175" s="36"/>
      <c r="D175" s="36"/>
      <c r="E175" s="36"/>
      <c r="F175" s="36"/>
      <c r="G175" s="36"/>
      <c r="H175" s="9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27.75" customHeight="1">
      <c r="A176" s="2" t="s">
        <v>458</v>
      </c>
      <c r="B176" s="3"/>
      <c r="C176" s="3"/>
      <c r="D176" s="3"/>
      <c r="E176" s="3"/>
      <c r="F176" s="3"/>
      <c r="G176" s="3"/>
      <c r="H176" s="9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H177" s="92"/>
    </row>
    <row r="178" ht="12.0" customHeight="1">
      <c r="B178" s="39" t="s">
        <v>1</v>
      </c>
      <c r="C178" s="39" t="s">
        <v>2</v>
      </c>
      <c r="D178" s="39" t="s">
        <v>3</v>
      </c>
      <c r="E178" s="5"/>
      <c r="G178" s="4" t="s">
        <v>4</v>
      </c>
      <c r="H178" s="93" t="s">
        <v>5</v>
      </c>
      <c r="I178" s="4" t="s">
        <v>3</v>
      </c>
    </row>
    <row r="179" ht="12.0" customHeight="1">
      <c r="B179" s="58">
        <v>1095.27</v>
      </c>
      <c r="C179" s="69" t="s">
        <v>425</v>
      </c>
      <c r="D179" s="11">
        <v>41165.0</v>
      </c>
      <c r="E179" s="9"/>
      <c r="G179" s="10">
        <v>5.0</v>
      </c>
      <c r="H179" s="94" t="s">
        <v>149</v>
      </c>
      <c r="I179" s="11">
        <v>41154.0</v>
      </c>
    </row>
    <row r="180" ht="12.0" customHeight="1">
      <c r="B180" s="45">
        <v>1564.88</v>
      </c>
      <c r="C180" s="46" t="s">
        <v>425</v>
      </c>
      <c r="D180" s="16">
        <v>41179.0</v>
      </c>
      <c r="E180" s="9"/>
      <c r="G180" s="15">
        <v>5.0</v>
      </c>
      <c r="H180" s="85" t="s">
        <v>149</v>
      </c>
      <c r="I180" s="16">
        <v>41154.0</v>
      </c>
    </row>
    <row r="181" ht="12.0" customHeight="1">
      <c r="B181" s="45">
        <v>70.77</v>
      </c>
      <c r="C181" s="46" t="s">
        <v>436</v>
      </c>
      <c r="D181" s="16">
        <v>41158.0</v>
      </c>
      <c r="E181" s="9"/>
      <c r="G181" s="15">
        <v>300.0</v>
      </c>
      <c r="H181" s="85" t="s">
        <v>25</v>
      </c>
      <c r="I181" s="16">
        <v>41168.0</v>
      </c>
    </row>
    <row r="182" ht="12.0" customHeight="1">
      <c r="B182" s="45">
        <v>141.52</v>
      </c>
      <c r="C182" s="46" t="s">
        <v>436</v>
      </c>
      <c r="D182" s="16">
        <v>41172.0</v>
      </c>
      <c r="E182" s="9"/>
      <c r="F182" s="23"/>
      <c r="G182" s="15">
        <v>120.0</v>
      </c>
      <c r="H182" s="85" t="s">
        <v>97</v>
      </c>
      <c r="I182" s="16">
        <v>41168.0</v>
      </c>
    </row>
    <row r="183" ht="12.0" customHeight="1">
      <c r="B183" s="45">
        <v>1279.47</v>
      </c>
      <c r="C183" s="46" t="s">
        <v>437</v>
      </c>
      <c r="D183" s="16">
        <v>41173.0</v>
      </c>
      <c r="E183" s="9"/>
      <c r="G183" s="15">
        <v>400.0</v>
      </c>
      <c r="H183" s="85" t="s">
        <v>326</v>
      </c>
      <c r="I183" s="16">
        <v>41168.0</v>
      </c>
    </row>
    <row r="184" ht="12.0" customHeight="1">
      <c r="B184" s="45">
        <v>1257.88</v>
      </c>
      <c r="C184" s="46" t="s">
        <v>437</v>
      </c>
      <c r="D184" s="16">
        <v>41159.0</v>
      </c>
      <c r="E184" s="9"/>
      <c r="G184" s="15">
        <v>100.0</v>
      </c>
      <c r="H184" s="85" t="s">
        <v>459</v>
      </c>
      <c r="I184" s="16">
        <v>41168.0</v>
      </c>
    </row>
    <row r="185" ht="12.0" customHeight="1">
      <c r="B185" s="45"/>
      <c r="C185" s="46"/>
      <c r="D185" s="17"/>
      <c r="E185" s="9"/>
      <c r="G185" s="15">
        <v>36.0</v>
      </c>
      <c r="H185" s="85" t="s">
        <v>460</v>
      </c>
      <c r="I185" s="16">
        <v>41168.0</v>
      </c>
    </row>
    <row r="186" ht="12.0" customHeight="1">
      <c r="B186" s="45"/>
      <c r="C186" s="46"/>
      <c r="D186" s="16"/>
      <c r="E186" s="9"/>
      <c r="G186" s="15">
        <v>36.0</v>
      </c>
      <c r="H186" s="85" t="s">
        <v>79</v>
      </c>
      <c r="I186" s="16">
        <v>41168.0</v>
      </c>
    </row>
    <row r="187" ht="12.0" customHeight="1">
      <c r="B187" s="45"/>
      <c r="C187" s="46"/>
      <c r="D187" s="16"/>
      <c r="E187" s="9"/>
      <c r="G187" s="15">
        <v>50.0</v>
      </c>
      <c r="H187" s="85" t="s">
        <v>320</v>
      </c>
      <c r="I187" s="16">
        <v>41168.0</v>
      </c>
    </row>
    <row r="188" ht="12.0" customHeight="1">
      <c r="B188" s="45"/>
      <c r="C188" s="46"/>
      <c r="D188" s="16"/>
      <c r="E188" s="9"/>
      <c r="F188" s="23"/>
      <c r="G188" s="15">
        <v>5.0</v>
      </c>
      <c r="H188" s="85" t="s">
        <v>149</v>
      </c>
      <c r="I188" s="16">
        <v>41526.0</v>
      </c>
    </row>
    <row r="189" ht="12.0" customHeight="1">
      <c r="B189" s="45"/>
      <c r="C189" s="46"/>
      <c r="D189" s="16"/>
      <c r="E189" s="9"/>
      <c r="G189" s="15"/>
      <c r="H189" s="85"/>
      <c r="I189" s="16"/>
    </row>
    <row r="190" ht="12.0" customHeight="1">
      <c r="B190" s="45"/>
      <c r="C190" s="46"/>
      <c r="D190" s="17"/>
      <c r="E190" s="9"/>
      <c r="G190" s="15"/>
      <c r="H190" s="85"/>
      <c r="I190" s="16"/>
    </row>
    <row r="191" ht="12.0" customHeight="1">
      <c r="B191" s="45"/>
      <c r="C191" s="46"/>
      <c r="D191" s="17"/>
      <c r="E191" s="9"/>
      <c r="G191" s="15"/>
      <c r="H191" s="85"/>
      <c r="I191" s="16"/>
    </row>
    <row r="192" ht="12.0" customHeight="1">
      <c r="B192" s="105"/>
      <c r="C192" s="106"/>
      <c r="D192" s="29"/>
      <c r="E192" s="9"/>
      <c r="G192" s="102"/>
      <c r="H192" s="95"/>
      <c r="I192" s="86"/>
    </row>
    <row r="193" ht="12.0" customHeight="1">
      <c r="A193" s="23" t="s">
        <v>10</v>
      </c>
      <c r="B193" s="30">
        <f>SUM(B179:B192)</f>
        <v>5409.79</v>
      </c>
      <c r="F193" s="23" t="s">
        <v>10</v>
      </c>
      <c r="G193" s="30">
        <f>SUM(G179:G192)</f>
        <v>1057</v>
      </c>
      <c r="H193" s="92"/>
    </row>
    <row r="194" ht="12.0" customHeight="1">
      <c r="B194" s="31"/>
      <c r="F194" s="32"/>
      <c r="H194" s="92"/>
    </row>
    <row r="195" ht="12.0" customHeight="1">
      <c r="A195" s="23" t="s">
        <v>11</v>
      </c>
      <c r="B195" s="33">
        <f>PRODUCT(B193,0.1)</f>
        <v>540.979</v>
      </c>
      <c r="H195" s="92"/>
    </row>
    <row r="196" ht="12.0" customHeight="1">
      <c r="A196" s="23" t="s">
        <v>18</v>
      </c>
      <c r="B196" s="54">
        <f>G173</f>
        <v>1207.2553</v>
      </c>
      <c r="F196" s="23" t="s">
        <v>19</v>
      </c>
      <c r="G196" s="33">
        <f>SUM(B195,B196)-G193</f>
        <v>691.2343</v>
      </c>
      <c r="H196" s="92"/>
    </row>
    <row r="197" ht="12.0" customHeight="1">
      <c r="A197" s="1"/>
      <c r="B197" s="1"/>
      <c r="C197" s="1"/>
      <c r="D197" s="1"/>
      <c r="E197" s="1"/>
      <c r="F197" s="23"/>
      <c r="G197" s="32"/>
      <c r="H197" s="9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5.25" customHeight="1">
      <c r="A198" s="35"/>
      <c r="B198" s="36"/>
      <c r="C198" s="36"/>
      <c r="D198" s="36"/>
      <c r="E198" s="36"/>
      <c r="F198" s="36"/>
      <c r="G198" s="36"/>
      <c r="H198" s="9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27.75" customHeight="1">
      <c r="A199" s="2" t="s">
        <v>461</v>
      </c>
      <c r="B199" s="3"/>
      <c r="C199" s="3"/>
      <c r="D199" s="3"/>
      <c r="E199" s="3"/>
      <c r="F199" s="3"/>
      <c r="G199" s="3"/>
      <c r="H199" s="9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H200" s="92"/>
    </row>
    <row r="201" ht="12.0" customHeight="1">
      <c r="B201" s="39" t="s">
        <v>1</v>
      </c>
      <c r="C201" s="39" t="s">
        <v>2</v>
      </c>
      <c r="D201" s="39" t="s">
        <v>3</v>
      </c>
      <c r="E201" s="5"/>
      <c r="G201" s="4" t="s">
        <v>4</v>
      </c>
      <c r="H201" s="93" t="s">
        <v>5</v>
      </c>
      <c r="I201" s="4" t="s">
        <v>3</v>
      </c>
    </row>
    <row r="202" ht="12.0" customHeight="1">
      <c r="B202" s="58">
        <v>1564.89</v>
      </c>
      <c r="C202" s="69" t="s">
        <v>425</v>
      </c>
      <c r="D202" s="11">
        <v>41193.0</v>
      </c>
      <c r="E202" s="9"/>
      <c r="G202" s="10">
        <v>5.0</v>
      </c>
      <c r="H202" s="94" t="s">
        <v>149</v>
      </c>
      <c r="I202" s="11">
        <v>41195.0</v>
      </c>
    </row>
    <row r="203" ht="12.0" customHeight="1">
      <c r="B203" s="45">
        <v>1564.9</v>
      </c>
      <c r="C203" s="46" t="s">
        <v>425</v>
      </c>
      <c r="D203" s="16">
        <v>41207.0</v>
      </c>
      <c r="E203" s="9"/>
      <c r="G203" s="15">
        <v>5.0</v>
      </c>
      <c r="H203" s="85" t="s">
        <v>149</v>
      </c>
      <c r="I203" s="16">
        <v>41195.0</v>
      </c>
    </row>
    <row r="204" ht="12.0" customHeight="1">
      <c r="B204" s="45">
        <v>83.11</v>
      </c>
      <c r="C204" s="46" t="s">
        <v>436</v>
      </c>
      <c r="D204" s="16">
        <v>41186.0</v>
      </c>
      <c r="E204" s="9"/>
      <c r="G204" s="15">
        <v>36.0</v>
      </c>
      <c r="H204" s="85" t="s">
        <v>227</v>
      </c>
      <c r="I204" s="16">
        <v>41206.0</v>
      </c>
    </row>
    <row r="205" ht="12.0" customHeight="1">
      <c r="B205" s="45">
        <v>141.53</v>
      </c>
      <c r="C205" s="46" t="s">
        <v>436</v>
      </c>
      <c r="D205" s="16">
        <v>41214.0</v>
      </c>
      <c r="E205" s="9"/>
      <c r="F205" s="23"/>
      <c r="G205" s="15">
        <v>18.0</v>
      </c>
      <c r="H205" s="85" t="s">
        <v>270</v>
      </c>
      <c r="I205" s="16">
        <v>41206.0</v>
      </c>
    </row>
    <row r="206" ht="12.0" customHeight="1">
      <c r="B206" s="45">
        <v>1235.28</v>
      </c>
      <c r="C206" s="46" t="s">
        <v>437</v>
      </c>
      <c r="D206" s="16">
        <v>41187.0</v>
      </c>
      <c r="E206" s="9"/>
      <c r="G206" s="15">
        <v>54.0</v>
      </c>
      <c r="H206" s="85" t="s">
        <v>217</v>
      </c>
      <c r="I206" s="16">
        <v>41206.0</v>
      </c>
    </row>
    <row r="207" ht="12.0" customHeight="1">
      <c r="B207" s="45">
        <v>1179.84</v>
      </c>
      <c r="C207" s="46" t="s">
        <v>437</v>
      </c>
      <c r="D207" s="16">
        <v>41201.0</v>
      </c>
      <c r="E207" s="9"/>
      <c r="G207" s="15">
        <v>18.0</v>
      </c>
      <c r="H207" s="85" t="s">
        <v>168</v>
      </c>
      <c r="I207" s="16">
        <v>41206.0</v>
      </c>
    </row>
    <row r="208" ht="12.0" customHeight="1">
      <c r="B208" s="45">
        <v>83.11</v>
      </c>
      <c r="C208" s="46" t="s">
        <v>462</v>
      </c>
      <c r="D208" s="16">
        <v>41186.0</v>
      </c>
      <c r="E208" s="9"/>
      <c r="G208" s="15">
        <v>54.0</v>
      </c>
      <c r="H208" s="85" t="s">
        <v>320</v>
      </c>
      <c r="I208" s="16">
        <v>41206.0</v>
      </c>
    </row>
    <row r="209" ht="12.0" customHeight="1">
      <c r="B209" s="45">
        <v>10000.0</v>
      </c>
      <c r="C209" s="46" t="s">
        <v>463</v>
      </c>
      <c r="D209" s="17"/>
      <c r="E209" s="9"/>
      <c r="G209" s="15">
        <v>36.0</v>
      </c>
      <c r="H209" s="85" t="s">
        <v>52</v>
      </c>
      <c r="I209" s="16">
        <v>41206.0</v>
      </c>
    </row>
    <row r="210" ht="12.0" customHeight="1">
      <c r="B210" s="45"/>
      <c r="C210" s="46"/>
      <c r="D210" s="16"/>
      <c r="E210" s="9"/>
      <c r="G210" s="15">
        <v>54.0</v>
      </c>
      <c r="H210" s="85" t="s">
        <v>287</v>
      </c>
      <c r="I210" s="16">
        <v>41209.0</v>
      </c>
    </row>
    <row r="211" ht="12.0" customHeight="1">
      <c r="B211" s="45"/>
      <c r="C211" s="46"/>
      <c r="D211" s="16"/>
      <c r="E211" s="9"/>
      <c r="G211" s="15">
        <v>18.0</v>
      </c>
      <c r="H211" s="85" t="s">
        <v>194</v>
      </c>
      <c r="I211" s="16">
        <v>41209.0</v>
      </c>
    </row>
    <row r="212" ht="12.0" customHeight="1">
      <c r="B212" s="45"/>
      <c r="C212" s="46"/>
      <c r="D212" s="16"/>
      <c r="E212" s="9"/>
      <c r="F212" s="23"/>
      <c r="G212" s="15">
        <v>10.0</v>
      </c>
      <c r="H212" s="85" t="s">
        <v>149</v>
      </c>
      <c r="I212" s="16">
        <v>41209.0</v>
      </c>
    </row>
    <row r="213" ht="12.0" customHeight="1">
      <c r="B213" s="45"/>
      <c r="C213" s="46"/>
      <c r="D213" s="16"/>
      <c r="E213" s="9"/>
      <c r="G213" s="15"/>
      <c r="H213" s="85"/>
      <c r="I213" s="16"/>
    </row>
    <row r="214" ht="12.0" customHeight="1">
      <c r="B214" s="45"/>
      <c r="C214" s="46"/>
      <c r="D214" s="17"/>
      <c r="E214" s="9"/>
      <c r="G214" s="15"/>
      <c r="H214" s="85"/>
      <c r="I214" s="16"/>
    </row>
    <row r="215" ht="12.0" customHeight="1">
      <c r="B215" s="45"/>
      <c r="C215" s="46"/>
      <c r="D215" s="51"/>
      <c r="E215" s="22"/>
      <c r="G215" s="15"/>
      <c r="H215" s="85"/>
      <c r="I215" s="16"/>
    </row>
    <row r="216" ht="12.0" customHeight="1">
      <c r="B216" s="105"/>
      <c r="C216" s="106"/>
      <c r="D216" s="53"/>
      <c r="E216" s="1"/>
      <c r="G216" s="28"/>
      <c r="H216" s="95"/>
      <c r="I216" s="29"/>
    </row>
    <row r="217" ht="12.0" customHeight="1">
      <c r="A217" s="23" t="s">
        <v>10</v>
      </c>
      <c r="B217" s="30">
        <f>SUM(B202:B216)</f>
        <v>15852.66</v>
      </c>
      <c r="F217" s="23" t="s">
        <v>10</v>
      </c>
      <c r="G217" s="30">
        <f>SUM(G202:G216)</f>
        <v>308</v>
      </c>
      <c r="H217" s="92"/>
    </row>
    <row r="218" ht="12.0" customHeight="1">
      <c r="B218" s="31"/>
      <c r="F218" s="32"/>
      <c r="H218" s="92"/>
    </row>
    <row r="219" ht="12.0" customHeight="1">
      <c r="A219" s="23" t="s">
        <v>11</v>
      </c>
      <c r="B219" s="33">
        <f>PRODUCT(B217,0.1)</f>
        <v>1585.266</v>
      </c>
      <c r="H219" s="92"/>
    </row>
    <row r="220" ht="12.0" customHeight="1">
      <c r="A220" s="23" t="s">
        <v>18</v>
      </c>
      <c r="B220" s="54">
        <f>G196</f>
        <v>691.2343</v>
      </c>
      <c r="F220" s="23" t="s">
        <v>19</v>
      </c>
      <c r="G220" s="33">
        <f>SUM(B219,B220)-G217</f>
        <v>1968.5003</v>
      </c>
      <c r="H220" s="92"/>
    </row>
    <row r="221" ht="12.0" customHeight="1">
      <c r="A221" s="1"/>
      <c r="B221" s="1"/>
      <c r="C221" s="1"/>
      <c r="D221" s="1"/>
      <c r="E221" s="1"/>
      <c r="F221" s="23"/>
      <c r="G221" s="32"/>
      <c r="H221" s="9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5.25" customHeight="1">
      <c r="A222" s="35"/>
      <c r="B222" s="36"/>
      <c r="C222" s="36"/>
      <c r="D222" s="36"/>
      <c r="E222" s="36"/>
      <c r="F222" s="36"/>
      <c r="G222" s="36"/>
      <c r="H222" s="9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27.75" customHeight="1">
      <c r="A223" s="2" t="s">
        <v>464</v>
      </c>
      <c r="B223" s="3"/>
      <c r="C223" s="3"/>
      <c r="D223" s="3"/>
      <c r="E223" s="3"/>
      <c r="F223" s="3"/>
      <c r="G223" s="3"/>
      <c r="H223" s="9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H224" s="92"/>
    </row>
    <row r="225" ht="12.0" customHeight="1">
      <c r="B225" s="39" t="s">
        <v>1</v>
      </c>
      <c r="C225" s="39" t="s">
        <v>2</v>
      </c>
      <c r="D225" s="39" t="s">
        <v>3</v>
      </c>
      <c r="E225" s="5"/>
      <c r="G225" s="4" t="s">
        <v>4</v>
      </c>
      <c r="H225" s="93" t="s">
        <v>5</v>
      </c>
      <c r="I225" s="4" t="s">
        <v>3</v>
      </c>
    </row>
    <row r="226" ht="12.0" customHeight="1">
      <c r="B226" s="58">
        <v>1564.88</v>
      </c>
      <c r="C226" s="69" t="s">
        <v>425</v>
      </c>
      <c r="D226" s="11">
        <v>41221.0</v>
      </c>
      <c r="E226" s="9"/>
      <c r="G226" s="10">
        <v>5.0</v>
      </c>
      <c r="H226" s="94" t="s">
        <v>149</v>
      </c>
      <c r="I226" s="11">
        <v>41217.0</v>
      </c>
    </row>
    <row r="227" ht="12.0" customHeight="1">
      <c r="B227" s="45">
        <v>1564.89</v>
      </c>
      <c r="C227" s="46" t="s">
        <v>425</v>
      </c>
      <c r="D227" s="16">
        <v>41234.0</v>
      </c>
      <c r="E227" s="9"/>
      <c r="G227" s="15">
        <v>5.0</v>
      </c>
      <c r="H227" s="85" t="s">
        <v>149</v>
      </c>
      <c r="I227" s="16">
        <v>41217.0</v>
      </c>
    </row>
    <row r="228" ht="12.0" customHeight="1">
      <c r="B228" s="45">
        <v>1260.98</v>
      </c>
      <c r="C228" s="46" t="s">
        <v>437</v>
      </c>
      <c r="D228" s="16">
        <v>41215.0</v>
      </c>
      <c r="E228" s="9"/>
      <c r="G228" s="15">
        <v>200.0</v>
      </c>
      <c r="H228" s="85" t="s">
        <v>465</v>
      </c>
      <c r="I228" s="16">
        <v>41221.0</v>
      </c>
    </row>
    <row r="229" ht="12.0" customHeight="1">
      <c r="B229" s="45">
        <v>1222.19</v>
      </c>
      <c r="C229" s="46" t="s">
        <v>437</v>
      </c>
      <c r="D229" s="16">
        <v>41229.0</v>
      </c>
      <c r="E229" s="9"/>
      <c r="F229" s="23"/>
      <c r="G229" s="15">
        <v>5.0</v>
      </c>
      <c r="H229" s="85" t="s">
        <v>149</v>
      </c>
      <c r="I229" s="16">
        <v>41224.0</v>
      </c>
    </row>
    <row r="230" ht="12.0" customHeight="1">
      <c r="B230" s="45">
        <v>70.76</v>
      </c>
      <c r="C230" s="46" t="s">
        <v>462</v>
      </c>
      <c r="D230" s="16">
        <v>41228.0</v>
      </c>
      <c r="E230" s="9"/>
      <c r="G230" s="15">
        <v>5.0</v>
      </c>
      <c r="H230" s="85" t="s">
        <v>149</v>
      </c>
      <c r="I230" s="16">
        <v>40919.0</v>
      </c>
    </row>
    <row r="231" ht="12.0" customHeight="1">
      <c r="B231" s="45">
        <v>70.76</v>
      </c>
      <c r="C231" s="46" t="s">
        <v>462</v>
      </c>
      <c r="D231" s="16">
        <v>41242.0</v>
      </c>
      <c r="E231" s="9"/>
      <c r="G231" s="15">
        <v>18.0</v>
      </c>
      <c r="H231" s="85" t="s">
        <v>326</v>
      </c>
      <c r="I231" s="16">
        <v>41226.0</v>
      </c>
    </row>
    <row r="232" ht="12.0" customHeight="1">
      <c r="B232" s="45">
        <v>141.53</v>
      </c>
      <c r="C232" s="46" t="s">
        <v>462</v>
      </c>
      <c r="D232" s="16">
        <v>41214.0</v>
      </c>
      <c r="E232" s="9"/>
      <c r="G232" s="15">
        <v>5.0</v>
      </c>
      <c r="H232" s="85" t="s">
        <v>149</v>
      </c>
      <c r="I232" s="16">
        <v>41230.0</v>
      </c>
    </row>
    <row r="233" ht="12.0" customHeight="1">
      <c r="B233" s="45">
        <v>1219.38</v>
      </c>
      <c r="C233" s="46" t="s">
        <v>437</v>
      </c>
      <c r="D233" s="16">
        <v>41243.0</v>
      </c>
      <c r="E233" s="9"/>
      <c r="G233" s="15">
        <v>5.0</v>
      </c>
      <c r="H233" s="85" t="s">
        <v>149</v>
      </c>
      <c r="I233" s="16">
        <v>41230.0</v>
      </c>
    </row>
    <row r="234" ht="12.0" customHeight="1">
      <c r="B234" s="45"/>
      <c r="C234" s="46"/>
      <c r="D234" s="51"/>
      <c r="E234" s="22"/>
      <c r="G234" s="15">
        <v>5.0</v>
      </c>
      <c r="H234" s="85" t="s">
        <v>149</v>
      </c>
      <c r="I234" s="16">
        <v>41238.0</v>
      </c>
    </row>
    <row r="235" ht="12.0" customHeight="1">
      <c r="B235" s="105"/>
      <c r="C235" s="106"/>
      <c r="D235" s="53"/>
      <c r="E235" s="1"/>
      <c r="G235" s="28">
        <v>5.0</v>
      </c>
      <c r="H235" s="95" t="s">
        <v>149</v>
      </c>
      <c r="I235" s="86">
        <v>41238.0</v>
      </c>
    </row>
    <row r="236" ht="12.0" customHeight="1">
      <c r="A236" s="23" t="s">
        <v>10</v>
      </c>
      <c r="B236" s="30">
        <f>SUM(B226:B235)</f>
        <v>7115.37</v>
      </c>
      <c r="F236" s="23" t="s">
        <v>10</v>
      </c>
      <c r="G236" s="30">
        <f>SUM(G226:G235)</f>
        <v>258</v>
      </c>
      <c r="H236" s="92"/>
    </row>
    <row r="237" ht="12.0" customHeight="1">
      <c r="B237" s="31"/>
      <c r="F237" s="32"/>
      <c r="H237" s="92"/>
    </row>
    <row r="238" ht="12.0" customHeight="1">
      <c r="A238" s="23" t="s">
        <v>11</v>
      </c>
      <c r="B238" s="33">
        <f>PRODUCT(B236,0.1)</f>
        <v>711.537</v>
      </c>
      <c r="H238" s="92"/>
    </row>
    <row r="239" ht="12.0" customHeight="1">
      <c r="A239" s="23" t="s">
        <v>18</v>
      </c>
      <c r="B239" s="54">
        <f>G220</f>
        <v>1968.5003</v>
      </c>
      <c r="F239" s="23" t="s">
        <v>19</v>
      </c>
      <c r="G239" s="33">
        <f>SUM(B238,B239)-G236</f>
        <v>2422.0373</v>
      </c>
      <c r="H239" s="92"/>
    </row>
    <row r="240" ht="12.0" customHeight="1">
      <c r="A240" s="1"/>
      <c r="B240" s="1"/>
      <c r="C240" s="1"/>
      <c r="D240" s="1"/>
      <c r="E240" s="1"/>
      <c r="F240" s="23"/>
      <c r="G240" s="32"/>
      <c r="H240" s="9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5.25" customHeight="1">
      <c r="A241" s="35"/>
      <c r="B241" s="36"/>
      <c r="C241" s="36"/>
      <c r="D241" s="36"/>
      <c r="E241" s="36"/>
      <c r="F241" s="36"/>
      <c r="G241" s="36"/>
      <c r="H241" s="9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27.75" customHeight="1">
      <c r="A242" s="2" t="s">
        <v>466</v>
      </c>
      <c r="B242" s="3"/>
      <c r="C242" s="3"/>
      <c r="D242" s="3"/>
      <c r="E242" s="3"/>
      <c r="F242" s="3"/>
      <c r="G242" s="3"/>
      <c r="H242" s="9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H243" s="92"/>
    </row>
    <row r="244" ht="12.0" customHeight="1">
      <c r="B244" s="39" t="s">
        <v>1</v>
      </c>
      <c r="C244" s="39" t="s">
        <v>2</v>
      </c>
      <c r="D244" s="39" t="s">
        <v>3</v>
      </c>
      <c r="E244" s="5"/>
      <c r="G244" s="4" t="s">
        <v>4</v>
      </c>
      <c r="H244" s="93" t="s">
        <v>5</v>
      </c>
      <c r="I244" s="4" t="s">
        <v>3</v>
      </c>
    </row>
    <row r="245" ht="12.0" customHeight="1">
      <c r="B245" s="58">
        <v>1564.89</v>
      </c>
      <c r="C245" s="69" t="s">
        <v>425</v>
      </c>
      <c r="D245" s="11">
        <v>41249.0</v>
      </c>
      <c r="E245" s="9"/>
      <c r="G245" s="10">
        <v>5.0</v>
      </c>
      <c r="H245" s="94" t="s">
        <v>149</v>
      </c>
      <c r="I245" s="11">
        <v>41245.0</v>
      </c>
    </row>
    <row r="246" ht="12.0" customHeight="1">
      <c r="B246" s="45">
        <v>1564.89</v>
      </c>
      <c r="C246" s="46" t="s">
        <v>425</v>
      </c>
      <c r="D246" s="16">
        <v>41263.0</v>
      </c>
      <c r="E246" s="9"/>
      <c r="G246" s="15">
        <v>5.0</v>
      </c>
      <c r="H246" s="85" t="s">
        <v>149</v>
      </c>
      <c r="I246" s="16">
        <v>41245.0</v>
      </c>
    </row>
    <row r="247" ht="12.0" customHeight="1">
      <c r="B247" s="45">
        <v>1252.79</v>
      </c>
      <c r="C247" s="46" t="s">
        <v>437</v>
      </c>
      <c r="D247" s="16">
        <v>41257.0</v>
      </c>
      <c r="E247" s="9"/>
      <c r="G247" s="15">
        <v>8.0</v>
      </c>
      <c r="H247" s="85" t="s">
        <v>149</v>
      </c>
      <c r="I247" s="16">
        <v>41252.0</v>
      </c>
    </row>
    <row r="248" ht="12.0" customHeight="1">
      <c r="B248" s="45">
        <v>1296.29</v>
      </c>
      <c r="C248" s="46" t="s">
        <v>437</v>
      </c>
      <c r="D248" s="16">
        <v>41636.0</v>
      </c>
      <c r="E248" s="9"/>
      <c r="F248" s="23"/>
      <c r="G248" s="15">
        <v>8.0</v>
      </c>
      <c r="H248" s="85" t="s">
        <v>149</v>
      </c>
      <c r="I248" s="16">
        <v>41252.0</v>
      </c>
    </row>
    <row r="249" ht="12.0" customHeight="1">
      <c r="B249" s="45"/>
      <c r="C249" s="46"/>
      <c r="D249" s="17"/>
      <c r="E249" s="9"/>
      <c r="G249" s="15">
        <v>5.0</v>
      </c>
      <c r="H249" s="85" t="s">
        <v>149</v>
      </c>
      <c r="I249" s="16">
        <v>41266.0</v>
      </c>
    </row>
    <row r="250" ht="12.0" customHeight="1">
      <c r="B250" s="45"/>
      <c r="C250" s="46"/>
      <c r="D250" s="17"/>
      <c r="E250" s="9"/>
      <c r="G250" s="15">
        <v>5.0</v>
      </c>
      <c r="H250" s="85" t="s">
        <v>149</v>
      </c>
      <c r="I250" s="16">
        <v>41266.0</v>
      </c>
    </row>
    <row r="251" ht="12.0" customHeight="1">
      <c r="B251" s="45"/>
      <c r="C251" s="46"/>
      <c r="D251" s="17"/>
      <c r="E251" s="9"/>
      <c r="G251" s="15">
        <v>54.0</v>
      </c>
      <c r="H251" s="85" t="s">
        <v>400</v>
      </c>
      <c r="I251" s="16">
        <v>41266.0</v>
      </c>
    </row>
    <row r="252" ht="12.0" customHeight="1">
      <c r="B252" s="45"/>
      <c r="C252" s="46"/>
      <c r="D252" s="17"/>
      <c r="E252" s="9"/>
      <c r="G252" s="15">
        <v>36.0</v>
      </c>
      <c r="H252" s="85" t="s">
        <v>41</v>
      </c>
      <c r="I252" s="16">
        <v>41266.0</v>
      </c>
    </row>
    <row r="253" ht="12.0" customHeight="1">
      <c r="B253" s="45"/>
      <c r="C253" s="46"/>
      <c r="D253" s="16"/>
      <c r="E253" s="9"/>
      <c r="G253" s="15">
        <v>18.0</v>
      </c>
      <c r="H253" s="85" t="s">
        <v>40</v>
      </c>
      <c r="I253" s="16">
        <v>41267.0</v>
      </c>
    </row>
    <row r="254" ht="12.0" customHeight="1">
      <c r="B254" s="45"/>
      <c r="C254" s="46"/>
      <c r="D254" s="16"/>
      <c r="E254" s="9"/>
      <c r="G254" s="15">
        <v>18.0</v>
      </c>
      <c r="H254" s="85" t="s">
        <v>467</v>
      </c>
      <c r="I254" s="16">
        <v>41267.0</v>
      </c>
    </row>
    <row r="255" ht="12.0" customHeight="1">
      <c r="B255" s="45"/>
      <c r="C255" s="46"/>
      <c r="D255" s="16"/>
      <c r="E255" s="9"/>
      <c r="F255" s="23"/>
      <c r="G255" s="15">
        <v>18.0</v>
      </c>
      <c r="H255" s="85" t="s">
        <v>275</v>
      </c>
      <c r="I255" s="16">
        <v>41267.0</v>
      </c>
    </row>
    <row r="256" ht="12.0" customHeight="1">
      <c r="B256" s="45"/>
      <c r="C256" s="46"/>
      <c r="D256" s="16"/>
      <c r="E256" s="9"/>
      <c r="G256" s="15">
        <v>18.0</v>
      </c>
      <c r="H256" s="85" t="s">
        <v>404</v>
      </c>
      <c r="I256" s="16">
        <v>41267.0</v>
      </c>
    </row>
    <row r="257" ht="12.0" customHeight="1">
      <c r="B257" s="45"/>
      <c r="C257" s="46"/>
      <c r="D257" s="16"/>
      <c r="E257" s="9"/>
      <c r="G257" s="15">
        <v>180.0</v>
      </c>
      <c r="H257" s="85" t="s">
        <v>468</v>
      </c>
      <c r="I257" s="16">
        <v>41267.0</v>
      </c>
    </row>
    <row r="258" ht="12.0" customHeight="1">
      <c r="B258" s="45"/>
      <c r="C258" s="46"/>
      <c r="D258" s="16"/>
      <c r="E258" s="9"/>
      <c r="G258" s="15">
        <v>54.0</v>
      </c>
      <c r="H258" s="85" t="s">
        <v>103</v>
      </c>
      <c r="I258" s="16">
        <v>41267.0</v>
      </c>
    </row>
    <row r="259" ht="12.0" customHeight="1">
      <c r="B259" s="45"/>
      <c r="C259" s="46"/>
      <c r="D259" s="16"/>
      <c r="E259" s="9"/>
      <c r="F259" s="23"/>
      <c r="G259" s="15">
        <v>36.0</v>
      </c>
      <c r="H259" s="85" t="s">
        <v>35</v>
      </c>
      <c r="I259" s="16">
        <v>41267.0</v>
      </c>
    </row>
    <row r="260" ht="12.0" customHeight="1">
      <c r="B260" s="45"/>
      <c r="C260" s="46"/>
      <c r="D260" s="16"/>
      <c r="E260" s="9"/>
      <c r="G260" s="15">
        <v>5.0</v>
      </c>
      <c r="H260" s="85" t="s">
        <v>149</v>
      </c>
      <c r="I260" s="16">
        <v>41638.0</v>
      </c>
    </row>
    <row r="261" ht="12.0" customHeight="1">
      <c r="B261" s="45"/>
      <c r="C261" s="46"/>
      <c r="D261" s="17"/>
      <c r="E261" s="9"/>
      <c r="G261" s="15">
        <v>5.0</v>
      </c>
      <c r="H261" s="85" t="s">
        <v>149</v>
      </c>
      <c r="I261" s="16">
        <v>41638.0</v>
      </c>
    </row>
    <row r="262" ht="12.0" customHeight="1">
      <c r="B262" s="45"/>
      <c r="C262" s="46"/>
      <c r="D262" s="17"/>
      <c r="E262" s="9"/>
      <c r="G262" s="15"/>
      <c r="H262" s="85"/>
      <c r="I262" s="16"/>
    </row>
    <row r="263" ht="12.0" customHeight="1">
      <c r="B263" s="45"/>
      <c r="C263" s="46"/>
      <c r="D263" s="51"/>
      <c r="E263" s="22"/>
      <c r="G263" s="15"/>
      <c r="H263" s="85"/>
      <c r="I263" s="16"/>
    </row>
    <row r="264" ht="12.0" customHeight="1">
      <c r="B264" s="105"/>
      <c r="C264" s="106"/>
      <c r="D264" s="53"/>
      <c r="E264" s="1"/>
      <c r="G264" s="28"/>
      <c r="H264" s="95"/>
      <c r="I264" s="29"/>
    </row>
    <row r="265" ht="12.0" customHeight="1">
      <c r="A265" s="23" t="s">
        <v>10</v>
      </c>
      <c r="B265" s="30">
        <f>SUM(B245:B264)</f>
        <v>5678.86</v>
      </c>
      <c r="F265" s="23" t="s">
        <v>10</v>
      </c>
      <c r="G265" s="30">
        <f>SUM(G245:G264)</f>
        <v>478</v>
      </c>
      <c r="H265" s="92"/>
    </row>
    <row r="266" ht="12.0" customHeight="1">
      <c r="B266" s="31"/>
      <c r="F266" s="32"/>
      <c r="H266" s="92"/>
    </row>
    <row r="267" ht="12.0" customHeight="1">
      <c r="A267" s="23" t="s">
        <v>11</v>
      </c>
      <c r="B267" s="33">
        <f>PRODUCT(B265,0.1)</f>
        <v>567.886</v>
      </c>
      <c r="H267" s="92"/>
    </row>
    <row r="268" ht="12.0" customHeight="1">
      <c r="A268" s="23" t="s">
        <v>18</v>
      </c>
      <c r="B268" s="54">
        <f>G239</f>
        <v>2422.0373</v>
      </c>
      <c r="F268" s="23" t="s">
        <v>19</v>
      </c>
      <c r="G268" s="33">
        <f>SUM(B267,B268)-G265</f>
        <v>2511.9233</v>
      </c>
      <c r="H268" s="92"/>
    </row>
    <row r="269" ht="12.0" customHeight="1">
      <c r="A269" s="1"/>
      <c r="B269" s="1"/>
      <c r="C269" s="1"/>
      <c r="D269" s="1"/>
      <c r="E269" s="1"/>
      <c r="F269" s="23"/>
      <c r="G269" s="32"/>
      <c r="H269" s="9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5.25" customHeight="1">
      <c r="A270" s="35"/>
      <c r="B270" s="36"/>
      <c r="C270" s="36"/>
      <c r="D270" s="36"/>
      <c r="E270" s="36"/>
      <c r="F270" s="36"/>
      <c r="G270" s="36"/>
      <c r="H270" s="9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2.0" customHeight="1">
      <c r="H271" s="92"/>
    </row>
    <row r="272" ht="12.0" customHeight="1">
      <c r="H272" s="92"/>
    </row>
    <row r="273" ht="12.0" customHeight="1">
      <c r="A273" s="72" t="s">
        <v>46</v>
      </c>
      <c r="B273" s="31">
        <f>B19+B43+B62+B81+B103+B122+B151+B170+B193+B217+B236+B265</f>
        <v>81396.19</v>
      </c>
      <c r="H273" s="92"/>
    </row>
    <row r="274" ht="12.0" customHeight="1">
      <c r="A274" s="72" t="s">
        <v>47</v>
      </c>
      <c r="B274" s="31">
        <f>PRODUCT(B273,0.1)</f>
        <v>8139.619</v>
      </c>
      <c r="H274" s="92"/>
    </row>
    <row r="275" ht="12.0" customHeight="1">
      <c r="H275" s="92"/>
    </row>
    <row r="276" ht="12.0" customHeight="1">
      <c r="A276" s="72" t="s">
        <v>48</v>
      </c>
      <c r="G276" s="31">
        <f>G19+G43+G62+G81+G103+G122+G151+G170+G193+G217+G236+G265</f>
        <v>6807.5</v>
      </c>
      <c r="H276" s="92"/>
    </row>
    <row r="277" ht="12.0" customHeight="1">
      <c r="B277" s="31">
        <f>B273-B274</f>
        <v>73256.571</v>
      </c>
      <c r="F277" s="89" t="s">
        <v>95</v>
      </c>
      <c r="G277" s="90">
        <f>G276/B273</f>
        <v>0.0836341357</v>
      </c>
      <c r="H277" s="92"/>
    </row>
    <row r="278" ht="12.0" customHeight="1">
      <c r="H278" s="92"/>
    </row>
    <row r="279" ht="12.0" customHeight="1">
      <c r="H279" s="92"/>
    </row>
    <row r="280" ht="12.0" customHeight="1">
      <c r="H280" s="92"/>
    </row>
    <row r="281" ht="12.0" customHeight="1">
      <c r="H281" s="92"/>
    </row>
    <row r="282" ht="12.0" customHeight="1">
      <c r="H282" s="92"/>
    </row>
    <row r="283" ht="12.0" customHeight="1">
      <c r="H283" s="92"/>
    </row>
    <row r="284" ht="12.0" customHeight="1">
      <c r="H284" s="92"/>
    </row>
    <row r="285" ht="12.0" customHeight="1">
      <c r="H285" s="92"/>
    </row>
    <row r="286" ht="12.0" customHeight="1">
      <c r="H286" s="92"/>
    </row>
    <row r="287" ht="12.0" customHeight="1">
      <c r="H287" s="92"/>
    </row>
    <row r="288" ht="12.0" customHeight="1">
      <c r="H288" s="92"/>
    </row>
    <row r="289" ht="12.0" customHeight="1">
      <c r="H289" s="92"/>
    </row>
    <row r="290" ht="12.0" customHeight="1">
      <c r="H290" s="92"/>
    </row>
    <row r="291" ht="12.0" customHeight="1">
      <c r="H291" s="92"/>
    </row>
    <row r="292" ht="12.0" customHeight="1">
      <c r="H292" s="92"/>
    </row>
    <row r="293" ht="12.0" customHeight="1">
      <c r="H293" s="92"/>
    </row>
    <row r="294" ht="12.0" customHeight="1">
      <c r="H294" s="92"/>
    </row>
    <row r="295" ht="12.0" customHeight="1">
      <c r="H295" s="92"/>
    </row>
    <row r="296" ht="12.0" customHeight="1">
      <c r="H296" s="92"/>
    </row>
    <row r="297" ht="12.0" customHeight="1">
      <c r="H297" s="92"/>
    </row>
    <row r="298" ht="12.0" customHeight="1">
      <c r="H298" s="92"/>
    </row>
    <row r="299" ht="12.0" customHeight="1">
      <c r="H299" s="92"/>
    </row>
    <row r="300" ht="12.0" customHeight="1">
      <c r="H300" s="92"/>
    </row>
    <row r="301" ht="12.0" customHeight="1">
      <c r="H301" s="92"/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469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1161.18</v>
      </c>
      <c r="C4" s="69" t="s">
        <v>437</v>
      </c>
      <c r="D4" s="11">
        <v>41285.0</v>
      </c>
      <c r="E4" s="9"/>
      <c r="G4" s="10">
        <v>5.0</v>
      </c>
      <c r="H4" s="94" t="s">
        <v>149</v>
      </c>
      <c r="I4" s="11">
        <v>41280.0</v>
      </c>
    </row>
    <row r="5" ht="12.0" customHeight="1">
      <c r="B5" s="45">
        <v>1226.09</v>
      </c>
      <c r="C5" s="46" t="s">
        <v>437</v>
      </c>
      <c r="D5" s="16">
        <v>41299.0</v>
      </c>
      <c r="E5" s="9"/>
      <c r="G5" s="15">
        <v>5.0</v>
      </c>
      <c r="H5" s="85" t="s">
        <v>149</v>
      </c>
      <c r="I5" s="16">
        <v>41280.0</v>
      </c>
    </row>
    <row r="6" ht="12.0" customHeight="1">
      <c r="B6" s="45">
        <v>1252.25</v>
      </c>
      <c r="C6" s="46" t="s">
        <v>425</v>
      </c>
      <c r="D6" s="16">
        <v>41277.0</v>
      </c>
      <c r="E6" s="9"/>
      <c r="G6" s="15">
        <v>5.0</v>
      </c>
      <c r="H6" s="85" t="s">
        <v>149</v>
      </c>
      <c r="I6" s="16">
        <v>41280.0</v>
      </c>
    </row>
    <row r="7" ht="12.0" customHeight="1">
      <c r="B7" s="45">
        <v>1557.91</v>
      </c>
      <c r="C7" s="46" t="s">
        <v>425</v>
      </c>
      <c r="D7" s="16">
        <v>41291.0</v>
      </c>
      <c r="E7" s="9"/>
      <c r="F7" s="23"/>
      <c r="G7" s="15">
        <v>5.0</v>
      </c>
      <c r="H7" s="85" t="s">
        <v>149</v>
      </c>
      <c r="I7" s="16">
        <v>41289.0</v>
      </c>
    </row>
    <row r="8" ht="12.0" customHeight="1">
      <c r="B8" s="45">
        <v>1562.24</v>
      </c>
      <c r="C8" s="46" t="s">
        <v>425</v>
      </c>
      <c r="D8" s="16">
        <v>41305.0</v>
      </c>
      <c r="E8" s="9"/>
      <c r="G8" s="15">
        <v>5.0</v>
      </c>
      <c r="H8" s="85" t="s">
        <v>149</v>
      </c>
      <c r="I8" s="16">
        <v>41289.0</v>
      </c>
    </row>
    <row r="9" ht="12.0" customHeight="1">
      <c r="B9" s="45"/>
      <c r="C9" s="46"/>
      <c r="D9" s="17"/>
      <c r="E9" s="9"/>
      <c r="G9" s="15">
        <v>5.0</v>
      </c>
      <c r="H9" s="85" t="s">
        <v>149</v>
      </c>
      <c r="I9" s="16">
        <v>41289.0</v>
      </c>
    </row>
    <row r="10" ht="12.0" customHeight="1">
      <c r="B10" s="45"/>
      <c r="C10" s="46"/>
      <c r="D10" s="17"/>
      <c r="E10" s="9"/>
      <c r="G10" s="15"/>
      <c r="H10" s="85"/>
      <c r="I10" s="17"/>
    </row>
    <row r="11" ht="12.0" customHeight="1">
      <c r="B11" s="45"/>
      <c r="C11" s="46"/>
      <c r="D11" s="17"/>
      <c r="E11" s="9"/>
      <c r="G11" s="15"/>
      <c r="H11" s="85"/>
      <c r="I11" s="17"/>
    </row>
    <row r="12" ht="12.0" customHeight="1">
      <c r="B12" s="45"/>
      <c r="C12" s="46"/>
      <c r="D12" s="51"/>
      <c r="E12" s="22"/>
      <c r="G12" s="15"/>
      <c r="H12" s="85"/>
      <c r="I12" s="16"/>
    </row>
    <row r="13" ht="12.0" customHeight="1">
      <c r="B13" s="105"/>
      <c r="C13" s="106"/>
      <c r="D13" s="53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6759.67</v>
      </c>
      <c r="F14" s="23" t="s">
        <v>10</v>
      </c>
      <c r="G14" s="30">
        <f>SUM(G4:G13)</f>
        <v>30</v>
      </c>
      <c r="H14" s="92"/>
    </row>
    <row r="15" ht="12.0" customHeight="1">
      <c r="B15" s="31"/>
      <c r="F15" s="32"/>
      <c r="H15" s="92"/>
    </row>
    <row r="16" ht="12.0" customHeight="1">
      <c r="A16" s="23" t="s">
        <v>11</v>
      </c>
      <c r="B16" s="33">
        <f>PRODUCT(B14,0.1)</f>
        <v>675.967</v>
      </c>
      <c r="H16" s="92"/>
    </row>
    <row r="17" ht="12.0" customHeight="1">
      <c r="A17" s="23" t="s">
        <v>18</v>
      </c>
      <c r="B17" s="54">
        <f>'2012'!G268</f>
        <v>2511.9233</v>
      </c>
      <c r="F17" s="23" t="s">
        <v>19</v>
      </c>
      <c r="G17" s="33">
        <f>SUM(B16,B17)-G14</f>
        <v>3157.8903</v>
      </c>
      <c r="H17" s="92"/>
    </row>
    <row r="18" ht="12.0" customHeight="1">
      <c r="A18" s="1"/>
      <c r="B18" s="1"/>
      <c r="C18" s="1"/>
      <c r="D18" s="1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36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470</v>
      </c>
      <c r="B20" s="3"/>
      <c r="C20" s="3"/>
      <c r="D20" s="3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H21" s="92"/>
    </row>
    <row r="22" ht="12.0" customHeight="1">
      <c r="B22" s="39" t="s">
        <v>1</v>
      </c>
      <c r="C22" s="39" t="s">
        <v>2</v>
      </c>
      <c r="D22" s="39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58">
        <v>1283.09</v>
      </c>
      <c r="C23" s="69" t="s">
        <v>437</v>
      </c>
      <c r="D23" s="11">
        <v>41313.0</v>
      </c>
      <c r="E23" s="9"/>
      <c r="G23" s="10">
        <v>5.0</v>
      </c>
      <c r="H23" s="94" t="s">
        <v>149</v>
      </c>
      <c r="I23" s="11">
        <v>41315.0</v>
      </c>
    </row>
    <row r="24" ht="12.0" customHeight="1">
      <c r="B24" s="45">
        <v>1228.28</v>
      </c>
      <c r="C24" s="46" t="s">
        <v>437</v>
      </c>
      <c r="D24" s="16">
        <v>41327.0</v>
      </c>
      <c r="E24" s="9"/>
      <c r="G24" s="15">
        <v>5.0</v>
      </c>
      <c r="H24" s="85" t="s">
        <v>149</v>
      </c>
      <c r="I24" s="16">
        <v>41315.0</v>
      </c>
    </row>
    <row r="25" ht="12.0" customHeight="1">
      <c r="B25" s="45">
        <v>1562.23</v>
      </c>
      <c r="C25" s="46" t="s">
        <v>425</v>
      </c>
      <c r="D25" s="16">
        <v>41319.0</v>
      </c>
      <c r="E25" s="9"/>
      <c r="G25" s="15">
        <v>5.0</v>
      </c>
      <c r="H25" s="85" t="s">
        <v>149</v>
      </c>
      <c r="I25" s="16">
        <v>41315.0</v>
      </c>
    </row>
    <row r="26" ht="12.0" customHeight="1">
      <c r="B26" s="45">
        <v>1522.04</v>
      </c>
      <c r="C26" s="46" t="s">
        <v>425</v>
      </c>
      <c r="D26" s="16">
        <v>41333.0</v>
      </c>
      <c r="E26" s="9"/>
      <c r="F26" s="23"/>
      <c r="G26" s="15">
        <v>5.0</v>
      </c>
      <c r="H26" s="85" t="s">
        <v>149</v>
      </c>
      <c r="I26" s="16">
        <v>41322.0</v>
      </c>
    </row>
    <row r="27" ht="12.0" customHeight="1">
      <c r="B27" s="45"/>
      <c r="C27" s="46"/>
      <c r="D27" s="16"/>
      <c r="E27" s="9"/>
      <c r="G27" s="15">
        <v>5.0</v>
      </c>
      <c r="H27" s="85" t="s">
        <v>149</v>
      </c>
      <c r="I27" s="16">
        <v>41322.0</v>
      </c>
    </row>
    <row r="28" ht="12.0" customHeight="1">
      <c r="B28" s="45"/>
      <c r="C28" s="46"/>
      <c r="D28" s="16"/>
      <c r="E28" s="9"/>
      <c r="G28" s="15">
        <v>50.0</v>
      </c>
      <c r="H28" s="85" t="s">
        <v>55</v>
      </c>
      <c r="I28" s="16">
        <v>41322.0</v>
      </c>
    </row>
    <row r="29" ht="12.0" customHeight="1">
      <c r="B29" s="45"/>
      <c r="C29" s="46"/>
      <c r="D29" s="17"/>
      <c r="E29" s="9"/>
      <c r="G29" s="15">
        <v>100.0</v>
      </c>
      <c r="H29" s="85" t="s">
        <v>25</v>
      </c>
      <c r="I29" s="16">
        <v>41322.0</v>
      </c>
    </row>
    <row r="30" ht="12.0" customHeight="1">
      <c r="B30" s="45"/>
      <c r="C30" s="46"/>
      <c r="D30" s="17"/>
      <c r="E30" s="9"/>
      <c r="G30" s="15">
        <v>25.0</v>
      </c>
      <c r="H30" s="85" t="s">
        <v>205</v>
      </c>
      <c r="I30" s="16">
        <v>41322.0</v>
      </c>
      <c r="J30" s="1" t="s">
        <v>471</v>
      </c>
    </row>
    <row r="31" ht="12.0" customHeight="1">
      <c r="B31" s="45"/>
      <c r="C31" s="46"/>
      <c r="D31" s="51"/>
      <c r="E31" s="22"/>
      <c r="G31" s="15">
        <v>50.0</v>
      </c>
      <c r="H31" s="85" t="s">
        <v>25</v>
      </c>
      <c r="I31" s="16">
        <v>41322.0</v>
      </c>
    </row>
    <row r="32" ht="12.0" customHeight="1">
      <c r="B32" s="105"/>
      <c r="C32" s="106"/>
      <c r="D32" s="53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5595.64</v>
      </c>
      <c r="F33" s="23" t="s">
        <v>10</v>
      </c>
      <c r="G33" s="30">
        <f>SUM(G23:G32)</f>
        <v>250</v>
      </c>
      <c r="H33" s="92"/>
    </row>
    <row r="34" ht="12.0" customHeight="1">
      <c r="B34" s="31"/>
      <c r="F34" s="32"/>
      <c r="H34" s="92"/>
    </row>
    <row r="35" ht="12.0" customHeight="1">
      <c r="A35" s="23" t="s">
        <v>11</v>
      </c>
      <c r="B35" s="33">
        <f>PRODUCT(B33,0.1)</f>
        <v>559.564</v>
      </c>
      <c r="H35" s="92"/>
    </row>
    <row r="36" ht="12.0" customHeight="1">
      <c r="A36" s="23" t="s">
        <v>18</v>
      </c>
      <c r="B36" s="54">
        <f>G17</f>
        <v>3157.8903</v>
      </c>
      <c r="F36" s="23" t="s">
        <v>19</v>
      </c>
      <c r="G36" s="33">
        <f>SUM(B35,B36)-G33</f>
        <v>3467.4543</v>
      </c>
      <c r="H36" s="92"/>
    </row>
    <row r="37" ht="12.0" customHeight="1">
      <c r="A37" s="1"/>
      <c r="B37" s="1"/>
      <c r="C37" s="1"/>
      <c r="D37" s="1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36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472</v>
      </c>
      <c r="B39" s="3"/>
      <c r="C39" s="3"/>
      <c r="D39" s="3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H40" s="92"/>
    </row>
    <row r="41" ht="12.0" customHeight="1">
      <c r="B41" s="39" t="s">
        <v>1</v>
      </c>
      <c r="C41" s="39" t="s">
        <v>2</v>
      </c>
      <c r="D41" s="39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58">
        <v>1452.88</v>
      </c>
      <c r="C42" s="69" t="s">
        <v>437</v>
      </c>
      <c r="D42" s="11">
        <v>41341.0</v>
      </c>
      <c r="E42" s="9"/>
      <c r="G42" s="10">
        <v>36.0</v>
      </c>
      <c r="H42" s="94" t="s">
        <v>473</v>
      </c>
      <c r="I42" s="11">
        <v>41335.0</v>
      </c>
    </row>
    <row r="43" ht="12.0" customHeight="1">
      <c r="B43" s="45">
        <v>1230.2</v>
      </c>
      <c r="C43" s="46" t="s">
        <v>437</v>
      </c>
      <c r="D43" s="16">
        <v>41355.0</v>
      </c>
      <c r="E43" s="9"/>
      <c r="G43" s="15">
        <v>123.0</v>
      </c>
      <c r="H43" s="85" t="s">
        <v>40</v>
      </c>
      <c r="I43" s="16">
        <v>41335.0</v>
      </c>
    </row>
    <row r="44" ht="12.0" customHeight="1">
      <c r="B44" s="45">
        <v>2266.02</v>
      </c>
      <c r="C44" s="46" t="s">
        <v>425</v>
      </c>
      <c r="D44" s="16">
        <v>41347.0</v>
      </c>
      <c r="E44" s="9"/>
      <c r="G44" s="15">
        <v>18.0</v>
      </c>
      <c r="H44" s="85" t="s">
        <v>474</v>
      </c>
      <c r="I44" s="16">
        <v>41335.0</v>
      </c>
    </row>
    <row r="45" ht="12.0" customHeight="1">
      <c r="B45" s="45">
        <v>1522.04</v>
      </c>
      <c r="C45" s="46" t="s">
        <v>425</v>
      </c>
      <c r="D45" s="16">
        <v>41361.0</v>
      </c>
      <c r="E45" s="9"/>
      <c r="F45" s="23"/>
      <c r="G45" s="15">
        <v>100.0</v>
      </c>
      <c r="H45" s="85" t="s">
        <v>42</v>
      </c>
      <c r="I45" s="16">
        <v>41335.0</v>
      </c>
    </row>
    <row r="46" ht="12.0" customHeight="1">
      <c r="B46" s="45">
        <v>10000.0</v>
      </c>
      <c r="C46" s="100" t="s">
        <v>475</v>
      </c>
      <c r="D46" s="16"/>
      <c r="E46" s="9"/>
      <c r="G46" s="15">
        <v>18.0</v>
      </c>
      <c r="H46" s="85" t="s">
        <v>398</v>
      </c>
      <c r="I46" s="16">
        <v>41335.0</v>
      </c>
    </row>
    <row r="47" ht="12.0" customHeight="1">
      <c r="B47" s="45">
        <v>2008.0</v>
      </c>
      <c r="C47" s="46" t="s">
        <v>476</v>
      </c>
      <c r="D47" s="16">
        <v>41358.0</v>
      </c>
      <c r="E47" s="9"/>
      <c r="G47" s="15">
        <v>72.0</v>
      </c>
      <c r="H47" s="85" t="s">
        <v>403</v>
      </c>
      <c r="I47" s="16">
        <v>41335.0</v>
      </c>
    </row>
    <row r="48" ht="12.0" customHeight="1">
      <c r="B48" s="45"/>
      <c r="C48" s="46"/>
      <c r="D48" s="16"/>
      <c r="E48" s="9"/>
      <c r="G48" s="15">
        <v>18.0</v>
      </c>
      <c r="H48" s="85" t="s">
        <v>360</v>
      </c>
      <c r="I48" s="16">
        <v>41335.0</v>
      </c>
    </row>
    <row r="49" ht="12.0" customHeight="1">
      <c r="B49" s="45"/>
      <c r="C49" s="46"/>
      <c r="D49" s="17"/>
      <c r="E49" s="9"/>
      <c r="G49" s="15">
        <v>5.0</v>
      </c>
      <c r="H49" s="85" t="s">
        <v>149</v>
      </c>
      <c r="I49" s="16">
        <v>41336.0</v>
      </c>
    </row>
    <row r="50" ht="12.0" customHeight="1">
      <c r="B50" s="45"/>
      <c r="C50" s="46"/>
      <c r="D50" s="51"/>
      <c r="E50" s="22"/>
      <c r="G50" s="15">
        <v>5.0</v>
      </c>
      <c r="H50" s="85" t="s">
        <v>149</v>
      </c>
      <c r="I50" s="16">
        <v>41336.0</v>
      </c>
    </row>
    <row r="51" ht="12.0" customHeight="1">
      <c r="B51" s="105"/>
      <c r="C51" s="106"/>
      <c r="D51" s="53"/>
      <c r="E51" s="1"/>
      <c r="G51" s="28">
        <v>50.0</v>
      </c>
      <c r="H51" s="95" t="s">
        <v>477</v>
      </c>
      <c r="I51" s="86">
        <v>41352.0</v>
      </c>
    </row>
    <row r="52" ht="12.0" customHeight="1">
      <c r="A52" s="23" t="s">
        <v>10</v>
      </c>
      <c r="B52" s="30">
        <f>SUM(B42:B51)</f>
        <v>18479.14</v>
      </c>
      <c r="F52" s="23" t="s">
        <v>10</v>
      </c>
      <c r="G52" s="30">
        <f>SUM(G42:G51)</f>
        <v>445</v>
      </c>
      <c r="H52" s="92"/>
    </row>
    <row r="53" ht="12.0" customHeight="1">
      <c r="B53" s="31"/>
      <c r="F53" s="32"/>
      <c r="H53" s="92"/>
    </row>
    <row r="54" ht="12.0" customHeight="1">
      <c r="A54" s="23" t="s">
        <v>11</v>
      </c>
      <c r="B54" s="33">
        <f>PRODUCT(B52,0.1)</f>
        <v>1847.914</v>
      </c>
      <c r="H54" s="92"/>
    </row>
    <row r="55" ht="12.0" customHeight="1">
      <c r="A55" s="23" t="s">
        <v>18</v>
      </c>
      <c r="B55" s="54">
        <f>G36</f>
        <v>3467.4543</v>
      </c>
      <c r="F55" s="23" t="s">
        <v>19</v>
      </c>
      <c r="G55" s="33">
        <f>SUM(B54,B55)-G52</f>
        <v>4870.3683</v>
      </c>
      <c r="H55" s="92"/>
    </row>
    <row r="56" ht="12.0" customHeight="1">
      <c r="A56" s="1"/>
      <c r="B56" s="1"/>
      <c r="C56" s="1"/>
      <c r="D56" s="1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36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478</v>
      </c>
      <c r="B58" s="3"/>
      <c r="C58" s="3"/>
      <c r="D58" s="3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H59" s="92"/>
    </row>
    <row r="60" ht="12.0" customHeight="1">
      <c r="B60" s="39" t="s">
        <v>1</v>
      </c>
      <c r="C60" s="39" t="s">
        <v>2</v>
      </c>
      <c r="D60" s="39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58">
        <v>92.35</v>
      </c>
      <c r="C61" s="69" t="s">
        <v>462</v>
      </c>
      <c r="D61" s="11">
        <v>41368.0</v>
      </c>
      <c r="E61" s="9"/>
      <c r="G61" s="10">
        <v>5.0</v>
      </c>
      <c r="H61" s="94" t="s">
        <v>149</v>
      </c>
      <c r="I61" s="11">
        <v>41368.0</v>
      </c>
    </row>
    <row r="62" ht="12.0" customHeight="1">
      <c r="B62" s="45">
        <v>1207.8</v>
      </c>
      <c r="C62" s="46" t="s">
        <v>437</v>
      </c>
      <c r="D62" s="16">
        <v>41369.0</v>
      </c>
      <c r="E62" s="9"/>
      <c r="G62" s="15">
        <v>5.0</v>
      </c>
      <c r="H62" s="85" t="s">
        <v>149</v>
      </c>
      <c r="I62" s="16">
        <v>41368.0</v>
      </c>
    </row>
    <row r="63" ht="12.0" customHeight="1">
      <c r="B63" s="45">
        <v>1276.81</v>
      </c>
      <c r="C63" s="46" t="s">
        <v>437</v>
      </c>
      <c r="D63" s="16">
        <v>41383.0</v>
      </c>
      <c r="E63" s="9"/>
      <c r="G63" s="15">
        <v>325.0</v>
      </c>
      <c r="H63" s="85" t="s">
        <v>149</v>
      </c>
      <c r="I63" s="16">
        <v>41372.0</v>
      </c>
    </row>
    <row r="64" ht="12.0" customHeight="1">
      <c r="B64" s="45">
        <v>1550.87</v>
      </c>
      <c r="C64" s="46" t="s">
        <v>425</v>
      </c>
      <c r="D64" s="16">
        <v>41375.0</v>
      </c>
      <c r="E64" s="9"/>
      <c r="F64" s="23"/>
      <c r="G64" s="15">
        <v>10.0</v>
      </c>
      <c r="H64" s="85" t="s">
        <v>479</v>
      </c>
      <c r="I64" s="16">
        <v>41372.0</v>
      </c>
    </row>
    <row r="65" ht="12.0" customHeight="1">
      <c r="B65" s="45">
        <v>1550.83</v>
      </c>
      <c r="C65" s="46" t="s">
        <v>425</v>
      </c>
      <c r="D65" s="16">
        <v>41389.0</v>
      </c>
      <c r="E65" s="9"/>
      <c r="G65" s="15"/>
      <c r="H65" s="85"/>
      <c r="I65" s="16"/>
    </row>
    <row r="66" ht="12.0" customHeight="1">
      <c r="B66" s="45"/>
      <c r="C66" s="46"/>
      <c r="D66" s="16"/>
      <c r="E66" s="9"/>
      <c r="G66" s="15"/>
      <c r="H66" s="85"/>
      <c r="I66" s="16"/>
    </row>
    <row r="67" ht="12.0" customHeight="1">
      <c r="B67" s="45"/>
      <c r="C67" s="46"/>
      <c r="D67" s="16"/>
      <c r="E67" s="9"/>
      <c r="G67" s="15"/>
      <c r="H67" s="85"/>
      <c r="I67" s="17"/>
    </row>
    <row r="68" ht="12.0" customHeight="1">
      <c r="B68" s="45"/>
      <c r="C68" s="46"/>
      <c r="D68" s="16"/>
      <c r="E68" s="9"/>
      <c r="G68" s="15"/>
      <c r="H68" s="85"/>
      <c r="I68" s="17"/>
    </row>
    <row r="69" ht="12.0" customHeight="1">
      <c r="B69" s="45"/>
      <c r="C69" s="46"/>
      <c r="D69" s="51"/>
      <c r="E69" s="22"/>
      <c r="G69" s="15"/>
      <c r="H69" s="85"/>
      <c r="I69" s="16"/>
    </row>
    <row r="70" ht="12.0" customHeight="1">
      <c r="B70" s="105"/>
      <c r="C70" s="106"/>
      <c r="D70" s="53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5678.66</v>
      </c>
      <c r="F71" s="23" t="s">
        <v>10</v>
      </c>
      <c r="G71" s="30">
        <f>SUM(G61:G70)</f>
        <v>345</v>
      </c>
      <c r="H71" s="92"/>
    </row>
    <row r="72" ht="12.0" customHeight="1">
      <c r="B72" s="31"/>
      <c r="F72" s="32"/>
      <c r="H72" s="92"/>
    </row>
    <row r="73" ht="12.0" customHeight="1">
      <c r="A73" s="23" t="s">
        <v>11</v>
      </c>
      <c r="B73" s="33">
        <f>PRODUCT(B71,0.1)</f>
        <v>567.866</v>
      </c>
      <c r="H73" s="92"/>
    </row>
    <row r="74" ht="12.0" customHeight="1">
      <c r="A74" s="23" t="s">
        <v>18</v>
      </c>
      <c r="B74" s="54">
        <f>G55</f>
        <v>4870.3683</v>
      </c>
      <c r="F74" s="23" t="s">
        <v>19</v>
      </c>
      <c r="G74" s="33">
        <f>SUM(B73,B74)-G71</f>
        <v>5093.2343</v>
      </c>
      <c r="H74" s="92"/>
    </row>
    <row r="75" ht="12.0" customHeight="1">
      <c r="A75" s="1"/>
      <c r="B75" s="1"/>
      <c r="C75" s="1"/>
      <c r="D75" s="1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36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480</v>
      </c>
      <c r="B77" s="3"/>
      <c r="C77" s="3"/>
      <c r="D77" s="3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H78" s="92"/>
    </row>
    <row r="79" ht="12.0" customHeight="1">
      <c r="B79" s="39" t="s">
        <v>1</v>
      </c>
      <c r="C79" s="39" t="s">
        <v>2</v>
      </c>
      <c r="D79" s="39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45">
        <v>1550.88</v>
      </c>
      <c r="C80" s="69" t="s">
        <v>425</v>
      </c>
      <c r="D80" s="11">
        <v>41768.0</v>
      </c>
      <c r="E80" s="9"/>
      <c r="G80" s="10">
        <v>2000.0</v>
      </c>
      <c r="H80" s="94" t="s">
        <v>326</v>
      </c>
      <c r="I80" s="11">
        <v>41398.0</v>
      </c>
    </row>
    <row r="81" ht="12.0" customHeight="1">
      <c r="B81" s="45">
        <v>1550.86</v>
      </c>
      <c r="C81" s="46" t="s">
        <v>425</v>
      </c>
      <c r="D81" s="16">
        <v>41782.0</v>
      </c>
      <c r="E81" s="9"/>
      <c r="G81" s="15">
        <v>54.0</v>
      </c>
      <c r="H81" s="85" t="s">
        <v>400</v>
      </c>
      <c r="I81" s="16">
        <v>41398.0</v>
      </c>
    </row>
    <row r="82" ht="12.0" customHeight="1">
      <c r="B82" s="45">
        <v>1218.28</v>
      </c>
      <c r="C82" s="46" t="s">
        <v>437</v>
      </c>
      <c r="D82" s="16">
        <v>41762.0</v>
      </c>
      <c r="E82" s="9"/>
      <c r="G82" s="15"/>
      <c r="H82" s="85"/>
      <c r="I82" s="16"/>
    </row>
    <row r="83" ht="12.0" customHeight="1">
      <c r="B83" s="45"/>
      <c r="C83" s="46" t="s">
        <v>437</v>
      </c>
      <c r="D83" s="16"/>
      <c r="E83" s="9"/>
      <c r="F83" s="23"/>
      <c r="G83" s="15"/>
      <c r="H83" s="85"/>
      <c r="I83" s="16"/>
    </row>
    <row r="84" ht="12.0" customHeight="1">
      <c r="B84" s="45"/>
      <c r="C84" s="46"/>
      <c r="D84" s="17"/>
      <c r="E84" s="9"/>
      <c r="G84" s="15"/>
      <c r="H84" s="85"/>
      <c r="I84" s="16"/>
    </row>
    <row r="85" ht="12.0" customHeight="1">
      <c r="B85" s="45"/>
      <c r="C85" s="46"/>
      <c r="D85" s="16"/>
      <c r="E85" s="9"/>
      <c r="G85" s="15"/>
      <c r="H85" s="85"/>
      <c r="I85" s="16"/>
    </row>
    <row r="86" ht="12.0" customHeight="1">
      <c r="B86" s="45"/>
      <c r="C86" s="46"/>
      <c r="D86" s="16"/>
      <c r="E86" s="9"/>
      <c r="G86" s="15"/>
      <c r="H86" s="85"/>
      <c r="I86" s="16"/>
    </row>
    <row r="87" ht="12.0" customHeight="1">
      <c r="B87" s="45"/>
      <c r="C87" s="46"/>
      <c r="D87" s="17"/>
      <c r="E87" s="9"/>
      <c r="G87" s="15"/>
      <c r="H87" s="85"/>
      <c r="I87" s="16"/>
    </row>
    <row r="88" ht="12.0" customHeight="1">
      <c r="B88" s="45"/>
      <c r="C88" s="46"/>
      <c r="D88" s="17"/>
      <c r="E88" s="9"/>
      <c r="G88" s="15"/>
      <c r="H88" s="85"/>
      <c r="I88" s="16"/>
    </row>
    <row r="89" ht="12.0" customHeight="1">
      <c r="B89" s="45"/>
      <c r="C89" s="46"/>
      <c r="D89" s="17"/>
      <c r="E89" s="9"/>
      <c r="F89" s="23"/>
      <c r="G89" s="15"/>
      <c r="H89" s="85"/>
      <c r="I89" s="16"/>
    </row>
    <row r="90" ht="12.0" customHeight="1">
      <c r="B90" s="45"/>
      <c r="C90" s="46"/>
      <c r="D90" s="17"/>
      <c r="E90" s="9"/>
      <c r="G90" s="15"/>
      <c r="H90" s="85"/>
      <c r="I90" s="16"/>
    </row>
    <row r="91" ht="12.0" customHeight="1">
      <c r="B91" s="45"/>
      <c r="C91" s="46"/>
      <c r="D91" s="17"/>
      <c r="E91" s="9"/>
      <c r="G91" s="15"/>
      <c r="H91" s="85"/>
      <c r="I91" s="16"/>
    </row>
    <row r="92" ht="12.0" customHeight="1">
      <c r="B92" s="105"/>
      <c r="C92" s="106"/>
      <c r="D92" s="53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4320.02</v>
      </c>
      <c r="F93" s="23" t="s">
        <v>10</v>
      </c>
      <c r="G93" s="30">
        <f>SUM(G80:G92)</f>
        <v>2054</v>
      </c>
      <c r="H93" s="92"/>
    </row>
    <row r="94" ht="12.0" customHeight="1">
      <c r="B94" s="31"/>
      <c r="F94" s="32"/>
      <c r="H94" s="92"/>
    </row>
    <row r="95" ht="12.0" customHeight="1">
      <c r="A95" s="23" t="s">
        <v>11</v>
      </c>
      <c r="B95" s="33">
        <f>PRODUCT(B93,0.1)</f>
        <v>432.002</v>
      </c>
      <c r="H95" s="92"/>
    </row>
    <row r="96" ht="12.0" customHeight="1">
      <c r="A96" s="23" t="s">
        <v>18</v>
      </c>
      <c r="B96" s="54">
        <f>G74</f>
        <v>5093.2343</v>
      </c>
      <c r="F96" s="23" t="s">
        <v>19</v>
      </c>
      <c r="G96" s="33">
        <f>SUM(B95,B96)-G93</f>
        <v>3471.2363</v>
      </c>
      <c r="H96" s="92"/>
    </row>
    <row r="97" ht="12.0" customHeight="1">
      <c r="A97" s="1"/>
      <c r="B97" s="1"/>
      <c r="C97" s="1"/>
      <c r="D97" s="1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36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481</v>
      </c>
      <c r="B99" s="3"/>
      <c r="C99" s="3"/>
      <c r="D99" s="3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H100" s="92"/>
    </row>
    <row r="101" ht="12.0" customHeight="1">
      <c r="B101" s="39" t="s">
        <v>1</v>
      </c>
      <c r="C101" s="39" t="s">
        <v>2</v>
      </c>
      <c r="D101" s="39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58">
        <v>1550.87</v>
      </c>
      <c r="C102" s="69" t="s">
        <v>425</v>
      </c>
      <c r="D102" s="11">
        <v>41796.0</v>
      </c>
      <c r="E102" s="9"/>
      <c r="G102" s="10">
        <v>54.0</v>
      </c>
      <c r="H102" s="94" t="s">
        <v>482</v>
      </c>
      <c r="I102" s="11">
        <v>41426.0</v>
      </c>
    </row>
    <row r="103" ht="12.0" customHeight="1">
      <c r="B103" s="45">
        <v>1550.88</v>
      </c>
      <c r="C103" s="46" t="s">
        <v>425</v>
      </c>
      <c r="D103" s="16">
        <v>41810.0</v>
      </c>
      <c r="E103" s="9"/>
      <c r="G103" s="15">
        <v>54.0</v>
      </c>
      <c r="H103" s="85" t="s">
        <v>32</v>
      </c>
      <c r="I103" s="16">
        <v>41791.0</v>
      </c>
    </row>
    <row r="104" ht="12.0" customHeight="1">
      <c r="B104" s="45">
        <v>1170.26</v>
      </c>
      <c r="C104" s="46" t="s">
        <v>437</v>
      </c>
      <c r="D104" s="16">
        <v>41804.0</v>
      </c>
      <c r="E104" s="9"/>
      <c r="G104" s="15">
        <v>150.0</v>
      </c>
      <c r="H104" s="85" t="s">
        <v>467</v>
      </c>
      <c r="I104" s="16">
        <v>41802.0</v>
      </c>
    </row>
    <row r="105" ht="12.0" customHeight="1">
      <c r="B105" s="45">
        <v>1154.25</v>
      </c>
      <c r="C105" s="46" t="s">
        <v>437</v>
      </c>
      <c r="D105" s="16">
        <v>41818.0</v>
      </c>
      <c r="E105" s="9"/>
      <c r="F105" s="23"/>
      <c r="G105" s="15">
        <v>50.0</v>
      </c>
      <c r="H105" s="85" t="s">
        <v>83</v>
      </c>
      <c r="I105" s="16">
        <v>41819.0</v>
      </c>
    </row>
    <row r="106" ht="12.0" customHeight="1">
      <c r="B106" s="45"/>
      <c r="C106" s="46"/>
      <c r="D106" s="16"/>
      <c r="E106" s="9"/>
      <c r="G106" s="15"/>
      <c r="H106" s="85"/>
      <c r="I106" s="17"/>
    </row>
    <row r="107" ht="12.0" customHeight="1">
      <c r="B107" s="45"/>
      <c r="C107" s="46"/>
      <c r="D107" s="17"/>
      <c r="E107" s="9"/>
      <c r="G107" s="15"/>
      <c r="H107" s="85"/>
      <c r="I107" s="16"/>
    </row>
    <row r="108" ht="12.0" customHeight="1">
      <c r="B108" s="45"/>
      <c r="C108" s="46"/>
      <c r="D108" s="17"/>
      <c r="E108" s="9"/>
      <c r="G108" s="15"/>
      <c r="H108" s="85"/>
      <c r="I108" s="17"/>
    </row>
    <row r="109" ht="12.0" customHeight="1">
      <c r="B109" s="45"/>
      <c r="C109" s="46"/>
      <c r="D109" s="17"/>
      <c r="E109" s="9"/>
      <c r="G109" s="15"/>
      <c r="H109" s="85"/>
      <c r="I109" s="17"/>
    </row>
    <row r="110" ht="12.0" customHeight="1">
      <c r="B110" s="45"/>
      <c r="C110" s="46"/>
      <c r="D110" s="51"/>
      <c r="E110" s="22"/>
      <c r="G110" s="15"/>
      <c r="H110" s="85"/>
      <c r="I110" s="16"/>
    </row>
    <row r="111" ht="12.0" customHeight="1">
      <c r="B111" s="105"/>
      <c r="C111" s="106"/>
      <c r="D111" s="53"/>
      <c r="E111" s="1"/>
      <c r="G111" s="28"/>
      <c r="H111" s="95"/>
      <c r="I111" s="29"/>
    </row>
    <row r="112" ht="12.0" customHeight="1">
      <c r="A112" s="23" t="s">
        <v>10</v>
      </c>
      <c r="B112" s="30">
        <f>SUM(B102:B111)</f>
        <v>5426.26</v>
      </c>
      <c r="F112" s="23" t="s">
        <v>10</v>
      </c>
      <c r="G112" s="30">
        <f>SUM(G102:G111)</f>
        <v>308</v>
      </c>
      <c r="H112" s="92"/>
    </row>
    <row r="113" ht="12.0" customHeight="1">
      <c r="B113" s="31"/>
      <c r="F113" s="32"/>
      <c r="H113" s="92"/>
    </row>
    <row r="114" ht="12.0" customHeight="1">
      <c r="A114" s="23" t="s">
        <v>11</v>
      </c>
      <c r="B114" s="33">
        <f>PRODUCT(B112,0.1)</f>
        <v>542.626</v>
      </c>
      <c r="H114" s="92"/>
    </row>
    <row r="115" ht="12.0" customHeight="1">
      <c r="A115" s="23" t="s">
        <v>18</v>
      </c>
      <c r="B115" s="54">
        <f>G96</f>
        <v>3471.2363</v>
      </c>
      <c r="F115" s="23" t="s">
        <v>19</v>
      </c>
      <c r="G115" s="33">
        <f>SUM(B114,B115)-G112</f>
        <v>3705.8623</v>
      </c>
      <c r="H115" s="92"/>
    </row>
    <row r="116" ht="12.0" customHeight="1">
      <c r="A116" s="1"/>
      <c r="B116" s="1"/>
      <c r="C116" s="1"/>
      <c r="D116" s="1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36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483</v>
      </c>
      <c r="B118" s="3"/>
      <c r="C118" s="3"/>
      <c r="D118" s="3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H119" s="92"/>
    </row>
    <row r="120" ht="12.0" customHeight="1">
      <c r="B120" s="39" t="s">
        <v>1</v>
      </c>
      <c r="C120" s="39" t="s">
        <v>2</v>
      </c>
      <c r="D120" s="39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58">
        <v>1550.86</v>
      </c>
      <c r="C121" s="69" t="s">
        <v>425</v>
      </c>
      <c r="D121" s="11">
        <v>41823.0</v>
      </c>
      <c r="E121" s="9"/>
      <c r="G121" s="10">
        <v>115.0</v>
      </c>
      <c r="H121" s="94" t="s">
        <v>326</v>
      </c>
      <c r="I121" s="11">
        <v>41843.0</v>
      </c>
    </row>
    <row r="122" ht="12.0" customHeight="1">
      <c r="B122" s="45">
        <v>1550.87</v>
      </c>
      <c r="C122" s="46" t="s">
        <v>425</v>
      </c>
      <c r="D122" s="16">
        <v>41838.0</v>
      </c>
      <c r="E122" s="9"/>
      <c r="G122" s="15">
        <v>360.0</v>
      </c>
      <c r="H122" s="85" t="s">
        <v>97</v>
      </c>
      <c r="I122" s="16">
        <v>41846.0</v>
      </c>
    </row>
    <row r="123" ht="12.0" customHeight="1">
      <c r="B123" s="45">
        <v>1144.66</v>
      </c>
      <c r="C123" s="46" t="s">
        <v>437</v>
      </c>
      <c r="D123" s="16">
        <v>41832.0</v>
      </c>
      <c r="E123" s="9"/>
      <c r="G123" s="15">
        <v>54.0</v>
      </c>
      <c r="H123" s="85" t="s">
        <v>484</v>
      </c>
      <c r="I123" s="16">
        <v>41846.0</v>
      </c>
    </row>
    <row r="124" ht="12.0" customHeight="1">
      <c r="B124" s="45">
        <v>1175.05</v>
      </c>
      <c r="C124" s="46" t="s">
        <v>437</v>
      </c>
      <c r="D124" s="16">
        <v>41846.0</v>
      </c>
      <c r="E124" s="9"/>
      <c r="F124" s="23"/>
      <c r="G124" s="15"/>
      <c r="H124" s="85"/>
      <c r="I124" s="16"/>
    </row>
    <row r="125" ht="12.0" customHeight="1">
      <c r="B125" s="45"/>
      <c r="C125" s="46"/>
      <c r="D125" s="16"/>
      <c r="E125" s="9"/>
      <c r="G125" s="15"/>
      <c r="H125" s="85"/>
      <c r="I125" s="16"/>
    </row>
    <row r="126" ht="12.0" customHeight="1">
      <c r="B126" s="45"/>
      <c r="C126" s="46"/>
      <c r="D126" s="16"/>
      <c r="E126" s="9"/>
      <c r="G126" s="15"/>
      <c r="H126" s="85"/>
      <c r="I126" s="16"/>
    </row>
    <row r="127" ht="12.0" customHeight="1">
      <c r="B127" s="45"/>
      <c r="C127" s="46"/>
      <c r="D127" s="17"/>
      <c r="E127" s="9"/>
      <c r="G127" s="15"/>
      <c r="H127" s="85"/>
      <c r="I127" s="16"/>
    </row>
    <row r="128" ht="12.0" customHeight="1">
      <c r="B128" s="45"/>
      <c r="C128" s="46"/>
      <c r="D128" s="17"/>
      <c r="E128" s="9"/>
      <c r="G128" s="15"/>
      <c r="H128" s="85"/>
      <c r="I128" s="17"/>
    </row>
    <row r="129" ht="12.0" customHeight="1">
      <c r="B129" s="45"/>
      <c r="C129" s="46"/>
      <c r="D129" s="51"/>
      <c r="E129" s="22"/>
      <c r="G129" s="15"/>
      <c r="H129" s="85"/>
      <c r="I129" s="16"/>
    </row>
    <row r="130" ht="12.0" customHeight="1">
      <c r="B130" s="105"/>
      <c r="C130" s="106"/>
      <c r="D130" s="53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5421.44</v>
      </c>
      <c r="F131" s="23" t="s">
        <v>10</v>
      </c>
      <c r="G131" s="30">
        <f>SUM(G121:G130)</f>
        <v>529</v>
      </c>
      <c r="H131" s="92"/>
    </row>
    <row r="132" ht="12.0" customHeight="1">
      <c r="B132" s="31"/>
      <c r="F132" s="32"/>
      <c r="H132" s="92"/>
    </row>
    <row r="133" ht="12.0" customHeight="1">
      <c r="A133" s="23" t="s">
        <v>11</v>
      </c>
      <c r="B133" s="33">
        <f>PRODUCT(B131,0.1)</f>
        <v>542.144</v>
      </c>
      <c r="H133" s="92"/>
    </row>
    <row r="134" ht="12.0" customHeight="1">
      <c r="A134" s="23" t="s">
        <v>18</v>
      </c>
      <c r="B134" s="54">
        <f>G115</f>
        <v>3705.8623</v>
      </c>
      <c r="F134" s="23" t="s">
        <v>19</v>
      </c>
      <c r="G134" s="33">
        <f>SUM(B133,B134)-G131</f>
        <v>3719.0063</v>
      </c>
      <c r="H134" s="92"/>
    </row>
    <row r="135" ht="12.0" customHeight="1">
      <c r="A135" s="1"/>
      <c r="B135" s="1"/>
      <c r="C135" s="1"/>
      <c r="D135" s="1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36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485</v>
      </c>
      <c r="B137" s="3"/>
      <c r="C137" s="3"/>
      <c r="D137" s="3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H138" s="92"/>
    </row>
    <row r="139" ht="12.0" customHeight="1">
      <c r="B139" s="39" t="s">
        <v>1</v>
      </c>
      <c r="C139" s="39" t="s">
        <v>2</v>
      </c>
      <c r="D139" s="39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58">
        <v>1550.88</v>
      </c>
      <c r="C140" s="69" t="s">
        <v>425</v>
      </c>
      <c r="D140" s="11">
        <v>41852.0</v>
      </c>
      <c r="E140" s="9"/>
      <c r="F140" s="97"/>
      <c r="G140" s="15">
        <v>100.0</v>
      </c>
      <c r="H140" s="115" t="s">
        <v>486</v>
      </c>
      <c r="I140" s="11">
        <v>41876.0</v>
      </c>
    </row>
    <row r="141" ht="12.0" customHeight="1">
      <c r="B141" s="45">
        <v>1550.86</v>
      </c>
      <c r="C141" s="46" t="s">
        <v>425</v>
      </c>
      <c r="D141" s="16">
        <v>41866.0</v>
      </c>
      <c r="E141" s="9"/>
      <c r="G141" s="15">
        <v>200.0</v>
      </c>
      <c r="H141" s="85" t="s">
        <v>25</v>
      </c>
      <c r="I141" s="16">
        <v>41876.0</v>
      </c>
    </row>
    <row r="142" ht="12.0" customHeight="1">
      <c r="B142" s="45">
        <v>1550.88</v>
      </c>
      <c r="C142" s="46" t="s">
        <v>425</v>
      </c>
      <c r="D142" s="16">
        <v>41880.0</v>
      </c>
      <c r="E142" s="9"/>
      <c r="G142" s="15"/>
      <c r="H142" s="85"/>
      <c r="I142" s="16"/>
    </row>
    <row r="143" ht="12.0" customHeight="1">
      <c r="B143" s="45">
        <v>1184.26</v>
      </c>
      <c r="C143" s="46" t="s">
        <v>437</v>
      </c>
      <c r="D143" s="16">
        <v>41860.0</v>
      </c>
      <c r="E143" s="9"/>
      <c r="F143" s="23"/>
      <c r="G143" s="15"/>
      <c r="H143" s="85"/>
      <c r="I143" s="16"/>
    </row>
    <row r="144" ht="12.0" customHeight="1">
      <c r="B144" s="45">
        <v>1197.28</v>
      </c>
      <c r="C144" s="46" t="s">
        <v>437</v>
      </c>
      <c r="D144" s="16">
        <v>41874.0</v>
      </c>
      <c r="E144" s="9"/>
      <c r="G144" s="15"/>
      <c r="H144" s="85"/>
      <c r="I144" s="17"/>
    </row>
    <row r="145" ht="12.0" customHeight="1">
      <c r="B145" s="45"/>
      <c r="C145" s="46"/>
      <c r="D145" s="17"/>
      <c r="E145" s="9"/>
      <c r="G145" s="15"/>
      <c r="H145" s="85"/>
      <c r="I145" s="16"/>
    </row>
    <row r="146" ht="12.0" customHeight="1">
      <c r="B146" s="45"/>
      <c r="C146" s="46"/>
      <c r="D146" s="17"/>
      <c r="E146" s="9"/>
      <c r="G146" s="15"/>
      <c r="H146" s="85"/>
      <c r="I146" s="17"/>
    </row>
    <row r="147" ht="12.0" customHeight="1">
      <c r="B147" s="45"/>
      <c r="C147" s="46"/>
      <c r="D147" s="17"/>
      <c r="E147" s="9"/>
      <c r="G147" s="15"/>
      <c r="H147" s="85"/>
      <c r="I147" s="17"/>
    </row>
    <row r="148" ht="12.0" customHeight="1">
      <c r="B148" s="45"/>
      <c r="C148" s="46"/>
      <c r="D148" s="51"/>
      <c r="E148" s="22"/>
      <c r="G148" s="15"/>
      <c r="H148" s="85"/>
      <c r="I148" s="16"/>
    </row>
    <row r="149" ht="12.0" customHeight="1">
      <c r="B149" s="105"/>
      <c r="C149" s="106"/>
      <c r="D149" s="53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7034.16</v>
      </c>
      <c r="F150" s="23" t="s">
        <v>10</v>
      </c>
      <c r="G150" s="30">
        <f>SUM(G140:G149)</f>
        <v>300</v>
      </c>
      <c r="H150" s="92"/>
    </row>
    <row r="151" ht="12.0" customHeight="1">
      <c r="B151" s="31"/>
      <c r="F151" s="32"/>
      <c r="H151" s="92"/>
    </row>
    <row r="152" ht="12.0" customHeight="1">
      <c r="A152" s="23" t="s">
        <v>11</v>
      </c>
      <c r="B152" s="33">
        <f>PRODUCT(B150,0.1)</f>
        <v>703.416</v>
      </c>
      <c r="H152" s="92"/>
    </row>
    <row r="153" ht="12.0" customHeight="1">
      <c r="A153" s="23" t="s">
        <v>18</v>
      </c>
      <c r="B153" s="54">
        <f>G134</f>
        <v>3719.0063</v>
      </c>
      <c r="F153" s="23" t="s">
        <v>19</v>
      </c>
      <c r="G153" s="33">
        <f>SUM(B152,B153)-G150</f>
        <v>4122.4223</v>
      </c>
      <c r="H153" s="92"/>
    </row>
    <row r="154" ht="12.0" customHeight="1">
      <c r="A154" s="1"/>
      <c r="B154" s="1"/>
      <c r="C154" s="1"/>
      <c r="D154" s="1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36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487</v>
      </c>
      <c r="B156" s="3"/>
      <c r="C156" s="3"/>
      <c r="D156" s="3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H157" s="92"/>
    </row>
    <row r="158" ht="12.0" customHeight="1">
      <c r="B158" s="39" t="s">
        <v>1</v>
      </c>
      <c r="C158" s="39" t="s">
        <v>2</v>
      </c>
      <c r="D158" s="39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58">
        <v>1550.87</v>
      </c>
      <c r="C159" s="69" t="s">
        <v>425</v>
      </c>
      <c r="D159" s="11">
        <v>41894.0</v>
      </c>
      <c r="E159" s="9"/>
      <c r="G159" s="10">
        <v>200.0</v>
      </c>
      <c r="H159" s="94" t="s">
        <v>488</v>
      </c>
      <c r="I159" s="11">
        <v>41899.0</v>
      </c>
    </row>
    <row r="160" ht="12.0" customHeight="1">
      <c r="B160" s="45">
        <v>1550.86</v>
      </c>
      <c r="C160" s="46" t="s">
        <v>425</v>
      </c>
      <c r="D160" s="16">
        <v>41908.0</v>
      </c>
      <c r="E160" s="9"/>
      <c r="G160" s="15">
        <v>54.0</v>
      </c>
      <c r="H160" s="85" t="s">
        <v>287</v>
      </c>
      <c r="I160" s="16">
        <v>41911.0</v>
      </c>
    </row>
    <row r="161" ht="12.0" customHeight="1">
      <c r="B161" s="45">
        <v>1225.1</v>
      </c>
      <c r="C161" s="46" t="s">
        <v>437</v>
      </c>
      <c r="D161" s="16">
        <v>41888.0</v>
      </c>
      <c r="E161" s="9"/>
      <c r="G161" s="15">
        <v>18.0</v>
      </c>
      <c r="H161" s="85" t="s">
        <v>52</v>
      </c>
      <c r="I161" s="16">
        <v>41911.0</v>
      </c>
    </row>
    <row r="162" ht="12.0" customHeight="1">
      <c r="B162" s="45">
        <v>1277.38</v>
      </c>
      <c r="C162" s="46" t="s">
        <v>437</v>
      </c>
      <c r="D162" s="16">
        <v>41902.0</v>
      </c>
      <c r="E162" s="9"/>
      <c r="F162" s="23"/>
      <c r="G162" s="15">
        <v>36.0</v>
      </c>
      <c r="H162" s="85" t="s">
        <v>125</v>
      </c>
      <c r="I162" s="16">
        <v>41911.0</v>
      </c>
    </row>
    <row r="163" ht="12.0" customHeight="1">
      <c r="B163" s="45"/>
      <c r="C163" s="46"/>
      <c r="D163" s="16"/>
      <c r="E163" s="9"/>
      <c r="G163" s="15">
        <v>72.0</v>
      </c>
      <c r="H163" s="85" t="s">
        <v>489</v>
      </c>
      <c r="I163" s="16">
        <v>41911.0</v>
      </c>
    </row>
    <row r="164" ht="12.0" customHeight="1">
      <c r="B164" s="45"/>
      <c r="C164" s="46"/>
      <c r="D164" s="16"/>
      <c r="E164" s="9"/>
      <c r="G164" s="15">
        <v>18.0</v>
      </c>
      <c r="H164" s="85" t="s">
        <v>490</v>
      </c>
      <c r="I164" s="16">
        <v>41894.0</v>
      </c>
    </row>
    <row r="165" ht="12.0" customHeight="1">
      <c r="B165" s="45"/>
      <c r="C165" s="46"/>
      <c r="D165" s="17"/>
      <c r="E165" s="9"/>
      <c r="G165" s="15"/>
      <c r="H165" s="85"/>
      <c r="I165" s="16"/>
    </row>
    <row r="166" ht="12.0" customHeight="1">
      <c r="B166" s="45"/>
      <c r="C166" s="46"/>
      <c r="D166" s="17"/>
      <c r="E166" s="9"/>
      <c r="G166" s="15"/>
      <c r="H166" s="85"/>
      <c r="I166" s="16"/>
    </row>
    <row r="167" ht="12.0" customHeight="1">
      <c r="B167" s="105"/>
      <c r="C167" s="106"/>
      <c r="D167" s="29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5604.21</v>
      </c>
      <c r="F168" s="23" t="s">
        <v>10</v>
      </c>
      <c r="G168" s="30">
        <f>SUM(G159:G167)</f>
        <v>398</v>
      </c>
      <c r="H168" s="92"/>
    </row>
    <row r="169" ht="12.0" customHeight="1">
      <c r="B169" s="31"/>
      <c r="F169" s="32"/>
      <c r="H169" s="92"/>
    </row>
    <row r="170" ht="12.0" customHeight="1">
      <c r="A170" s="23" t="s">
        <v>11</v>
      </c>
      <c r="B170" s="33">
        <f>PRODUCT(B168,0.1)</f>
        <v>560.421</v>
      </c>
      <c r="H170" s="92"/>
    </row>
    <row r="171" ht="12.0" customHeight="1">
      <c r="A171" s="23" t="s">
        <v>18</v>
      </c>
      <c r="B171" s="54">
        <f>G153</f>
        <v>4122.4223</v>
      </c>
      <c r="F171" s="23" t="s">
        <v>19</v>
      </c>
      <c r="G171" s="33">
        <f>SUM(B170,B171)-G168</f>
        <v>4284.8433</v>
      </c>
      <c r="H171" s="92"/>
    </row>
    <row r="172" ht="12.0" customHeight="1">
      <c r="A172" s="1"/>
      <c r="B172" s="1"/>
      <c r="C172" s="1"/>
      <c r="D172" s="1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36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491</v>
      </c>
      <c r="B174" s="3"/>
      <c r="C174" s="3"/>
      <c r="D174" s="3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H175" s="92"/>
    </row>
    <row r="176" ht="12.0" customHeight="1">
      <c r="B176" s="39" t="s">
        <v>1</v>
      </c>
      <c r="C176" s="39" t="s">
        <v>2</v>
      </c>
      <c r="D176" s="39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58">
        <v>1550.88</v>
      </c>
      <c r="C177" s="69" t="s">
        <v>425</v>
      </c>
      <c r="D177" s="11">
        <v>41922.0</v>
      </c>
      <c r="E177" s="9"/>
      <c r="G177" s="10">
        <v>50.0</v>
      </c>
      <c r="H177" s="94" t="s">
        <v>490</v>
      </c>
      <c r="I177" s="11">
        <v>41934.0</v>
      </c>
    </row>
    <row r="178" ht="12.0" customHeight="1">
      <c r="B178" s="45">
        <v>1550.87</v>
      </c>
      <c r="C178" s="46" t="s">
        <v>425</v>
      </c>
      <c r="D178" s="16">
        <v>41936.0</v>
      </c>
      <c r="E178" s="9"/>
      <c r="G178" s="15"/>
      <c r="H178" s="85"/>
      <c r="I178" s="16"/>
    </row>
    <row r="179" ht="12.0" customHeight="1">
      <c r="B179" s="45">
        <v>1191.72</v>
      </c>
      <c r="C179" s="46" t="s">
        <v>437</v>
      </c>
      <c r="D179" s="16">
        <v>41916.0</v>
      </c>
      <c r="E179" s="9"/>
      <c r="G179" s="15"/>
      <c r="H179" s="85"/>
      <c r="I179" s="16"/>
    </row>
    <row r="180" ht="12.0" customHeight="1">
      <c r="B180" s="45">
        <v>1217.51</v>
      </c>
      <c r="C180" s="46" t="s">
        <v>437</v>
      </c>
      <c r="D180" s="16">
        <v>41930.0</v>
      </c>
      <c r="E180" s="9"/>
      <c r="F180" s="23"/>
      <c r="G180" s="15"/>
      <c r="H180" s="85"/>
      <c r="I180" s="16"/>
    </row>
    <row r="181" ht="12.0" customHeight="1">
      <c r="B181" s="45"/>
      <c r="C181" s="46"/>
      <c r="D181" s="16"/>
      <c r="E181" s="9"/>
      <c r="G181" s="15"/>
      <c r="H181" s="85"/>
      <c r="I181" s="17"/>
    </row>
    <row r="182" ht="12.0" customHeight="1">
      <c r="B182" s="45"/>
      <c r="C182" s="46"/>
      <c r="D182" s="17"/>
      <c r="E182" s="9"/>
      <c r="G182" s="15"/>
      <c r="H182" s="85"/>
      <c r="I182" s="16"/>
    </row>
    <row r="183" ht="12.0" customHeight="1">
      <c r="B183" s="45"/>
      <c r="C183" s="46"/>
      <c r="D183" s="17"/>
      <c r="E183" s="9"/>
      <c r="G183" s="15"/>
      <c r="H183" s="85"/>
      <c r="I183" s="17"/>
    </row>
    <row r="184" ht="12.0" customHeight="1">
      <c r="B184" s="45"/>
      <c r="C184" s="46"/>
      <c r="D184" s="17"/>
      <c r="E184" s="9"/>
      <c r="G184" s="15"/>
      <c r="H184" s="85"/>
      <c r="I184" s="17"/>
    </row>
    <row r="185" ht="12.0" customHeight="1">
      <c r="B185" s="45"/>
      <c r="C185" s="46"/>
      <c r="D185" s="51"/>
      <c r="E185" s="22"/>
      <c r="G185" s="15"/>
      <c r="H185" s="85"/>
      <c r="I185" s="16"/>
    </row>
    <row r="186" ht="12.0" customHeight="1">
      <c r="B186" s="105"/>
      <c r="C186" s="106"/>
      <c r="D186" s="53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5510.98</v>
      </c>
      <c r="F187" s="23" t="s">
        <v>10</v>
      </c>
      <c r="G187" s="30">
        <f>SUM(G177:G186)</f>
        <v>50</v>
      </c>
      <c r="H187" s="92"/>
    </row>
    <row r="188" ht="12.0" customHeight="1">
      <c r="B188" s="31"/>
      <c r="F188" s="32"/>
      <c r="H188" s="92"/>
    </row>
    <row r="189" ht="12.0" customHeight="1">
      <c r="A189" s="23" t="s">
        <v>11</v>
      </c>
      <c r="B189" s="33">
        <f>PRODUCT(B187,0.1)</f>
        <v>551.098</v>
      </c>
      <c r="H189" s="92"/>
    </row>
    <row r="190" ht="12.0" customHeight="1">
      <c r="A190" s="23" t="s">
        <v>18</v>
      </c>
      <c r="B190" s="54">
        <f>G171</f>
        <v>4284.8433</v>
      </c>
      <c r="F190" s="23" t="s">
        <v>19</v>
      </c>
      <c r="G190" s="33">
        <f>SUM(B189,B190)-G187</f>
        <v>4785.9413</v>
      </c>
      <c r="H190" s="92"/>
    </row>
    <row r="191" ht="12.0" customHeight="1">
      <c r="A191" s="1"/>
      <c r="B191" s="1"/>
      <c r="C191" s="1"/>
      <c r="D191" s="1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36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492</v>
      </c>
      <c r="B193" s="3"/>
      <c r="C193" s="3"/>
      <c r="D193" s="3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H194" s="92"/>
    </row>
    <row r="195" ht="12.0" customHeight="1">
      <c r="B195" s="39" t="s">
        <v>1</v>
      </c>
      <c r="C195" s="39" t="s">
        <v>2</v>
      </c>
      <c r="D195" s="39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58">
        <v>1550.86</v>
      </c>
      <c r="C196" s="69" t="s">
        <v>425</v>
      </c>
      <c r="D196" s="11">
        <v>41950.0</v>
      </c>
      <c r="E196" s="9"/>
      <c r="G196" s="10">
        <v>25.0</v>
      </c>
      <c r="H196" s="94" t="s">
        <v>326</v>
      </c>
      <c r="I196" s="11">
        <v>41968.0</v>
      </c>
    </row>
    <row r="197" ht="12.0" customHeight="1">
      <c r="B197" s="45">
        <v>1550.78</v>
      </c>
      <c r="C197" s="46" t="s">
        <v>425</v>
      </c>
      <c r="D197" s="16">
        <v>41964.0</v>
      </c>
      <c r="E197" s="9"/>
      <c r="G197" s="15">
        <v>50.0</v>
      </c>
      <c r="H197" s="85" t="s">
        <v>217</v>
      </c>
      <c r="I197" s="16">
        <v>41973.0</v>
      </c>
    </row>
    <row r="198" ht="12.0" customHeight="1">
      <c r="B198" s="45">
        <v>1261.51</v>
      </c>
      <c r="C198" s="46" t="s">
        <v>437</v>
      </c>
      <c r="D198" s="16">
        <v>41944.0</v>
      </c>
      <c r="E198" s="9"/>
      <c r="G198" s="15">
        <v>72.0</v>
      </c>
      <c r="H198" s="85" t="s">
        <v>177</v>
      </c>
      <c r="I198" s="16">
        <v>41973.0</v>
      </c>
    </row>
    <row r="199" ht="12.0" customHeight="1">
      <c r="B199" s="45">
        <v>1337.17</v>
      </c>
      <c r="C199" s="46" t="s">
        <v>437</v>
      </c>
      <c r="D199" s="16">
        <v>41958.0</v>
      </c>
      <c r="E199" s="9"/>
      <c r="F199" s="23"/>
      <c r="G199" s="15">
        <v>54.0</v>
      </c>
      <c r="H199" s="85" t="s">
        <v>320</v>
      </c>
      <c r="I199" s="16">
        <v>41973.0</v>
      </c>
    </row>
    <row r="200" ht="12.0" customHeight="1">
      <c r="B200" s="45">
        <v>1257.52</v>
      </c>
      <c r="C200" s="46" t="s">
        <v>437</v>
      </c>
      <c r="D200" s="16">
        <v>41972.0</v>
      </c>
      <c r="E200" s="9"/>
      <c r="G200" s="15">
        <v>54.0</v>
      </c>
      <c r="H200" s="85" t="s">
        <v>400</v>
      </c>
      <c r="I200" s="16">
        <v>41973.0</v>
      </c>
    </row>
    <row r="201" ht="12.0" customHeight="1">
      <c r="B201" s="45"/>
      <c r="C201" s="46"/>
      <c r="D201" s="17"/>
      <c r="E201" s="9"/>
      <c r="G201" s="15"/>
      <c r="H201" s="85"/>
      <c r="I201" s="16"/>
    </row>
    <row r="202" ht="12.0" customHeight="1">
      <c r="B202" s="45"/>
      <c r="C202" s="46"/>
      <c r="D202" s="17"/>
      <c r="E202" s="9"/>
      <c r="G202" s="15"/>
      <c r="H202" s="85"/>
      <c r="I202" s="17"/>
    </row>
    <row r="203" ht="12.0" customHeight="1">
      <c r="B203" s="45"/>
      <c r="C203" s="46"/>
      <c r="D203" s="17"/>
      <c r="E203" s="9"/>
      <c r="G203" s="15"/>
      <c r="H203" s="85"/>
      <c r="I203" s="17"/>
    </row>
    <row r="204" ht="12.0" customHeight="1">
      <c r="B204" s="45"/>
      <c r="C204" s="46"/>
      <c r="D204" s="51"/>
      <c r="E204" s="22"/>
      <c r="G204" s="15"/>
      <c r="H204" s="85"/>
      <c r="I204" s="16"/>
    </row>
    <row r="205" ht="12.0" customHeight="1">
      <c r="B205" s="105"/>
      <c r="C205" s="106"/>
      <c r="D205" s="53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6957.84</v>
      </c>
      <c r="F206" s="23" t="s">
        <v>10</v>
      </c>
      <c r="G206" s="30">
        <f>SUM(G196:G205)</f>
        <v>255</v>
      </c>
      <c r="H206" s="92"/>
    </row>
    <row r="207" ht="12.0" customHeight="1">
      <c r="B207" s="31"/>
      <c r="F207" s="32"/>
      <c r="H207" s="92"/>
    </row>
    <row r="208" ht="12.0" customHeight="1">
      <c r="A208" s="23" t="s">
        <v>11</v>
      </c>
      <c r="B208" s="33">
        <f>PRODUCT(B206,0.1)</f>
        <v>695.784</v>
      </c>
      <c r="H208" s="92"/>
    </row>
    <row r="209" ht="12.0" customHeight="1">
      <c r="A209" s="23" t="s">
        <v>18</v>
      </c>
      <c r="B209" s="54">
        <f>G190</f>
        <v>4785.9413</v>
      </c>
      <c r="F209" s="23" t="s">
        <v>19</v>
      </c>
      <c r="G209" s="33">
        <f>SUM(B208,B209)-G206</f>
        <v>5226.7253</v>
      </c>
      <c r="H209" s="92"/>
    </row>
    <row r="210" ht="12.0" customHeight="1">
      <c r="A210" s="1"/>
      <c r="B210" s="1"/>
      <c r="C210" s="1"/>
      <c r="D210" s="1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36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2" t="s">
        <v>493</v>
      </c>
      <c r="B212" s="3"/>
      <c r="C212" s="3"/>
      <c r="D212" s="3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H213" s="92"/>
    </row>
    <row r="214" ht="12.0" customHeight="1">
      <c r="B214" s="39" t="s">
        <v>1</v>
      </c>
      <c r="C214" s="39" t="s">
        <v>2</v>
      </c>
      <c r="D214" s="39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>
        <v>1550.98</v>
      </c>
      <c r="C215" s="69" t="s">
        <v>425</v>
      </c>
      <c r="D215" s="11">
        <v>41978.0</v>
      </c>
      <c r="E215" s="9"/>
      <c r="G215" s="10">
        <v>36.0</v>
      </c>
      <c r="H215" s="94" t="s">
        <v>494</v>
      </c>
      <c r="I215" s="11">
        <v>41975.0</v>
      </c>
    </row>
    <row r="216" ht="12.0" customHeight="1">
      <c r="B216" s="45">
        <v>1550.86</v>
      </c>
      <c r="C216" s="46" t="s">
        <v>425</v>
      </c>
      <c r="D216" s="16">
        <v>41992.0</v>
      </c>
      <c r="E216" s="9"/>
      <c r="G216" s="15"/>
      <c r="H216" s="85"/>
      <c r="I216" s="16"/>
    </row>
    <row r="217" ht="12.0" customHeight="1">
      <c r="B217" s="45">
        <v>1257.1</v>
      </c>
      <c r="C217" s="46" t="s">
        <v>437</v>
      </c>
      <c r="D217" s="16">
        <v>41986.0</v>
      </c>
      <c r="E217" s="9"/>
      <c r="G217" s="15"/>
      <c r="H217" s="85"/>
      <c r="I217" s="17"/>
    </row>
    <row r="218" ht="12.0" customHeight="1">
      <c r="B218" s="45">
        <v>1314.37</v>
      </c>
      <c r="C218" s="46" t="s">
        <v>437</v>
      </c>
      <c r="D218" s="16">
        <v>42000.0</v>
      </c>
      <c r="E218" s="9"/>
      <c r="F218" s="23"/>
      <c r="G218" s="15"/>
      <c r="H218" s="85"/>
      <c r="I218" s="16"/>
    </row>
    <row r="219" ht="12.0" customHeight="1">
      <c r="B219" s="45"/>
      <c r="C219" s="46"/>
      <c r="D219" s="17"/>
      <c r="E219" s="9"/>
      <c r="G219" s="15"/>
      <c r="H219" s="85"/>
      <c r="I219" s="17"/>
    </row>
    <row r="220" ht="12.0" customHeight="1">
      <c r="B220" s="45"/>
      <c r="C220" s="46"/>
      <c r="D220" s="17"/>
      <c r="E220" s="9"/>
      <c r="G220" s="15"/>
      <c r="H220" s="85"/>
      <c r="I220" s="16"/>
    </row>
    <row r="221" ht="12.0" customHeight="1">
      <c r="B221" s="45"/>
      <c r="C221" s="46"/>
      <c r="D221" s="17"/>
      <c r="E221" s="9"/>
      <c r="G221" s="15"/>
      <c r="H221" s="85"/>
      <c r="I221" s="17"/>
    </row>
    <row r="222" ht="12.0" customHeight="1">
      <c r="B222" s="45"/>
      <c r="C222" s="46"/>
      <c r="D222" s="17"/>
      <c r="E222" s="9"/>
      <c r="G222" s="15"/>
      <c r="H222" s="85"/>
      <c r="I222" s="17"/>
    </row>
    <row r="223" ht="12.0" customHeight="1">
      <c r="B223" s="45"/>
      <c r="C223" s="46"/>
      <c r="D223" s="51"/>
      <c r="E223" s="22"/>
      <c r="G223" s="15"/>
      <c r="H223" s="85"/>
      <c r="I223" s="16"/>
    </row>
    <row r="224" ht="12.0" customHeight="1">
      <c r="B224" s="105"/>
      <c r="C224" s="106"/>
      <c r="D224" s="53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5673.31</v>
      </c>
      <c r="F225" s="23" t="s">
        <v>10</v>
      </c>
      <c r="G225" s="30">
        <f>SUM(G215:G224)</f>
        <v>36</v>
      </c>
      <c r="H225" s="92"/>
    </row>
    <row r="226" ht="12.0" customHeight="1">
      <c r="B226" s="31"/>
      <c r="F226" s="32"/>
      <c r="H226" s="92"/>
    </row>
    <row r="227" ht="12.0" customHeight="1">
      <c r="A227" s="23" t="s">
        <v>11</v>
      </c>
      <c r="B227" s="33">
        <f>PRODUCT(B225,0.1)</f>
        <v>567.331</v>
      </c>
      <c r="H227" s="92"/>
    </row>
    <row r="228" ht="12.0" customHeight="1">
      <c r="A228" s="23" t="s">
        <v>18</v>
      </c>
      <c r="B228" s="54">
        <f>G209</f>
        <v>5226.7253</v>
      </c>
      <c r="F228" s="23" t="s">
        <v>19</v>
      </c>
      <c r="G228" s="33">
        <f>SUM(B227,B228)-G225</f>
        <v>5758.0563</v>
      </c>
      <c r="H228" s="92"/>
    </row>
    <row r="229" ht="12.0" customHeight="1">
      <c r="A229" s="1"/>
      <c r="B229" s="1"/>
      <c r="C229" s="1"/>
      <c r="D229" s="1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36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H231" s="92"/>
    </row>
    <row r="232" ht="12.0" customHeight="1">
      <c r="H232" s="92"/>
    </row>
    <row r="233" ht="12.0" customHeight="1">
      <c r="A233" s="72" t="s">
        <v>46</v>
      </c>
      <c r="B233" s="31">
        <f>B14+B33+B52+B71+B93+B112+B131+B150+B168+B187+B206+B225</f>
        <v>82461.33</v>
      </c>
      <c r="H233" s="92"/>
    </row>
    <row r="234" ht="12.0" customHeight="1">
      <c r="A234" s="72" t="s">
        <v>47</v>
      </c>
      <c r="B234" s="31">
        <f>PRODUCT(B233,0.1)</f>
        <v>8246.133</v>
      </c>
      <c r="H234" s="92"/>
    </row>
    <row r="235" ht="12.0" customHeight="1">
      <c r="H235" s="92"/>
    </row>
    <row r="236" ht="12.0" customHeight="1">
      <c r="A236" s="72" t="s">
        <v>48</v>
      </c>
      <c r="G236" s="31">
        <f>G14+G33+G52+G71+G93+G112+G131+G150+G168+G187+G206+G225</f>
        <v>5000</v>
      </c>
      <c r="H236" s="92"/>
    </row>
    <row r="237" ht="12.0" customHeight="1">
      <c r="B237" s="31">
        <f>B233-B234</f>
        <v>74215.197</v>
      </c>
      <c r="F237" s="89" t="s">
        <v>95</v>
      </c>
      <c r="G237" s="90">
        <f>G236/B233</f>
        <v>0.06063448164</v>
      </c>
      <c r="H237" s="92"/>
    </row>
    <row r="238" ht="12.0" customHeight="1">
      <c r="H238" s="92"/>
    </row>
    <row r="239" ht="12.0" customHeight="1">
      <c r="H239" s="92"/>
    </row>
    <row r="240" ht="12.0" customHeight="1">
      <c r="H240" s="92"/>
    </row>
    <row r="241" ht="12.0" customHeight="1">
      <c r="H241" s="92"/>
    </row>
    <row r="242" ht="12.0" customHeight="1">
      <c r="H242" s="92"/>
    </row>
    <row r="243" ht="12.0" customHeight="1">
      <c r="H243" s="92"/>
    </row>
    <row r="244" ht="12.0" customHeight="1">
      <c r="H244" s="92"/>
    </row>
    <row r="245" ht="12.0" customHeight="1">
      <c r="H245" s="92"/>
    </row>
    <row r="246" ht="12.0" customHeight="1">
      <c r="H246" s="92"/>
    </row>
    <row r="247" ht="12.0" customHeight="1">
      <c r="H247" s="92"/>
    </row>
    <row r="248" ht="12.0" customHeight="1">
      <c r="H248" s="92"/>
    </row>
    <row r="249" ht="12.0" customHeight="1">
      <c r="H249" s="92"/>
    </row>
    <row r="250" ht="12.0" customHeight="1">
      <c r="H250" s="92"/>
    </row>
    <row r="251" ht="12.0" customHeight="1">
      <c r="H251" s="92"/>
    </row>
    <row r="252" ht="12.0" customHeight="1">
      <c r="H252" s="92"/>
    </row>
    <row r="253" ht="12.0" customHeight="1">
      <c r="H253" s="92"/>
    </row>
    <row r="254" ht="12.0" customHeight="1">
      <c r="H254" s="92"/>
    </row>
    <row r="255" ht="12.0" customHeight="1">
      <c r="H255" s="92"/>
    </row>
    <row r="256" ht="12.0" customHeight="1">
      <c r="H256" s="92"/>
    </row>
    <row r="257" ht="12.0" customHeight="1">
      <c r="H257" s="92"/>
    </row>
    <row r="258" ht="12.0" customHeight="1">
      <c r="H258" s="92"/>
    </row>
    <row r="259" ht="12.0" customHeight="1">
      <c r="H259" s="92"/>
    </row>
    <row r="260" ht="12.0" customHeight="1">
      <c r="H260" s="92"/>
    </row>
    <row r="261" ht="12.0" customHeight="1">
      <c r="H261" s="92"/>
    </row>
    <row r="262" ht="12.0" customHeight="1">
      <c r="H262" s="92"/>
    </row>
    <row r="263" ht="12.0" customHeight="1">
      <c r="H263" s="92"/>
    </row>
    <row r="264" ht="12.0" customHeight="1">
      <c r="H264" s="92"/>
    </row>
    <row r="265" ht="12.0" customHeight="1">
      <c r="H265" s="92"/>
    </row>
    <row r="266" ht="12.0" customHeight="1">
      <c r="H266" s="92"/>
    </row>
    <row r="267" ht="12.0" customHeight="1">
      <c r="H267" s="92"/>
    </row>
    <row r="268" ht="12.0" customHeight="1">
      <c r="H268" s="92"/>
    </row>
    <row r="269" ht="12.0" customHeight="1">
      <c r="H269" s="92"/>
    </row>
    <row r="270" ht="12.0" customHeight="1">
      <c r="H270" s="92"/>
    </row>
    <row r="271" ht="12.0" customHeight="1">
      <c r="H271" s="92"/>
    </row>
    <row r="272" ht="12.0" customHeight="1">
      <c r="H272" s="92"/>
    </row>
    <row r="273" ht="12.0" customHeight="1">
      <c r="H273" s="92"/>
    </row>
    <row r="274" ht="12.0" customHeight="1">
      <c r="H274" s="92"/>
    </row>
    <row r="275" ht="12.0" customHeight="1">
      <c r="H275" s="92"/>
    </row>
    <row r="276" ht="12.0" customHeight="1">
      <c r="H276" s="92"/>
    </row>
    <row r="277" ht="12.0" customHeight="1">
      <c r="H277" s="92"/>
    </row>
    <row r="278" ht="12.0" customHeight="1">
      <c r="H278" s="92"/>
    </row>
    <row r="279" ht="12.0" customHeight="1">
      <c r="H279" s="92"/>
    </row>
    <row r="280" ht="12.0" customHeight="1">
      <c r="H280" s="92"/>
    </row>
    <row r="281" ht="12.0" customHeight="1">
      <c r="H281" s="92"/>
    </row>
    <row r="282" ht="12.0" customHeight="1">
      <c r="H282" s="92"/>
    </row>
    <row r="283" ht="12.0" customHeight="1">
      <c r="H283" s="92"/>
    </row>
    <row r="284" ht="12.0" customHeight="1">
      <c r="H284" s="92"/>
    </row>
    <row r="285" ht="12.0" customHeight="1">
      <c r="H285" s="92"/>
    </row>
    <row r="286" ht="12.0" customHeight="1">
      <c r="H286" s="92"/>
    </row>
    <row r="287" ht="12.0" customHeight="1">
      <c r="H287" s="92"/>
    </row>
    <row r="288" ht="12.0" customHeight="1">
      <c r="H288" s="92"/>
    </row>
    <row r="289" ht="12.0" customHeight="1">
      <c r="H289" s="92"/>
    </row>
    <row r="290" ht="12.0" customHeight="1">
      <c r="H290" s="92"/>
    </row>
    <row r="291" ht="12.0" customHeight="1">
      <c r="H291" s="92"/>
    </row>
    <row r="292" ht="12.0" customHeight="1">
      <c r="H292" s="92"/>
    </row>
    <row r="293" ht="12.0" customHeight="1">
      <c r="H293" s="92"/>
    </row>
    <row r="294" ht="12.0" customHeight="1">
      <c r="H294" s="92"/>
    </row>
    <row r="295" ht="12.0" customHeight="1">
      <c r="H295" s="92"/>
    </row>
    <row r="296" ht="12.0" customHeight="1">
      <c r="H296" s="92"/>
    </row>
    <row r="297" ht="12.0" customHeight="1">
      <c r="H297" s="92"/>
    </row>
    <row r="298" ht="12.0" customHeight="1">
      <c r="H298" s="92"/>
    </row>
    <row r="299" ht="12.0" customHeight="1">
      <c r="H299" s="92"/>
    </row>
    <row r="300" ht="12.0" customHeight="1">
      <c r="H300" s="92"/>
    </row>
    <row r="301" ht="12.0" customHeight="1">
      <c r="H301" s="92"/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495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1556.99</v>
      </c>
      <c r="C4" s="69" t="s">
        <v>425</v>
      </c>
      <c r="D4" s="11">
        <v>41655.0</v>
      </c>
      <c r="E4" s="9"/>
      <c r="G4" s="10"/>
      <c r="H4" s="94"/>
      <c r="I4" s="11"/>
    </row>
    <row r="5" ht="12.0" customHeight="1">
      <c r="B5" s="45">
        <v>1556.99</v>
      </c>
      <c r="C5" s="46" t="s">
        <v>425</v>
      </c>
      <c r="D5" s="16">
        <v>41669.0</v>
      </c>
      <c r="E5" s="9"/>
      <c r="G5" s="15"/>
      <c r="H5" s="85"/>
      <c r="I5" s="16"/>
    </row>
    <row r="6" ht="12.0" customHeight="1">
      <c r="B6" s="45">
        <v>1214.46</v>
      </c>
      <c r="C6" s="46" t="s">
        <v>437</v>
      </c>
      <c r="D6" s="16">
        <v>41649.0</v>
      </c>
      <c r="E6" s="9"/>
      <c r="G6" s="15"/>
      <c r="H6" s="85"/>
      <c r="I6" s="16"/>
    </row>
    <row r="7" ht="12.0" customHeight="1">
      <c r="B7" s="45">
        <v>1222.46</v>
      </c>
      <c r="C7" s="46" t="s">
        <v>437</v>
      </c>
      <c r="D7" s="16">
        <v>41663.0</v>
      </c>
      <c r="E7" s="9"/>
      <c r="F7" s="23"/>
      <c r="G7" s="15"/>
      <c r="H7" s="85"/>
      <c r="I7" s="16"/>
    </row>
    <row r="8" ht="12.0" customHeight="1">
      <c r="B8" s="45"/>
      <c r="C8" s="46"/>
      <c r="D8" s="16"/>
      <c r="E8" s="9"/>
      <c r="G8" s="15"/>
      <c r="H8" s="85"/>
      <c r="I8" s="16"/>
    </row>
    <row r="9" ht="12.0" customHeight="1">
      <c r="B9" s="45"/>
      <c r="C9" s="46"/>
      <c r="D9" s="17"/>
      <c r="E9" s="9"/>
      <c r="G9" s="15"/>
      <c r="H9" s="85"/>
      <c r="I9" s="16"/>
    </row>
    <row r="10" ht="12.0" customHeight="1">
      <c r="B10" s="45"/>
      <c r="C10" s="46"/>
      <c r="D10" s="17"/>
      <c r="E10" s="9"/>
      <c r="G10" s="15"/>
      <c r="H10" s="85"/>
      <c r="I10" s="17"/>
    </row>
    <row r="11" ht="12.0" customHeight="1">
      <c r="B11" s="45"/>
      <c r="C11" s="46"/>
      <c r="D11" s="17"/>
      <c r="E11" s="9"/>
      <c r="G11" s="15"/>
      <c r="H11" s="85"/>
      <c r="I11" s="17"/>
    </row>
    <row r="12" ht="12.0" customHeight="1">
      <c r="B12" s="45"/>
      <c r="C12" s="46"/>
      <c r="D12" s="51"/>
      <c r="E12" s="22"/>
      <c r="G12" s="15"/>
      <c r="H12" s="85"/>
      <c r="I12" s="16"/>
    </row>
    <row r="13" ht="12.0" customHeight="1">
      <c r="B13" s="105"/>
      <c r="C13" s="106"/>
      <c r="D13" s="53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5550.9</v>
      </c>
      <c r="F14" s="23" t="s">
        <v>10</v>
      </c>
      <c r="G14" s="30">
        <f>SUM(G4:G13)</f>
        <v>0</v>
      </c>
      <c r="H14" s="92"/>
    </row>
    <row r="15" ht="12.0" customHeight="1">
      <c r="B15" s="31"/>
      <c r="F15" s="32"/>
      <c r="H15" s="92"/>
    </row>
    <row r="16" ht="12.0" customHeight="1">
      <c r="A16" s="23" t="s">
        <v>11</v>
      </c>
      <c r="B16" s="33">
        <f>PRODUCT(B14,0.1)</f>
        <v>555.09</v>
      </c>
      <c r="H16" s="92"/>
    </row>
    <row r="17" ht="12.0" customHeight="1">
      <c r="A17" s="23" t="s">
        <v>18</v>
      </c>
      <c r="B17" s="54">
        <f>'2013'!G228</f>
        <v>5758.0563</v>
      </c>
      <c r="F17" s="23" t="s">
        <v>19</v>
      </c>
      <c r="G17" s="33">
        <f>SUM(B16,B17)-G14</f>
        <v>6313.1463</v>
      </c>
      <c r="H17" s="92"/>
    </row>
    <row r="18" ht="12.0" customHeight="1">
      <c r="A18" s="1"/>
      <c r="B18" s="1"/>
      <c r="C18" s="1"/>
      <c r="D18" s="1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36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496</v>
      </c>
      <c r="B20" s="3"/>
      <c r="C20" s="3"/>
      <c r="D20" s="3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H21" s="92"/>
    </row>
    <row r="22" ht="12.0" customHeight="1">
      <c r="B22" s="39" t="s">
        <v>1</v>
      </c>
      <c r="C22" s="39" t="s">
        <v>2</v>
      </c>
      <c r="D22" s="39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58">
        <v>1556.99</v>
      </c>
      <c r="C23" s="69" t="s">
        <v>425</v>
      </c>
      <c r="D23" s="11">
        <v>41683.0</v>
      </c>
      <c r="E23" s="9"/>
      <c r="G23" s="10">
        <v>1000.0</v>
      </c>
      <c r="H23" s="94" t="s">
        <v>326</v>
      </c>
      <c r="I23" s="11">
        <v>41672.0</v>
      </c>
    </row>
    <row r="24" ht="12.0" customHeight="1">
      <c r="B24" s="45">
        <v>1556.99</v>
      </c>
      <c r="C24" s="46" t="s">
        <v>425</v>
      </c>
      <c r="D24" s="16">
        <v>41697.0</v>
      </c>
      <c r="E24" s="9"/>
      <c r="G24" s="15">
        <v>120.0</v>
      </c>
      <c r="H24" s="85" t="s">
        <v>497</v>
      </c>
      <c r="I24" s="16">
        <v>41672.0</v>
      </c>
    </row>
    <row r="25" ht="12.0" customHeight="1">
      <c r="B25" s="45">
        <v>1310.28</v>
      </c>
      <c r="C25" s="46" t="s">
        <v>437</v>
      </c>
      <c r="D25" s="16">
        <v>41677.0</v>
      </c>
      <c r="E25" s="9"/>
      <c r="G25" s="15">
        <v>102.0</v>
      </c>
      <c r="H25" s="85" t="s">
        <v>498</v>
      </c>
      <c r="I25" s="17"/>
    </row>
    <row r="26" ht="12.0" customHeight="1">
      <c r="B26" s="45">
        <v>1238.06</v>
      </c>
      <c r="C26" s="46" t="s">
        <v>437</v>
      </c>
      <c r="D26" s="16">
        <v>41691.0</v>
      </c>
      <c r="E26" s="9"/>
      <c r="F26" s="23"/>
      <c r="G26" s="15">
        <v>207.0</v>
      </c>
      <c r="H26" s="85" t="s">
        <v>499</v>
      </c>
      <c r="I26" s="16"/>
    </row>
    <row r="27" ht="12.0" customHeight="1">
      <c r="B27" s="45"/>
      <c r="C27" s="46"/>
      <c r="D27" s="16"/>
      <c r="E27" s="9"/>
      <c r="G27" s="15"/>
      <c r="H27" s="85"/>
      <c r="I27" s="17"/>
    </row>
    <row r="28" ht="12.0" customHeight="1">
      <c r="B28" s="45"/>
      <c r="C28" s="46"/>
      <c r="D28" s="16"/>
      <c r="E28" s="9"/>
      <c r="G28" s="15"/>
      <c r="H28" s="85"/>
      <c r="I28" s="16"/>
    </row>
    <row r="29" ht="12.0" customHeight="1">
      <c r="B29" s="45"/>
      <c r="C29" s="46"/>
      <c r="D29" s="17"/>
      <c r="E29" s="9"/>
      <c r="G29" s="15"/>
      <c r="H29" s="85"/>
      <c r="I29" s="17"/>
    </row>
    <row r="30" ht="12.0" customHeight="1">
      <c r="B30" s="45"/>
      <c r="C30" s="46"/>
      <c r="D30" s="17"/>
      <c r="E30" s="9"/>
      <c r="G30" s="15"/>
      <c r="H30" s="85"/>
      <c r="I30" s="17"/>
    </row>
    <row r="31" ht="12.0" customHeight="1">
      <c r="B31" s="45"/>
      <c r="C31" s="46"/>
      <c r="D31" s="51"/>
      <c r="E31" s="22"/>
      <c r="G31" s="15"/>
      <c r="H31" s="85"/>
      <c r="I31" s="16"/>
    </row>
    <row r="32" ht="12.0" customHeight="1">
      <c r="B32" s="105"/>
      <c r="C32" s="106"/>
      <c r="D32" s="53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5662.32</v>
      </c>
      <c r="F33" s="23" t="s">
        <v>10</v>
      </c>
      <c r="G33" s="30">
        <f>SUM(G23:G32)</f>
        <v>1429</v>
      </c>
      <c r="H33" s="92"/>
    </row>
    <row r="34" ht="12.0" customHeight="1">
      <c r="B34" s="31"/>
      <c r="F34" s="32"/>
      <c r="H34" s="92"/>
    </row>
    <row r="35" ht="12.0" customHeight="1">
      <c r="A35" s="23" t="s">
        <v>11</v>
      </c>
      <c r="B35" s="33">
        <f>PRODUCT(B33,0.1)</f>
        <v>566.232</v>
      </c>
      <c r="H35" s="92"/>
    </row>
    <row r="36" ht="12.0" customHeight="1">
      <c r="A36" s="23" t="s">
        <v>18</v>
      </c>
      <c r="B36" s="54">
        <f>G17</f>
        <v>6313.1463</v>
      </c>
      <c r="F36" s="23" t="s">
        <v>19</v>
      </c>
      <c r="G36" s="33">
        <f>SUM(B35,B36)-G33</f>
        <v>5450.3783</v>
      </c>
      <c r="H36" s="92"/>
    </row>
    <row r="37" ht="12.0" customHeight="1">
      <c r="A37" s="1"/>
      <c r="B37" s="1"/>
      <c r="C37" s="1"/>
      <c r="D37" s="1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36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500</v>
      </c>
      <c r="B39" s="3"/>
      <c r="C39" s="3"/>
      <c r="D39" s="3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H40" s="92"/>
    </row>
    <row r="41" ht="12.0" customHeight="1">
      <c r="B41" s="39" t="s">
        <v>1</v>
      </c>
      <c r="C41" s="39" t="s">
        <v>2</v>
      </c>
      <c r="D41" s="39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58">
        <v>1234.07</v>
      </c>
      <c r="C42" s="69" t="s">
        <v>437</v>
      </c>
      <c r="D42" s="11">
        <v>41705.0</v>
      </c>
      <c r="E42" s="9"/>
      <c r="G42" s="10">
        <v>1200.0</v>
      </c>
      <c r="H42" s="94" t="s">
        <v>25</v>
      </c>
      <c r="I42" s="11">
        <v>41706.0</v>
      </c>
    </row>
    <row r="43" ht="12.0" customHeight="1">
      <c r="B43" s="45">
        <v>443.0</v>
      </c>
      <c r="C43" s="46" t="s">
        <v>153</v>
      </c>
      <c r="D43" s="16">
        <v>41705.0</v>
      </c>
      <c r="E43" s="9"/>
      <c r="G43" s="15">
        <v>400.0</v>
      </c>
      <c r="H43" s="85" t="s">
        <v>501</v>
      </c>
      <c r="I43" s="16">
        <v>41706.0</v>
      </c>
    </row>
    <row r="44" ht="12.0" customHeight="1">
      <c r="B44" s="45">
        <v>2170.0</v>
      </c>
      <c r="C44" s="46" t="s">
        <v>502</v>
      </c>
      <c r="D44" s="16">
        <v>41711.0</v>
      </c>
      <c r="E44" s="9"/>
      <c r="G44" s="15">
        <v>50.0</v>
      </c>
      <c r="H44" s="85" t="s">
        <v>414</v>
      </c>
      <c r="I44" s="16">
        <v>41707.0</v>
      </c>
    </row>
    <row r="45" ht="12.0" customHeight="1">
      <c r="B45" s="45">
        <v>1556.99</v>
      </c>
      <c r="C45" s="46" t="s">
        <v>425</v>
      </c>
      <c r="D45" s="16">
        <v>41711.0</v>
      </c>
      <c r="E45" s="9"/>
      <c r="F45" s="23"/>
      <c r="G45" s="15">
        <v>1000.0</v>
      </c>
      <c r="H45" s="85" t="s">
        <v>97</v>
      </c>
      <c r="I45" s="16">
        <v>41721.0</v>
      </c>
    </row>
    <row r="46" ht="12.0" customHeight="1">
      <c r="B46" s="45">
        <v>1217.05</v>
      </c>
      <c r="C46" s="46" t="s">
        <v>425</v>
      </c>
      <c r="D46" s="16">
        <v>41711.0</v>
      </c>
      <c r="E46" s="9"/>
      <c r="G46" s="15">
        <v>100.0</v>
      </c>
      <c r="H46" s="85" t="s">
        <v>503</v>
      </c>
      <c r="I46" s="16">
        <v>41725.0</v>
      </c>
    </row>
    <row r="47" ht="12.0" customHeight="1">
      <c r="B47" s="45">
        <v>1556.99</v>
      </c>
      <c r="C47" s="46" t="s">
        <v>425</v>
      </c>
      <c r="D47" s="16">
        <v>42090.0</v>
      </c>
      <c r="E47" s="9"/>
      <c r="G47" s="15">
        <v>18.0</v>
      </c>
      <c r="H47" s="85" t="s">
        <v>504</v>
      </c>
      <c r="I47" s="16">
        <v>41727.0</v>
      </c>
    </row>
    <row r="48" ht="12.0" customHeight="1">
      <c r="B48" s="45">
        <v>1224.85</v>
      </c>
      <c r="C48" s="46" t="s">
        <v>437</v>
      </c>
      <c r="D48" s="16">
        <v>42084.0</v>
      </c>
      <c r="E48" s="9"/>
      <c r="G48" s="15"/>
      <c r="H48" s="85"/>
      <c r="I48" s="17"/>
    </row>
    <row r="49" ht="12.0" customHeight="1">
      <c r="B49" s="45"/>
      <c r="C49" s="46"/>
      <c r="D49" s="17"/>
      <c r="E49" s="9"/>
      <c r="G49" s="15"/>
      <c r="H49" s="85"/>
      <c r="I49" s="17"/>
    </row>
    <row r="50" ht="12.0" customHeight="1">
      <c r="B50" s="45"/>
      <c r="C50" s="46"/>
      <c r="D50" s="51"/>
      <c r="E50" s="22"/>
      <c r="G50" s="15"/>
      <c r="H50" s="85"/>
      <c r="I50" s="16"/>
    </row>
    <row r="51" ht="12.0" customHeight="1">
      <c r="B51" s="105"/>
      <c r="C51" s="106"/>
      <c r="D51" s="53"/>
      <c r="E51" s="1"/>
      <c r="G51" s="28"/>
      <c r="H51" s="95"/>
      <c r="I51" s="29"/>
    </row>
    <row r="52" ht="12.0" customHeight="1">
      <c r="A52" s="23" t="s">
        <v>10</v>
      </c>
      <c r="B52" s="30">
        <f>SUM(B42:B51)</f>
        <v>9402.95</v>
      </c>
      <c r="F52" s="23" t="s">
        <v>10</v>
      </c>
      <c r="G52" s="30">
        <f>SUM(G42:G51)</f>
        <v>2768</v>
      </c>
      <c r="H52" s="92"/>
    </row>
    <row r="53" ht="12.0" customHeight="1">
      <c r="B53" s="31"/>
      <c r="F53" s="32"/>
      <c r="H53" s="92"/>
    </row>
    <row r="54" ht="12.0" customHeight="1">
      <c r="A54" s="23" t="s">
        <v>11</v>
      </c>
      <c r="B54" s="33">
        <f>PRODUCT(B52,0.1)</f>
        <v>940.295</v>
      </c>
      <c r="H54" s="92"/>
    </row>
    <row r="55" ht="12.0" customHeight="1">
      <c r="A55" s="23" t="s">
        <v>18</v>
      </c>
      <c r="B55" s="54">
        <f>G36</f>
        <v>5450.3783</v>
      </c>
      <c r="F55" s="23" t="s">
        <v>19</v>
      </c>
      <c r="G55" s="33">
        <f>SUM(B54,B55)-G52</f>
        <v>3622.6733</v>
      </c>
      <c r="H55" s="92"/>
    </row>
    <row r="56" ht="12.0" customHeight="1">
      <c r="A56" s="1"/>
      <c r="B56" s="1"/>
      <c r="C56" s="1"/>
      <c r="D56" s="1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36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505</v>
      </c>
      <c r="B58" s="3"/>
      <c r="C58" s="3"/>
      <c r="D58" s="3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H59" s="92"/>
    </row>
    <row r="60" ht="12.0" customHeight="1">
      <c r="B60" s="39" t="s">
        <v>1</v>
      </c>
      <c r="C60" s="39" t="s">
        <v>2</v>
      </c>
      <c r="D60" s="39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58">
        <v>1601.1</v>
      </c>
      <c r="C61" s="69" t="s">
        <v>425</v>
      </c>
      <c r="D61" s="11">
        <v>41739.0</v>
      </c>
      <c r="E61" s="9"/>
      <c r="G61" s="10">
        <v>400.0</v>
      </c>
      <c r="H61" s="94" t="s">
        <v>198</v>
      </c>
      <c r="I61" s="11">
        <v>41730.0</v>
      </c>
    </row>
    <row r="62" ht="12.0" customHeight="1">
      <c r="B62" s="45">
        <v>1601.07</v>
      </c>
      <c r="C62" s="46" t="s">
        <v>425</v>
      </c>
      <c r="D62" s="16">
        <v>41753.0</v>
      </c>
      <c r="E62" s="9"/>
      <c r="G62" s="15">
        <v>50.0</v>
      </c>
      <c r="H62" s="85" t="s">
        <v>178</v>
      </c>
      <c r="I62" s="16">
        <v>41757.0</v>
      </c>
    </row>
    <row r="63" ht="12.0" customHeight="1">
      <c r="B63" s="45">
        <v>1218.07</v>
      </c>
      <c r="C63" s="46" t="s">
        <v>437</v>
      </c>
      <c r="D63" s="16">
        <v>42098.0</v>
      </c>
      <c r="E63" s="9"/>
      <c r="G63" s="15">
        <v>137.5</v>
      </c>
      <c r="H63" s="85" t="s">
        <v>506</v>
      </c>
      <c r="I63" s="16">
        <v>41757.0</v>
      </c>
    </row>
    <row r="64" ht="12.0" customHeight="1">
      <c r="B64" s="45">
        <v>1269.88</v>
      </c>
      <c r="C64" s="46" t="s">
        <v>437</v>
      </c>
      <c r="D64" s="16">
        <v>42112.0</v>
      </c>
      <c r="E64" s="9"/>
      <c r="F64" s="23"/>
      <c r="G64" s="15"/>
      <c r="H64" s="85"/>
      <c r="I64" s="16"/>
    </row>
    <row r="65" ht="12.0" customHeight="1">
      <c r="B65" s="45"/>
      <c r="C65" s="46"/>
      <c r="D65" s="17"/>
      <c r="E65" s="9"/>
      <c r="G65" s="15"/>
      <c r="H65" s="85"/>
      <c r="I65" s="16"/>
    </row>
    <row r="66" ht="12.0" customHeight="1">
      <c r="B66" s="45"/>
      <c r="C66" s="46"/>
      <c r="D66" s="16"/>
      <c r="E66" s="9"/>
      <c r="G66" s="15"/>
      <c r="H66" s="85"/>
      <c r="I66" s="16"/>
    </row>
    <row r="67" ht="12.0" customHeight="1">
      <c r="B67" s="45"/>
      <c r="C67" s="46"/>
      <c r="D67" s="16"/>
      <c r="E67" s="9"/>
      <c r="G67" s="15"/>
      <c r="H67" s="85"/>
      <c r="I67" s="17"/>
    </row>
    <row r="68" ht="12.0" customHeight="1">
      <c r="B68" s="45"/>
      <c r="C68" s="46"/>
      <c r="D68" s="16"/>
      <c r="E68" s="9"/>
      <c r="G68" s="15"/>
      <c r="H68" s="85"/>
      <c r="I68" s="17"/>
    </row>
    <row r="69" ht="12.0" customHeight="1">
      <c r="B69" s="45"/>
      <c r="C69" s="46"/>
      <c r="D69" s="51"/>
      <c r="E69" s="22"/>
      <c r="G69" s="15"/>
      <c r="H69" s="85"/>
      <c r="I69" s="16"/>
    </row>
    <row r="70" ht="12.0" customHeight="1">
      <c r="B70" s="105"/>
      <c r="C70" s="106"/>
      <c r="D70" s="53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5690.12</v>
      </c>
      <c r="F71" s="23" t="s">
        <v>10</v>
      </c>
      <c r="G71" s="30">
        <f>SUM(G61:G70)</f>
        <v>587.5</v>
      </c>
      <c r="H71" s="92"/>
    </row>
    <row r="72" ht="12.0" customHeight="1">
      <c r="B72" s="31"/>
      <c r="F72" s="32"/>
      <c r="H72" s="92"/>
    </row>
    <row r="73" ht="12.0" customHeight="1">
      <c r="A73" s="23" t="s">
        <v>11</v>
      </c>
      <c r="B73" s="33">
        <f>PRODUCT(B71,0.1)</f>
        <v>569.012</v>
      </c>
      <c r="H73" s="92"/>
    </row>
    <row r="74" ht="12.0" customHeight="1">
      <c r="A74" s="23" t="s">
        <v>18</v>
      </c>
      <c r="B74" s="54">
        <f>G55</f>
        <v>3622.6733</v>
      </c>
      <c r="F74" s="23" t="s">
        <v>19</v>
      </c>
      <c r="G74" s="33">
        <f>SUM(B73,B74)-G71</f>
        <v>3604.1853</v>
      </c>
      <c r="H74" s="92"/>
    </row>
    <row r="75" ht="12.0" customHeight="1">
      <c r="A75" s="1"/>
      <c r="B75" s="1"/>
      <c r="C75" s="1"/>
      <c r="D75" s="1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36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507</v>
      </c>
      <c r="B77" s="3"/>
      <c r="C77" s="3"/>
      <c r="D77" s="3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H78" s="92"/>
    </row>
    <row r="79" ht="12.0" customHeight="1">
      <c r="B79" s="39" t="s">
        <v>1</v>
      </c>
      <c r="C79" s="39" t="s">
        <v>2</v>
      </c>
      <c r="D79" s="39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58">
        <v>1601.08</v>
      </c>
      <c r="C80" s="69" t="s">
        <v>425</v>
      </c>
      <c r="D80" s="11">
        <v>41767.0</v>
      </c>
      <c r="E80" s="9"/>
      <c r="G80" s="10">
        <v>18.0</v>
      </c>
      <c r="H80" s="94" t="s">
        <v>508</v>
      </c>
      <c r="I80" s="11">
        <v>41770.0</v>
      </c>
    </row>
    <row r="81" ht="12.0" customHeight="1">
      <c r="B81" s="45">
        <v>1601.08</v>
      </c>
      <c r="C81" s="46" t="s">
        <v>425</v>
      </c>
      <c r="D81" s="16">
        <v>41781.0</v>
      </c>
      <c r="E81" s="9"/>
      <c r="G81" s="15">
        <v>10.0</v>
      </c>
      <c r="H81" s="85" t="s">
        <v>326</v>
      </c>
      <c r="I81" s="16">
        <v>41775.0</v>
      </c>
    </row>
    <row r="82" ht="12.0" customHeight="1">
      <c r="B82" s="45">
        <v>1174.07</v>
      </c>
      <c r="C82" s="46" t="s">
        <v>437</v>
      </c>
      <c r="D82" s="16">
        <v>42126.0</v>
      </c>
      <c r="E82" s="9"/>
      <c r="G82" s="15">
        <v>120.0</v>
      </c>
      <c r="H82" s="85" t="s">
        <v>42</v>
      </c>
      <c r="I82" s="16">
        <v>41785.0</v>
      </c>
    </row>
    <row r="83" ht="12.0" customHeight="1">
      <c r="B83" s="45">
        <v>1256.21</v>
      </c>
      <c r="C83" s="46" t="s">
        <v>437</v>
      </c>
      <c r="D83" s="16">
        <v>42140.0</v>
      </c>
      <c r="E83" s="9"/>
      <c r="F83" s="23"/>
      <c r="G83" s="15"/>
      <c r="H83" s="85"/>
      <c r="I83" s="16"/>
    </row>
    <row r="84" ht="12.0" customHeight="1">
      <c r="B84" s="45">
        <v>1289.49</v>
      </c>
      <c r="C84" s="46" t="s">
        <v>437</v>
      </c>
      <c r="D84" s="16">
        <v>42154.0</v>
      </c>
      <c r="E84" s="9"/>
      <c r="G84" s="15"/>
      <c r="H84" s="85"/>
      <c r="I84" s="16"/>
    </row>
    <row r="85" ht="12.0" customHeight="1">
      <c r="B85" s="45"/>
      <c r="C85" s="46"/>
      <c r="D85" s="16"/>
      <c r="E85" s="9"/>
      <c r="G85" s="15"/>
      <c r="H85" s="85"/>
      <c r="I85" s="16"/>
    </row>
    <row r="86" ht="12.0" customHeight="1">
      <c r="B86" s="45"/>
      <c r="C86" s="46"/>
      <c r="D86" s="16"/>
      <c r="E86" s="9"/>
      <c r="G86" s="15"/>
      <c r="H86" s="85"/>
      <c r="I86" s="16"/>
    </row>
    <row r="87" ht="12.0" customHeight="1">
      <c r="B87" s="45"/>
      <c r="C87" s="46"/>
      <c r="D87" s="17"/>
      <c r="E87" s="9"/>
      <c r="G87" s="15"/>
      <c r="H87" s="85"/>
      <c r="I87" s="16"/>
    </row>
    <row r="88" ht="12.0" customHeight="1">
      <c r="B88" s="45"/>
      <c r="C88" s="46"/>
      <c r="D88" s="17"/>
      <c r="E88" s="9"/>
      <c r="G88" s="15"/>
      <c r="H88" s="85"/>
      <c r="I88" s="16"/>
    </row>
    <row r="89" ht="12.0" customHeight="1">
      <c r="B89" s="45"/>
      <c r="C89" s="46"/>
      <c r="D89" s="17"/>
      <c r="E89" s="9"/>
      <c r="F89" s="23"/>
      <c r="G89" s="15"/>
      <c r="H89" s="85"/>
      <c r="I89" s="16"/>
    </row>
    <row r="90" ht="12.0" customHeight="1">
      <c r="B90" s="45"/>
      <c r="C90" s="46"/>
      <c r="D90" s="17"/>
      <c r="E90" s="9"/>
      <c r="G90" s="15"/>
      <c r="H90" s="85"/>
      <c r="I90" s="16"/>
    </row>
    <row r="91" ht="12.0" customHeight="1">
      <c r="B91" s="45"/>
      <c r="C91" s="46"/>
      <c r="D91" s="17"/>
      <c r="E91" s="9"/>
      <c r="G91" s="15"/>
      <c r="H91" s="85"/>
      <c r="I91" s="16"/>
    </row>
    <row r="92" ht="12.0" customHeight="1">
      <c r="B92" s="105"/>
      <c r="C92" s="106"/>
      <c r="D92" s="53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6921.93</v>
      </c>
      <c r="F93" s="23" t="s">
        <v>10</v>
      </c>
      <c r="G93" s="30">
        <f>SUM(G80:G92)</f>
        <v>148</v>
      </c>
      <c r="H93" s="92"/>
    </row>
    <row r="94" ht="12.0" customHeight="1">
      <c r="B94" s="31"/>
      <c r="F94" s="32"/>
      <c r="H94" s="92"/>
    </row>
    <row r="95" ht="12.0" customHeight="1">
      <c r="A95" s="23" t="s">
        <v>11</v>
      </c>
      <c r="B95" s="33">
        <f>PRODUCT(B93,0.1)</f>
        <v>692.193</v>
      </c>
      <c r="H95" s="92"/>
    </row>
    <row r="96" ht="12.0" customHeight="1">
      <c r="A96" s="23" t="s">
        <v>18</v>
      </c>
      <c r="B96" s="54">
        <f>G74</f>
        <v>3604.1853</v>
      </c>
      <c r="F96" s="23" t="s">
        <v>19</v>
      </c>
      <c r="G96" s="33">
        <f>SUM(B95,B96)-G93</f>
        <v>4148.3783</v>
      </c>
      <c r="H96" s="92"/>
    </row>
    <row r="97" ht="12.0" customHeight="1">
      <c r="A97" s="1"/>
      <c r="B97" s="1"/>
      <c r="C97" s="1"/>
      <c r="D97" s="1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36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509</v>
      </c>
      <c r="B99" s="3"/>
      <c r="C99" s="3"/>
      <c r="D99" s="3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H100" s="92"/>
    </row>
    <row r="101" ht="12.0" customHeight="1">
      <c r="B101" s="39" t="s">
        <v>1</v>
      </c>
      <c r="C101" s="39" t="s">
        <v>2</v>
      </c>
      <c r="D101" s="39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58">
        <v>1601.07</v>
      </c>
      <c r="C102" s="69" t="s">
        <v>425</v>
      </c>
      <c r="D102" s="11">
        <v>41795.0</v>
      </c>
      <c r="E102" s="9"/>
      <c r="G102" s="10">
        <v>100.0</v>
      </c>
      <c r="H102" s="94" t="s">
        <v>83</v>
      </c>
      <c r="I102" s="11">
        <v>41819.0</v>
      </c>
    </row>
    <row r="103" ht="12.0" customHeight="1">
      <c r="B103" s="45">
        <v>1601.08</v>
      </c>
      <c r="C103" s="46" t="s">
        <v>425</v>
      </c>
      <c r="D103" s="16">
        <v>41809.0</v>
      </c>
      <c r="E103" s="9"/>
      <c r="G103" s="15">
        <v>137.5</v>
      </c>
      <c r="H103" s="85" t="s">
        <v>506</v>
      </c>
      <c r="I103" s="16">
        <v>41819.0</v>
      </c>
    </row>
    <row r="104" ht="12.0" customHeight="1">
      <c r="B104" s="45">
        <v>1200.46</v>
      </c>
      <c r="C104" s="46" t="s">
        <v>437</v>
      </c>
      <c r="D104" s="16">
        <v>42168.0</v>
      </c>
      <c r="E104" s="9"/>
      <c r="G104" s="15"/>
      <c r="H104" s="85"/>
      <c r="I104" s="17"/>
    </row>
    <row r="105" ht="12.0" customHeight="1">
      <c r="B105" s="45">
        <v>1283.88</v>
      </c>
      <c r="C105" s="46" t="s">
        <v>437</v>
      </c>
      <c r="D105" s="16">
        <v>42182.0</v>
      </c>
      <c r="E105" s="9"/>
      <c r="F105" s="23"/>
      <c r="G105" s="15"/>
      <c r="H105" s="85"/>
      <c r="I105" s="16"/>
    </row>
    <row r="106" ht="12.0" customHeight="1">
      <c r="B106" s="45"/>
      <c r="C106" s="46"/>
      <c r="D106" s="16"/>
      <c r="E106" s="9"/>
      <c r="G106" s="15"/>
      <c r="H106" s="85"/>
      <c r="I106" s="17"/>
    </row>
    <row r="107" ht="12.0" customHeight="1">
      <c r="B107" s="45"/>
      <c r="C107" s="46"/>
      <c r="D107" s="17"/>
      <c r="E107" s="9"/>
      <c r="G107" s="15"/>
      <c r="H107" s="85"/>
      <c r="I107" s="16"/>
    </row>
    <row r="108" ht="12.0" customHeight="1">
      <c r="B108" s="45"/>
      <c r="C108" s="46"/>
      <c r="D108" s="17"/>
      <c r="E108" s="9"/>
      <c r="G108" s="15"/>
      <c r="H108" s="85"/>
      <c r="I108" s="17"/>
    </row>
    <row r="109" ht="12.0" customHeight="1">
      <c r="B109" s="45"/>
      <c r="C109" s="46"/>
      <c r="D109" s="17"/>
      <c r="E109" s="9"/>
      <c r="G109" s="15"/>
      <c r="H109" s="85"/>
      <c r="I109" s="17"/>
    </row>
    <row r="110" ht="12.0" customHeight="1">
      <c r="B110" s="45"/>
      <c r="C110" s="46"/>
      <c r="D110" s="51"/>
      <c r="E110" s="22"/>
      <c r="G110" s="15"/>
      <c r="H110" s="85"/>
      <c r="I110" s="16"/>
    </row>
    <row r="111" ht="12.0" customHeight="1">
      <c r="B111" s="105"/>
      <c r="C111" s="106"/>
      <c r="D111" s="53"/>
      <c r="E111" s="1"/>
      <c r="G111" s="28"/>
      <c r="H111" s="95"/>
      <c r="I111" s="29"/>
    </row>
    <row r="112" ht="12.0" customHeight="1">
      <c r="A112" s="23" t="s">
        <v>10</v>
      </c>
      <c r="B112" s="30">
        <f>SUM(B102:B111)</f>
        <v>5686.49</v>
      </c>
      <c r="F112" s="23" t="s">
        <v>10</v>
      </c>
      <c r="G112" s="30">
        <f>SUM(G102:G111)</f>
        <v>237.5</v>
      </c>
      <c r="H112" s="92"/>
    </row>
    <row r="113" ht="12.0" customHeight="1">
      <c r="B113" s="31"/>
      <c r="F113" s="32"/>
      <c r="H113" s="92"/>
    </row>
    <row r="114" ht="12.0" customHeight="1">
      <c r="A114" s="23" t="s">
        <v>11</v>
      </c>
      <c r="B114" s="33">
        <f>PRODUCT(B112,0.1)</f>
        <v>568.649</v>
      </c>
      <c r="H114" s="92"/>
    </row>
    <row r="115" ht="12.0" customHeight="1">
      <c r="A115" s="23" t="s">
        <v>18</v>
      </c>
      <c r="B115" s="54">
        <f>G96</f>
        <v>4148.3783</v>
      </c>
      <c r="F115" s="23" t="s">
        <v>19</v>
      </c>
      <c r="G115" s="33">
        <f>SUM(B114,B115)-G112</f>
        <v>4479.5273</v>
      </c>
      <c r="H115" s="92"/>
    </row>
    <row r="116" ht="12.0" customHeight="1">
      <c r="A116" s="1"/>
      <c r="B116" s="1"/>
      <c r="C116" s="1"/>
      <c r="D116" s="1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36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510</v>
      </c>
      <c r="B118" s="3"/>
      <c r="C118" s="3"/>
      <c r="D118" s="3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H119" s="92"/>
    </row>
    <row r="120" ht="12.0" customHeight="1">
      <c r="B120" s="39" t="s">
        <v>1</v>
      </c>
      <c r="C120" s="39" t="s">
        <v>2</v>
      </c>
      <c r="D120" s="39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58">
        <v>1601.07</v>
      </c>
      <c r="C121" s="69" t="s">
        <v>425</v>
      </c>
      <c r="D121" s="11">
        <v>41823.0</v>
      </c>
      <c r="E121" s="9"/>
      <c r="G121" s="10">
        <v>18.0</v>
      </c>
      <c r="H121" s="94" t="s">
        <v>17</v>
      </c>
      <c r="I121" s="11">
        <v>41841.0</v>
      </c>
    </row>
    <row r="122" ht="12.0" customHeight="1">
      <c r="B122" s="45">
        <v>1601.07</v>
      </c>
      <c r="C122" s="46" t="s">
        <v>425</v>
      </c>
      <c r="D122" s="16">
        <v>41837.0</v>
      </c>
      <c r="E122" s="9"/>
      <c r="G122" s="15"/>
      <c r="H122" s="85"/>
      <c r="I122" s="16"/>
    </row>
    <row r="123" ht="12.0" customHeight="1">
      <c r="B123" s="45">
        <v>1601.08</v>
      </c>
      <c r="C123" s="46" t="s">
        <v>425</v>
      </c>
      <c r="D123" s="16">
        <v>41851.0</v>
      </c>
      <c r="E123" s="9"/>
      <c r="G123" s="15"/>
      <c r="H123" s="85"/>
      <c r="I123" s="16"/>
    </row>
    <row r="124" ht="12.0" customHeight="1">
      <c r="B124" s="45">
        <v>1217.34</v>
      </c>
      <c r="C124" s="46" t="s">
        <v>437</v>
      </c>
      <c r="D124" s="16">
        <v>42196.0</v>
      </c>
      <c r="E124" s="9"/>
      <c r="F124" s="23"/>
      <c r="G124" s="15"/>
      <c r="H124" s="85"/>
      <c r="I124" s="16"/>
    </row>
    <row r="125" ht="12.0" customHeight="1">
      <c r="B125" s="45">
        <v>1230.53</v>
      </c>
      <c r="C125" s="46" t="s">
        <v>437</v>
      </c>
      <c r="D125" s="16">
        <v>42210.0</v>
      </c>
      <c r="E125" s="9"/>
      <c r="G125" s="15"/>
      <c r="H125" s="85"/>
      <c r="I125" s="16"/>
    </row>
    <row r="126" ht="12.0" customHeight="1">
      <c r="B126" s="45"/>
      <c r="C126" s="46"/>
      <c r="D126" s="16"/>
      <c r="E126" s="9"/>
      <c r="G126" s="15"/>
      <c r="H126" s="85"/>
      <c r="I126" s="16"/>
    </row>
    <row r="127" ht="12.0" customHeight="1">
      <c r="B127" s="45"/>
      <c r="C127" s="46"/>
      <c r="D127" s="17"/>
      <c r="E127" s="9"/>
      <c r="G127" s="15"/>
      <c r="H127" s="85"/>
      <c r="I127" s="16"/>
    </row>
    <row r="128" ht="12.0" customHeight="1">
      <c r="B128" s="45"/>
      <c r="C128" s="46"/>
      <c r="D128" s="17"/>
      <c r="E128" s="9"/>
      <c r="G128" s="15"/>
      <c r="H128" s="85"/>
      <c r="I128" s="17"/>
    </row>
    <row r="129" ht="12.0" customHeight="1">
      <c r="B129" s="45"/>
      <c r="C129" s="46"/>
      <c r="D129" s="51"/>
      <c r="E129" s="22"/>
      <c r="G129" s="15"/>
      <c r="H129" s="85"/>
      <c r="I129" s="16"/>
    </row>
    <row r="130" ht="12.0" customHeight="1">
      <c r="B130" s="105"/>
      <c r="C130" s="106"/>
      <c r="D130" s="53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7251.09</v>
      </c>
      <c r="F131" s="23" t="s">
        <v>10</v>
      </c>
      <c r="G131" s="30">
        <f>SUM(G121:G130)</f>
        <v>18</v>
      </c>
      <c r="H131" s="92"/>
    </row>
    <row r="132" ht="12.0" customHeight="1">
      <c r="B132" s="31"/>
      <c r="F132" s="32"/>
      <c r="H132" s="92"/>
    </row>
    <row r="133" ht="12.0" customHeight="1">
      <c r="A133" s="23" t="s">
        <v>11</v>
      </c>
      <c r="B133" s="33">
        <f>PRODUCT(B131,0.1)</f>
        <v>725.109</v>
      </c>
      <c r="H133" s="92"/>
    </row>
    <row r="134" ht="12.0" customHeight="1">
      <c r="A134" s="23" t="s">
        <v>18</v>
      </c>
      <c r="B134" s="54">
        <f>G115</f>
        <v>4479.5273</v>
      </c>
      <c r="F134" s="23" t="s">
        <v>19</v>
      </c>
      <c r="G134" s="33">
        <f>SUM(B133,B134)-G131</f>
        <v>5186.6363</v>
      </c>
      <c r="H134" s="92"/>
    </row>
    <row r="135" ht="12.0" customHeight="1">
      <c r="A135" s="1"/>
      <c r="B135" s="1"/>
      <c r="C135" s="1"/>
      <c r="D135" s="1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36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511</v>
      </c>
      <c r="B137" s="3"/>
      <c r="C137" s="3"/>
      <c r="D137" s="3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H138" s="92"/>
    </row>
    <row r="139" ht="12.0" customHeight="1">
      <c r="B139" s="39" t="s">
        <v>1</v>
      </c>
      <c r="C139" s="39" t="s">
        <v>2</v>
      </c>
      <c r="D139" s="39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58">
        <v>1601.07</v>
      </c>
      <c r="C140" s="69" t="s">
        <v>425</v>
      </c>
      <c r="D140" s="11">
        <v>42230.0</v>
      </c>
      <c r="E140" s="9"/>
      <c r="F140" s="97"/>
      <c r="G140" s="15">
        <v>1000.0</v>
      </c>
      <c r="H140" s="115" t="s">
        <v>25</v>
      </c>
      <c r="I140" s="11">
        <v>42221.0</v>
      </c>
    </row>
    <row r="141" ht="12.0" customHeight="1">
      <c r="B141" s="45">
        <v>1601.08</v>
      </c>
      <c r="C141" s="46" t="s">
        <v>425</v>
      </c>
      <c r="D141" s="16">
        <v>42244.0</v>
      </c>
      <c r="E141" s="9"/>
      <c r="G141" s="15">
        <v>137.5</v>
      </c>
      <c r="H141" s="85" t="s">
        <v>512</v>
      </c>
      <c r="I141" s="16">
        <v>42247.0</v>
      </c>
    </row>
    <row r="142" ht="12.0" customHeight="1">
      <c r="B142" s="45">
        <v>1241.73</v>
      </c>
      <c r="C142" s="46" t="s">
        <v>437</v>
      </c>
      <c r="D142" s="16">
        <v>42224.0</v>
      </c>
      <c r="E142" s="9"/>
      <c r="G142" s="15">
        <v>160.0</v>
      </c>
      <c r="H142" s="85" t="s">
        <v>513</v>
      </c>
      <c r="I142" s="16">
        <v>42247.0</v>
      </c>
    </row>
    <row r="143" ht="12.0" customHeight="1">
      <c r="B143" s="45">
        <v>1255.34</v>
      </c>
      <c r="C143" s="46" t="s">
        <v>437</v>
      </c>
      <c r="D143" s="16">
        <v>42238.0</v>
      </c>
      <c r="E143" s="9"/>
      <c r="F143" s="23"/>
      <c r="G143" s="15">
        <v>70.0</v>
      </c>
      <c r="H143" s="85" t="s">
        <v>514</v>
      </c>
      <c r="I143" s="16">
        <v>42247.0</v>
      </c>
      <c r="K143" s="109" t="s">
        <v>515</v>
      </c>
    </row>
    <row r="144" ht="12.0" customHeight="1">
      <c r="B144" s="45"/>
      <c r="C144" s="46"/>
      <c r="D144" s="16"/>
      <c r="E144" s="9"/>
      <c r="G144" s="15"/>
      <c r="H144" s="85"/>
      <c r="I144" s="17"/>
    </row>
    <row r="145" ht="12.0" customHeight="1">
      <c r="B145" s="45"/>
      <c r="C145" s="46"/>
      <c r="D145" s="17"/>
      <c r="E145" s="9"/>
      <c r="G145" s="15"/>
      <c r="H145" s="85"/>
      <c r="I145" s="16"/>
    </row>
    <row r="146" ht="12.0" customHeight="1">
      <c r="B146" s="45"/>
      <c r="C146" s="46"/>
      <c r="D146" s="17"/>
      <c r="E146" s="9"/>
      <c r="G146" s="15"/>
      <c r="H146" s="85"/>
      <c r="I146" s="17"/>
    </row>
    <row r="147" ht="12.0" customHeight="1">
      <c r="B147" s="45"/>
      <c r="C147" s="46"/>
      <c r="D147" s="17"/>
      <c r="E147" s="9"/>
      <c r="G147" s="15"/>
      <c r="H147" s="85"/>
      <c r="I147" s="17"/>
    </row>
    <row r="148" ht="12.0" customHeight="1">
      <c r="B148" s="45"/>
      <c r="C148" s="46"/>
      <c r="D148" s="51"/>
      <c r="E148" s="22"/>
      <c r="G148" s="15"/>
      <c r="H148" s="85"/>
      <c r="I148" s="16"/>
    </row>
    <row r="149" ht="12.0" customHeight="1">
      <c r="B149" s="105"/>
      <c r="C149" s="106"/>
      <c r="D149" s="53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5699.22</v>
      </c>
      <c r="F150" s="23" t="s">
        <v>10</v>
      </c>
      <c r="G150" s="30">
        <f>SUM(G140:G149)</f>
        <v>1367.5</v>
      </c>
      <c r="H150" s="92"/>
    </row>
    <row r="151" ht="12.0" customHeight="1">
      <c r="B151" s="31"/>
      <c r="F151" s="32"/>
      <c r="H151" s="92"/>
    </row>
    <row r="152" ht="12.0" customHeight="1">
      <c r="A152" s="23" t="s">
        <v>11</v>
      </c>
      <c r="B152" s="33">
        <f>PRODUCT(B150,0.1)</f>
        <v>569.922</v>
      </c>
      <c r="H152" s="92"/>
    </row>
    <row r="153" ht="12.0" customHeight="1">
      <c r="A153" s="23" t="s">
        <v>18</v>
      </c>
      <c r="B153" s="54">
        <f>G134</f>
        <v>5186.6363</v>
      </c>
      <c r="F153" s="23" t="s">
        <v>19</v>
      </c>
      <c r="G153" s="33">
        <f>SUM(B152,B153)-G150</f>
        <v>4389.0583</v>
      </c>
      <c r="H153" s="92"/>
    </row>
    <row r="154" ht="12.0" customHeight="1">
      <c r="A154" s="1"/>
      <c r="B154" s="1"/>
      <c r="C154" s="1"/>
      <c r="D154" s="1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36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516</v>
      </c>
      <c r="B156" s="3"/>
      <c r="C156" s="3"/>
      <c r="D156" s="3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H157" s="92"/>
    </row>
    <row r="158" ht="12.0" customHeight="1">
      <c r="B158" s="39" t="s">
        <v>1</v>
      </c>
      <c r="C158" s="39" t="s">
        <v>2</v>
      </c>
      <c r="D158" s="39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58">
        <v>1601.08</v>
      </c>
      <c r="C159" s="69" t="s">
        <v>425</v>
      </c>
      <c r="D159" s="11">
        <v>42258.0</v>
      </c>
      <c r="E159" s="9"/>
      <c r="G159" s="10">
        <v>92.0</v>
      </c>
      <c r="H159" s="94" t="s">
        <v>517</v>
      </c>
      <c r="I159" s="11">
        <v>41898.0</v>
      </c>
    </row>
    <row r="160" ht="12.0" customHeight="1">
      <c r="B160" s="45">
        <v>1601.07</v>
      </c>
      <c r="C160" s="46" t="s">
        <v>425</v>
      </c>
      <c r="D160" s="16">
        <v>42272.0</v>
      </c>
      <c r="E160" s="9"/>
      <c r="G160" s="15">
        <v>100.0</v>
      </c>
      <c r="H160" s="85" t="s">
        <v>149</v>
      </c>
      <c r="I160" s="16">
        <v>42261.0</v>
      </c>
    </row>
    <row r="161" ht="12.0" customHeight="1">
      <c r="B161" s="45">
        <v>1300.85</v>
      </c>
      <c r="C161" s="46" t="s">
        <v>437</v>
      </c>
      <c r="D161" s="16">
        <v>42252.0</v>
      </c>
      <c r="E161" s="9"/>
      <c r="G161" s="15"/>
      <c r="H161" s="85"/>
      <c r="I161" s="16"/>
    </row>
    <row r="162" ht="12.0" customHeight="1">
      <c r="B162" s="45">
        <v>1229.21</v>
      </c>
      <c r="C162" s="46" t="s">
        <v>437</v>
      </c>
      <c r="D162" s="16">
        <v>42266.0</v>
      </c>
      <c r="E162" s="9"/>
      <c r="F162" s="23"/>
      <c r="G162" s="15"/>
      <c r="H162" s="85"/>
      <c r="I162" s="16"/>
    </row>
    <row r="163" ht="12.0" customHeight="1">
      <c r="B163" s="45"/>
      <c r="C163" s="46"/>
      <c r="D163" s="16"/>
      <c r="E163" s="9"/>
      <c r="G163" s="15"/>
      <c r="H163" s="85"/>
      <c r="I163" s="16"/>
    </row>
    <row r="164" ht="12.0" customHeight="1">
      <c r="B164" s="45"/>
      <c r="C164" s="46"/>
      <c r="D164" s="16"/>
      <c r="E164" s="9"/>
      <c r="G164" s="15"/>
      <c r="H164" s="85"/>
      <c r="I164" s="16"/>
    </row>
    <row r="165" ht="12.0" customHeight="1">
      <c r="B165" s="45"/>
      <c r="C165" s="46"/>
      <c r="D165" s="17"/>
      <c r="E165" s="9"/>
      <c r="G165" s="15"/>
      <c r="H165" s="85"/>
      <c r="I165" s="16"/>
    </row>
    <row r="166" ht="12.0" customHeight="1">
      <c r="B166" s="45"/>
      <c r="C166" s="46"/>
      <c r="D166" s="17"/>
      <c r="E166" s="9"/>
      <c r="G166" s="15"/>
      <c r="H166" s="85"/>
      <c r="I166" s="16"/>
    </row>
    <row r="167" ht="12.0" customHeight="1">
      <c r="B167" s="105"/>
      <c r="C167" s="106"/>
      <c r="D167" s="29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5732.21</v>
      </c>
      <c r="F168" s="23" t="s">
        <v>10</v>
      </c>
      <c r="G168" s="30">
        <f>SUM(G159:G167)</f>
        <v>192</v>
      </c>
      <c r="H168" s="92"/>
    </row>
    <row r="169" ht="12.0" customHeight="1">
      <c r="B169" s="31"/>
      <c r="F169" s="32"/>
      <c r="H169" s="92"/>
    </row>
    <row r="170" ht="12.0" customHeight="1">
      <c r="A170" s="23" t="s">
        <v>11</v>
      </c>
      <c r="B170" s="33">
        <f>PRODUCT(B168,0.1)</f>
        <v>573.221</v>
      </c>
      <c r="H170" s="92"/>
    </row>
    <row r="171" ht="12.0" customHeight="1">
      <c r="A171" s="23" t="s">
        <v>18</v>
      </c>
      <c r="B171" s="54">
        <f>G153</f>
        <v>4389.0583</v>
      </c>
      <c r="F171" s="23" t="s">
        <v>19</v>
      </c>
      <c r="G171" s="33">
        <f>SUM(B170,B171)-G168</f>
        <v>4770.2793</v>
      </c>
      <c r="H171" s="92"/>
    </row>
    <row r="172" ht="12.0" customHeight="1">
      <c r="A172" s="1"/>
      <c r="B172" s="1"/>
      <c r="C172" s="1"/>
      <c r="D172" s="1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36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518</v>
      </c>
      <c r="B174" s="3"/>
      <c r="C174" s="3"/>
      <c r="D174" s="3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H175" s="92"/>
    </row>
    <row r="176" ht="12.0" customHeight="1">
      <c r="B176" s="39" t="s">
        <v>1</v>
      </c>
      <c r="C176" s="39" t="s">
        <v>2</v>
      </c>
      <c r="D176" s="39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58">
        <v>1601.08</v>
      </c>
      <c r="C177" s="69" t="s">
        <v>425</v>
      </c>
      <c r="D177" s="11">
        <v>42285.0</v>
      </c>
      <c r="E177" s="9"/>
      <c r="G177" s="10">
        <v>100.0</v>
      </c>
      <c r="H177" s="94" t="s">
        <v>256</v>
      </c>
      <c r="I177" s="11">
        <v>42279.0</v>
      </c>
    </row>
    <row r="178" ht="12.0" customHeight="1">
      <c r="B178" s="45">
        <v>1601.08</v>
      </c>
      <c r="C178" s="46" t="s">
        <v>425</v>
      </c>
      <c r="D178" s="16">
        <v>42300.0</v>
      </c>
      <c r="E178" s="9"/>
      <c r="G178" s="15">
        <v>18.0</v>
      </c>
      <c r="H178" s="85" t="s">
        <v>270</v>
      </c>
      <c r="I178" s="16">
        <v>42279.0</v>
      </c>
    </row>
    <row r="179" ht="12.0" customHeight="1">
      <c r="B179" s="45">
        <v>1182.4</v>
      </c>
      <c r="C179" s="46" t="s">
        <v>437</v>
      </c>
      <c r="D179" s="16">
        <v>42280.0</v>
      </c>
      <c r="E179" s="9"/>
      <c r="G179" s="15">
        <v>100.0</v>
      </c>
      <c r="H179" s="85" t="s">
        <v>75</v>
      </c>
      <c r="I179" s="16">
        <v>42279.0</v>
      </c>
    </row>
    <row r="180" ht="12.0" customHeight="1">
      <c r="B180" s="45">
        <v>1210.41</v>
      </c>
      <c r="C180" s="46" t="s">
        <v>437</v>
      </c>
      <c r="D180" s="16">
        <v>42294.0</v>
      </c>
      <c r="E180" s="9"/>
      <c r="F180" s="23"/>
      <c r="G180" s="15">
        <v>36.0</v>
      </c>
      <c r="H180" s="85" t="s">
        <v>27</v>
      </c>
      <c r="I180" s="16">
        <v>42279.0</v>
      </c>
    </row>
    <row r="181" ht="12.0" customHeight="1">
      <c r="B181" s="45"/>
      <c r="C181" s="46"/>
      <c r="D181" s="16"/>
      <c r="E181" s="9"/>
      <c r="G181" s="15">
        <v>54.0</v>
      </c>
      <c r="H181" s="85" t="s">
        <v>454</v>
      </c>
      <c r="I181" s="16">
        <v>42279.0</v>
      </c>
    </row>
    <row r="182" ht="12.0" customHeight="1">
      <c r="B182" s="45"/>
      <c r="C182" s="46"/>
      <c r="D182" s="17"/>
      <c r="E182" s="9"/>
      <c r="G182" s="15">
        <v>50.0</v>
      </c>
      <c r="H182" s="85" t="s">
        <v>227</v>
      </c>
      <c r="I182" s="16">
        <v>42279.0</v>
      </c>
    </row>
    <row r="183" ht="12.0" customHeight="1">
      <c r="B183" s="45"/>
      <c r="C183" s="46"/>
      <c r="D183" s="17"/>
      <c r="E183" s="9"/>
      <c r="G183" s="15">
        <v>18.0</v>
      </c>
      <c r="H183" s="85" t="s">
        <v>56</v>
      </c>
      <c r="I183" s="16">
        <v>42299.0</v>
      </c>
    </row>
    <row r="184" ht="12.0" customHeight="1">
      <c r="B184" s="45"/>
      <c r="C184" s="46"/>
      <c r="D184" s="17"/>
      <c r="E184" s="9"/>
      <c r="G184" s="15">
        <v>54.0</v>
      </c>
      <c r="H184" s="85" t="s">
        <v>287</v>
      </c>
      <c r="I184" s="16">
        <v>42305.0</v>
      </c>
    </row>
    <row r="185" ht="12.0" customHeight="1">
      <c r="B185" s="45"/>
      <c r="C185" s="46"/>
      <c r="D185" s="51"/>
      <c r="E185" s="22"/>
      <c r="G185" s="15">
        <v>18.0</v>
      </c>
      <c r="H185" s="85" t="s">
        <v>52</v>
      </c>
      <c r="I185" s="16">
        <v>42305.0</v>
      </c>
    </row>
    <row r="186" ht="12.0" customHeight="1">
      <c r="B186" s="105"/>
      <c r="C186" s="106"/>
      <c r="D186" s="53"/>
      <c r="E186" s="1"/>
      <c r="G186" s="28">
        <v>200.0</v>
      </c>
      <c r="H186" s="95" t="s">
        <v>25</v>
      </c>
      <c r="I186" s="86">
        <v>42279.0</v>
      </c>
    </row>
    <row r="187" ht="12.0" customHeight="1">
      <c r="A187" s="23" t="s">
        <v>10</v>
      </c>
      <c r="B187" s="30">
        <f>SUM(B177:B186)</f>
        <v>5594.97</v>
      </c>
      <c r="F187" s="23" t="s">
        <v>10</v>
      </c>
      <c r="G187" s="30">
        <f>SUM(G177:G186)</f>
        <v>648</v>
      </c>
      <c r="H187" s="92"/>
    </row>
    <row r="188" ht="12.0" customHeight="1">
      <c r="B188" s="31"/>
      <c r="F188" s="32"/>
      <c r="H188" s="92"/>
    </row>
    <row r="189" ht="12.0" customHeight="1">
      <c r="A189" s="23" t="s">
        <v>11</v>
      </c>
      <c r="B189" s="33">
        <f>PRODUCT(B187,0.1)</f>
        <v>559.497</v>
      </c>
      <c r="H189" s="92"/>
    </row>
    <row r="190" ht="12.0" customHeight="1">
      <c r="A190" s="23" t="s">
        <v>18</v>
      </c>
      <c r="B190" s="54">
        <f>G171</f>
        <v>4770.2793</v>
      </c>
      <c r="F190" s="23" t="s">
        <v>19</v>
      </c>
      <c r="G190" s="33">
        <f>SUM(B189,B190)-G187</f>
        <v>4681.7763</v>
      </c>
      <c r="H190" s="92"/>
    </row>
    <row r="191" ht="12.0" customHeight="1">
      <c r="A191" s="1"/>
      <c r="B191" s="1"/>
      <c r="C191" s="1"/>
      <c r="D191" s="1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36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519</v>
      </c>
      <c r="B193" s="3"/>
      <c r="C193" s="3"/>
      <c r="D193" s="3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H194" s="92"/>
    </row>
    <row r="195" ht="12.0" customHeight="1">
      <c r="B195" s="39" t="s">
        <v>1</v>
      </c>
      <c r="C195" s="39" t="s">
        <v>2</v>
      </c>
      <c r="D195" s="39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58">
        <v>1601.07</v>
      </c>
      <c r="C196" s="69" t="s">
        <v>425</v>
      </c>
      <c r="D196" s="11">
        <v>42314.0</v>
      </c>
      <c r="E196" s="9"/>
      <c r="G196" s="10">
        <v>36.0</v>
      </c>
      <c r="H196" s="94" t="s">
        <v>460</v>
      </c>
      <c r="I196" s="11"/>
    </row>
    <row r="197" ht="12.0" customHeight="1">
      <c r="B197" s="45">
        <v>1601.09</v>
      </c>
      <c r="C197" s="46" t="s">
        <v>425</v>
      </c>
      <c r="D197" s="16">
        <v>42328.0</v>
      </c>
      <c r="E197" s="9"/>
      <c r="G197" s="15">
        <v>5.0</v>
      </c>
      <c r="H197" s="85" t="s">
        <v>520</v>
      </c>
      <c r="I197" s="16">
        <v>42313.0</v>
      </c>
    </row>
    <row r="198" ht="12.0" customHeight="1">
      <c r="B198" s="45"/>
      <c r="C198" s="46"/>
      <c r="D198" s="16"/>
      <c r="E198" s="9"/>
      <c r="G198" s="15">
        <v>200.0</v>
      </c>
      <c r="H198" s="85" t="s">
        <v>521</v>
      </c>
      <c r="I198" s="16">
        <v>42313.0</v>
      </c>
    </row>
    <row r="199" ht="12.0" customHeight="1">
      <c r="B199" s="45">
        <v>1254.79</v>
      </c>
      <c r="C199" s="46" t="s">
        <v>437</v>
      </c>
      <c r="D199" s="16">
        <v>42336.0</v>
      </c>
      <c r="E199" s="9"/>
      <c r="F199" s="23"/>
      <c r="G199" s="15">
        <v>18.0</v>
      </c>
      <c r="H199" s="85" t="s">
        <v>404</v>
      </c>
      <c r="I199" s="16">
        <v>42337.0</v>
      </c>
    </row>
    <row r="200" ht="12.0" customHeight="1">
      <c r="B200" s="45"/>
      <c r="C200" s="46"/>
      <c r="D200" s="17"/>
      <c r="E200" s="9"/>
      <c r="G200" s="15">
        <v>50.0</v>
      </c>
      <c r="H200" s="85" t="s">
        <v>156</v>
      </c>
      <c r="I200" s="16">
        <v>42336.0</v>
      </c>
    </row>
    <row r="201" ht="12.0" customHeight="1">
      <c r="B201" s="45"/>
      <c r="C201" s="46"/>
      <c r="D201" s="17"/>
      <c r="E201" s="9"/>
      <c r="G201" s="15"/>
      <c r="H201" s="85"/>
      <c r="I201" s="16"/>
    </row>
    <row r="202" ht="12.0" customHeight="1">
      <c r="B202" s="45"/>
      <c r="C202" s="46"/>
      <c r="D202" s="17"/>
      <c r="E202" s="9"/>
      <c r="G202" s="15"/>
      <c r="H202" s="85"/>
      <c r="I202" s="17"/>
    </row>
    <row r="203" ht="12.0" customHeight="1">
      <c r="B203" s="45"/>
      <c r="C203" s="46"/>
      <c r="D203" s="17"/>
      <c r="E203" s="9"/>
      <c r="G203" s="15"/>
      <c r="H203" s="85"/>
      <c r="I203" s="17"/>
    </row>
    <row r="204" ht="12.0" customHeight="1">
      <c r="B204" s="45"/>
      <c r="C204" s="46"/>
      <c r="D204" s="51"/>
      <c r="E204" s="22"/>
      <c r="G204" s="15"/>
      <c r="H204" s="85"/>
      <c r="I204" s="16"/>
    </row>
    <row r="205" ht="12.0" customHeight="1">
      <c r="B205" s="105"/>
      <c r="C205" s="106"/>
      <c r="D205" s="53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4456.95</v>
      </c>
      <c r="F206" s="23" t="s">
        <v>10</v>
      </c>
      <c r="G206" s="30">
        <f>SUM(G196:G205)</f>
        <v>309</v>
      </c>
      <c r="H206" s="92"/>
    </row>
    <row r="207" ht="12.0" customHeight="1">
      <c r="B207" s="31"/>
      <c r="F207" s="32"/>
      <c r="H207" s="92"/>
    </row>
    <row r="208" ht="12.0" customHeight="1">
      <c r="A208" s="23" t="s">
        <v>11</v>
      </c>
      <c r="B208" s="33">
        <f>PRODUCT(B206,0.1)</f>
        <v>445.695</v>
      </c>
      <c r="H208" s="92"/>
    </row>
    <row r="209" ht="12.0" customHeight="1">
      <c r="A209" s="23" t="s">
        <v>18</v>
      </c>
      <c r="B209" s="54">
        <f>G190</f>
        <v>4681.7763</v>
      </c>
      <c r="F209" s="23" t="s">
        <v>19</v>
      </c>
      <c r="G209" s="33">
        <f>SUM(B208,B209)-G206</f>
        <v>4818.4713</v>
      </c>
      <c r="H209" s="92"/>
    </row>
    <row r="210" ht="12.0" customHeight="1">
      <c r="A210" s="1"/>
      <c r="B210" s="1"/>
      <c r="C210" s="1"/>
      <c r="D210" s="1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36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2" t="s">
        <v>522</v>
      </c>
      <c r="B212" s="3"/>
      <c r="C212" s="3"/>
      <c r="D212" s="3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H213" s="92"/>
    </row>
    <row r="214" ht="12.0" customHeight="1">
      <c r="B214" s="39" t="s">
        <v>1</v>
      </c>
      <c r="C214" s="39" t="s">
        <v>2</v>
      </c>
      <c r="D214" s="39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>
        <v>1601.07</v>
      </c>
      <c r="C215" s="69" t="s">
        <v>425</v>
      </c>
      <c r="D215" s="11">
        <v>42342.0</v>
      </c>
      <c r="E215" s="9"/>
      <c r="G215" s="10">
        <v>36.0</v>
      </c>
      <c r="H215" s="94" t="s">
        <v>460</v>
      </c>
      <c r="I215" s="11">
        <v>42364.0</v>
      </c>
    </row>
    <row r="216" ht="12.0" customHeight="1">
      <c r="B216" s="45">
        <v>1428.43</v>
      </c>
      <c r="C216" s="46" t="s">
        <v>437</v>
      </c>
      <c r="D216" s="16">
        <v>42350.0</v>
      </c>
      <c r="E216" s="9"/>
      <c r="G216" s="15">
        <v>54.0</v>
      </c>
      <c r="H216" s="85" t="s">
        <v>523</v>
      </c>
      <c r="I216" s="16">
        <v>42366.0</v>
      </c>
    </row>
    <row r="217" ht="12.0" customHeight="1">
      <c r="B217" s="45">
        <v>1601.08</v>
      </c>
      <c r="C217" s="46" t="s">
        <v>425</v>
      </c>
      <c r="D217" s="16">
        <v>42356.0</v>
      </c>
      <c r="E217" s="9"/>
      <c r="G217" s="15">
        <v>50.0</v>
      </c>
      <c r="H217" s="85" t="s">
        <v>178</v>
      </c>
      <c r="I217" s="16">
        <v>42366.0</v>
      </c>
    </row>
    <row r="218" ht="12.0" customHeight="1">
      <c r="B218" s="45">
        <v>1290.39</v>
      </c>
      <c r="C218" s="46" t="s">
        <v>437</v>
      </c>
      <c r="D218" s="16">
        <v>42364.0</v>
      </c>
      <c r="E218" s="9"/>
      <c r="F218" s="23"/>
      <c r="G218" s="15">
        <v>100.0</v>
      </c>
      <c r="H218" s="85" t="s">
        <v>524</v>
      </c>
      <c r="I218" s="16">
        <v>42366.0</v>
      </c>
    </row>
    <row r="219" ht="12.0" customHeight="1">
      <c r="B219" s="45">
        <v>101.59</v>
      </c>
      <c r="C219" s="46" t="s">
        <v>437</v>
      </c>
      <c r="D219" s="16">
        <v>42364.0</v>
      </c>
      <c r="E219" s="9"/>
      <c r="G219" s="15">
        <v>200.0</v>
      </c>
      <c r="H219" s="85" t="s">
        <v>525</v>
      </c>
      <c r="I219" s="16">
        <v>42366.0</v>
      </c>
    </row>
    <row r="220" ht="12.0" customHeight="1">
      <c r="B220" s="45"/>
      <c r="C220" s="46"/>
      <c r="D220" s="17"/>
      <c r="E220" s="9"/>
      <c r="G220" s="15"/>
      <c r="H220" s="85"/>
      <c r="I220" s="16"/>
    </row>
    <row r="221" ht="12.0" customHeight="1">
      <c r="B221" s="45"/>
      <c r="C221" s="46"/>
      <c r="D221" s="17"/>
      <c r="E221" s="9"/>
      <c r="G221" s="15"/>
      <c r="H221" s="85"/>
      <c r="I221" s="17"/>
    </row>
    <row r="222" ht="12.0" customHeight="1">
      <c r="B222" s="45"/>
      <c r="C222" s="46"/>
      <c r="D222" s="17"/>
      <c r="E222" s="9"/>
      <c r="G222" s="15"/>
      <c r="H222" s="85"/>
      <c r="I222" s="17"/>
    </row>
    <row r="223" ht="12.0" customHeight="1">
      <c r="B223" s="45"/>
      <c r="C223" s="46"/>
      <c r="D223" s="51"/>
      <c r="E223" s="22"/>
      <c r="G223" s="15"/>
      <c r="H223" s="85"/>
      <c r="I223" s="16"/>
    </row>
    <row r="224" ht="12.0" customHeight="1">
      <c r="B224" s="105"/>
      <c r="C224" s="106"/>
      <c r="D224" s="53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6022.56</v>
      </c>
      <c r="F225" s="23" t="s">
        <v>10</v>
      </c>
      <c r="G225" s="30">
        <f>SUM(G215:G224)</f>
        <v>440</v>
      </c>
      <c r="H225" s="92"/>
    </row>
    <row r="226" ht="12.0" customHeight="1">
      <c r="B226" s="31"/>
      <c r="F226" s="32"/>
      <c r="H226" s="92"/>
    </row>
    <row r="227" ht="12.0" customHeight="1">
      <c r="A227" s="23" t="s">
        <v>11</v>
      </c>
      <c r="B227" s="33">
        <f>PRODUCT(B225,0.1)</f>
        <v>602.256</v>
      </c>
      <c r="H227" s="92"/>
    </row>
    <row r="228" ht="12.0" customHeight="1">
      <c r="A228" s="23" t="s">
        <v>18</v>
      </c>
      <c r="B228" s="54">
        <f>G209</f>
        <v>4818.4713</v>
      </c>
      <c r="F228" s="23" t="s">
        <v>19</v>
      </c>
      <c r="G228" s="33">
        <f>SUM(B227,B228)-G225</f>
        <v>4980.7273</v>
      </c>
      <c r="H228" s="92"/>
    </row>
    <row r="229" ht="12.0" customHeight="1">
      <c r="A229" s="1"/>
      <c r="B229" s="1"/>
      <c r="C229" s="1"/>
      <c r="D229" s="1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36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H231" s="92"/>
    </row>
    <row r="232" ht="12.0" customHeight="1">
      <c r="H232" s="92"/>
    </row>
    <row r="233" ht="12.0" customHeight="1">
      <c r="A233" s="72" t="s">
        <v>46</v>
      </c>
      <c r="B233" s="31">
        <f>B14+B33+B52+B71+B93+B112+B131+B150+B168+B187+B206+B225</f>
        <v>73671.71</v>
      </c>
      <c r="H233" s="92"/>
    </row>
    <row r="234" ht="12.0" customHeight="1">
      <c r="A234" s="72" t="s">
        <v>47</v>
      </c>
      <c r="B234" s="31">
        <f>PRODUCT(B233,0.1)</f>
        <v>7367.171</v>
      </c>
      <c r="H234" s="92"/>
    </row>
    <row r="235" ht="12.0" customHeight="1">
      <c r="H235" s="92"/>
    </row>
    <row r="236" ht="12.0" customHeight="1">
      <c r="A236" s="72" t="s">
        <v>48</v>
      </c>
      <c r="G236" s="31">
        <f>G14+G33+G52+G71+G93+G112+G131+G150+G168+G187+G206+G225</f>
        <v>8144.5</v>
      </c>
      <c r="H236" s="92"/>
    </row>
    <row r="237" ht="12.0" customHeight="1">
      <c r="B237" s="31">
        <f>B233-B234</f>
        <v>66304.539</v>
      </c>
      <c r="F237" s="89" t="s">
        <v>95</v>
      </c>
      <c r="G237" s="90">
        <f>G236/B233</f>
        <v>0.110551255</v>
      </c>
      <c r="H237" s="92"/>
    </row>
    <row r="238" ht="12.0" customHeight="1">
      <c r="H238" s="92"/>
    </row>
    <row r="239" ht="12.0" customHeight="1">
      <c r="H239" s="92"/>
    </row>
    <row r="240" ht="12.0" customHeight="1">
      <c r="H240" s="92"/>
    </row>
    <row r="241" ht="12.0" customHeight="1">
      <c r="H241" s="92"/>
    </row>
    <row r="242" ht="12.0" customHeight="1">
      <c r="H242" s="92"/>
    </row>
    <row r="243" ht="12.0" customHeight="1">
      <c r="H243" s="92"/>
    </row>
    <row r="244" ht="12.0" customHeight="1">
      <c r="H244" s="92"/>
    </row>
    <row r="245" ht="12.0" customHeight="1">
      <c r="H245" s="92"/>
    </row>
    <row r="246" ht="12.0" customHeight="1">
      <c r="H246" s="92"/>
    </row>
    <row r="247" ht="12.0" customHeight="1">
      <c r="H247" s="92"/>
    </row>
    <row r="248" ht="12.0" customHeight="1">
      <c r="H248" s="92"/>
    </row>
    <row r="249" ht="12.0" customHeight="1">
      <c r="H249" s="92"/>
    </row>
    <row r="250" ht="12.0" customHeight="1">
      <c r="H250" s="92"/>
    </row>
    <row r="251" ht="12.0" customHeight="1">
      <c r="H251" s="92"/>
    </row>
    <row r="252" ht="12.0" customHeight="1">
      <c r="H252" s="92"/>
    </row>
    <row r="253" ht="12.0" customHeight="1">
      <c r="H253" s="92"/>
    </row>
    <row r="254" ht="12.0" customHeight="1">
      <c r="H254" s="92"/>
    </row>
    <row r="255" ht="12.0" customHeight="1">
      <c r="H255" s="92"/>
    </row>
    <row r="256" ht="12.0" customHeight="1">
      <c r="H256" s="92"/>
    </row>
    <row r="257" ht="12.0" customHeight="1">
      <c r="H257" s="92"/>
    </row>
    <row r="258" ht="12.0" customHeight="1">
      <c r="H258" s="92"/>
    </row>
    <row r="259" ht="12.0" customHeight="1">
      <c r="H259" s="92"/>
    </row>
    <row r="260" ht="12.0" customHeight="1">
      <c r="H260" s="92"/>
    </row>
    <row r="261" ht="12.0" customHeight="1">
      <c r="H261" s="92"/>
    </row>
    <row r="262" ht="12.0" customHeight="1">
      <c r="H262" s="92"/>
    </row>
    <row r="263" ht="12.0" customHeight="1">
      <c r="H263" s="92"/>
    </row>
    <row r="264" ht="12.0" customHeight="1">
      <c r="H264" s="92"/>
    </row>
    <row r="265" ht="12.0" customHeight="1">
      <c r="H265" s="92"/>
    </row>
    <row r="266" ht="12.0" customHeight="1">
      <c r="H266" s="92"/>
    </row>
    <row r="267" ht="12.0" customHeight="1">
      <c r="H267" s="92"/>
    </row>
    <row r="268" ht="12.0" customHeight="1">
      <c r="H268" s="92"/>
    </row>
    <row r="269" ht="12.0" customHeight="1">
      <c r="H269" s="92"/>
    </row>
    <row r="270" ht="12.0" customHeight="1">
      <c r="H270" s="92"/>
    </row>
    <row r="271" ht="12.0" customHeight="1">
      <c r="H271" s="92"/>
    </row>
    <row r="272" ht="12.0" customHeight="1">
      <c r="H272" s="92"/>
    </row>
    <row r="273" ht="12.0" customHeight="1">
      <c r="H273" s="92"/>
    </row>
    <row r="274" ht="12.0" customHeight="1">
      <c r="H274" s="92"/>
    </row>
    <row r="275" ht="12.0" customHeight="1">
      <c r="H275" s="92"/>
    </row>
    <row r="276" ht="12.0" customHeight="1">
      <c r="H276" s="92"/>
    </row>
    <row r="277" ht="12.0" customHeight="1">
      <c r="H277" s="92"/>
    </row>
    <row r="278" ht="12.0" customHeight="1">
      <c r="H278" s="92"/>
    </row>
    <row r="279" ht="12.0" customHeight="1">
      <c r="H279" s="92"/>
    </row>
    <row r="280" ht="12.0" customHeight="1">
      <c r="H280" s="92"/>
    </row>
    <row r="281" ht="12.0" customHeight="1">
      <c r="H281" s="92"/>
    </row>
    <row r="282" ht="12.0" customHeight="1">
      <c r="H282" s="92"/>
    </row>
    <row r="283" ht="12.0" customHeight="1">
      <c r="H283" s="92"/>
    </row>
    <row r="284" ht="12.0" customHeight="1">
      <c r="H284" s="92"/>
    </row>
    <row r="285" ht="12.0" customHeight="1">
      <c r="H285" s="92"/>
    </row>
    <row r="286" ht="12.0" customHeight="1">
      <c r="H286" s="92"/>
    </row>
    <row r="287" ht="12.0" customHeight="1">
      <c r="H287" s="92"/>
    </row>
    <row r="288" ht="12.0" customHeight="1">
      <c r="H288" s="92"/>
    </row>
    <row r="289" ht="12.0" customHeight="1">
      <c r="H289" s="92"/>
    </row>
    <row r="290" ht="12.0" customHeight="1">
      <c r="H290" s="92"/>
    </row>
    <row r="291" ht="12.0" customHeight="1">
      <c r="H291" s="92"/>
    </row>
    <row r="292" ht="12.0" customHeight="1">
      <c r="H292" s="92"/>
    </row>
    <row r="293" ht="12.0" customHeight="1">
      <c r="H293" s="92"/>
    </row>
    <row r="294" ht="12.0" customHeight="1">
      <c r="H294" s="92"/>
    </row>
    <row r="295" ht="12.0" customHeight="1">
      <c r="H295" s="92"/>
    </row>
    <row r="296" ht="12.0" customHeight="1">
      <c r="H296" s="92"/>
    </row>
    <row r="297" ht="12.0" customHeight="1">
      <c r="H297" s="92"/>
    </row>
    <row r="298" ht="12.0" customHeight="1">
      <c r="H298" s="92"/>
    </row>
    <row r="299" ht="12.0" customHeight="1">
      <c r="H299" s="92"/>
    </row>
    <row r="300" ht="12.0" customHeight="1">
      <c r="H300" s="92"/>
    </row>
    <row r="301" ht="12.0" customHeight="1">
      <c r="H301" s="92"/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526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1595.91</v>
      </c>
      <c r="C4" s="69" t="s">
        <v>425</v>
      </c>
      <c r="D4" s="11">
        <v>42019.0</v>
      </c>
      <c r="E4" s="9"/>
      <c r="G4" s="10">
        <v>100.0</v>
      </c>
      <c r="H4" s="94" t="s">
        <v>527</v>
      </c>
      <c r="I4" s="11">
        <v>42005.0</v>
      </c>
    </row>
    <row r="5" ht="12.0" customHeight="1">
      <c r="B5" s="45">
        <v>1593.3</v>
      </c>
      <c r="C5" s="46" t="s">
        <v>425</v>
      </c>
      <c r="D5" s="16">
        <v>42006.0</v>
      </c>
      <c r="E5" s="9"/>
      <c r="G5" s="15">
        <v>137.5</v>
      </c>
      <c r="H5" s="85" t="s">
        <v>528</v>
      </c>
      <c r="I5" s="16">
        <v>42035.0</v>
      </c>
    </row>
    <row r="6" ht="12.0" customHeight="1">
      <c r="B6" s="45">
        <v>1373.31</v>
      </c>
      <c r="C6" s="46" t="s">
        <v>437</v>
      </c>
      <c r="D6" s="16">
        <v>42027.0</v>
      </c>
      <c r="E6" s="9"/>
      <c r="G6" s="15">
        <v>150.0</v>
      </c>
      <c r="H6" s="85" t="s">
        <v>25</v>
      </c>
      <c r="I6" s="16">
        <v>42035.0</v>
      </c>
    </row>
    <row r="7" ht="12.0" customHeight="1">
      <c r="B7" s="45">
        <v>1595.89</v>
      </c>
      <c r="C7" s="46" t="s">
        <v>425</v>
      </c>
      <c r="D7" s="16">
        <v>42033.0</v>
      </c>
      <c r="E7" s="9"/>
      <c r="F7" s="23"/>
      <c r="G7" s="15">
        <v>250.0</v>
      </c>
      <c r="H7" s="85" t="s">
        <v>442</v>
      </c>
      <c r="I7" s="16">
        <v>42035.0</v>
      </c>
    </row>
    <row r="8" ht="12.0" customHeight="1">
      <c r="B8" s="45">
        <v>1223.89</v>
      </c>
      <c r="C8" s="46" t="s">
        <v>437</v>
      </c>
      <c r="D8" s="16">
        <v>42013.0</v>
      </c>
      <c r="E8" s="9"/>
      <c r="G8" s="15">
        <v>90.0</v>
      </c>
      <c r="H8" s="85" t="s">
        <v>529</v>
      </c>
      <c r="I8" s="16"/>
    </row>
    <row r="9" ht="12.0" customHeight="1">
      <c r="B9" s="45"/>
      <c r="C9" s="46"/>
      <c r="D9" s="17"/>
      <c r="E9" s="9"/>
      <c r="G9" s="15"/>
      <c r="H9" s="85"/>
      <c r="I9" s="16"/>
    </row>
    <row r="10" ht="12.0" customHeight="1">
      <c r="B10" s="45"/>
      <c r="C10" s="46"/>
      <c r="D10" s="17"/>
      <c r="E10" s="9"/>
      <c r="G10" s="15"/>
      <c r="H10" s="85"/>
      <c r="I10" s="17"/>
    </row>
    <row r="11" ht="12.0" customHeight="1">
      <c r="B11" s="45"/>
      <c r="C11" s="46"/>
      <c r="D11" s="17"/>
      <c r="E11" s="9"/>
      <c r="G11" s="15"/>
      <c r="H11" s="85"/>
      <c r="I11" s="17"/>
    </row>
    <row r="12" ht="12.0" customHeight="1">
      <c r="B12" s="45"/>
      <c r="C12" s="46"/>
      <c r="D12" s="51"/>
      <c r="E12" s="22"/>
      <c r="G12" s="15"/>
      <c r="H12" s="85"/>
      <c r="I12" s="16"/>
    </row>
    <row r="13" ht="12.0" customHeight="1">
      <c r="B13" s="105"/>
      <c r="C13" s="106"/>
      <c r="D13" s="53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7382.3</v>
      </c>
      <c r="F14" s="23" t="s">
        <v>10</v>
      </c>
      <c r="G14" s="30">
        <f>SUM(G4:G13)</f>
        <v>727.5</v>
      </c>
      <c r="H14" s="92"/>
    </row>
    <row r="15" ht="12.0" customHeight="1">
      <c r="B15" s="31"/>
      <c r="F15" s="32"/>
      <c r="H15" s="92"/>
    </row>
    <row r="16" ht="12.0" customHeight="1">
      <c r="A16" s="23" t="s">
        <v>11</v>
      </c>
      <c r="B16" s="33">
        <f>PRODUCT(B14,0.1)</f>
        <v>738.23</v>
      </c>
      <c r="H16" s="92"/>
    </row>
    <row r="17" ht="12.0" customHeight="1">
      <c r="A17" s="23" t="s">
        <v>18</v>
      </c>
      <c r="B17" s="54">
        <f>'2014'!G228</f>
        <v>4980.7273</v>
      </c>
      <c r="F17" s="23" t="s">
        <v>19</v>
      </c>
      <c r="G17" s="33">
        <f>SUM(B16,B17)-G14</f>
        <v>4991.4573</v>
      </c>
      <c r="H17" s="92"/>
    </row>
    <row r="18" ht="12.0" customHeight="1">
      <c r="A18" s="1"/>
      <c r="B18" s="1"/>
      <c r="C18" s="1"/>
      <c r="D18" s="1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36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530</v>
      </c>
      <c r="B20" s="3"/>
      <c r="C20" s="3"/>
      <c r="D20" s="3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H21" s="92"/>
    </row>
    <row r="22" ht="12.0" customHeight="1">
      <c r="B22" s="39" t="s">
        <v>1</v>
      </c>
      <c r="C22" s="39" t="s">
        <v>2</v>
      </c>
      <c r="D22" s="39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58">
        <v>1595.9</v>
      </c>
      <c r="C23" s="69" t="s">
        <v>425</v>
      </c>
      <c r="D23" s="11">
        <v>42047.0</v>
      </c>
      <c r="E23" s="9"/>
      <c r="G23" s="10">
        <v>240.0</v>
      </c>
      <c r="H23" s="94" t="s">
        <v>25</v>
      </c>
      <c r="I23" s="11">
        <v>42063.0</v>
      </c>
      <c r="J23" s="109">
        <v>300.0</v>
      </c>
    </row>
    <row r="24" ht="12.0" customHeight="1">
      <c r="B24" s="45">
        <v>1263.75</v>
      </c>
      <c r="C24" s="46" t="s">
        <v>437</v>
      </c>
      <c r="D24" s="16">
        <v>42055.0</v>
      </c>
      <c r="E24" s="9"/>
      <c r="G24" s="15">
        <v>200.0</v>
      </c>
      <c r="H24" s="85" t="s">
        <v>198</v>
      </c>
      <c r="I24" s="16">
        <v>42063.0</v>
      </c>
    </row>
    <row r="25" ht="12.0" customHeight="1">
      <c r="B25" s="45">
        <v>1595.91</v>
      </c>
      <c r="C25" s="46" t="s">
        <v>425</v>
      </c>
      <c r="D25" s="16">
        <v>42061.0</v>
      </c>
      <c r="E25" s="9"/>
      <c r="G25" s="15"/>
      <c r="H25" s="85"/>
      <c r="I25" s="17"/>
    </row>
    <row r="26" ht="12.0" customHeight="1">
      <c r="B26" s="45">
        <v>1223.89</v>
      </c>
      <c r="C26" s="46" t="s">
        <v>437</v>
      </c>
      <c r="D26" s="16">
        <v>42013.0</v>
      </c>
      <c r="E26" s="9"/>
      <c r="F26" s="23"/>
      <c r="G26" s="15"/>
      <c r="H26" s="85"/>
      <c r="I26" s="16"/>
    </row>
    <row r="27" ht="12.0" customHeight="1">
      <c r="B27" s="45"/>
      <c r="C27" s="46"/>
      <c r="D27" s="16"/>
      <c r="E27" s="9"/>
      <c r="G27" s="15"/>
      <c r="H27" s="85"/>
      <c r="I27" s="17"/>
    </row>
    <row r="28" ht="12.0" customHeight="1">
      <c r="B28" s="45"/>
      <c r="C28" s="46"/>
      <c r="D28" s="16"/>
      <c r="E28" s="9"/>
      <c r="G28" s="15"/>
      <c r="H28" s="85"/>
      <c r="I28" s="16"/>
    </row>
    <row r="29" ht="12.0" customHeight="1">
      <c r="B29" s="45"/>
      <c r="C29" s="46"/>
      <c r="D29" s="17"/>
      <c r="E29" s="9"/>
      <c r="G29" s="15"/>
      <c r="H29" s="85"/>
      <c r="I29" s="17"/>
    </row>
    <row r="30" ht="12.0" customHeight="1">
      <c r="B30" s="45"/>
      <c r="C30" s="46"/>
      <c r="D30" s="17"/>
      <c r="E30" s="9"/>
      <c r="G30" s="15"/>
      <c r="H30" s="85"/>
      <c r="I30" s="17"/>
    </row>
    <row r="31" ht="12.0" customHeight="1">
      <c r="B31" s="45"/>
      <c r="C31" s="46"/>
      <c r="D31" s="51"/>
      <c r="E31" s="22"/>
      <c r="G31" s="15"/>
      <c r="H31" s="85"/>
      <c r="I31" s="16"/>
    </row>
    <row r="32" ht="12.0" customHeight="1">
      <c r="B32" s="105"/>
      <c r="C32" s="106"/>
      <c r="D32" s="53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5679.45</v>
      </c>
      <c r="F33" s="23" t="s">
        <v>10</v>
      </c>
      <c r="G33" s="30">
        <f>SUM(G23:G32)</f>
        <v>440</v>
      </c>
      <c r="H33" s="92"/>
    </row>
    <row r="34" ht="12.0" customHeight="1">
      <c r="B34" s="31"/>
      <c r="F34" s="32"/>
      <c r="H34" s="92"/>
    </row>
    <row r="35" ht="12.0" customHeight="1">
      <c r="A35" s="23" t="s">
        <v>11</v>
      </c>
      <c r="B35" s="33">
        <f>PRODUCT(B33,0.1)</f>
        <v>567.945</v>
      </c>
      <c r="H35" s="92"/>
    </row>
    <row r="36" ht="12.0" customHeight="1">
      <c r="A36" s="23" t="s">
        <v>18</v>
      </c>
      <c r="B36" s="54">
        <f>G17</f>
        <v>4991.4573</v>
      </c>
      <c r="F36" s="23" t="s">
        <v>19</v>
      </c>
      <c r="G36" s="33">
        <f>SUM(B35,B36)-G33</f>
        <v>5119.4023</v>
      </c>
      <c r="H36" s="92"/>
    </row>
    <row r="37" ht="12.0" customHeight="1">
      <c r="A37" s="1"/>
      <c r="B37" s="1"/>
      <c r="C37" s="1"/>
      <c r="D37" s="1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36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531</v>
      </c>
      <c r="B39" s="3"/>
      <c r="C39" s="3"/>
      <c r="D39" s="3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H40" s="92"/>
    </row>
    <row r="41" ht="12.0" customHeight="1">
      <c r="B41" s="39" t="s">
        <v>1</v>
      </c>
      <c r="C41" s="39" t="s">
        <v>2</v>
      </c>
      <c r="D41" s="39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118">
        <v>1222.93</v>
      </c>
      <c r="C42" s="69" t="s">
        <v>437</v>
      </c>
      <c r="D42" s="11">
        <v>42069.0</v>
      </c>
      <c r="E42" s="9"/>
      <c r="G42" s="10">
        <v>25.0</v>
      </c>
      <c r="H42" s="94" t="s">
        <v>156</v>
      </c>
      <c r="I42" s="11">
        <v>42092.0</v>
      </c>
    </row>
    <row r="43" ht="12.0" customHeight="1">
      <c r="B43" s="45">
        <v>1020.0</v>
      </c>
      <c r="C43" s="46" t="s">
        <v>532</v>
      </c>
      <c r="D43" s="16">
        <v>42072.0</v>
      </c>
      <c r="E43" s="9"/>
      <c r="G43" s="15">
        <v>250.0</v>
      </c>
      <c r="H43" s="85" t="s">
        <v>198</v>
      </c>
      <c r="I43" s="16">
        <v>42091.0</v>
      </c>
    </row>
    <row r="44" ht="12.0" customHeight="1">
      <c r="B44" s="45">
        <v>2988.0</v>
      </c>
      <c r="C44" s="46" t="s">
        <v>533</v>
      </c>
      <c r="D44" s="16">
        <v>42073.0</v>
      </c>
      <c r="E44" s="9"/>
      <c r="G44" s="15">
        <v>200.0</v>
      </c>
      <c r="H44" s="85" t="s">
        <v>25</v>
      </c>
      <c r="I44" s="16">
        <v>42092.0</v>
      </c>
    </row>
    <row r="45" ht="12.0" customHeight="1">
      <c r="B45" s="45">
        <v>1595.9</v>
      </c>
      <c r="C45" s="46" t="s">
        <v>425</v>
      </c>
      <c r="D45" s="16">
        <v>42075.0</v>
      </c>
      <c r="E45" s="9"/>
      <c r="F45" s="23"/>
      <c r="G45" s="15">
        <v>50.0</v>
      </c>
      <c r="H45" s="85" t="s">
        <v>534</v>
      </c>
      <c r="I45" s="16"/>
    </row>
    <row r="46" ht="12.0" customHeight="1">
      <c r="B46" s="45">
        <v>1516.28</v>
      </c>
      <c r="C46" s="46" t="s">
        <v>425</v>
      </c>
      <c r="D46" s="16">
        <v>42075.0</v>
      </c>
      <c r="E46" s="9"/>
      <c r="G46" s="15">
        <v>81.0</v>
      </c>
      <c r="H46" s="85" t="s">
        <v>535</v>
      </c>
      <c r="I46" s="16"/>
    </row>
    <row r="47" ht="12.0" customHeight="1">
      <c r="B47" s="45">
        <v>1213.64</v>
      </c>
      <c r="C47" s="46" t="s">
        <v>437</v>
      </c>
      <c r="D47" s="16">
        <v>42083.0</v>
      </c>
      <c r="E47" s="9"/>
      <c r="G47" s="15"/>
      <c r="H47" s="85"/>
      <c r="I47" s="16"/>
    </row>
    <row r="48" ht="12.0" customHeight="1">
      <c r="B48" s="45">
        <v>1595.91</v>
      </c>
      <c r="C48" s="46" t="s">
        <v>425</v>
      </c>
      <c r="D48" s="16">
        <v>42089.0</v>
      </c>
      <c r="E48" s="9"/>
      <c r="G48" s="15"/>
      <c r="H48" s="85"/>
      <c r="I48" s="17"/>
    </row>
    <row r="49" ht="12.0" customHeight="1">
      <c r="B49" s="45"/>
      <c r="C49" s="46"/>
      <c r="D49" s="17"/>
      <c r="E49" s="9"/>
      <c r="G49" s="15"/>
      <c r="H49" s="85"/>
      <c r="I49" s="17"/>
    </row>
    <row r="50" ht="12.0" customHeight="1">
      <c r="B50" s="45"/>
      <c r="C50" s="46"/>
      <c r="D50" s="51"/>
      <c r="E50" s="22"/>
      <c r="G50" s="15"/>
      <c r="H50" s="85"/>
      <c r="I50" s="16"/>
    </row>
    <row r="51" ht="12.0" customHeight="1">
      <c r="B51" s="105"/>
      <c r="C51" s="106"/>
      <c r="D51" s="53"/>
      <c r="E51" s="1"/>
      <c r="G51" s="28"/>
      <c r="H51" s="95"/>
      <c r="I51" s="29"/>
    </row>
    <row r="52" ht="12.0" customHeight="1">
      <c r="A52" s="23" t="s">
        <v>10</v>
      </c>
      <c r="B52" s="30">
        <f>SUM(B42:B51)</f>
        <v>11152.66</v>
      </c>
      <c r="F52" s="23" t="s">
        <v>10</v>
      </c>
      <c r="G52" s="30">
        <f>SUM(G42:G51)</f>
        <v>606</v>
      </c>
      <c r="H52" s="92"/>
    </row>
    <row r="53" ht="12.0" customHeight="1">
      <c r="B53" s="31"/>
      <c r="F53" s="32"/>
      <c r="H53" s="92"/>
    </row>
    <row r="54" ht="12.0" customHeight="1">
      <c r="A54" s="23" t="s">
        <v>11</v>
      </c>
      <c r="B54" s="33">
        <f>PRODUCT(B52,0.1)</f>
        <v>1115.266</v>
      </c>
      <c r="H54" s="92"/>
    </row>
    <row r="55" ht="12.0" customHeight="1">
      <c r="A55" s="23" t="s">
        <v>18</v>
      </c>
      <c r="B55" s="54">
        <f>G36</f>
        <v>5119.4023</v>
      </c>
      <c r="F55" s="23" t="s">
        <v>19</v>
      </c>
      <c r="G55" s="33">
        <f>SUM(B54,B55)-G52</f>
        <v>5628.6683</v>
      </c>
      <c r="H55" s="92"/>
    </row>
    <row r="56" ht="12.0" customHeight="1">
      <c r="A56" s="1"/>
      <c r="B56" s="1"/>
      <c r="C56" s="1"/>
      <c r="D56" s="1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36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536</v>
      </c>
      <c r="B58" s="3"/>
      <c r="C58" s="3"/>
      <c r="D58" s="3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H59" s="92"/>
    </row>
    <row r="60" ht="12.0" customHeight="1">
      <c r="B60" s="39" t="s">
        <v>1</v>
      </c>
      <c r="C60" s="39" t="s">
        <v>2</v>
      </c>
      <c r="D60" s="39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58">
        <v>1219.39</v>
      </c>
      <c r="C61" s="69" t="s">
        <v>437</v>
      </c>
      <c r="D61" s="11">
        <v>42097.0</v>
      </c>
      <c r="E61" s="9"/>
      <c r="G61" s="10">
        <v>69.0</v>
      </c>
      <c r="H61" s="94" t="s">
        <v>25</v>
      </c>
      <c r="I61" s="11">
        <v>42108.0</v>
      </c>
    </row>
    <row r="62" ht="12.0" customHeight="1">
      <c r="B62" s="45">
        <v>1648.5</v>
      </c>
      <c r="C62" s="46" t="s">
        <v>425</v>
      </c>
      <c r="D62" s="16">
        <v>42103.0</v>
      </c>
      <c r="E62" s="9"/>
      <c r="G62" s="15">
        <v>54.0</v>
      </c>
      <c r="H62" s="85" t="s">
        <v>537</v>
      </c>
      <c r="I62" s="16">
        <v>42119.0</v>
      </c>
    </row>
    <row r="63" ht="12.0" customHeight="1">
      <c r="B63" s="45">
        <v>1135.96</v>
      </c>
      <c r="C63" s="46" t="s">
        <v>437</v>
      </c>
      <c r="D63" s="16">
        <v>42111.0</v>
      </c>
      <c r="E63" s="9"/>
      <c r="G63" s="15">
        <v>18.0</v>
      </c>
      <c r="H63" s="85" t="s">
        <v>538</v>
      </c>
      <c r="I63" s="16">
        <v>42119.0</v>
      </c>
    </row>
    <row r="64" ht="12.0" customHeight="1">
      <c r="B64" s="45">
        <v>1648.58</v>
      </c>
      <c r="C64" s="46" t="s">
        <v>425</v>
      </c>
      <c r="D64" s="16">
        <v>42117.0</v>
      </c>
      <c r="E64" s="9"/>
      <c r="F64" s="23"/>
      <c r="G64" s="15"/>
      <c r="H64" s="85"/>
      <c r="I64" s="16"/>
    </row>
    <row r="65" ht="12.0" customHeight="1">
      <c r="B65" s="45"/>
      <c r="C65" s="46"/>
      <c r="D65" s="17"/>
      <c r="E65" s="9"/>
      <c r="G65" s="15"/>
      <c r="H65" s="85"/>
      <c r="I65" s="16"/>
    </row>
    <row r="66" ht="12.0" customHeight="1">
      <c r="B66" s="45"/>
      <c r="C66" s="46"/>
      <c r="D66" s="16"/>
      <c r="E66" s="9"/>
      <c r="G66" s="15"/>
      <c r="H66" s="85"/>
      <c r="I66" s="16"/>
    </row>
    <row r="67" ht="12.0" customHeight="1">
      <c r="B67" s="45"/>
      <c r="C67" s="46"/>
      <c r="D67" s="16"/>
      <c r="E67" s="9"/>
      <c r="G67" s="15"/>
      <c r="H67" s="85"/>
      <c r="I67" s="17"/>
    </row>
    <row r="68" ht="12.0" customHeight="1">
      <c r="B68" s="45"/>
      <c r="C68" s="46"/>
      <c r="D68" s="16"/>
      <c r="E68" s="9"/>
      <c r="G68" s="15"/>
      <c r="H68" s="85"/>
      <c r="I68" s="17"/>
    </row>
    <row r="69" ht="12.0" customHeight="1">
      <c r="B69" s="45"/>
      <c r="C69" s="46"/>
      <c r="D69" s="51"/>
      <c r="E69" s="22"/>
      <c r="G69" s="15"/>
      <c r="H69" s="85"/>
      <c r="I69" s="16"/>
    </row>
    <row r="70" ht="12.0" customHeight="1">
      <c r="B70" s="105"/>
      <c r="C70" s="106"/>
      <c r="D70" s="53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5652.43</v>
      </c>
      <c r="F71" s="23" t="s">
        <v>10</v>
      </c>
      <c r="G71" s="30">
        <f>SUM(G61:G70)</f>
        <v>141</v>
      </c>
      <c r="H71" s="92"/>
    </row>
    <row r="72" ht="12.0" customHeight="1">
      <c r="B72" s="31"/>
      <c r="F72" s="32"/>
      <c r="H72" s="92"/>
    </row>
    <row r="73" ht="12.0" customHeight="1">
      <c r="A73" s="23" t="s">
        <v>11</v>
      </c>
      <c r="B73" s="33">
        <f>PRODUCT(B71,0.1)</f>
        <v>565.243</v>
      </c>
      <c r="H73" s="92"/>
    </row>
    <row r="74" ht="12.0" customHeight="1">
      <c r="A74" s="23" t="s">
        <v>18</v>
      </c>
      <c r="B74" s="54">
        <f>G55</f>
        <v>5628.6683</v>
      </c>
      <c r="F74" s="23" t="s">
        <v>19</v>
      </c>
      <c r="G74" s="33">
        <f>SUM(B73,B74)-G71</f>
        <v>6052.9113</v>
      </c>
      <c r="H74" s="92"/>
    </row>
    <row r="75" ht="12.0" customHeight="1">
      <c r="A75" s="1"/>
      <c r="B75" s="1"/>
      <c r="C75" s="1"/>
      <c r="D75" s="1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36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539</v>
      </c>
      <c r="B77" s="3"/>
      <c r="C77" s="3"/>
      <c r="D77" s="3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H78" s="92"/>
    </row>
    <row r="79" ht="12.0" customHeight="1">
      <c r="B79" s="39" t="s">
        <v>1</v>
      </c>
      <c r="C79" s="39" t="s">
        <v>2</v>
      </c>
      <c r="D79" s="39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58">
        <v>1212.74</v>
      </c>
      <c r="C80" s="69" t="s">
        <v>437</v>
      </c>
      <c r="D80" s="11">
        <v>42125.0</v>
      </c>
      <c r="E80" s="9"/>
      <c r="G80" s="10">
        <v>50.0</v>
      </c>
      <c r="H80" s="94" t="s">
        <v>540</v>
      </c>
      <c r="I80" s="11">
        <v>42511.0</v>
      </c>
    </row>
    <row r="81" ht="12.0" customHeight="1">
      <c r="B81" s="45">
        <v>1648.57</v>
      </c>
      <c r="C81" s="46" t="s">
        <v>425</v>
      </c>
      <c r="D81" s="16">
        <v>42131.0</v>
      </c>
      <c r="E81" s="9"/>
      <c r="G81" s="15">
        <v>36.0</v>
      </c>
      <c r="H81" s="85" t="s">
        <v>508</v>
      </c>
      <c r="I81" s="16">
        <v>42152.0</v>
      </c>
    </row>
    <row r="82" ht="12.0" customHeight="1">
      <c r="B82" s="45">
        <v>1364.3</v>
      </c>
      <c r="C82" s="46" t="s">
        <v>437</v>
      </c>
      <c r="D82" s="16">
        <v>42139.0</v>
      </c>
      <c r="E82" s="9"/>
      <c r="G82" s="15">
        <v>25.0</v>
      </c>
      <c r="H82" s="85" t="s">
        <v>217</v>
      </c>
      <c r="I82" s="16">
        <v>42521.0</v>
      </c>
    </row>
    <row r="83" ht="12.0" customHeight="1">
      <c r="B83" s="45">
        <v>1648.59</v>
      </c>
      <c r="C83" s="46" t="s">
        <v>425</v>
      </c>
      <c r="D83" s="16">
        <v>42145.0</v>
      </c>
      <c r="E83" s="9"/>
      <c r="F83" s="23"/>
      <c r="G83" s="15">
        <v>500.0</v>
      </c>
      <c r="H83" s="85" t="s">
        <v>326</v>
      </c>
      <c r="I83" s="16">
        <v>42155.0</v>
      </c>
    </row>
    <row r="84" ht="12.0" customHeight="1">
      <c r="B84" s="45">
        <v>1370.96</v>
      </c>
      <c r="C84" s="46" t="s">
        <v>437</v>
      </c>
      <c r="D84" s="16">
        <v>42153.0</v>
      </c>
      <c r="E84" s="9"/>
      <c r="G84" s="15"/>
      <c r="H84" s="85"/>
      <c r="I84" s="16"/>
    </row>
    <row r="85" ht="12.0" customHeight="1">
      <c r="B85" s="45"/>
      <c r="C85" s="46"/>
      <c r="D85" s="16"/>
      <c r="E85" s="9"/>
      <c r="G85" s="15"/>
      <c r="H85" s="85"/>
      <c r="I85" s="16"/>
    </row>
    <row r="86" ht="12.0" customHeight="1">
      <c r="B86" s="45"/>
      <c r="C86" s="46"/>
      <c r="D86" s="16"/>
      <c r="E86" s="9"/>
      <c r="G86" s="15"/>
      <c r="H86" s="85"/>
      <c r="I86" s="16"/>
    </row>
    <row r="87" ht="12.0" customHeight="1">
      <c r="B87" s="45"/>
      <c r="C87" s="46"/>
      <c r="D87" s="17"/>
      <c r="E87" s="9"/>
      <c r="G87" s="15"/>
      <c r="H87" s="85"/>
      <c r="I87" s="16"/>
    </row>
    <row r="88" ht="12.0" customHeight="1">
      <c r="B88" s="45"/>
      <c r="C88" s="46"/>
      <c r="D88" s="17"/>
      <c r="E88" s="9"/>
      <c r="G88" s="15"/>
      <c r="H88" s="85"/>
      <c r="I88" s="16"/>
    </row>
    <row r="89" ht="12.0" customHeight="1">
      <c r="B89" s="45"/>
      <c r="C89" s="46"/>
      <c r="D89" s="17"/>
      <c r="E89" s="9"/>
      <c r="F89" s="23"/>
      <c r="G89" s="15"/>
      <c r="H89" s="85"/>
      <c r="I89" s="16"/>
    </row>
    <row r="90" ht="12.0" customHeight="1">
      <c r="B90" s="45"/>
      <c r="C90" s="46"/>
      <c r="D90" s="17"/>
      <c r="E90" s="9"/>
      <c r="G90" s="15"/>
      <c r="H90" s="85"/>
      <c r="I90" s="16"/>
    </row>
    <row r="91" ht="12.0" customHeight="1">
      <c r="B91" s="45"/>
      <c r="C91" s="46"/>
      <c r="D91" s="17"/>
      <c r="E91" s="9"/>
      <c r="G91" s="15"/>
      <c r="H91" s="85"/>
      <c r="I91" s="16"/>
    </row>
    <row r="92" ht="12.0" customHeight="1">
      <c r="B92" s="105"/>
      <c r="C92" s="106"/>
      <c r="D92" s="53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7245.16</v>
      </c>
      <c r="F93" s="23" t="s">
        <v>10</v>
      </c>
      <c r="G93" s="30">
        <f>SUM(G80:G92)</f>
        <v>611</v>
      </c>
      <c r="H93" s="92"/>
    </row>
    <row r="94" ht="12.0" customHeight="1">
      <c r="B94" s="31"/>
      <c r="F94" s="32"/>
      <c r="H94" s="92"/>
    </row>
    <row r="95" ht="12.0" customHeight="1">
      <c r="A95" s="23" t="s">
        <v>11</v>
      </c>
      <c r="B95" s="33">
        <f>PRODUCT(B93,0.1)</f>
        <v>724.516</v>
      </c>
      <c r="H95" s="92"/>
    </row>
    <row r="96" ht="12.0" customHeight="1">
      <c r="A96" s="23" t="s">
        <v>18</v>
      </c>
      <c r="B96" s="54">
        <f>G74</f>
        <v>6052.9113</v>
      </c>
      <c r="F96" s="23" t="s">
        <v>19</v>
      </c>
      <c r="G96" s="33">
        <f>SUM(B95,B96)-G93</f>
        <v>6166.4273</v>
      </c>
      <c r="H96" s="92"/>
    </row>
    <row r="97" ht="12.0" customHeight="1">
      <c r="A97" s="1"/>
      <c r="B97" s="1"/>
      <c r="C97" s="1"/>
      <c r="D97" s="1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36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541</v>
      </c>
      <c r="B99" s="3"/>
      <c r="C99" s="3"/>
      <c r="D99" s="3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H100" s="92"/>
    </row>
    <row r="101" ht="12.0" customHeight="1">
      <c r="B101" s="39" t="s">
        <v>1</v>
      </c>
      <c r="C101" s="39" t="s">
        <v>2</v>
      </c>
      <c r="D101" s="39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58">
        <v>1648.58</v>
      </c>
      <c r="C102" s="69" t="s">
        <v>425</v>
      </c>
      <c r="D102" s="11">
        <v>42159.0</v>
      </c>
      <c r="E102" s="9"/>
      <c r="G102" s="10">
        <v>18.0</v>
      </c>
      <c r="H102" s="94" t="s">
        <v>542</v>
      </c>
      <c r="I102" s="11">
        <v>18.0</v>
      </c>
    </row>
    <row r="103" ht="12.0" customHeight="1">
      <c r="B103" s="45">
        <v>1648.59</v>
      </c>
      <c r="C103" s="46" t="s">
        <v>425</v>
      </c>
      <c r="D103" s="16">
        <v>42173.0</v>
      </c>
      <c r="E103" s="9"/>
      <c r="G103" s="15">
        <v>36.0</v>
      </c>
      <c r="H103" s="85" t="s">
        <v>17</v>
      </c>
      <c r="I103" s="16">
        <v>42169.0</v>
      </c>
    </row>
    <row r="104" ht="12.0" customHeight="1">
      <c r="B104" s="45">
        <v>1363.26</v>
      </c>
      <c r="C104" s="46" t="s">
        <v>437</v>
      </c>
      <c r="D104" s="16">
        <v>42181.0</v>
      </c>
      <c r="E104" s="9"/>
      <c r="G104" s="15">
        <v>100.0</v>
      </c>
      <c r="H104" s="85" t="s">
        <v>543</v>
      </c>
      <c r="I104" s="16">
        <v>42169.0</v>
      </c>
      <c r="J104" s="109">
        <v>180.0</v>
      </c>
    </row>
    <row r="105" ht="12.0" customHeight="1">
      <c r="B105" s="45">
        <v>1343.74</v>
      </c>
      <c r="C105" s="46" t="s">
        <v>437</v>
      </c>
      <c r="D105" s="16">
        <v>42167.0</v>
      </c>
      <c r="E105" s="9"/>
      <c r="F105" s="23"/>
      <c r="G105" s="15">
        <v>18.0</v>
      </c>
      <c r="H105" s="85" t="s">
        <v>544</v>
      </c>
      <c r="I105" s="16">
        <v>42183.0</v>
      </c>
    </row>
    <row r="106" ht="12.0" customHeight="1">
      <c r="B106" s="45"/>
      <c r="C106" s="46"/>
      <c r="D106" s="16"/>
      <c r="E106" s="9"/>
      <c r="G106" s="15">
        <v>150.0</v>
      </c>
      <c r="H106" s="85" t="s">
        <v>512</v>
      </c>
      <c r="I106" s="16">
        <v>42183.0</v>
      </c>
    </row>
    <row r="107" ht="12.0" customHeight="1">
      <c r="B107" s="45"/>
      <c r="C107" s="46"/>
      <c r="D107" s="17"/>
      <c r="E107" s="9"/>
      <c r="G107" s="15">
        <v>150.0</v>
      </c>
      <c r="H107" s="85" t="s">
        <v>513</v>
      </c>
      <c r="I107" s="16">
        <v>42183.0</v>
      </c>
    </row>
    <row r="108" ht="12.0" customHeight="1">
      <c r="B108" s="45"/>
      <c r="C108" s="46"/>
      <c r="D108" s="17"/>
      <c r="E108" s="9"/>
      <c r="G108" s="15"/>
      <c r="H108" s="85"/>
      <c r="I108" s="17"/>
    </row>
    <row r="109" ht="12.0" customHeight="1">
      <c r="B109" s="45"/>
      <c r="C109" s="46"/>
      <c r="D109" s="17"/>
      <c r="E109" s="9"/>
      <c r="G109" s="15"/>
      <c r="H109" s="85"/>
      <c r="I109" s="17"/>
    </row>
    <row r="110" ht="12.0" customHeight="1">
      <c r="B110" s="45"/>
      <c r="C110" s="46"/>
      <c r="D110" s="51"/>
      <c r="E110" s="22"/>
      <c r="G110" s="15"/>
      <c r="H110" s="85"/>
      <c r="I110" s="16"/>
    </row>
    <row r="111" ht="12.0" customHeight="1">
      <c r="B111" s="105"/>
      <c r="C111" s="106"/>
      <c r="D111" s="53"/>
      <c r="E111" s="1"/>
      <c r="G111" s="28"/>
      <c r="H111" s="95"/>
      <c r="I111" s="29"/>
    </row>
    <row r="112" ht="12.0" customHeight="1">
      <c r="A112" s="23" t="s">
        <v>10</v>
      </c>
      <c r="B112" s="30">
        <f>SUM(B102:B111)</f>
        <v>6004.17</v>
      </c>
      <c r="F112" s="23" t="s">
        <v>10</v>
      </c>
      <c r="G112" s="30">
        <f>SUM(G102:G111)</f>
        <v>472</v>
      </c>
      <c r="H112" s="92"/>
    </row>
    <row r="113" ht="12.0" customHeight="1">
      <c r="B113" s="31"/>
      <c r="F113" s="32"/>
      <c r="H113" s="92"/>
    </row>
    <row r="114" ht="12.0" customHeight="1">
      <c r="A114" s="23" t="s">
        <v>11</v>
      </c>
      <c r="B114" s="33">
        <f>PRODUCT(B112,0.1)</f>
        <v>600.417</v>
      </c>
      <c r="H114" s="92"/>
    </row>
    <row r="115" ht="12.0" customHeight="1">
      <c r="A115" s="23" t="s">
        <v>18</v>
      </c>
      <c r="B115" s="54">
        <f>G96</f>
        <v>6166.4273</v>
      </c>
      <c r="F115" s="23" t="s">
        <v>19</v>
      </c>
      <c r="G115" s="33">
        <f>SUM(B114,B115)-G112</f>
        <v>6294.8443</v>
      </c>
      <c r="H115" s="92"/>
    </row>
    <row r="116" ht="12.0" customHeight="1">
      <c r="A116" s="1"/>
      <c r="B116" s="1"/>
      <c r="C116" s="1"/>
      <c r="D116" s="1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36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545</v>
      </c>
      <c r="B118" s="3"/>
      <c r="C118" s="3"/>
      <c r="D118" s="3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H119" s="92"/>
    </row>
    <row r="120" ht="12.0" customHeight="1">
      <c r="B120" s="39" t="s">
        <v>1</v>
      </c>
      <c r="C120" s="39" t="s">
        <v>2</v>
      </c>
      <c r="D120" s="39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58">
        <v>1648.57</v>
      </c>
      <c r="C121" s="69" t="s">
        <v>425</v>
      </c>
      <c r="D121" s="11">
        <v>42187.0</v>
      </c>
      <c r="E121" s="9"/>
      <c r="G121" s="10">
        <v>5.0</v>
      </c>
      <c r="H121" s="94" t="s">
        <v>149</v>
      </c>
      <c r="I121" s="11">
        <v>42198.0</v>
      </c>
    </row>
    <row r="122" ht="12.0" customHeight="1">
      <c r="B122" s="45">
        <v>1645.48</v>
      </c>
      <c r="C122" s="46" t="s">
        <v>437</v>
      </c>
      <c r="D122" s="16">
        <v>42195.0</v>
      </c>
      <c r="E122" s="9"/>
      <c r="G122" s="15">
        <v>12.5</v>
      </c>
      <c r="H122" s="85" t="s">
        <v>17</v>
      </c>
      <c r="I122" s="16">
        <v>42200.0</v>
      </c>
    </row>
    <row r="123" ht="12.0" customHeight="1">
      <c r="B123" s="45">
        <v>1648.58</v>
      </c>
      <c r="C123" s="46" t="s">
        <v>425</v>
      </c>
      <c r="D123" s="16">
        <v>42201.0</v>
      </c>
      <c r="E123" s="9"/>
      <c r="G123" s="15">
        <v>18.0</v>
      </c>
      <c r="H123" s="85" t="s">
        <v>546</v>
      </c>
      <c r="I123" s="16">
        <v>42204.0</v>
      </c>
    </row>
    <row r="124" ht="12.0" customHeight="1">
      <c r="B124" s="45">
        <v>1382.12</v>
      </c>
      <c r="C124" s="46" t="s">
        <v>437</v>
      </c>
      <c r="D124" s="16">
        <v>42209.0</v>
      </c>
      <c r="E124" s="9"/>
      <c r="F124" s="23"/>
      <c r="G124" s="15">
        <v>10.0</v>
      </c>
      <c r="H124" s="85" t="s">
        <v>17</v>
      </c>
      <c r="I124" s="16">
        <v>42207.0</v>
      </c>
    </row>
    <row r="125" ht="12.0" customHeight="1">
      <c r="B125" s="45">
        <v>1648.59</v>
      </c>
      <c r="C125" s="46" t="s">
        <v>425</v>
      </c>
      <c r="D125" s="16">
        <v>42215.0</v>
      </c>
      <c r="E125" s="9"/>
      <c r="G125" s="15">
        <v>10.0</v>
      </c>
      <c r="H125" s="85" t="s">
        <v>547</v>
      </c>
      <c r="I125" s="16">
        <v>42211.0</v>
      </c>
    </row>
    <row r="126" ht="12.0" customHeight="1">
      <c r="B126" s="45"/>
      <c r="C126" s="46"/>
      <c r="D126" s="16"/>
      <c r="E126" s="9"/>
      <c r="G126" s="15"/>
      <c r="H126" s="85"/>
      <c r="I126" s="16"/>
    </row>
    <row r="127" ht="12.0" customHeight="1">
      <c r="B127" s="45"/>
      <c r="C127" s="46"/>
      <c r="D127" s="17"/>
      <c r="E127" s="9"/>
      <c r="G127" s="15"/>
      <c r="H127" s="85"/>
      <c r="I127" s="16"/>
    </row>
    <row r="128" ht="12.0" customHeight="1">
      <c r="B128" s="45"/>
      <c r="C128" s="46"/>
      <c r="D128" s="17"/>
      <c r="E128" s="9"/>
      <c r="G128" s="15"/>
      <c r="H128" s="85"/>
      <c r="I128" s="17"/>
    </row>
    <row r="129" ht="12.0" customHeight="1">
      <c r="B129" s="45"/>
      <c r="C129" s="46"/>
      <c r="D129" s="51"/>
      <c r="E129" s="22"/>
      <c r="G129" s="15"/>
      <c r="H129" s="85"/>
      <c r="I129" s="16"/>
    </row>
    <row r="130" ht="12.0" customHeight="1">
      <c r="B130" s="105"/>
      <c r="C130" s="106"/>
      <c r="D130" s="53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7973.34</v>
      </c>
      <c r="F131" s="23" t="s">
        <v>10</v>
      </c>
      <c r="G131" s="30">
        <f>SUM(G121:G130)</f>
        <v>55.5</v>
      </c>
      <c r="H131" s="92"/>
    </row>
    <row r="132" ht="12.0" customHeight="1">
      <c r="B132" s="31"/>
      <c r="F132" s="32"/>
      <c r="H132" s="92"/>
    </row>
    <row r="133" ht="12.0" customHeight="1">
      <c r="A133" s="23" t="s">
        <v>11</v>
      </c>
      <c r="B133" s="33">
        <f>PRODUCT(B131,0.1)</f>
        <v>797.334</v>
      </c>
      <c r="H133" s="92"/>
    </row>
    <row r="134" ht="12.0" customHeight="1">
      <c r="A134" s="23" t="s">
        <v>18</v>
      </c>
      <c r="B134" s="54">
        <f>G115</f>
        <v>6294.8443</v>
      </c>
      <c r="F134" s="23" t="s">
        <v>19</v>
      </c>
      <c r="G134" s="33">
        <f>SUM(B133,B134)-G131</f>
        <v>7036.6783</v>
      </c>
      <c r="H134" s="92"/>
    </row>
    <row r="135" ht="12.0" customHeight="1">
      <c r="A135" s="1"/>
      <c r="B135" s="1"/>
      <c r="C135" s="1"/>
      <c r="D135" s="1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36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548</v>
      </c>
      <c r="B137" s="3"/>
      <c r="C137" s="3"/>
      <c r="D137" s="3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H138" s="92"/>
    </row>
    <row r="139" ht="12.0" customHeight="1">
      <c r="B139" s="39" t="s">
        <v>1</v>
      </c>
      <c r="C139" s="39" t="s">
        <v>2</v>
      </c>
      <c r="D139" s="39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58">
        <v>1648.58</v>
      </c>
      <c r="C140" s="69" t="s">
        <v>425</v>
      </c>
      <c r="D140" s="11">
        <v>42229.0</v>
      </c>
      <c r="E140" s="9"/>
      <c r="F140" s="97"/>
      <c r="G140" s="15">
        <v>30.0</v>
      </c>
      <c r="H140" s="115" t="s">
        <v>535</v>
      </c>
      <c r="I140" s="11">
        <v>42217.0</v>
      </c>
    </row>
    <row r="141" ht="12.0" customHeight="1">
      <c r="B141" s="45">
        <v>1481.46</v>
      </c>
      <c r="C141" s="46" t="s">
        <v>437</v>
      </c>
      <c r="D141" s="16">
        <v>42223.0</v>
      </c>
      <c r="E141" s="9"/>
      <c r="G141" s="15">
        <v>5.0</v>
      </c>
      <c r="H141" s="85" t="s">
        <v>149</v>
      </c>
      <c r="I141" s="16">
        <v>42220.0</v>
      </c>
    </row>
    <row r="142" ht="12.0" customHeight="1">
      <c r="B142" s="45">
        <v>1285.77</v>
      </c>
      <c r="C142" s="46" t="s">
        <v>437</v>
      </c>
      <c r="D142" s="16">
        <v>42237.0</v>
      </c>
      <c r="E142" s="9"/>
      <c r="G142" s="15">
        <v>8.0</v>
      </c>
      <c r="H142" s="85" t="s">
        <v>149</v>
      </c>
      <c r="I142" s="16">
        <v>42226.0</v>
      </c>
    </row>
    <row r="143" ht="12.0" customHeight="1">
      <c r="B143" s="45">
        <v>1648.58</v>
      </c>
      <c r="C143" s="46" t="s">
        <v>425</v>
      </c>
      <c r="D143" s="16">
        <v>42243.0</v>
      </c>
      <c r="E143" s="9"/>
      <c r="F143" s="23"/>
      <c r="G143" s="15">
        <v>200.0</v>
      </c>
      <c r="H143" s="85" t="s">
        <v>149</v>
      </c>
      <c r="I143" s="16">
        <v>42227.0</v>
      </c>
    </row>
    <row r="144" ht="12.0" customHeight="1">
      <c r="B144" s="45"/>
      <c r="C144" s="46"/>
      <c r="D144" s="16"/>
      <c r="E144" s="9"/>
      <c r="G144" s="15">
        <v>316.0</v>
      </c>
      <c r="H144" s="85" t="s">
        <v>497</v>
      </c>
      <c r="I144" s="16">
        <v>42245.0</v>
      </c>
    </row>
    <row r="145" ht="12.0" customHeight="1">
      <c r="B145" s="45"/>
      <c r="C145" s="46"/>
      <c r="D145" s="17"/>
      <c r="E145" s="9"/>
      <c r="G145" s="15"/>
      <c r="H145" s="85"/>
      <c r="I145" s="16"/>
    </row>
    <row r="146" ht="12.0" customHeight="1">
      <c r="B146" s="45"/>
      <c r="C146" s="46"/>
      <c r="D146" s="17"/>
      <c r="E146" s="9"/>
      <c r="G146" s="15"/>
      <c r="H146" s="85"/>
      <c r="I146" s="17"/>
    </row>
    <row r="147" ht="12.0" customHeight="1">
      <c r="B147" s="45"/>
      <c r="C147" s="46"/>
      <c r="D147" s="17"/>
      <c r="E147" s="9"/>
      <c r="G147" s="15"/>
      <c r="H147" s="85"/>
      <c r="I147" s="17"/>
    </row>
    <row r="148" ht="12.0" customHeight="1">
      <c r="B148" s="45"/>
      <c r="C148" s="46"/>
      <c r="D148" s="51"/>
      <c r="E148" s="22"/>
      <c r="G148" s="15"/>
      <c r="H148" s="85"/>
      <c r="I148" s="16"/>
    </row>
    <row r="149" ht="12.0" customHeight="1">
      <c r="B149" s="105"/>
      <c r="C149" s="106"/>
      <c r="D149" s="53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6064.39</v>
      </c>
      <c r="F150" s="23" t="s">
        <v>10</v>
      </c>
      <c r="G150" s="30">
        <f>SUM(G140:G149)</f>
        <v>559</v>
      </c>
      <c r="H150" s="92"/>
    </row>
    <row r="151" ht="12.0" customHeight="1">
      <c r="B151" s="31"/>
      <c r="F151" s="32"/>
      <c r="H151" s="92"/>
    </row>
    <row r="152" ht="12.0" customHeight="1">
      <c r="A152" s="23" t="s">
        <v>11</v>
      </c>
      <c r="B152" s="33">
        <f>PRODUCT(B150,0.1)</f>
        <v>606.439</v>
      </c>
      <c r="H152" s="92"/>
    </row>
    <row r="153" ht="12.0" customHeight="1">
      <c r="A153" s="23" t="s">
        <v>18</v>
      </c>
      <c r="B153" s="54">
        <f>G134</f>
        <v>7036.6783</v>
      </c>
      <c r="F153" s="23" t="s">
        <v>19</v>
      </c>
      <c r="G153" s="33">
        <f>SUM(B152,B153)-G150</f>
        <v>7084.1173</v>
      </c>
      <c r="H153" s="92"/>
    </row>
    <row r="154" ht="12.0" customHeight="1">
      <c r="A154" s="1"/>
      <c r="B154" s="1"/>
      <c r="C154" s="1"/>
      <c r="D154" s="1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36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549</v>
      </c>
      <c r="B156" s="3"/>
      <c r="C156" s="3"/>
      <c r="D156" s="3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H157" s="92"/>
    </row>
    <row r="158" ht="12.0" customHeight="1">
      <c r="B158" s="39" t="s">
        <v>1</v>
      </c>
      <c r="C158" s="39" t="s">
        <v>2</v>
      </c>
      <c r="D158" s="39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58">
        <v>1408.82</v>
      </c>
      <c r="C159" s="69" t="s">
        <v>437</v>
      </c>
      <c r="D159" s="11">
        <v>42251.0</v>
      </c>
      <c r="E159" s="9"/>
      <c r="G159" s="10">
        <v>30.0</v>
      </c>
      <c r="H159" s="94" t="s">
        <v>535</v>
      </c>
      <c r="I159" s="11">
        <v>42267.0</v>
      </c>
    </row>
    <row r="160" ht="12.0" customHeight="1">
      <c r="B160" s="45">
        <v>1648.58</v>
      </c>
      <c r="C160" s="46" t="s">
        <v>425</v>
      </c>
      <c r="D160" s="16">
        <v>42257.0</v>
      </c>
      <c r="E160" s="9"/>
      <c r="G160" s="15">
        <v>165.0</v>
      </c>
      <c r="H160" s="85" t="s">
        <v>550</v>
      </c>
      <c r="I160" s="16">
        <v>42277.0</v>
      </c>
    </row>
    <row r="161" ht="12.0" customHeight="1">
      <c r="B161" s="45">
        <v>1213.73</v>
      </c>
      <c r="C161" s="46" t="s">
        <v>437</v>
      </c>
      <c r="D161" s="16">
        <v>42255.0</v>
      </c>
      <c r="E161" s="9"/>
      <c r="G161" s="15">
        <v>18.0</v>
      </c>
      <c r="H161" s="85" t="s">
        <v>270</v>
      </c>
      <c r="I161" s="16">
        <v>42252.0</v>
      </c>
    </row>
    <row r="162" ht="12.0" customHeight="1">
      <c r="B162" s="45">
        <v>1648.58</v>
      </c>
      <c r="C162" s="46" t="s">
        <v>425</v>
      </c>
      <c r="D162" s="16">
        <v>42271.0</v>
      </c>
      <c r="E162" s="9"/>
      <c r="F162" s="23"/>
      <c r="G162" s="15">
        <v>300.0</v>
      </c>
      <c r="H162" s="85" t="s">
        <v>25</v>
      </c>
      <c r="I162" s="16">
        <v>42252.0</v>
      </c>
    </row>
    <row r="163" ht="12.0" customHeight="1">
      <c r="B163" s="45"/>
      <c r="C163" s="46"/>
      <c r="D163" s="16"/>
      <c r="E163" s="9"/>
      <c r="G163" s="15">
        <v>18.0</v>
      </c>
      <c r="H163" s="85" t="s">
        <v>25</v>
      </c>
      <c r="I163" s="16">
        <v>42614.0</v>
      </c>
    </row>
    <row r="164" ht="12.0" customHeight="1">
      <c r="B164" s="45"/>
      <c r="C164" s="46"/>
      <c r="D164" s="16"/>
      <c r="E164" s="9"/>
      <c r="G164" s="15"/>
      <c r="H164" s="85"/>
      <c r="I164" s="16"/>
    </row>
    <row r="165" ht="12.0" customHeight="1">
      <c r="B165" s="45"/>
      <c r="C165" s="46"/>
      <c r="D165" s="17"/>
      <c r="E165" s="9"/>
      <c r="G165" s="15"/>
      <c r="H165" s="85"/>
      <c r="I165" s="16"/>
    </row>
    <row r="166" ht="12.0" customHeight="1">
      <c r="B166" s="45"/>
      <c r="C166" s="46"/>
      <c r="D166" s="17"/>
      <c r="E166" s="9"/>
      <c r="G166" s="15"/>
      <c r="H166" s="85"/>
      <c r="I166" s="16"/>
    </row>
    <row r="167" ht="12.0" customHeight="1">
      <c r="B167" s="105"/>
      <c r="C167" s="106"/>
      <c r="D167" s="29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5919.71</v>
      </c>
      <c r="F168" s="23" t="s">
        <v>10</v>
      </c>
      <c r="G168" s="30">
        <f>SUM(G159:G167)</f>
        <v>531</v>
      </c>
      <c r="H168" s="92"/>
    </row>
    <row r="169" ht="12.0" customHeight="1">
      <c r="B169" s="31"/>
      <c r="F169" s="32"/>
      <c r="H169" s="92"/>
    </row>
    <row r="170" ht="12.0" customHeight="1">
      <c r="A170" s="23" t="s">
        <v>11</v>
      </c>
      <c r="B170" s="33">
        <f>PRODUCT(B168,0.1)</f>
        <v>591.971</v>
      </c>
      <c r="H170" s="92"/>
    </row>
    <row r="171" ht="12.0" customHeight="1">
      <c r="A171" s="23" t="s">
        <v>18</v>
      </c>
      <c r="B171" s="54">
        <f>G153</f>
        <v>7084.1173</v>
      </c>
      <c r="F171" s="23" t="s">
        <v>19</v>
      </c>
      <c r="G171" s="33">
        <f>SUM(B170,B171)-G168</f>
        <v>7145.0883</v>
      </c>
      <c r="H171" s="92"/>
    </row>
    <row r="172" ht="12.0" customHeight="1">
      <c r="A172" s="1"/>
      <c r="B172" s="1"/>
      <c r="C172" s="1"/>
      <c r="D172" s="1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36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551</v>
      </c>
      <c r="B174" s="3"/>
      <c r="C174" s="3"/>
      <c r="D174" s="3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H175" s="92"/>
    </row>
    <row r="176" ht="12.0" customHeight="1">
      <c r="B176" s="39" t="s">
        <v>1</v>
      </c>
      <c r="C176" s="39" t="s">
        <v>2</v>
      </c>
      <c r="D176" s="39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58">
        <v>1441.49</v>
      </c>
      <c r="C177" s="69" t="s">
        <v>437</v>
      </c>
      <c r="D177" s="11">
        <v>42279.0</v>
      </c>
      <c r="E177" s="9"/>
      <c r="G177" s="10">
        <v>18.0</v>
      </c>
      <c r="H177" s="94" t="s">
        <v>52</v>
      </c>
      <c r="I177" s="11">
        <v>42308.0</v>
      </c>
    </row>
    <row r="178" ht="12.0" customHeight="1">
      <c r="B178" s="45">
        <v>1648.59</v>
      </c>
      <c r="C178" s="46" t="s">
        <v>425</v>
      </c>
      <c r="D178" s="16">
        <v>42282.0</v>
      </c>
      <c r="E178" s="9"/>
      <c r="G178" s="15">
        <v>50.0</v>
      </c>
      <c r="H178" s="85" t="s">
        <v>227</v>
      </c>
      <c r="I178" s="16">
        <v>42308.0</v>
      </c>
    </row>
    <row r="179" ht="12.0" customHeight="1">
      <c r="B179" s="45">
        <v>1239.91</v>
      </c>
      <c r="C179" s="46" t="s">
        <v>437</v>
      </c>
      <c r="D179" s="16">
        <v>42293.0</v>
      </c>
      <c r="E179" s="9"/>
      <c r="G179" s="15">
        <v>25.0</v>
      </c>
      <c r="H179" s="85" t="s">
        <v>83</v>
      </c>
      <c r="I179" s="16">
        <v>42308.0</v>
      </c>
    </row>
    <row r="180" ht="12.0" customHeight="1">
      <c r="B180" s="45">
        <v>1648.58</v>
      </c>
      <c r="C180" s="46" t="s">
        <v>425</v>
      </c>
      <c r="D180" s="16">
        <v>42299.0</v>
      </c>
      <c r="E180" s="9"/>
      <c r="F180" s="23"/>
      <c r="G180" s="15">
        <v>356.5</v>
      </c>
      <c r="H180" s="85" t="s">
        <v>40</v>
      </c>
      <c r="I180" s="16">
        <v>42308.0</v>
      </c>
    </row>
    <row r="181" ht="12.0" customHeight="1">
      <c r="B181" s="45">
        <v>1220.73</v>
      </c>
      <c r="C181" s="46" t="s">
        <v>437</v>
      </c>
      <c r="D181" s="16">
        <v>42307.0</v>
      </c>
      <c r="E181" s="9"/>
      <c r="G181" s="15">
        <v>100.0</v>
      </c>
      <c r="H181" s="85" t="s">
        <v>25</v>
      </c>
      <c r="I181" s="17"/>
    </row>
    <row r="182" ht="12.0" customHeight="1">
      <c r="B182" s="45"/>
      <c r="C182" s="46"/>
      <c r="D182" s="17"/>
      <c r="E182" s="9"/>
      <c r="G182" s="15">
        <v>20.0</v>
      </c>
      <c r="H182" s="85" t="s">
        <v>552</v>
      </c>
      <c r="I182" s="16">
        <v>42284.0</v>
      </c>
    </row>
    <row r="183" ht="12.0" customHeight="1">
      <c r="B183" s="45"/>
      <c r="C183" s="46"/>
      <c r="D183" s="17"/>
      <c r="E183" s="9"/>
      <c r="G183" s="15"/>
      <c r="H183" s="85"/>
      <c r="I183" s="17"/>
    </row>
    <row r="184" ht="12.0" customHeight="1">
      <c r="B184" s="45"/>
      <c r="C184" s="46"/>
      <c r="D184" s="17"/>
      <c r="E184" s="9"/>
      <c r="G184" s="15"/>
      <c r="H184" s="85"/>
      <c r="I184" s="17"/>
    </row>
    <row r="185" ht="12.0" customHeight="1">
      <c r="B185" s="45"/>
      <c r="C185" s="46"/>
      <c r="D185" s="51"/>
      <c r="E185" s="22"/>
      <c r="G185" s="15"/>
      <c r="H185" s="85"/>
      <c r="I185" s="16"/>
    </row>
    <row r="186" ht="12.0" customHeight="1">
      <c r="B186" s="105"/>
      <c r="C186" s="106"/>
      <c r="D186" s="53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7199.3</v>
      </c>
      <c r="F187" s="23" t="s">
        <v>10</v>
      </c>
      <c r="G187" s="30">
        <f>SUM(G177:G186)</f>
        <v>569.5</v>
      </c>
      <c r="H187" s="92"/>
    </row>
    <row r="188" ht="12.0" customHeight="1">
      <c r="B188" s="31"/>
      <c r="F188" s="32"/>
      <c r="H188" s="92"/>
    </row>
    <row r="189" ht="12.0" customHeight="1">
      <c r="A189" s="23" t="s">
        <v>11</v>
      </c>
      <c r="B189" s="33">
        <f>PRODUCT(B187,0.1)</f>
        <v>719.93</v>
      </c>
      <c r="H189" s="92"/>
    </row>
    <row r="190" ht="12.0" customHeight="1">
      <c r="A190" s="23" t="s">
        <v>18</v>
      </c>
      <c r="B190" s="54">
        <f>G171</f>
        <v>7145.0883</v>
      </c>
      <c r="F190" s="23" t="s">
        <v>19</v>
      </c>
      <c r="G190" s="33">
        <f>SUM(B189,B190)-G187</f>
        <v>7295.5183</v>
      </c>
      <c r="H190" s="92"/>
    </row>
    <row r="191" ht="12.0" customHeight="1">
      <c r="A191" s="1"/>
      <c r="B191" s="1"/>
      <c r="C191" s="1"/>
      <c r="D191" s="1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36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553</v>
      </c>
      <c r="B193" s="3"/>
      <c r="C193" s="3"/>
      <c r="D193" s="3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H194" s="92"/>
    </row>
    <row r="195" ht="12.0" customHeight="1">
      <c r="B195" s="39" t="s">
        <v>1</v>
      </c>
      <c r="C195" s="39" t="s">
        <v>2</v>
      </c>
      <c r="D195" s="39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58"/>
      <c r="C196" s="69"/>
      <c r="D196" s="11"/>
      <c r="E196" s="9"/>
      <c r="G196" s="10">
        <v>50.0</v>
      </c>
      <c r="H196" s="94" t="s">
        <v>168</v>
      </c>
      <c r="I196" s="11">
        <v>42676.0</v>
      </c>
    </row>
    <row r="197" ht="12.0" customHeight="1">
      <c r="B197" s="45"/>
      <c r="C197" s="46"/>
      <c r="D197" s="16"/>
      <c r="E197" s="9"/>
      <c r="G197" s="15"/>
      <c r="H197" s="85"/>
      <c r="I197" s="16"/>
    </row>
    <row r="198" ht="12.0" customHeight="1">
      <c r="B198" s="45"/>
      <c r="C198" s="46"/>
      <c r="D198" s="16"/>
      <c r="E198" s="9"/>
      <c r="G198" s="15"/>
      <c r="H198" s="85"/>
      <c r="I198" s="17"/>
    </row>
    <row r="199" ht="12.0" customHeight="1">
      <c r="B199" s="45"/>
      <c r="C199" s="46"/>
      <c r="D199" s="16"/>
      <c r="E199" s="9"/>
      <c r="F199" s="23"/>
      <c r="G199" s="15"/>
      <c r="H199" s="85"/>
      <c r="I199" s="16"/>
    </row>
    <row r="200" ht="12.0" customHeight="1">
      <c r="B200" s="45"/>
      <c r="C200" s="46"/>
      <c r="D200" s="17"/>
      <c r="E200" s="9"/>
      <c r="G200" s="15"/>
      <c r="H200" s="85"/>
      <c r="I200" s="17"/>
    </row>
    <row r="201" ht="12.0" customHeight="1">
      <c r="B201" s="45"/>
      <c r="C201" s="46"/>
      <c r="D201" s="17"/>
      <c r="E201" s="9"/>
      <c r="G201" s="15"/>
      <c r="H201" s="85"/>
      <c r="I201" s="16"/>
    </row>
    <row r="202" ht="12.0" customHeight="1">
      <c r="B202" s="45"/>
      <c r="C202" s="46"/>
      <c r="D202" s="17"/>
      <c r="E202" s="9"/>
      <c r="G202" s="15"/>
      <c r="H202" s="85"/>
      <c r="I202" s="17"/>
    </row>
    <row r="203" ht="12.0" customHeight="1">
      <c r="B203" s="45"/>
      <c r="C203" s="46"/>
      <c r="D203" s="17"/>
      <c r="E203" s="9"/>
      <c r="G203" s="15"/>
      <c r="H203" s="85"/>
      <c r="I203" s="17"/>
    </row>
    <row r="204" ht="12.0" customHeight="1">
      <c r="B204" s="45"/>
      <c r="C204" s="46"/>
      <c r="D204" s="51"/>
      <c r="E204" s="22"/>
      <c r="G204" s="15"/>
      <c r="H204" s="85"/>
      <c r="I204" s="16"/>
    </row>
    <row r="205" ht="12.0" customHeight="1">
      <c r="B205" s="105"/>
      <c r="C205" s="106"/>
      <c r="D205" s="53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0</v>
      </c>
      <c r="F206" s="23" t="s">
        <v>10</v>
      </c>
      <c r="G206" s="30">
        <f>SUM(G196:G205)</f>
        <v>50</v>
      </c>
      <c r="H206" s="92"/>
    </row>
    <row r="207" ht="12.0" customHeight="1">
      <c r="B207" s="31"/>
      <c r="F207" s="32"/>
      <c r="H207" s="92"/>
    </row>
    <row r="208" ht="12.0" customHeight="1">
      <c r="A208" s="23" t="s">
        <v>11</v>
      </c>
      <c r="B208" s="33">
        <f>PRODUCT(B206,0.1)</f>
        <v>0</v>
      </c>
      <c r="H208" s="92"/>
    </row>
    <row r="209" ht="12.0" customHeight="1">
      <c r="A209" s="23" t="s">
        <v>18</v>
      </c>
      <c r="B209" s="54">
        <f>G190</f>
        <v>7295.5183</v>
      </c>
      <c r="F209" s="23" t="s">
        <v>19</v>
      </c>
      <c r="G209" s="33">
        <f>SUM(B208,B209)-G206</f>
        <v>7245.5183</v>
      </c>
      <c r="H209" s="92"/>
    </row>
    <row r="210" ht="12.0" customHeight="1">
      <c r="A210" s="1"/>
      <c r="B210" s="1"/>
      <c r="C210" s="1"/>
      <c r="D210" s="1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36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2" t="s">
        <v>554</v>
      </c>
      <c r="B212" s="3"/>
      <c r="C212" s="3"/>
      <c r="D212" s="3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H213" s="92"/>
    </row>
    <row r="214" ht="12.0" customHeight="1">
      <c r="B214" s="39" t="s">
        <v>1</v>
      </c>
      <c r="C214" s="39" t="s">
        <v>2</v>
      </c>
      <c r="D214" s="39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/>
      <c r="C215" s="69"/>
      <c r="D215" s="11"/>
      <c r="E215" s="9"/>
      <c r="G215" s="10">
        <v>200.0</v>
      </c>
      <c r="H215" s="94" t="s">
        <v>497</v>
      </c>
      <c r="I215" s="11">
        <v>42711.0</v>
      </c>
    </row>
    <row r="216" ht="12.0" customHeight="1">
      <c r="B216" s="45"/>
      <c r="C216" s="46"/>
      <c r="D216" s="17"/>
      <c r="E216" s="9"/>
      <c r="G216" s="15">
        <v>54.0</v>
      </c>
      <c r="H216" s="85" t="s">
        <v>555</v>
      </c>
      <c r="I216" s="16">
        <v>42734.0</v>
      </c>
    </row>
    <row r="217" ht="12.0" customHeight="1">
      <c r="B217" s="45"/>
      <c r="C217" s="46"/>
      <c r="D217" s="17"/>
      <c r="E217" s="9"/>
      <c r="G217" s="15"/>
      <c r="H217" s="85"/>
      <c r="I217" s="17"/>
    </row>
    <row r="218" ht="12.0" customHeight="1">
      <c r="B218" s="45"/>
      <c r="C218" s="46"/>
      <c r="D218" s="17"/>
      <c r="E218" s="9"/>
      <c r="F218" s="23"/>
      <c r="G218" s="15"/>
      <c r="H218" s="85"/>
      <c r="I218" s="16"/>
    </row>
    <row r="219" ht="12.0" customHeight="1">
      <c r="B219" s="45"/>
      <c r="C219" s="46"/>
      <c r="D219" s="17"/>
      <c r="E219" s="9"/>
      <c r="G219" s="15"/>
      <c r="H219" s="85"/>
      <c r="I219" s="17"/>
    </row>
    <row r="220" ht="12.0" customHeight="1">
      <c r="B220" s="45"/>
      <c r="C220" s="46"/>
      <c r="D220" s="17"/>
      <c r="E220" s="9"/>
      <c r="G220" s="15"/>
      <c r="H220" s="85"/>
      <c r="I220" s="16"/>
    </row>
    <row r="221" ht="12.0" customHeight="1">
      <c r="B221" s="45"/>
      <c r="C221" s="46"/>
      <c r="D221" s="17"/>
      <c r="E221" s="9"/>
      <c r="G221" s="15"/>
      <c r="H221" s="85"/>
      <c r="I221" s="17"/>
    </row>
    <row r="222" ht="12.0" customHeight="1">
      <c r="B222" s="45"/>
      <c r="C222" s="46"/>
      <c r="D222" s="17"/>
      <c r="E222" s="9"/>
      <c r="G222" s="15"/>
      <c r="H222" s="85"/>
      <c r="I222" s="17"/>
    </row>
    <row r="223" ht="12.0" customHeight="1">
      <c r="B223" s="45"/>
      <c r="C223" s="46"/>
      <c r="D223" s="51"/>
      <c r="E223" s="22"/>
      <c r="G223" s="15"/>
      <c r="H223" s="85"/>
      <c r="I223" s="16"/>
    </row>
    <row r="224" ht="12.0" customHeight="1">
      <c r="B224" s="105"/>
      <c r="C224" s="106"/>
      <c r="D224" s="53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0</v>
      </c>
      <c r="F225" s="23" t="s">
        <v>10</v>
      </c>
      <c r="G225" s="30">
        <f>SUM(G215:G224)</f>
        <v>254</v>
      </c>
      <c r="H225" s="92"/>
    </row>
    <row r="226" ht="12.0" customHeight="1">
      <c r="B226" s="31"/>
      <c r="F226" s="32"/>
      <c r="H226" s="92"/>
    </row>
    <row r="227" ht="12.0" customHeight="1">
      <c r="A227" s="23" t="s">
        <v>11</v>
      </c>
      <c r="B227" s="33">
        <f>PRODUCT(B225,0.1)</f>
        <v>0</v>
      </c>
      <c r="H227" s="92"/>
    </row>
    <row r="228" ht="12.0" customHeight="1">
      <c r="A228" s="23" t="s">
        <v>18</v>
      </c>
      <c r="B228" s="54">
        <f>G209</f>
        <v>7245.5183</v>
      </c>
      <c r="F228" s="23" t="s">
        <v>19</v>
      </c>
      <c r="G228" s="33">
        <f>SUM(B227,B228)-G225</f>
        <v>6991.5183</v>
      </c>
      <c r="H228" s="92"/>
    </row>
    <row r="229" ht="12.0" customHeight="1">
      <c r="A229" s="1"/>
      <c r="B229" s="1"/>
      <c r="C229" s="1"/>
      <c r="D229" s="1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36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H231" s="92"/>
    </row>
    <row r="232" ht="12.0" customHeight="1">
      <c r="H232" s="92"/>
    </row>
    <row r="233" ht="12.0" customHeight="1">
      <c r="A233" s="72" t="s">
        <v>46</v>
      </c>
      <c r="B233" s="31">
        <f>B14+B33+B52+B71+B93+B112+B131+B150+B168+B187+B206+B225</f>
        <v>70272.91</v>
      </c>
      <c r="H233" s="92"/>
    </row>
    <row r="234" ht="12.0" customHeight="1">
      <c r="A234" s="72" t="s">
        <v>47</v>
      </c>
      <c r="B234" s="31">
        <f>PRODUCT(B233,0.1)</f>
        <v>7027.291</v>
      </c>
      <c r="H234" s="92"/>
    </row>
    <row r="235" ht="12.0" customHeight="1">
      <c r="H235" s="92"/>
    </row>
    <row r="236" ht="12.0" customHeight="1">
      <c r="A236" s="72" t="s">
        <v>48</v>
      </c>
      <c r="G236" s="31">
        <f>G14+G33+G52+G71+G93+G112+G131+G150+G168+G187+G206+G225</f>
        <v>5016.5</v>
      </c>
      <c r="H236" s="92"/>
    </row>
    <row r="237" ht="12.0" customHeight="1">
      <c r="B237" s="31">
        <f>B233-B234</f>
        <v>63245.619</v>
      </c>
      <c r="F237" s="89" t="s">
        <v>95</v>
      </c>
      <c r="G237" s="90">
        <f>G236/B233</f>
        <v>0.0713859722</v>
      </c>
      <c r="H237" s="92"/>
    </row>
    <row r="238" ht="12.0" customHeight="1">
      <c r="H238" s="92"/>
    </row>
    <row r="239" ht="12.0" customHeight="1">
      <c r="H239" s="92"/>
    </row>
    <row r="240" ht="12.0" customHeight="1">
      <c r="H240" s="92"/>
    </row>
    <row r="241" ht="12.0" customHeight="1">
      <c r="H241" s="92"/>
    </row>
    <row r="242" ht="12.0" customHeight="1">
      <c r="H242" s="92"/>
    </row>
    <row r="243" ht="12.0" customHeight="1">
      <c r="H243" s="92"/>
    </row>
    <row r="244" ht="12.0" customHeight="1">
      <c r="H244" s="92"/>
    </row>
    <row r="245" ht="12.0" customHeight="1">
      <c r="H245" s="92"/>
    </row>
    <row r="246" ht="12.0" customHeight="1">
      <c r="H246" s="92"/>
    </row>
    <row r="247" ht="12.0" customHeight="1">
      <c r="H247" s="92"/>
    </row>
    <row r="248" ht="12.0" customHeight="1">
      <c r="H248" s="92"/>
    </row>
    <row r="249" ht="12.0" customHeight="1">
      <c r="H249" s="92"/>
    </row>
    <row r="250" ht="12.0" customHeight="1">
      <c r="H250" s="92"/>
    </row>
    <row r="251" ht="12.0" customHeight="1">
      <c r="H251" s="92"/>
    </row>
    <row r="252" ht="12.0" customHeight="1">
      <c r="H252" s="92"/>
    </row>
    <row r="253" ht="12.0" customHeight="1">
      <c r="H253" s="92"/>
    </row>
    <row r="254" ht="12.0" customHeight="1">
      <c r="H254" s="92"/>
    </row>
    <row r="255" ht="12.0" customHeight="1">
      <c r="H255" s="92"/>
    </row>
    <row r="256" ht="12.0" customHeight="1">
      <c r="H256" s="92"/>
    </row>
    <row r="257" ht="12.0" customHeight="1">
      <c r="H257" s="92"/>
    </row>
    <row r="258" ht="12.0" customHeight="1">
      <c r="H258" s="92"/>
    </row>
    <row r="259" ht="12.0" customHeight="1">
      <c r="H259" s="92"/>
    </row>
    <row r="260" ht="12.0" customHeight="1">
      <c r="H260" s="92"/>
    </row>
    <row r="261" ht="12.0" customHeight="1">
      <c r="H261" s="92"/>
    </row>
    <row r="262" ht="12.0" customHeight="1">
      <c r="H262" s="92"/>
    </row>
    <row r="263" ht="12.0" customHeight="1">
      <c r="H263" s="92"/>
    </row>
    <row r="264" ht="12.0" customHeight="1">
      <c r="H264" s="92"/>
    </row>
    <row r="265" ht="12.0" customHeight="1">
      <c r="H265" s="92"/>
    </row>
    <row r="266" ht="12.0" customHeight="1">
      <c r="H266" s="92"/>
    </row>
    <row r="267" ht="12.0" customHeight="1">
      <c r="H267" s="92"/>
    </row>
    <row r="268" ht="12.0" customHeight="1">
      <c r="H268" s="92"/>
    </row>
    <row r="269" ht="12.0" customHeight="1">
      <c r="H269" s="92"/>
    </row>
    <row r="270" ht="12.0" customHeight="1">
      <c r="H270" s="92"/>
    </row>
    <row r="271" ht="12.0" customHeight="1">
      <c r="H271" s="92"/>
    </row>
    <row r="272" ht="12.0" customHeight="1">
      <c r="H272" s="92"/>
    </row>
    <row r="273" ht="12.0" customHeight="1">
      <c r="H273" s="92"/>
    </row>
    <row r="274" ht="12.0" customHeight="1">
      <c r="H274" s="92"/>
    </row>
    <row r="275" ht="12.0" customHeight="1">
      <c r="H275" s="92"/>
    </row>
    <row r="276" ht="12.0" customHeight="1">
      <c r="H276" s="92"/>
    </row>
    <row r="277" ht="12.0" customHeight="1">
      <c r="H277" s="92"/>
    </row>
    <row r="278" ht="12.0" customHeight="1">
      <c r="H278" s="92"/>
    </row>
    <row r="279" ht="12.0" customHeight="1">
      <c r="H279" s="92"/>
    </row>
    <row r="280" ht="12.0" customHeight="1">
      <c r="H280" s="92"/>
    </row>
    <row r="281" ht="12.0" customHeight="1">
      <c r="H281" s="92"/>
    </row>
    <row r="282" ht="12.0" customHeight="1">
      <c r="H282" s="92"/>
    </row>
    <row r="283" ht="12.0" customHeight="1">
      <c r="H283" s="92"/>
    </row>
    <row r="284" ht="12.0" customHeight="1">
      <c r="H284" s="92"/>
    </row>
    <row r="285" ht="12.0" customHeight="1">
      <c r="H285" s="92"/>
    </row>
    <row r="286" ht="12.0" customHeight="1">
      <c r="H286" s="92"/>
    </row>
    <row r="287" ht="12.0" customHeight="1">
      <c r="H287" s="92"/>
    </row>
    <row r="288" ht="12.0" customHeight="1">
      <c r="H288" s="92"/>
    </row>
    <row r="289" ht="12.0" customHeight="1">
      <c r="H289" s="92"/>
    </row>
    <row r="290" ht="12.0" customHeight="1">
      <c r="H290" s="92"/>
    </row>
    <row r="291" ht="12.0" customHeight="1">
      <c r="H291" s="92"/>
    </row>
    <row r="292" ht="12.0" customHeight="1">
      <c r="H292" s="92"/>
    </row>
    <row r="293" ht="12.0" customHeight="1">
      <c r="H293" s="92"/>
    </row>
    <row r="294" ht="12.0" customHeight="1">
      <c r="H294" s="92"/>
    </row>
    <row r="295" ht="12.0" customHeight="1">
      <c r="H295" s="92"/>
    </row>
    <row r="296" ht="12.0" customHeight="1">
      <c r="H296" s="92"/>
    </row>
    <row r="297" ht="12.0" customHeight="1">
      <c r="H297" s="92"/>
    </row>
    <row r="298" ht="12.0" customHeight="1">
      <c r="H298" s="92"/>
    </row>
    <row r="299" ht="12.0" customHeight="1">
      <c r="H299" s="92"/>
    </row>
    <row r="300" ht="12.0" customHeight="1">
      <c r="H300" s="92"/>
    </row>
    <row r="301" ht="12.0" customHeight="1">
      <c r="H301" s="92"/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4" width="9.14"/>
    <col customWidth="1" min="5" max="5" width="8.71"/>
    <col customWidth="1" min="6" max="6" width="6.71"/>
    <col customWidth="1" min="7" max="7" width="12.29"/>
    <col customWidth="1" min="8" max="8" width="14.57"/>
    <col customWidth="1" min="9" max="26" width="8.71"/>
  </cols>
  <sheetData>
    <row r="1" ht="27.75" customHeight="1">
      <c r="A1" s="2" t="s">
        <v>556</v>
      </c>
      <c r="B1" s="3"/>
      <c r="C1" s="3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D2" s="120"/>
      <c r="H2" s="92"/>
    </row>
    <row r="3" ht="12.0" customHeight="1">
      <c r="B3" s="39" t="s">
        <v>1</v>
      </c>
      <c r="C3" s="3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1636.78</v>
      </c>
      <c r="C4" s="69" t="s">
        <v>425</v>
      </c>
      <c r="D4" s="122">
        <v>42383.0</v>
      </c>
      <c r="E4" s="9"/>
      <c r="G4" s="10">
        <v>100.0</v>
      </c>
      <c r="H4" s="94" t="s">
        <v>557</v>
      </c>
      <c r="I4" s="11">
        <v>42400.0</v>
      </c>
    </row>
    <row r="5" ht="12.0" customHeight="1">
      <c r="B5" s="45">
        <v>1636.77</v>
      </c>
      <c r="C5" s="46" t="s">
        <v>425</v>
      </c>
      <c r="D5" s="123">
        <v>42763.0</v>
      </c>
      <c r="E5" s="9"/>
      <c r="G5" s="15">
        <v>200.0</v>
      </c>
      <c r="H5" s="85" t="s">
        <v>497</v>
      </c>
      <c r="I5" s="16">
        <v>42400.0</v>
      </c>
    </row>
    <row r="6" ht="12.0" customHeight="1">
      <c r="B6" s="45">
        <v>1432.42</v>
      </c>
      <c r="C6" s="46" t="s">
        <v>437</v>
      </c>
      <c r="D6" s="123">
        <v>42377.0</v>
      </c>
      <c r="E6" s="9"/>
      <c r="G6" s="15">
        <v>56.0</v>
      </c>
      <c r="H6" s="85" t="s">
        <v>454</v>
      </c>
      <c r="I6" s="16">
        <v>42400.0</v>
      </c>
    </row>
    <row r="7" ht="12.0" customHeight="1">
      <c r="B7" s="45">
        <v>1291.29</v>
      </c>
      <c r="C7" s="46" t="s">
        <v>437</v>
      </c>
      <c r="D7" s="123">
        <v>42391.0</v>
      </c>
      <c r="E7" s="9"/>
      <c r="F7" s="23"/>
      <c r="G7" s="15">
        <v>36.0</v>
      </c>
      <c r="H7" s="85" t="s">
        <v>181</v>
      </c>
      <c r="I7" s="16">
        <v>42400.0</v>
      </c>
    </row>
    <row r="8" ht="12.0" customHeight="1">
      <c r="B8" s="45"/>
      <c r="C8" s="46"/>
      <c r="D8" s="123"/>
      <c r="E8" s="9"/>
      <c r="G8" s="15"/>
      <c r="H8" s="85"/>
      <c r="I8" s="16"/>
    </row>
    <row r="9" ht="12.0" customHeight="1">
      <c r="B9" s="45"/>
      <c r="C9" s="46"/>
      <c r="D9" s="123"/>
      <c r="E9" s="9"/>
      <c r="G9" s="15"/>
      <c r="H9" s="85"/>
      <c r="I9" s="16"/>
    </row>
    <row r="10" ht="12.0" customHeight="1">
      <c r="B10" s="45"/>
      <c r="C10" s="46"/>
      <c r="D10" s="123"/>
      <c r="E10" s="9"/>
      <c r="G10" s="15"/>
      <c r="H10" s="85"/>
      <c r="I10" s="17"/>
    </row>
    <row r="11" ht="12.0" customHeight="1">
      <c r="B11" s="45"/>
      <c r="C11" s="46"/>
      <c r="D11" s="123"/>
      <c r="E11" s="9"/>
      <c r="G11" s="15"/>
      <c r="H11" s="85"/>
      <c r="I11" s="17"/>
    </row>
    <row r="12" ht="12.0" customHeight="1">
      <c r="B12" s="45"/>
      <c r="C12" s="46"/>
      <c r="D12" s="123"/>
      <c r="E12" s="22"/>
      <c r="G12" s="15"/>
      <c r="H12" s="85"/>
      <c r="I12" s="16"/>
    </row>
    <row r="13" ht="12.0" customHeight="1">
      <c r="B13" s="105"/>
      <c r="C13" s="106"/>
      <c r="D13" s="124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5997.26</v>
      </c>
      <c r="D14" s="120"/>
      <c r="F14" s="23" t="s">
        <v>10</v>
      </c>
      <c r="G14" s="30">
        <f>SUM(G4:G13)</f>
        <v>392</v>
      </c>
      <c r="H14" s="92"/>
    </row>
    <row r="15" ht="12.0" customHeight="1">
      <c r="B15" s="31"/>
      <c r="D15" s="120"/>
      <c r="F15" s="32"/>
      <c r="H15" s="92"/>
    </row>
    <row r="16" ht="12.0" customHeight="1">
      <c r="A16" s="23" t="s">
        <v>11</v>
      </c>
      <c r="B16" s="33">
        <f>PRODUCT(B14,0.1)</f>
        <v>599.726</v>
      </c>
      <c r="D16" s="120"/>
      <c r="H16" s="92"/>
    </row>
    <row r="17" ht="12.0" customHeight="1">
      <c r="A17" s="23" t="s">
        <v>18</v>
      </c>
      <c r="B17" s="54">
        <f>'2015'!G228</f>
        <v>6991.5183</v>
      </c>
      <c r="D17" s="120"/>
      <c r="F17" s="23" t="s">
        <v>19</v>
      </c>
      <c r="G17" s="33">
        <f>SUM(B16,B17)-G14</f>
        <v>7199.2443</v>
      </c>
      <c r="H17" s="92"/>
    </row>
    <row r="18" ht="12.0" customHeight="1">
      <c r="A18" s="1"/>
      <c r="B18" s="1"/>
      <c r="C18" s="1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558</v>
      </c>
      <c r="B20" s="3"/>
      <c r="C20" s="3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D21" s="120"/>
      <c r="H21" s="92"/>
    </row>
    <row r="22" ht="12.0" customHeight="1">
      <c r="B22" s="39" t="s">
        <v>1</v>
      </c>
      <c r="C22" s="3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58">
        <v>1636.78</v>
      </c>
      <c r="C23" s="69" t="s">
        <v>425</v>
      </c>
      <c r="D23" s="122">
        <v>42411.0</v>
      </c>
      <c r="E23" s="9"/>
      <c r="G23" s="10">
        <v>36.0</v>
      </c>
      <c r="H23" s="94" t="s">
        <v>17</v>
      </c>
      <c r="I23" s="11">
        <v>42423.0</v>
      </c>
    </row>
    <row r="24" ht="12.0" customHeight="1">
      <c r="B24" s="45">
        <v>1636.77</v>
      </c>
      <c r="C24" s="46" t="s">
        <v>425</v>
      </c>
      <c r="D24" s="123">
        <v>42791.0</v>
      </c>
      <c r="E24" s="9"/>
      <c r="G24" s="15">
        <v>75.0</v>
      </c>
      <c r="H24" s="85" t="s">
        <v>497</v>
      </c>
      <c r="I24" s="16">
        <v>42425.0</v>
      </c>
    </row>
    <row r="25" ht="12.0" customHeight="1">
      <c r="B25" s="45">
        <v>1311.11</v>
      </c>
      <c r="C25" s="46" t="s">
        <v>437</v>
      </c>
      <c r="D25" s="123">
        <v>42405.0</v>
      </c>
      <c r="E25" s="9"/>
      <c r="G25" s="15"/>
      <c r="H25" s="85"/>
      <c r="I25" s="17"/>
      <c r="J25" s="1"/>
    </row>
    <row r="26" ht="12.0" customHeight="1">
      <c r="B26" s="45">
        <v>1364.8</v>
      </c>
      <c r="C26" s="46" t="s">
        <v>437</v>
      </c>
      <c r="D26" s="123">
        <v>42419.0</v>
      </c>
      <c r="E26" s="9"/>
      <c r="F26" s="23"/>
      <c r="G26" s="15"/>
      <c r="H26" s="85"/>
      <c r="I26" s="16"/>
    </row>
    <row r="27" ht="12.0" customHeight="1">
      <c r="B27" s="45"/>
      <c r="C27" s="46"/>
      <c r="D27" s="123"/>
      <c r="E27" s="9"/>
      <c r="G27" s="15"/>
      <c r="H27" s="85"/>
      <c r="I27" s="17"/>
    </row>
    <row r="28" ht="12.0" customHeight="1">
      <c r="B28" s="45"/>
      <c r="C28" s="46"/>
      <c r="D28" s="123"/>
      <c r="E28" s="9"/>
      <c r="G28" s="15"/>
      <c r="H28" s="85"/>
      <c r="I28" s="16"/>
    </row>
    <row r="29" ht="12.0" customHeight="1">
      <c r="B29" s="45"/>
      <c r="C29" s="46"/>
      <c r="D29" s="123"/>
      <c r="E29" s="9"/>
      <c r="G29" s="15"/>
      <c r="H29" s="85"/>
      <c r="I29" s="17"/>
    </row>
    <row r="30" ht="12.0" customHeight="1">
      <c r="B30" s="45"/>
      <c r="C30" s="46"/>
      <c r="D30" s="123"/>
      <c r="E30" s="9"/>
      <c r="G30" s="15"/>
      <c r="H30" s="85"/>
      <c r="I30" s="17"/>
    </row>
    <row r="31" ht="12.0" customHeight="1">
      <c r="B31" s="45"/>
      <c r="C31" s="46"/>
      <c r="D31" s="123"/>
      <c r="E31" s="22"/>
      <c r="G31" s="15"/>
      <c r="H31" s="85"/>
      <c r="I31" s="16"/>
    </row>
    <row r="32" ht="12.0" customHeight="1">
      <c r="B32" s="105"/>
      <c r="C32" s="106"/>
      <c r="D32" s="124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5949.46</v>
      </c>
      <c r="D33" s="120"/>
      <c r="F33" s="23" t="s">
        <v>10</v>
      </c>
      <c r="G33" s="30">
        <f>SUM(G23:G32)</f>
        <v>111</v>
      </c>
      <c r="H33" s="92"/>
    </row>
    <row r="34" ht="12.0" customHeight="1">
      <c r="B34" s="31"/>
      <c r="D34" s="120"/>
      <c r="F34" s="32"/>
      <c r="H34" s="92"/>
    </row>
    <row r="35" ht="12.0" customHeight="1">
      <c r="A35" s="23" t="s">
        <v>11</v>
      </c>
      <c r="B35" s="33">
        <f>PRODUCT(B33,0.1)</f>
        <v>594.946</v>
      </c>
      <c r="D35" s="120"/>
      <c r="H35" s="92"/>
    </row>
    <row r="36" ht="12.0" customHeight="1">
      <c r="A36" s="23" t="s">
        <v>18</v>
      </c>
      <c r="B36" s="54">
        <f>G17</f>
        <v>7199.2443</v>
      </c>
      <c r="D36" s="120"/>
      <c r="F36" s="23" t="s">
        <v>19</v>
      </c>
      <c r="G36" s="33">
        <f>SUM(B35,B36)-G33</f>
        <v>7683.1903</v>
      </c>
      <c r="H36" s="92"/>
    </row>
    <row r="37" ht="12.0" customHeight="1">
      <c r="A37" s="1"/>
      <c r="B37" s="1"/>
      <c r="C37" s="1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559</v>
      </c>
      <c r="B39" s="3"/>
      <c r="C39" s="3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D40" s="120"/>
      <c r="H40" s="92"/>
    </row>
    <row r="41" ht="12.0" customHeight="1">
      <c r="B41" s="39" t="s">
        <v>1</v>
      </c>
      <c r="C41" s="3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58">
        <v>1636.76</v>
      </c>
      <c r="C42" s="69" t="s">
        <v>425</v>
      </c>
      <c r="D42" s="122">
        <v>42439.0</v>
      </c>
      <c r="E42" s="9"/>
      <c r="G42" s="10">
        <v>75.0</v>
      </c>
      <c r="H42" s="94" t="s">
        <v>560</v>
      </c>
      <c r="I42" s="11"/>
    </row>
    <row r="43" ht="12.0" customHeight="1">
      <c r="B43" s="45">
        <v>1204.37</v>
      </c>
      <c r="C43" s="46" t="s">
        <v>425</v>
      </c>
      <c r="D43" s="123">
        <v>42804.0</v>
      </c>
      <c r="E43" s="9"/>
      <c r="G43" s="15">
        <v>350.0</v>
      </c>
      <c r="H43" s="85" t="s">
        <v>561</v>
      </c>
      <c r="I43" s="16">
        <v>42449.0</v>
      </c>
      <c r="J43" s="1" t="s">
        <v>562</v>
      </c>
    </row>
    <row r="44" ht="12.0" customHeight="1">
      <c r="B44" s="45">
        <v>1636.78</v>
      </c>
      <c r="C44" s="46" t="s">
        <v>425</v>
      </c>
      <c r="D44" s="123">
        <v>42453.0</v>
      </c>
      <c r="E44" s="9"/>
      <c r="G44" s="15">
        <v>18.0</v>
      </c>
      <c r="H44" s="85" t="s">
        <v>103</v>
      </c>
      <c r="I44" s="16">
        <v>42450.0</v>
      </c>
    </row>
    <row r="45" ht="12.0" customHeight="1">
      <c r="B45" s="45">
        <v>1226.89</v>
      </c>
      <c r="C45" s="46" t="s">
        <v>437</v>
      </c>
      <c r="D45" s="123">
        <v>42433.0</v>
      </c>
      <c r="E45" s="9"/>
      <c r="F45" s="23"/>
      <c r="G45" s="15">
        <v>54.0</v>
      </c>
      <c r="H45" s="85" t="s">
        <v>414</v>
      </c>
      <c r="I45" s="16">
        <v>42451.0</v>
      </c>
    </row>
    <row r="46" ht="12.0" customHeight="1">
      <c r="B46" s="45">
        <v>1349.05</v>
      </c>
      <c r="C46" s="46" t="s">
        <v>437</v>
      </c>
      <c r="D46" s="123">
        <v>42447.0</v>
      </c>
      <c r="E46" s="9"/>
      <c r="G46" s="15">
        <v>36.0</v>
      </c>
      <c r="H46" s="85" t="s">
        <v>557</v>
      </c>
      <c r="I46" s="16">
        <v>42453.0</v>
      </c>
    </row>
    <row r="47" ht="12.0" customHeight="1">
      <c r="B47" s="45"/>
      <c r="C47" s="46"/>
      <c r="D47" s="123"/>
      <c r="E47" s="9"/>
      <c r="G47" s="15"/>
      <c r="H47" s="85"/>
      <c r="I47" s="16"/>
    </row>
    <row r="48" ht="12.0" customHeight="1">
      <c r="B48" s="45"/>
      <c r="C48" s="46"/>
      <c r="D48" s="123"/>
      <c r="E48" s="9"/>
      <c r="G48" s="15"/>
      <c r="H48" s="85"/>
      <c r="I48" s="17"/>
    </row>
    <row r="49" ht="12.0" customHeight="1">
      <c r="B49" s="45"/>
      <c r="C49" s="46"/>
      <c r="D49" s="123"/>
      <c r="E49" s="9"/>
      <c r="G49" s="15"/>
      <c r="H49" s="85"/>
      <c r="I49" s="17"/>
    </row>
    <row r="50" ht="12.0" customHeight="1">
      <c r="B50" s="45"/>
      <c r="C50" s="46"/>
      <c r="D50" s="123"/>
      <c r="E50" s="22"/>
      <c r="G50" s="15"/>
      <c r="H50" s="85"/>
      <c r="I50" s="16"/>
    </row>
    <row r="51" ht="12.0" customHeight="1">
      <c r="B51" s="105"/>
      <c r="C51" s="106"/>
      <c r="D51" s="124"/>
      <c r="E51" s="1"/>
      <c r="G51" s="28"/>
      <c r="H51" s="95"/>
      <c r="I51" s="29"/>
    </row>
    <row r="52" ht="12.0" customHeight="1">
      <c r="A52" s="23" t="s">
        <v>10</v>
      </c>
      <c r="B52" s="30">
        <f>SUM(B42:B51)</f>
        <v>7053.85</v>
      </c>
      <c r="D52" s="120"/>
      <c r="F52" s="23" t="s">
        <v>10</v>
      </c>
      <c r="G52" s="30">
        <f>SUM(G42:G51)</f>
        <v>533</v>
      </c>
      <c r="H52" s="92"/>
    </row>
    <row r="53" ht="12.0" customHeight="1">
      <c r="B53" s="31"/>
      <c r="D53" s="120"/>
      <c r="F53" s="32"/>
      <c r="H53" s="92"/>
    </row>
    <row r="54" ht="12.0" customHeight="1">
      <c r="A54" s="23" t="s">
        <v>11</v>
      </c>
      <c r="B54" s="33">
        <f>PRODUCT(B52,0.1)</f>
        <v>705.385</v>
      </c>
      <c r="D54" s="120"/>
      <c r="H54" s="92"/>
    </row>
    <row r="55" ht="12.0" customHeight="1">
      <c r="A55" s="23" t="s">
        <v>18</v>
      </c>
      <c r="B55" s="54">
        <f>G36</f>
        <v>7683.1903</v>
      </c>
      <c r="D55" s="120"/>
      <c r="F55" s="23" t="s">
        <v>19</v>
      </c>
      <c r="G55" s="33">
        <f>SUM(B54,B55)-G52</f>
        <v>7855.5753</v>
      </c>
      <c r="H55" s="92"/>
    </row>
    <row r="56" ht="12.0" customHeight="1">
      <c r="A56" s="1"/>
      <c r="B56" s="1"/>
      <c r="C56" s="1"/>
      <c r="D56" s="120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125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563</v>
      </c>
      <c r="B58" s="3"/>
      <c r="C58" s="3"/>
      <c r="D58" s="119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D59" s="120"/>
      <c r="H59" s="92"/>
    </row>
    <row r="60" ht="12.0" customHeight="1">
      <c r="B60" s="39" t="s">
        <v>1</v>
      </c>
      <c r="C60" s="39" t="s">
        <v>2</v>
      </c>
      <c r="D60" s="121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58">
        <v>1717.96</v>
      </c>
      <c r="C61" s="69" t="s">
        <v>425</v>
      </c>
      <c r="D61" s="122">
        <v>42467.0</v>
      </c>
      <c r="E61" s="9"/>
      <c r="G61" s="10">
        <v>18.0</v>
      </c>
      <c r="H61" s="94" t="s">
        <v>429</v>
      </c>
      <c r="I61" s="11">
        <v>42461.0</v>
      </c>
    </row>
    <row r="62" ht="12.0" customHeight="1">
      <c r="B62" s="45">
        <v>1718.09</v>
      </c>
      <c r="C62" s="46" t="s">
        <v>425</v>
      </c>
      <c r="D62" s="123">
        <v>42846.0</v>
      </c>
      <c r="E62" s="9"/>
      <c r="G62" s="15">
        <v>100.0</v>
      </c>
      <c r="H62" s="85" t="s">
        <v>564</v>
      </c>
      <c r="I62" s="16">
        <v>42841.0</v>
      </c>
    </row>
    <row r="63" ht="12.0" customHeight="1">
      <c r="B63" s="45">
        <v>1280.0</v>
      </c>
      <c r="C63" s="46" t="s">
        <v>565</v>
      </c>
      <c r="D63" s="123">
        <v>42460.0</v>
      </c>
      <c r="E63" s="9"/>
      <c r="G63" s="15">
        <v>10.0</v>
      </c>
      <c r="H63" s="85" t="s">
        <v>25</v>
      </c>
      <c r="I63" s="16">
        <v>42846.0</v>
      </c>
    </row>
    <row r="64" ht="12.0" customHeight="1">
      <c r="B64" s="45">
        <v>1471.25</v>
      </c>
      <c r="C64" s="46" t="s">
        <v>437</v>
      </c>
      <c r="D64" s="123">
        <v>42461.0</v>
      </c>
      <c r="E64" s="9"/>
      <c r="F64" s="23"/>
      <c r="G64" s="15"/>
      <c r="H64" s="85"/>
      <c r="I64" s="16"/>
    </row>
    <row r="65" ht="12.0" customHeight="1">
      <c r="B65" s="45">
        <v>3440.0</v>
      </c>
      <c r="C65" s="46" t="s">
        <v>566</v>
      </c>
      <c r="D65" s="123">
        <v>42464.0</v>
      </c>
      <c r="E65" s="9"/>
      <c r="G65" s="15"/>
      <c r="H65" s="85"/>
      <c r="I65" s="16"/>
    </row>
    <row r="66" ht="12.0" customHeight="1">
      <c r="B66" s="45">
        <v>1290.95</v>
      </c>
      <c r="C66" s="46" t="s">
        <v>437</v>
      </c>
      <c r="D66" s="123">
        <v>42475.0</v>
      </c>
      <c r="E66" s="9"/>
      <c r="G66" s="15"/>
      <c r="H66" s="85"/>
      <c r="I66" s="16"/>
    </row>
    <row r="67" ht="12.0" customHeight="1">
      <c r="B67" s="45">
        <v>1207.99</v>
      </c>
      <c r="C67" s="46" t="s">
        <v>437</v>
      </c>
      <c r="D67" s="123">
        <v>42489.0</v>
      </c>
      <c r="E67" s="9"/>
      <c r="G67" s="15"/>
      <c r="H67" s="85"/>
      <c r="I67" s="17"/>
    </row>
    <row r="68" ht="12.0" customHeight="1">
      <c r="B68" s="45"/>
      <c r="C68" s="46"/>
      <c r="D68" s="123"/>
      <c r="E68" s="9"/>
      <c r="G68" s="15"/>
      <c r="H68" s="85"/>
      <c r="I68" s="17"/>
    </row>
    <row r="69" ht="12.0" customHeight="1">
      <c r="B69" s="45"/>
      <c r="C69" s="46"/>
      <c r="D69" s="123"/>
      <c r="E69" s="22"/>
      <c r="G69" s="15"/>
      <c r="H69" s="85"/>
      <c r="I69" s="16"/>
    </row>
    <row r="70" ht="12.0" customHeight="1">
      <c r="B70" s="105"/>
      <c r="C70" s="106"/>
      <c r="D70" s="124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12126.24</v>
      </c>
      <c r="D71" s="120"/>
      <c r="F71" s="23" t="s">
        <v>10</v>
      </c>
      <c r="G71" s="30">
        <f>SUM(G61:G70)</f>
        <v>128</v>
      </c>
      <c r="H71" s="92"/>
    </row>
    <row r="72" ht="12.0" customHeight="1">
      <c r="B72" s="31"/>
      <c r="D72" s="120"/>
      <c r="F72" s="32"/>
      <c r="H72" s="92"/>
    </row>
    <row r="73" ht="12.0" customHeight="1">
      <c r="A73" s="23" t="s">
        <v>11</v>
      </c>
      <c r="B73" s="33">
        <f>PRODUCT(B71,0.1)</f>
        <v>1212.624</v>
      </c>
      <c r="D73" s="120"/>
      <c r="H73" s="92"/>
    </row>
    <row r="74" ht="12.0" customHeight="1">
      <c r="A74" s="23" t="s">
        <v>18</v>
      </c>
      <c r="B74" s="54">
        <f>G55</f>
        <v>7855.5753</v>
      </c>
      <c r="D74" s="120"/>
      <c r="F74" s="23" t="s">
        <v>19</v>
      </c>
      <c r="G74" s="33">
        <f>SUM(B73,B74)-G71</f>
        <v>8940.1993</v>
      </c>
      <c r="H74" s="92"/>
    </row>
    <row r="75" ht="12.0" customHeight="1">
      <c r="A75" s="1"/>
      <c r="B75" s="1"/>
      <c r="C75" s="1"/>
      <c r="D75" s="120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125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567</v>
      </c>
      <c r="B77" s="3"/>
      <c r="C77" s="3"/>
      <c r="D77" s="119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D78" s="120"/>
      <c r="H78" s="92"/>
    </row>
    <row r="79" ht="12.0" customHeight="1">
      <c r="B79" s="39" t="s">
        <v>1</v>
      </c>
      <c r="C79" s="39" t="s">
        <v>2</v>
      </c>
      <c r="D79" s="121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58">
        <v>1718.08</v>
      </c>
      <c r="C80" s="69" t="s">
        <v>425</v>
      </c>
      <c r="D80" s="122">
        <v>42495.0</v>
      </c>
      <c r="E80" s="9"/>
      <c r="G80" s="10">
        <v>18.0</v>
      </c>
      <c r="H80" s="94" t="s">
        <v>194</v>
      </c>
      <c r="I80" s="11">
        <v>42491.0</v>
      </c>
    </row>
    <row r="81" ht="12.0" customHeight="1">
      <c r="B81" s="45">
        <v>1718.09</v>
      </c>
      <c r="C81" s="46" t="s">
        <v>425</v>
      </c>
      <c r="D81" s="123">
        <v>42874.0</v>
      </c>
      <c r="E81" s="9"/>
      <c r="G81" s="15">
        <v>150.0</v>
      </c>
      <c r="H81" s="85" t="s">
        <v>568</v>
      </c>
      <c r="I81" s="16">
        <v>42491.0</v>
      </c>
    </row>
    <row r="82" ht="12.0" customHeight="1">
      <c r="B82" s="45">
        <v>1182.5</v>
      </c>
      <c r="C82" s="46" t="s">
        <v>437</v>
      </c>
      <c r="D82" s="123">
        <v>42503.0</v>
      </c>
      <c r="E82" s="9"/>
      <c r="G82" s="15">
        <v>56.0</v>
      </c>
      <c r="H82" s="85" t="s">
        <v>25</v>
      </c>
      <c r="I82" s="16">
        <v>42494.0</v>
      </c>
      <c r="J82" s="109" t="s">
        <v>569</v>
      </c>
      <c r="K82" s="126">
        <v>50.0</v>
      </c>
      <c r="L82" s="127">
        <v>42491.0</v>
      </c>
    </row>
    <row r="83" ht="12.0" customHeight="1">
      <c r="B83" s="45">
        <v>1339.19</v>
      </c>
      <c r="C83" s="46" t="s">
        <v>437</v>
      </c>
      <c r="D83" s="123">
        <v>42517.0</v>
      </c>
      <c r="E83" s="9"/>
      <c r="F83" s="23"/>
      <c r="G83" s="15">
        <v>18.0</v>
      </c>
      <c r="H83" s="85" t="s">
        <v>25</v>
      </c>
      <c r="I83" s="16">
        <v>42494.0</v>
      </c>
    </row>
    <row r="84" ht="12.0" customHeight="1">
      <c r="B84" s="45"/>
      <c r="C84" s="46"/>
      <c r="D84" s="123"/>
      <c r="E84" s="9"/>
      <c r="G84" s="15"/>
      <c r="H84" s="85"/>
      <c r="I84" s="16"/>
    </row>
    <row r="85" ht="12.0" customHeight="1">
      <c r="B85" s="45"/>
      <c r="C85" s="46"/>
      <c r="D85" s="123"/>
      <c r="E85" s="9"/>
      <c r="G85" s="15"/>
      <c r="H85" s="85"/>
      <c r="I85" s="16"/>
    </row>
    <row r="86" ht="12.0" customHeight="1">
      <c r="B86" s="45"/>
      <c r="C86" s="46"/>
      <c r="D86" s="123"/>
      <c r="E86" s="9"/>
      <c r="G86" s="15"/>
      <c r="H86" s="85"/>
      <c r="I86" s="16"/>
    </row>
    <row r="87" ht="12.0" customHeight="1">
      <c r="B87" s="45"/>
      <c r="C87" s="46"/>
      <c r="D87" s="123"/>
      <c r="E87" s="9"/>
      <c r="G87" s="15"/>
      <c r="H87" s="85"/>
      <c r="I87" s="16"/>
    </row>
    <row r="88" ht="12.0" customHeight="1">
      <c r="B88" s="45"/>
      <c r="C88" s="46"/>
      <c r="D88" s="123"/>
      <c r="E88" s="9"/>
      <c r="G88" s="15"/>
      <c r="H88" s="85"/>
      <c r="I88" s="16"/>
    </row>
    <row r="89" ht="12.0" customHeight="1">
      <c r="B89" s="45"/>
      <c r="C89" s="46"/>
      <c r="D89" s="123"/>
      <c r="E89" s="9"/>
      <c r="F89" s="23"/>
      <c r="G89" s="15"/>
      <c r="H89" s="85"/>
      <c r="I89" s="16"/>
    </row>
    <row r="90" ht="12.0" customHeight="1">
      <c r="B90" s="45"/>
      <c r="C90" s="46"/>
      <c r="D90" s="123"/>
      <c r="E90" s="9"/>
      <c r="G90" s="15"/>
      <c r="H90" s="85"/>
      <c r="I90" s="16"/>
    </row>
    <row r="91" ht="12.0" customHeight="1">
      <c r="B91" s="45"/>
      <c r="C91" s="46"/>
      <c r="D91" s="123"/>
      <c r="E91" s="9"/>
      <c r="G91" s="15"/>
      <c r="H91" s="85"/>
      <c r="I91" s="16"/>
    </row>
    <row r="92" ht="12.0" customHeight="1">
      <c r="B92" s="105"/>
      <c r="C92" s="106"/>
      <c r="D92" s="124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5957.86</v>
      </c>
      <c r="D93" s="120"/>
      <c r="F93" s="23" t="s">
        <v>10</v>
      </c>
      <c r="G93" s="30">
        <f>SUM(G80:G92)</f>
        <v>242</v>
      </c>
      <c r="H93" s="92"/>
    </row>
    <row r="94" ht="12.0" customHeight="1">
      <c r="B94" s="31"/>
      <c r="D94" s="120"/>
      <c r="F94" s="32"/>
      <c r="H94" s="92"/>
    </row>
    <row r="95" ht="12.0" customHeight="1">
      <c r="A95" s="23" t="s">
        <v>11</v>
      </c>
      <c r="B95" s="33">
        <f>PRODUCT(B93,0.1)</f>
        <v>595.786</v>
      </c>
      <c r="D95" s="120"/>
      <c r="H95" s="92"/>
    </row>
    <row r="96" ht="12.0" customHeight="1">
      <c r="A96" s="23" t="s">
        <v>18</v>
      </c>
      <c r="B96" s="54">
        <f>G74</f>
        <v>8940.1993</v>
      </c>
      <c r="D96" s="120"/>
      <c r="F96" s="23" t="s">
        <v>19</v>
      </c>
      <c r="G96" s="33">
        <f>SUM(B95,B96)-G93</f>
        <v>9293.9853</v>
      </c>
      <c r="H96" s="92"/>
    </row>
    <row r="97" ht="12.0" customHeight="1">
      <c r="A97" s="1"/>
      <c r="B97" s="1"/>
      <c r="C97" s="1"/>
      <c r="D97" s="120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125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570</v>
      </c>
      <c r="B99" s="3"/>
      <c r="C99" s="3"/>
      <c r="D99" s="119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D100" s="120"/>
      <c r="H100" s="92"/>
    </row>
    <row r="101" ht="12.0" customHeight="1">
      <c r="B101" s="39" t="s">
        <v>1</v>
      </c>
      <c r="C101" s="39" t="s">
        <v>2</v>
      </c>
      <c r="D101" s="121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58">
        <v>1718.09</v>
      </c>
      <c r="C102" s="69" t="s">
        <v>425</v>
      </c>
      <c r="D102" s="122">
        <v>42523.0</v>
      </c>
      <c r="E102" s="9"/>
      <c r="G102" s="10">
        <v>500.0</v>
      </c>
      <c r="H102" s="94" t="s">
        <v>326</v>
      </c>
      <c r="I102" s="11">
        <v>42549.0</v>
      </c>
    </row>
    <row r="103" ht="12.0" customHeight="1">
      <c r="B103" s="45">
        <v>1718.09</v>
      </c>
      <c r="C103" s="46" t="s">
        <v>425</v>
      </c>
      <c r="D103" s="123">
        <v>42902.0</v>
      </c>
      <c r="E103" s="9"/>
      <c r="G103" s="15">
        <v>50.0</v>
      </c>
      <c r="H103" s="85" t="s">
        <v>83</v>
      </c>
      <c r="I103" s="16">
        <v>42549.0</v>
      </c>
    </row>
    <row r="104" ht="12.0" customHeight="1">
      <c r="B104" s="45">
        <v>1718.08</v>
      </c>
      <c r="C104" s="46" t="s">
        <v>425</v>
      </c>
      <c r="D104" s="123">
        <v>42916.0</v>
      </c>
      <c r="E104" s="9"/>
      <c r="G104" s="15">
        <v>500.0</v>
      </c>
      <c r="H104" s="85" t="s">
        <v>97</v>
      </c>
      <c r="I104" s="16">
        <v>42549.0</v>
      </c>
    </row>
    <row r="105" ht="12.0" customHeight="1">
      <c r="B105" s="45">
        <v>1446.01</v>
      </c>
      <c r="C105" s="46" t="s">
        <v>437</v>
      </c>
      <c r="D105" s="123">
        <v>42531.0</v>
      </c>
      <c r="E105" s="9"/>
      <c r="F105" s="23"/>
      <c r="G105" s="15">
        <v>100.0</v>
      </c>
      <c r="H105" s="85" t="s">
        <v>455</v>
      </c>
      <c r="I105" s="16">
        <v>42549.0</v>
      </c>
    </row>
    <row r="106" ht="12.0" customHeight="1">
      <c r="B106" s="45">
        <v>1439.37</v>
      </c>
      <c r="C106" s="46" t="s">
        <v>437</v>
      </c>
      <c r="D106" s="123">
        <v>42545.0</v>
      </c>
      <c r="E106" s="9"/>
      <c r="G106" s="15">
        <v>50.0</v>
      </c>
      <c r="H106" s="85" t="s">
        <v>571</v>
      </c>
      <c r="I106" s="16">
        <v>42522.0</v>
      </c>
    </row>
    <row r="107" ht="12.0" customHeight="1">
      <c r="B107" s="45"/>
      <c r="C107" s="46"/>
      <c r="D107" s="123"/>
      <c r="E107" s="9"/>
      <c r="G107" s="15"/>
      <c r="H107" s="85"/>
      <c r="I107" s="16"/>
    </row>
    <row r="108" ht="12.0" customHeight="1">
      <c r="B108" s="45"/>
      <c r="C108" s="46"/>
      <c r="D108" s="123"/>
      <c r="E108" s="9"/>
      <c r="G108" s="15"/>
      <c r="H108" s="85"/>
      <c r="I108" s="17"/>
    </row>
    <row r="109" ht="12.0" customHeight="1">
      <c r="B109" s="45"/>
      <c r="C109" s="46"/>
      <c r="D109" s="123"/>
      <c r="E109" s="9"/>
      <c r="G109" s="15"/>
      <c r="H109" s="85"/>
      <c r="I109" s="17"/>
    </row>
    <row r="110" ht="12.0" customHeight="1">
      <c r="B110" s="45"/>
      <c r="C110" s="46"/>
      <c r="D110" s="123"/>
      <c r="E110" s="22"/>
      <c r="G110" s="15"/>
      <c r="H110" s="85"/>
      <c r="I110" s="16"/>
    </row>
    <row r="111" ht="12.0" customHeight="1">
      <c r="B111" s="105"/>
      <c r="C111" s="106"/>
      <c r="D111" s="124"/>
      <c r="E111" s="1"/>
      <c r="G111" s="28"/>
      <c r="H111" s="95"/>
      <c r="I111" s="29"/>
    </row>
    <row r="112" ht="12.0" customHeight="1">
      <c r="A112" s="23" t="s">
        <v>10</v>
      </c>
      <c r="B112" s="30">
        <f>SUM(B102:B111)</f>
        <v>8039.64</v>
      </c>
      <c r="D112" s="120"/>
      <c r="F112" s="23" t="s">
        <v>10</v>
      </c>
      <c r="G112" s="30">
        <f>SUM(G102:G111)</f>
        <v>1200</v>
      </c>
      <c r="H112" s="92"/>
    </row>
    <row r="113" ht="12.0" customHeight="1">
      <c r="B113" s="31"/>
      <c r="D113" s="120"/>
      <c r="F113" s="32"/>
      <c r="H113" s="92"/>
    </row>
    <row r="114" ht="12.0" customHeight="1">
      <c r="A114" s="23" t="s">
        <v>11</v>
      </c>
      <c r="B114" s="33">
        <f>PRODUCT(B112,0.1)</f>
        <v>803.964</v>
      </c>
      <c r="D114" s="120"/>
      <c r="H114" s="92"/>
    </row>
    <row r="115" ht="12.0" customHeight="1">
      <c r="A115" s="23" t="s">
        <v>18</v>
      </c>
      <c r="B115" s="54">
        <f>G96</f>
        <v>9293.9853</v>
      </c>
      <c r="D115" s="120"/>
      <c r="F115" s="23" t="s">
        <v>19</v>
      </c>
      <c r="G115" s="33">
        <f>SUM(B114,B115)-G112</f>
        <v>8897.9493</v>
      </c>
      <c r="H115" s="92"/>
    </row>
    <row r="116" ht="12.0" customHeight="1">
      <c r="A116" s="1"/>
      <c r="B116" s="1"/>
      <c r="C116" s="1"/>
      <c r="D116" s="120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125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572</v>
      </c>
      <c r="B118" s="3"/>
      <c r="C118" s="3"/>
      <c r="D118" s="119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D119" s="120"/>
      <c r="H119" s="92"/>
    </row>
    <row r="120" ht="12.0" customHeight="1">
      <c r="B120" s="39" t="s">
        <v>1</v>
      </c>
      <c r="C120" s="39" t="s">
        <v>2</v>
      </c>
      <c r="D120" s="121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58">
        <v>1718.08</v>
      </c>
      <c r="C121" s="69" t="s">
        <v>425</v>
      </c>
      <c r="D121" s="122">
        <v>42930.0</v>
      </c>
      <c r="E121" s="9"/>
      <c r="G121" s="10">
        <v>10.0</v>
      </c>
      <c r="H121" s="94" t="s">
        <v>17</v>
      </c>
      <c r="I121" s="11">
        <v>42556.0</v>
      </c>
    </row>
    <row r="122" ht="12.0" customHeight="1">
      <c r="B122" s="45">
        <v>1718.09</v>
      </c>
      <c r="C122" s="46" t="s">
        <v>425</v>
      </c>
      <c r="D122" s="123">
        <v>42944.0</v>
      </c>
      <c r="E122" s="9"/>
      <c r="G122" s="15">
        <v>10.0</v>
      </c>
      <c r="H122" s="85" t="s">
        <v>552</v>
      </c>
      <c r="I122" s="16">
        <v>42556.0</v>
      </c>
    </row>
    <row r="123" ht="12.0" customHeight="1">
      <c r="B123" s="45">
        <v>1221.62</v>
      </c>
      <c r="C123" s="46" t="s">
        <v>437</v>
      </c>
      <c r="D123" s="123">
        <v>42559.0</v>
      </c>
      <c r="E123" s="9"/>
      <c r="G123" s="15"/>
      <c r="H123" s="85"/>
      <c r="I123" s="16"/>
    </row>
    <row r="124" ht="12.0" customHeight="1">
      <c r="B124" s="45">
        <v>1227.44</v>
      </c>
      <c r="C124" s="46" t="s">
        <v>437</v>
      </c>
      <c r="D124" s="123">
        <v>42573.0</v>
      </c>
      <c r="E124" s="9"/>
      <c r="F124" s="23"/>
      <c r="G124" s="15"/>
      <c r="H124" s="85"/>
      <c r="I124" s="16"/>
    </row>
    <row r="125" ht="12.0" customHeight="1">
      <c r="B125" s="45"/>
      <c r="C125" s="46"/>
      <c r="D125" s="123"/>
      <c r="E125" s="9"/>
      <c r="G125" s="15"/>
      <c r="H125" s="85"/>
      <c r="I125" s="16"/>
    </row>
    <row r="126" ht="12.0" customHeight="1">
      <c r="B126" s="45"/>
      <c r="C126" s="46"/>
      <c r="D126" s="123"/>
      <c r="E126" s="9"/>
      <c r="G126" s="15"/>
      <c r="H126" s="85"/>
      <c r="I126" s="16"/>
    </row>
    <row r="127" ht="12.0" customHeight="1">
      <c r="B127" s="45"/>
      <c r="C127" s="46"/>
      <c r="D127" s="123"/>
      <c r="E127" s="9"/>
      <c r="G127" s="15"/>
      <c r="H127" s="85"/>
      <c r="I127" s="16"/>
    </row>
    <row r="128" ht="12.0" customHeight="1">
      <c r="B128" s="45"/>
      <c r="C128" s="46"/>
      <c r="D128" s="123"/>
      <c r="E128" s="9"/>
      <c r="G128" s="15"/>
      <c r="H128" s="85"/>
      <c r="I128" s="17"/>
    </row>
    <row r="129" ht="12.0" customHeight="1">
      <c r="B129" s="45"/>
      <c r="C129" s="46"/>
      <c r="D129" s="123"/>
      <c r="E129" s="22"/>
      <c r="G129" s="15"/>
      <c r="H129" s="85"/>
      <c r="I129" s="16"/>
    </row>
    <row r="130" ht="12.0" customHeight="1">
      <c r="B130" s="105"/>
      <c r="C130" s="106"/>
      <c r="D130" s="124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5885.23</v>
      </c>
      <c r="D131" s="120"/>
      <c r="F131" s="23" t="s">
        <v>10</v>
      </c>
      <c r="G131" s="30">
        <f>SUM(G121:G130)</f>
        <v>20</v>
      </c>
      <c r="H131" s="92"/>
    </row>
    <row r="132" ht="12.0" customHeight="1">
      <c r="B132" s="31"/>
      <c r="D132" s="120"/>
      <c r="F132" s="32"/>
      <c r="H132" s="92"/>
    </row>
    <row r="133" ht="12.0" customHeight="1">
      <c r="A133" s="23" t="s">
        <v>11</v>
      </c>
      <c r="B133" s="33">
        <f>PRODUCT(B131,0.1)</f>
        <v>588.523</v>
      </c>
      <c r="D133" s="120"/>
      <c r="H133" s="92"/>
    </row>
    <row r="134" ht="12.0" customHeight="1">
      <c r="A134" s="23" t="s">
        <v>18</v>
      </c>
      <c r="B134" s="54">
        <f>G115</f>
        <v>8897.9493</v>
      </c>
      <c r="D134" s="120"/>
      <c r="F134" s="23" t="s">
        <v>19</v>
      </c>
      <c r="G134" s="33">
        <f>SUM(B133,B134)-G131</f>
        <v>9466.4723</v>
      </c>
      <c r="H134" s="92"/>
    </row>
    <row r="135" ht="12.0" customHeight="1">
      <c r="A135" s="1"/>
      <c r="B135" s="1"/>
      <c r="C135" s="1"/>
      <c r="D135" s="120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125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573</v>
      </c>
      <c r="B137" s="3"/>
      <c r="C137" s="3"/>
      <c r="D137" s="119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D138" s="120"/>
      <c r="H138" s="92"/>
    </row>
    <row r="139" ht="12.0" customHeight="1">
      <c r="B139" s="39" t="s">
        <v>1</v>
      </c>
      <c r="C139" s="39" t="s">
        <v>2</v>
      </c>
      <c r="D139" s="121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58">
        <v>1718.08</v>
      </c>
      <c r="C140" s="69" t="s">
        <v>425</v>
      </c>
      <c r="D140" s="122">
        <v>42593.0</v>
      </c>
      <c r="E140" s="9"/>
      <c r="F140" s="97"/>
      <c r="G140" s="15">
        <v>375.0</v>
      </c>
      <c r="H140" s="115" t="s">
        <v>497</v>
      </c>
      <c r="I140" s="11">
        <v>42583.0</v>
      </c>
    </row>
    <row r="141" ht="12.0" customHeight="1">
      <c r="B141" s="45">
        <v>1718.09</v>
      </c>
      <c r="C141" s="46" t="s">
        <v>425</v>
      </c>
      <c r="D141" s="123">
        <v>42607.0</v>
      </c>
      <c r="E141" s="9"/>
      <c r="G141" s="15">
        <v>210.0</v>
      </c>
      <c r="H141" s="85" t="s">
        <v>40</v>
      </c>
      <c r="I141" s="16">
        <v>42584.0</v>
      </c>
    </row>
    <row r="142" ht="12.0" customHeight="1">
      <c r="B142" s="45">
        <v>1288.77</v>
      </c>
      <c r="C142" s="46" t="s">
        <v>437</v>
      </c>
      <c r="D142" s="123">
        <v>42587.0</v>
      </c>
      <c r="E142" s="9"/>
      <c r="G142" s="15">
        <v>54.0</v>
      </c>
      <c r="H142" s="85" t="s">
        <v>320</v>
      </c>
      <c r="I142" s="16">
        <v>42584.0</v>
      </c>
    </row>
    <row r="143" ht="12.0" customHeight="1">
      <c r="B143" s="45">
        <v>1286.44</v>
      </c>
      <c r="C143" s="46" t="s">
        <v>437</v>
      </c>
      <c r="D143" s="123">
        <v>42601.0</v>
      </c>
      <c r="E143" s="9"/>
      <c r="F143" s="23"/>
      <c r="G143" s="15">
        <v>10.0</v>
      </c>
      <c r="H143" s="85" t="s">
        <v>17</v>
      </c>
      <c r="I143" s="16">
        <v>42591.0</v>
      </c>
    </row>
    <row r="144" ht="12.0" customHeight="1">
      <c r="B144" s="45"/>
      <c r="C144" s="46"/>
      <c r="D144" s="123"/>
      <c r="E144" s="9"/>
      <c r="G144" s="15">
        <v>10.0</v>
      </c>
      <c r="H144" s="85" t="s">
        <v>17</v>
      </c>
      <c r="I144" s="16">
        <v>42591.0</v>
      </c>
    </row>
    <row r="145" ht="12.0" customHeight="1">
      <c r="B145" s="45"/>
      <c r="C145" s="46"/>
      <c r="D145" s="123"/>
      <c r="E145" s="9"/>
      <c r="G145" s="15"/>
      <c r="H145" s="85"/>
      <c r="I145" s="16"/>
    </row>
    <row r="146" ht="12.0" customHeight="1">
      <c r="B146" s="45"/>
      <c r="C146" s="46"/>
      <c r="D146" s="123"/>
      <c r="E146" s="9"/>
      <c r="G146" s="15"/>
      <c r="H146" s="85"/>
      <c r="I146" s="17"/>
    </row>
    <row r="147" ht="12.0" customHeight="1">
      <c r="B147" s="45"/>
      <c r="C147" s="46"/>
      <c r="D147" s="123"/>
      <c r="E147" s="9"/>
      <c r="G147" s="15"/>
      <c r="H147" s="85"/>
      <c r="I147" s="17"/>
    </row>
    <row r="148" ht="12.0" customHeight="1">
      <c r="B148" s="45"/>
      <c r="C148" s="46"/>
      <c r="D148" s="123"/>
      <c r="E148" s="22"/>
      <c r="G148" s="15"/>
      <c r="H148" s="85"/>
      <c r="I148" s="16"/>
    </row>
    <row r="149" ht="12.0" customHeight="1">
      <c r="B149" s="105"/>
      <c r="C149" s="106"/>
      <c r="D149" s="124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6011.38</v>
      </c>
      <c r="D150" s="120"/>
      <c r="F150" s="23" t="s">
        <v>10</v>
      </c>
      <c r="G150" s="30">
        <f>SUM(G140:G149)</f>
        <v>659</v>
      </c>
      <c r="H150" s="92"/>
    </row>
    <row r="151" ht="12.0" customHeight="1">
      <c r="B151" s="31"/>
      <c r="D151" s="120"/>
      <c r="F151" s="32"/>
      <c r="H151" s="92"/>
    </row>
    <row r="152" ht="12.0" customHeight="1">
      <c r="A152" s="23" t="s">
        <v>11</v>
      </c>
      <c r="B152" s="33">
        <f>PRODUCT(B150,0.1)</f>
        <v>601.138</v>
      </c>
      <c r="D152" s="120"/>
      <c r="H152" s="92"/>
    </row>
    <row r="153" ht="12.0" customHeight="1">
      <c r="A153" s="23" t="s">
        <v>18</v>
      </c>
      <c r="B153" s="54">
        <f>G134</f>
        <v>9466.4723</v>
      </c>
      <c r="D153" s="120"/>
      <c r="F153" s="23" t="s">
        <v>19</v>
      </c>
      <c r="G153" s="33">
        <f>SUM(B152,B153)-G150</f>
        <v>9408.6103</v>
      </c>
      <c r="H153" s="92"/>
    </row>
    <row r="154" ht="12.0" customHeight="1">
      <c r="A154" s="1"/>
      <c r="B154" s="1"/>
      <c r="C154" s="1"/>
      <c r="D154" s="120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125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574</v>
      </c>
      <c r="B156" s="3"/>
      <c r="C156" s="3"/>
      <c r="D156" s="119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D157" s="120"/>
      <c r="H157" s="92"/>
    </row>
    <row r="158" ht="12.0" customHeight="1">
      <c r="B158" s="39" t="s">
        <v>1</v>
      </c>
      <c r="C158" s="39" t="s">
        <v>2</v>
      </c>
      <c r="D158" s="121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58">
        <v>1718.09</v>
      </c>
      <c r="C159" s="69" t="s">
        <v>425</v>
      </c>
      <c r="D159" s="122">
        <v>42621.0</v>
      </c>
      <c r="E159" s="9"/>
      <c r="G159" s="10">
        <v>240.0</v>
      </c>
      <c r="H159" s="94" t="s">
        <v>550</v>
      </c>
      <c r="I159" s="11">
        <v>42625.0</v>
      </c>
    </row>
    <row r="160" ht="12.0" customHeight="1">
      <c r="B160" s="45">
        <v>1718.09</v>
      </c>
      <c r="C160" s="46" t="s">
        <v>425</v>
      </c>
      <c r="D160" s="123">
        <v>42635.0</v>
      </c>
      <c r="E160" s="9"/>
      <c r="G160" s="15"/>
      <c r="H160" s="85"/>
      <c r="I160" s="16"/>
    </row>
    <row r="161" ht="12.0" customHeight="1">
      <c r="B161" s="45">
        <v>1272.99</v>
      </c>
      <c r="C161" s="46" t="s">
        <v>437</v>
      </c>
      <c r="D161" s="123">
        <v>42615.0</v>
      </c>
      <c r="E161" s="9"/>
      <c r="G161" s="15"/>
      <c r="H161" s="85"/>
      <c r="I161" s="16"/>
    </row>
    <row r="162" ht="12.0" customHeight="1">
      <c r="B162" s="45">
        <v>1220.85</v>
      </c>
      <c r="C162" s="46" t="s">
        <v>437</v>
      </c>
      <c r="D162" s="123">
        <v>42629.0</v>
      </c>
      <c r="E162" s="9"/>
      <c r="F162" s="23"/>
      <c r="G162" s="15"/>
      <c r="H162" s="85"/>
      <c r="I162" s="16"/>
    </row>
    <row r="163" ht="12.0" customHeight="1">
      <c r="B163" s="45">
        <v>1260.15</v>
      </c>
      <c r="C163" s="46" t="s">
        <v>437</v>
      </c>
      <c r="D163" s="123">
        <v>42643.0</v>
      </c>
      <c r="E163" s="9"/>
      <c r="G163" s="15"/>
      <c r="H163" s="85"/>
      <c r="I163" s="16"/>
    </row>
    <row r="164" ht="12.0" customHeight="1">
      <c r="B164" s="45"/>
      <c r="C164" s="46"/>
      <c r="D164" s="123"/>
      <c r="E164" s="9"/>
      <c r="G164" s="15"/>
      <c r="H164" s="85"/>
      <c r="I164" s="16"/>
    </row>
    <row r="165" ht="12.0" customHeight="1">
      <c r="B165" s="45"/>
      <c r="C165" s="46"/>
      <c r="D165" s="123"/>
      <c r="E165" s="9"/>
      <c r="G165" s="15"/>
      <c r="H165" s="85"/>
      <c r="I165" s="16"/>
    </row>
    <row r="166" ht="12.0" customHeight="1">
      <c r="B166" s="45"/>
      <c r="C166" s="46"/>
      <c r="D166" s="123"/>
      <c r="E166" s="9"/>
      <c r="G166" s="15"/>
      <c r="H166" s="85"/>
      <c r="I166" s="16"/>
    </row>
    <row r="167" ht="12.0" customHeight="1">
      <c r="B167" s="105"/>
      <c r="C167" s="106"/>
      <c r="D167" s="128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7190.17</v>
      </c>
      <c r="D168" s="120"/>
      <c r="F168" s="23" t="s">
        <v>10</v>
      </c>
      <c r="G168" s="30">
        <f>SUM(G159:G167)</f>
        <v>240</v>
      </c>
      <c r="H168" s="92"/>
    </row>
    <row r="169" ht="12.0" customHeight="1">
      <c r="B169" s="31"/>
      <c r="D169" s="120"/>
      <c r="F169" s="32"/>
      <c r="H169" s="92"/>
    </row>
    <row r="170" ht="12.0" customHeight="1">
      <c r="A170" s="23" t="s">
        <v>11</v>
      </c>
      <c r="B170" s="33">
        <f>PRODUCT(B168,0.1)</f>
        <v>719.017</v>
      </c>
      <c r="D170" s="120"/>
      <c r="H170" s="92"/>
    </row>
    <row r="171" ht="12.0" customHeight="1">
      <c r="A171" s="23" t="s">
        <v>18</v>
      </c>
      <c r="B171" s="54">
        <f>G153</f>
        <v>9408.6103</v>
      </c>
      <c r="D171" s="120"/>
      <c r="F171" s="23" t="s">
        <v>19</v>
      </c>
      <c r="G171" s="33">
        <f>SUM(B170,B171)-G168</f>
        <v>9887.6273</v>
      </c>
      <c r="H171" s="92"/>
    </row>
    <row r="172" ht="12.0" customHeight="1">
      <c r="A172" s="1"/>
      <c r="B172" s="1"/>
      <c r="C172" s="1"/>
      <c r="D172" s="120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125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575</v>
      </c>
      <c r="B174" s="3"/>
      <c r="C174" s="3"/>
      <c r="D174" s="119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D175" s="120"/>
      <c r="H175" s="92"/>
    </row>
    <row r="176" ht="12.0" customHeight="1">
      <c r="B176" s="39" t="s">
        <v>1</v>
      </c>
      <c r="C176" s="39" t="s">
        <v>2</v>
      </c>
      <c r="D176" s="121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58">
        <v>1718.08</v>
      </c>
      <c r="C177" s="69" t="s">
        <v>425</v>
      </c>
      <c r="D177" s="122">
        <v>42649.0</v>
      </c>
      <c r="E177" s="9"/>
      <c r="G177" s="10">
        <v>18.0</v>
      </c>
      <c r="H177" s="94" t="s">
        <v>52</v>
      </c>
      <c r="I177" s="11">
        <v>42644.0</v>
      </c>
    </row>
    <row r="178" ht="12.0" customHeight="1">
      <c r="B178" s="45">
        <v>1718.09</v>
      </c>
      <c r="C178" s="46" t="s">
        <v>425</v>
      </c>
      <c r="D178" s="123">
        <v>42663.0</v>
      </c>
      <c r="E178" s="9"/>
      <c r="G178" s="15">
        <v>300.0</v>
      </c>
      <c r="H178" s="85" t="s">
        <v>25</v>
      </c>
      <c r="I178" s="16">
        <v>42649.0</v>
      </c>
    </row>
    <row r="179" ht="12.0" customHeight="1">
      <c r="B179" s="45">
        <v>1283.1</v>
      </c>
      <c r="C179" s="46" t="s">
        <v>437</v>
      </c>
      <c r="D179" s="123">
        <v>42657.0</v>
      </c>
      <c r="E179" s="9"/>
      <c r="G179" s="15">
        <v>200.0</v>
      </c>
      <c r="H179" s="85" t="s">
        <v>198</v>
      </c>
      <c r="I179" s="16">
        <v>43014.0</v>
      </c>
    </row>
    <row r="180" ht="12.0" customHeight="1">
      <c r="B180" s="45">
        <v>1188.45</v>
      </c>
      <c r="C180" s="46" t="s">
        <v>437</v>
      </c>
      <c r="D180" s="123">
        <v>42671.0</v>
      </c>
      <c r="E180" s="9"/>
      <c r="F180" s="23"/>
      <c r="G180" s="15">
        <v>28.0</v>
      </c>
      <c r="H180" s="85" t="s">
        <v>311</v>
      </c>
      <c r="I180" s="16">
        <v>42654.0</v>
      </c>
    </row>
    <row r="181" ht="12.0" customHeight="1">
      <c r="B181" s="45"/>
      <c r="C181" s="46"/>
      <c r="D181" s="123"/>
      <c r="E181" s="9"/>
      <c r="G181" s="15">
        <v>100.0</v>
      </c>
      <c r="H181" s="85" t="s">
        <v>227</v>
      </c>
      <c r="I181" s="16">
        <v>42644.0</v>
      </c>
    </row>
    <row r="182" ht="12.0" customHeight="1">
      <c r="B182" s="45"/>
      <c r="C182" s="46"/>
      <c r="D182" s="123"/>
      <c r="E182" s="9"/>
      <c r="G182" s="15"/>
      <c r="H182" s="85"/>
      <c r="I182" s="16"/>
    </row>
    <row r="183" ht="12.0" customHeight="1">
      <c r="B183" s="45"/>
      <c r="C183" s="46"/>
      <c r="D183" s="123"/>
      <c r="E183" s="9"/>
      <c r="G183" s="15"/>
      <c r="H183" s="85"/>
      <c r="I183" s="17"/>
    </row>
    <row r="184" ht="12.0" customHeight="1">
      <c r="B184" s="45"/>
      <c r="C184" s="46"/>
      <c r="D184" s="123"/>
      <c r="E184" s="9"/>
      <c r="G184" s="15"/>
      <c r="H184" s="85"/>
      <c r="I184" s="17"/>
    </row>
    <row r="185" ht="12.0" customHeight="1">
      <c r="B185" s="45"/>
      <c r="C185" s="46"/>
      <c r="D185" s="123"/>
      <c r="E185" s="22"/>
      <c r="G185" s="15"/>
      <c r="H185" s="85"/>
      <c r="I185" s="16"/>
    </row>
    <row r="186" ht="12.0" customHeight="1">
      <c r="B186" s="105"/>
      <c r="C186" s="106"/>
      <c r="D186" s="124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5907.72</v>
      </c>
      <c r="D187" s="120"/>
      <c r="F187" s="23" t="s">
        <v>10</v>
      </c>
      <c r="G187" s="30">
        <f>SUM(G177:G186)</f>
        <v>646</v>
      </c>
      <c r="H187" s="92"/>
    </row>
    <row r="188" ht="12.0" customHeight="1">
      <c r="B188" s="31"/>
      <c r="D188" s="120"/>
      <c r="F188" s="32"/>
      <c r="H188" s="92"/>
    </row>
    <row r="189" ht="12.0" customHeight="1">
      <c r="A189" s="23" t="s">
        <v>11</v>
      </c>
      <c r="B189" s="33">
        <f>PRODUCT(B187,0.1)</f>
        <v>590.772</v>
      </c>
      <c r="D189" s="120"/>
      <c r="H189" s="92"/>
    </row>
    <row r="190" ht="12.0" customHeight="1">
      <c r="A190" s="23" t="s">
        <v>18</v>
      </c>
      <c r="B190" s="54">
        <f>G171</f>
        <v>9887.6273</v>
      </c>
      <c r="D190" s="120"/>
      <c r="F190" s="23" t="s">
        <v>19</v>
      </c>
      <c r="G190" s="33">
        <f>SUM(B189,B190)-G187</f>
        <v>9832.3993</v>
      </c>
      <c r="H190" s="92"/>
    </row>
    <row r="191" ht="12.0" customHeight="1">
      <c r="A191" s="1"/>
      <c r="B191" s="1"/>
      <c r="C191" s="1"/>
      <c r="D191" s="120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125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576</v>
      </c>
      <c r="B193" s="3"/>
      <c r="C193" s="3"/>
      <c r="D193" s="119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D194" s="120"/>
      <c r="H194" s="92"/>
    </row>
    <row r="195" ht="12.0" customHeight="1">
      <c r="B195" s="39" t="s">
        <v>1</v>
      </c>
      <c r="C195" s="39" t="s">
        <v>2</v>
      </c>
      <c r="D195" s="121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58">
        <v>1718.09</v>
      </c>
      <c r="C196" s="69" t="s">
        <v>425</v>
      </c>
      <c r="D196" s="122">
        <v>42677.0</v>
      </c>
      <c r="E196" s="9"/>
      <c r="G196" s="10">
        <v>150.0</v>
      </c>
      <c r="H196" s="94" t="s">
        <v>40</v>
      </c>
      <c r="I196" s="11">
        <v>42679.0</v>
      </c>
    </row>
    <row r="197" ht="12.0" customHeight="1">
      <c r="B197" s="45">
        <v>1718.08</v>
      </c>
      <c r="C197" s="46" t="s">
        <v>425</v>
      </c>
      <c r="D197" s="123">
        <v>42691.0</v>
      </c>
      <c r="E197" s="9"/>
      <c r="G197" s="15">
        <v>18.0</v>
      </c>
      <c r="H197" s="85" t="s">
        <v>270</v>
      </c>
      <c r="I197" s="16">
        <v>42679.0</v>
      </c>
    </row>
    <row r="198" ht="12.0" customHeight="1">
      <c r="B198" s="45">
        <v>1265.28</v>
      </c>
      <c r="C198" s="46" t="s">
        <v>437</v>
      </c>
      <c r="D198" s="123">
        <v>42684.0</v>
      </c>
      <c r="E198" s="9"/>
      <c r="G198" s="15">
        <v>75.0</v>
      </c>
      <c r="H198" s="85" t="s">
        <v>177</v>
      </c>
      <c r="I198" s="16">
        <v>42679.0</v>
      </c>
    </row>
    <row r="199" ht="12.0" customHeight="1">
      <c r="B199" s="45">
        <v>1234.35</v>
      </c>
      <c r="C199" s="46" t="s">
        <v>437</v>
      </c>
      <c r="D199" s="123">
        <v>43063.0</v>
      </c>
      <c r="E199" s="9"/>
      <c r="F199" s="23"/>
      <c r="G199" s="15">
        <v>100.0</v>
      </c>
      <c r="H199" s="85" t="s">
        <v>527</v>
      </c>
      <c r="I199" s="16">
        <v>42688.0</v>
      </c>
    </row>
    <row r="200" ht="12.0" customHeight="1">
      <c r="B200" s="45"/>
      <c r="C200" s="46"/>
      <c r="D200" s="123"/>
      <c r="E200" s="9"/>
      <c r="G200" s="15"/>
      <c r="H200" s="85"/>
      <c r="I200" s="17"/>
    </row>
    <row r="201" ht="12.0" customHeight="1">
      <c r="B201" s="45"/>
      <c r="C201" s="46"/>
      <c r="D201" s="123"/>
      <c r="E201" s="9"/>
      <c r="G201" s="15"/>
      <c r="H201" s="85"/>
      <c r="I201" s="16"/>
    </row>
    <row r="202" ht="12.0" customHeight="1">
      <c r="B202" s="45"/>
      <c r="C202" s="46"/>
      <c r="D202" s="123"/>
      <c r="E202" s="9"/>
      <c r="G202" s="15"/>
      <c r="H202" s="85"/>
      <c r="I202" s="17"/>
    </row>
    <row r="203" ht="12.0" customHeight="1">
      <c r="B203" s="45"/>
      <c r="C203" s="46"/>
      <c r="D203" s="123"/>
      <c r="E203" s="9"/>
      <c r="G203" s="15"/>
      <c r="H203" s="85"/>
      <c r="I203" s="17"/>
    </row>
    <row r="204" ht="12.0" customHeight="1">
      <c r="B204" s="45"/>
      <c r="C204" s="46"/>
      <c r="D204" s="123"/>
      <c r="E204" s="22"/>
      <c r="G204" s="15"/>
      <c r="H204" s="85"/>
      <c r="I204" s="16"/>
    </row>
    <row r="205" ht="12.0" customHeight="1">
      <c r="B205" s="105"/>
      <c r="C205" s="106"/>
      <c r="D205" s="124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5935.8</v>
      </c>
      <c r="D206" s="120"/>
      <c r="F206" s="23" t="s">
        <v>10</v>
      </c>
      <c r="G206" s="30">
        <f>SUM(G196:G205)</f>
        <v>343</v>
      </c>
      <c r="H206" s="92"/>
    </row>
    <row r="207" ht="12.0" customHeight="1">
      <c r="B207" s="31"/>
      <c r="D207" s="120"/>
      <c r="F207" s="32"/>
      <c r="H207" s="92"/>
    </row>
    <row r="208" ht="12.0" customHeight="1">
      <c r="A208" s="23" t="s">
        <v>11</v>
      </c>
      <c r="B208" s="33">
        <f>PRODUCT(B206,0.1)</f>
        <v>593.58</v>
      </c>
      <c r="D208" s="120"/>
      <c r="H208" s="92"/>
    </row>
    <row r="209" ht="12.0" customHeight="1">
      <c r="A209" s="23" t="s">
        <v>18</v>
      </c>
      <c r="B209" s="54">
        <f>G190</f>
        <v>9832.3993</v>
      </c>
      <c r="D209" s="120"/>
      <c r="F209" s="23" t="s">
        <v>19</v>
      </c>
      <c r="G209" s="33">
        <f>SUM(B208,B209)-G206</f>
        <v>10082.9793</v>
      </c>
      <c r="H209" s="92"/>
    </row>
    <row r="210" ht="12.0" customHeight="1">
      <c r="A210" s="1"/>
      <c r="B210" s="1"/>
      <c r="C210" s="1"/>
      <c r="D210" s="120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125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2" t="s">
        <v>577</v>
      </c>
      <c r="B212" s="3"/>
      <c r="C212" s="3"/>
      <c r="D212" s="119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D213" s="120"/>
      <c r="H213" s="92"/>
    </row>
    <row r="214" ht="12.0" customHeight="1">
      <c r="B214" s="39" t="s">
        <v>1</v>
      </c>
      <c r="C214" s="39" t="s">
        <v>2</v>
      </c>
      <c r="D214" s="121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>
        <v>1947.44</v>
      </c>
      <c r="C215" s="69" t="s">
        <v>425</v>
      </c>
      <c r="D215" s="122">
        <v>42719.0</v>
      </c>
      <c r="E215" s="9"/>
      <c r="G215" s="10">
        <v>18.0</v>
      </c>
      <c r="H215" s="94" t="s">
        <v>270</v>
      </c>
      <c r="I215" s="11">
        <v>42731.0</v>
      </c>
    </row>
    <row r="216" ht="12.0" customHeight="1">
      <c r="B216" s="45">
        <v>1341.72</v>
      </c>
      <c r="C216" s="46" t="s">
        <v>425</v>
      </c>
      <c r="D216" s="123">
        <v>43084.0</v>
      </c>
      <c r="E216" s="9"/>
      <c r="G216" s="15">
        <v>54.0</v>
      </c>
      <c r="H216" s="85" t="s">
        <v>400</v>
      </c>
      <c r="I216" s="16">
        <v>42731.0</v>
      </c>
    </row>
    <row r="217" ht="12.0" customHeight="1">
      <c r="B217" s="45">
        <v>1063.86</v>
      </c>
      <c r="C217" s="46" t="s">
        <v>425</v>
      </c>
      <c r="D217" s="123">
        <v>42733.0</v>
      </c>
      <c r="E217" s="9"/>
      <c r="G217" s="15"/>
      <c r="H217" s="85"/>
      <c r="I217" s="17"/>
    </row>
    <row r="218" ht="12.0" customHeight="1">
      <c r="B218" s="45">
        <v>1234.26</v>
      </c>
      <c r="C218" s="46" t="s">
        <v>437</v>
      </c>
      <c r="D218" s="123">
        <v>42705.0</v>
      </c>
      <c r="E218" s="9"/>
      <c r="F218" s="23"/>
      <c r="G218" s="15"/>
      <c r="H218" s="85"/>
      <c r="I218" s="16"/>
    </row>
    <row r="219" ht="12.0" customHeight="1">
      <c r="B219" s="45">
        <v>1308.84</v>
      </c>
      <c r="C219" s="46" t="s">
        <v>437</v>
      </c>
      <c r="D219" s="123">
        <v>42727.0</v>
      </c>
      <c r="E219" s="9"/>
      <c r="G219" s="15"/>
      <c r="H219" s="85"/>
      <c r="I219" s="17"/>
    </row>
    <row r="220" ht="12.0" customHeight="1">
      <c r="B220" s="45">
        <v>147.76</v>
      </c>
      <c r="C220" s="46" t="s">
        <v>437</v>
      </c>
      <c r="D220" s="123">
        <v>42727.0</v>
      </c>
      <c r="E220" s="9"/>
      <c r="G220" s="15"/>
      <c r="H220" s="85"/>
      <c r="I220" s="16"/>
    </row>
    <row r="221" ht="12.0" customHeight="1">
      <c r="B221" s="45">
        <v>787.85</v>
      </c>
      <c r="C221" s="46" t="s">
        <v>437</v>
      </c>
      <c r="D221" s="123">
        <v>42734.0</v>
      </c>
      <c r="E221" s="9"/>
      <c r="G221" s="15"/>
      <c r="H221" s="85"/>
      <c r="I221" s="17"/>
    </row>
    <row r="222" ht="12.0" customHeight="1">
      <c r="B222" s="45"/>
      <c r="C222" s="46"/>
      <c r="D222" s="123"/>
      <c r="E222" s="9"/>
      <c r="G222" s="15"/>
      <c r="H222" s="85"/>
      <c r="I222" s="17"/>
    </row>
    <row r="223" ht="12.0" customHeight="1">
      <c r="B223" s="45"/>
      <c r="C223" s="46"/>
      <c r="D223" s="123"/>
      <c r="E223" s="22"/>
      <c r="G223" s="15"/>
      <c r="H223" s="85"/>
      <c r="I223" s="16"/>
    </row>
    <row r="224" ht="12.0" customHeight="1">
      <c r="B224" s="105"/>
      <c r="C224" s="106"/>
      <c r="D224" s="124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7831.73</v>
      </c>
      <c r="D225" s="120"/>
      <c r="F225" s="23" t="s">
        <v>10</v>
      </c>
      <c r="G225" s="30">
        <f>SUM(G215:G224)</f>
        <v>72</v>
      </c>
      <c r="H225" s="92"/>
    </row>
    <row r="226" ht="12.0" customHeight="1">
      <c r="B226" s="31"/>
      <c r="D226" s="120"/>
      <c r="F226" s="32"/>
      <c r="H226" s="92"/>
    </row>
    <row r="227" ht="12.0" customHeight="1">
      <c r="A227" s="23" t="s">
        <v>11</v>
      </c>
      <c r="B227" s="33">
        <f>PRODUCT(B225,0.1)</f>
        <v>783.173</v>
      </c>
      <c r="D227" s="120"/>
      <c r="H227" s="92"/>
    </row>
    <row r="228" ht="12.0" customHeight="1">
      <c r="A228" s="23" t="s">
        <v>18</v>
      </c>
      <c r="B228" s="54">
        <f>G209</f>
        <v>10082.9793</v>
      </c>
      <c r="D228" s="120"/>
      <c r="F228" s="23" t="s">
        <v>19</v>
      </c>
      <c r="G228" s="33">
        <f>SUM(B227,B228)-G225</f>
        <v>10794.1523</v>
      </c>
      <c r="H228" s="92"/>
    </row>
    <row r="229" ht="12.0" customHeight="1">
      <c r="A229" s="1"/>
      <c r="B229" s="1"/>
      <c r="C229" s="1"/>
      <c r="D229" s="120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125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D231" s="120"/>
      <c r="H231" s="92"/>
    </row>
    <row r="232" ht="12.0" customHeight="1">
      <c r="D232" s="120"/>
      <c r="H232" s="92"/>
    </row>
    <row r="233" ht="12.0" customHeight="1">
      <c r="A233" s="72" t="s">
        <v>46</v>
      </c>
      <c r="B233" s="31">
        <f>B14+B33+B52+B71+B93+B112+B131+B150+B168+B187+B206+B225</f>
        <v>83886.34</v>
      </c>
      <c r="D233" s="120"/>
      <c r="H233" s="92"/>
    </row>
    <row r="234" ht="12.0" customHeight="1">
      <c r="A234" s="72" t="s">
        <v>47</v>
      </c>
      <c r="B234" s="31">
        <f>PRODUCT(B233,0.1)</f>
        <v>8388.634</v>
      </c>
      <c r="D234" s="120"/>
      <c r="H234" s="92"/>
    </row>
    <row r="235" ht="12.0" customHeight="1">
      <c r="D235" s="120"/>
      <c r="H235" s="92"/>
    </row>
    <row r="236" ht="12.0" customHeight="1">
      <c r="A236" s="72" t="s">
        <v>48</v>
      </c>
      <c r="D236" s="120"/>
      <c r="F236" s="89" t="s">
        <v>94</v>
      </c>
      <c r="G236" s="31">
        <f>G14+G33+G52+G71+G93+G112+G131+G150+G168+G187+G206+G225</f>
        <v>4586</v>
      </c>
      <c r="H236" s="92"/>
    </row>
    <row r="237" ht="12.0" customHeight="1">
      <c r="B237" s="31">
        <f>B233-B234</f>
        <v>75497.706</v>
      </c>
      <c r="D237" s="120"/>
      <c r="F237" s="89" t="s">
        <v>95</v>
      </c>
      <c r="G237" s="90">
        <f>G236/B233</f>
        <v>0.05466921074</v>
      </c>
      <c r="H237" s="92"/>
    </row>
    <row r="238" ht="12.0" customHeight="1">
      <c r="D238" s="120"/>
      <c r="H238" s="92"/>
    </row>
    <row r="239" ht="12.0" customHeight="1">
      <c r="D239" s="120"/>
      <c r="H239" s="92"/>
    </row>
    <row r="240" ht="12.0" customHeight="1">
      <c r="D240" s="120"/>
      <c r="H240" s="92"/>
    </row>
    <row r="241" ht="12.0" customHeight="1">
      <c r="D241" s="120"/>
      <c r="H241" s="92"/>
    </row>
    <row r="242" ht="12.0" customHeight="1">
      <c r="D242" s="120"/>
      <c r="H242" s="92"/>
    </row>
    <row r="243" ht="12.0" customHeight="1">
      <c r="D243" s="120"/>
      <c r="H243" s="92"/>
    </row>
    <row r="244" ht="12.0" customHeight="1">
      <c r="D244" s="120"/>
      <c r="H244" s="92"/>
    </row>
    <row r="245" ht="12.0" customHeight="1">
      <c r="D245" s="120"/>
      <c r="H245" s="92"/>
    </row>
    <row r="246" ht="12.0" customHeight="1">
      <c r="D246" s="120"/>
      <c r="H246" s="92"/>
    </row>
    <row r="247" ht="12.0" customHeight="1">
      <c r="D247" s="120"/>
      <c r="H247" s="92"/>
    </row>
    <row r="248" ht="12.0" customHeight="1">
      <c r="D248" s="120"/>
      <c r="H248" s="92"/>
    </row>
    <row r="249" ht="12.0" customHeight="1">
      <c r="D249" s="120"/>
      <c r="H249" s="92"/>
    </row>
    <row r="250" ht="12.0" customHeight="1">
      <c r="D250" s="120"/>
      <c r="H250" s="92"/>
    </row>
    <row r="251" ht="12.0" customHeight="1">
      <c r="D251" s="120"/>
      <c r="H251" s="92"/>
    </row>
    <row r="252" ht="12.0" customHeight="1">
      <c r="D252" s="120"/>
      <c r="H252" s="92"/>
    </row>
    <row r="253" ht="12.0" customHeight="1">
      <c r="D253" s="120"/>
      <c r="H253" s="92"/>
    </row>
    <row r="254" ht="12.0" customHeight="1">
      <c r="D254" s="120"/>
      <c r="H254" s="92"/>
    </row>
    <row r="255" ht="12.0" customHeight="1">
      <c r="D255" s="120"/>
      <c r="H255" s="92"/>
    </row>
    <row r="256" ht="12.0" customHeight="1">
      <c r="D256" s="120"/>
      <c r="H256" s="92"/>
    </row>
    <row r="257" ht="12.0" customHeight="1">
      <c r="D257" s="120"/>
      <c r="H257" s="92"/>
    </row>
    <row r="258" ht="12.0" customHeight="1">
      <c r="D258" s="120"/>
      <c r="H258" s="92"/>
    </row>
    <row r="259" ht="12.0" customHeight="1">
      <c r="D259" s="120"/>
      <c r="H259" s="92"/>
    </row>
    <row r="260" ht="12.0" customHeight="1">
      <c r="D260" s="120"/>
      <c r="H260" s="92"/>
    </row>
    <row r="261" ht="12.0" customHeight="1">
      <c r="D261" s="120"/>
      <c r="H261" s="92"/>
    </row>
    <row r="262" ht="12.0" customHeight="1">
      <c r="D262" s="120"/>
      <c r="H262" s="92"/>
    </row>
    <row r="263" ht="12.0" customHeight="1">
      <c r="D263" s="120"/>
      <c r="H263" s="92"/>
    </row>
    <row r="264" ht="12.0" customHeight="1">
      <c r="D264" s="120"/>
      <c r="H264" s="92"/>
    </row>
    <row r="265" ht="12.0" customHeight="1">
      <c r="D265" s="120"/>
      <c r="H265" s="92"/>
    </row>
    <row r="266" ht="12.0" customHeight="1">
      <c r="D266" s="120"/>
      <c r="H266" s="92"/>
    </row>
    <row r="267" ht="12.0" customHeight="1">
      <c r="D267" s="120"/>
      <c r="H267" s="92"/>
    </row>
    <row r="268" ht="12.0" customHeight="1">
      <c r="D268" s="120"/>
      <c r="H268" s="92"/>
    </row>
    <row r="269" ht="12.0" customHeight="1">
      <c r="D269" s="120"/>
      <c r="H269" s="92"/>
    </row>
    <row r="270" ht="12.0" customHeight="1">
      <c r="D270" s="120"/>
      <c r="H270" s="92"/>
    </row>
    <row r="271" ht="12.0" customHeight="1">
      <c r="D271" s="120"/>
      <c r="H271" s="92"/>
    </row>
    <row r="272" ht="12.0" customHeight="1">
      <c r="D272" s="120"/>
      <c r="H272" s="92"/>
    </row>
    <row r="273" ht="12.0" customHeight="1">
      <c r="D273" s="120"/>
      <c r="H273" s="92"/>
    </row>
    <row r="274" ht="12.0" customHeight="1">
      <c r="D274" s="120"/>
      <c r="H274" s="92"/>
    </row>
    <row r="275" ht="12.0" customHeight="1">
      <c r="D275" s="120"/>
      <c r="H275" s="92"/>
    </row>
    <row r="276" ht="12.0" customHeight="1">
      <c r="D276" s="120"/>
      <c r="H276" s="92"/>
    </row>
    <row r="277" ht="12.0" customHeight="1">
      <c r="D277" s="120"/>
      <c r="H277" s="92"/>
    </row>
    <row r="278" ht="12.0" customHeight="1">
      <c r="D278" s="120"/>
      <c r="H278" s="92"/>
    </row>
    <row r="279" ht="12.0" customHeight="1">
      <c r="D279" s="120"/>
      <c r="H279" s="92"/>
    </row>
    <row r="280" ht="12.0" customHeight="1">
      <c r="D280" s="120"/>
      <c r="H280" s="92"/>
    </row>
    <row r="281" ht="12.0" customHeight="1">
      <c r="D281" s="120"/>
      <c r="H281" s="92"/>
    </row>
    <row r="282" ht="12.0" customHeight="1">
      <c r="D282" s="120"/>
      <c r="H282" s="92"/>
    </row>
    <row r="283" ht="12.0" customHeight="1">
      <c r="D283" s="120"/>
      <c r="H283" s="92"/>
    </row>
    <row r="284" ht="12.0" customHeight="1">
      <c r="D284" s="120"/>
      <c r="H284" s="92"/>
    </row>
    <row r="285" ht="12.0" customHeight="1">
      <c r="D285" s="120"/>
      <c r="H285" s="92"/>
    </row>
    <row r="286" ht="12.0" customHeight="1">
      <c r="D286" s="120"/>
      <c r="H286" s="92"/>
    </row>
    <row r="287" ht="12.0" customHeight="1">
      <c r="D287" s="120"/>
      <c r="H287" s="92"/>
    </row>
    <row r="288" ht="12.0" customHeight="1">
      <c r="D288" s="120"/>
      <c r="H288" s="92"/>
    </row>
    <row r="289" ht="12.0" customHeight="1">
      <c r="D289" s="120"/>
      <c r="H289" s="92"/>
    </row>
    <row r="290" ht="12.0" customHeight="1">
      <c r="D290" s="120"/>
      <c r="H290" s="92"/>
    </row>
    <row r="291" ht="12.0" customHeight="1">
      <c r="D291" s="120"/>
      <c r="H291" s="92"/>
    </row>
    <row r="292" ht="12.0" customHeight="1">
      <c r="D292" s="120"/>
      <c r="H292" s="92"/>
    </row>
    <row r="293" ht="12.0" customHeight="1">
      <c r="D293" s="120"/>
      <c r="H293" s="92"/>
    </row>
    <row r="294" ht="12.0" customHeight="1">
      <c r="D294" s="120"/>
      <c r="H294" s="92"/>
    </row>
    <row r="295" ht="12.0" customHeight="1">
      <c r="D295" s="120"/>
      <c r="H295" s="92"/>
    </row>
    <row r="296" ht="12.0" customHeight="1">
      <c r="D296" s="120"/>
      <c r="H296" s="92"/>
    </row>
    <row r="297" ht="12.0" customHeight="1">
      <c r="D297" s="120"/>
      <c r="H297" s="92"/>
    </row>
    <row r="298" ht="12.0" customHeight="1">
      <c r="D298" s="120"/>
      <c r="H298" s="92"/>
    </row>
    <row r="299" ht="12.0" customHeight="1">
      <c r="D299" s="120"/>
      <c r="H299" s="92"/>
    </row>
    <row r="300" ht="12.0" customHeight="1">
      <c r="D300" s="120"/>
      <c r="H300" s="92"/>
    </row>
    <row r="301" ht="12.0" customHeight="1">
      <c r="D301" s="120"/>
      <c r="H301" s="92"/>
    </row>
    <row r="302" ht="12.0" customHeight="1">
      <c r="D302" s="120"/>
      <c r="H302" s="92"/>
    </row>
    <row r="303" ht="12.0" customHeight="1">
      <c r="D303" s="120"/>
      <c r="H303" s="92"/>
    </row>
    <row r="304" ht="12.0" customHeight="1">
      <c r="D304" s="120"/>
      <c r="H304" s="92"/>
    </row>
    <row r="305" ht="12.0" customHeight="1">
      <c r="D305" s="120"/>
      <c r="H305" s="92"/>
    </row>
    <row r="306" ht="12.0" customHeight="1">
      <c r="D306" s="120"/>
      <c r="H306" s="92"/>
    </row>
    <row r="307" ht="12.0" customHeight="1">
      <c r="D307" s="120"/>
      <c r="H307" s="92"/>
    </row>
    <row r="308" ht="12.0" customHeight="1">
      <c r="D308" s="120"/>
      <c r="H308" s="92"/>
    </row>
    <row r="309" ht="12.0" customHeight="1">
      <c r="D309" s="120"/>
      <c r="H309" s="92"/>
    </row>
    <row r="310" ht="12.0" customHeight="1">
      <c r="D310" s="120"/>
      <c r="H310" s="92"/>
    </row>
    <row r="311" ht="12.0" customHeight="1">
      <c r="D311" s="120"/>
      <c r="H311" s="92"/>
    </row>
    <row r="312" ht="12.0" customHeight="1">
      <c r="D312" s="120"/>
      <c r="H312" s="92"/>
    </row>
    <row r="313" ht="12.0" customHeight="1">
      <c r="D313" s="120"/>
      <c r="H313" s="92"/>
    </row>
    <row r="314" ht="12.0" customHeight="1">
      <c r="D314" s="120"/>
      <c r="H314" s="92"/>
    </row>
    <row r="315" ht="12.0" customHeight="1">
      <c r="D315" s="120"/>
      <c r="H315" s="92"/>
    </row>
    <row r="316" ht="12.0" customHeight="1">
      <c r="D316" s="120"/>
      <c r="H316" s="92"/>
    </row>
    <row r="317" ht="12.0" customHeight="1">
      <c r="D317" s="120"/>
      <c r="H317" s="92"/>
    </row>
    <row r="318" ht="12.0" customHeight="1">
      <c r="D318" s="120"/>
      <c r="H318" s="92"/>
    </row>
    <row r="319" ht="12.0" customHeight="1">
      <c r="D319" s="120"/>
      <c r="H319" s="92"/>
    </row>
    <row r="320" ht="12.0" customHeight="1">
      <c r="D320" s="120"/>
      <c r="H320" s="92"/>
    </row>
    <row r="321" ht="12.0" customHeight="1">
      <c r="D321" s="120"/>
      <c r="H321" s="92"/>
    </row>
    <row r="322" ht="12.0" customHeight="1">
      <c r="D322" s="120"/>
      <c r="H322" s="92"/>
    </row>
    <row r="323" ht="12.0" customHeight="1">
      <c r="D323" s="120"/>
      <c r="H323" s="92"/>
    </row>
    <row r="324" ht="12.0" customHeight="1">
      <c r="D324" s="120"/>
      <c r="H324" s="92"/>
    </row>
    <row r="325" ht="12.0" customHeight="1">
      <c r="D325" s="120"/>
      <c r="H325" s="92"/>
    </row>
    <row r="326" ht="12.0" customHeight="1">
      <c r="D326" s="120"/>
      <c r="H326" s="92"/>
    </row>
    <row r="327" ht="12.0" customHeight="1">
      <c r="D327" s="120"/>
      <c r="H327" s="92"/>
    </row>
    <row r="328" ht="12.0" customHeight="1">
      <c r="D328" s="120"/>
      <c r="H328" s="92"/>
    </row>
    <row r="329" ht="12.0" customHeight="1">
      <c r="D329" s="120"/>
      <c r="H329" s="92"/>
    </row>
    <row r="330" ht="12.0" customHeight="1">
      <c r="D330" s="120"/>
      <c r="H330" s="92"/>
    </row>
    <row r="331" ht="12.0" customHeight="1">
      <c r="D331" s="120"/>
      <c r="H331" s="92"/>
    </row>
    <row r="332" ht="12.0" customHeight="1">
      <c r="D332" s="120"/>
      <c r="H332" s="92"/>
    </row>
    <row r="333" ht="12.0" customHeight="1">
      <c r="D333" s="120"/>
      <c r="H333" s="92"/>
    </row>
    <row r="334" ht="12.0" customHeight="1">
      <c r="D334" s="120"/>
      <c r="H334" s="92"/>
    </row>
    <row r="335" ht="12.0" customHeight="1">
      <c r="D335" s="120"/>
      <c r="H335" s="92"/>
    </row>
    <row r="336" ht="12.0" customHeight="1">
      <c r="D336" s="120"/>
      <c r="H336" s="92"/>
    </row>
    <row r="337" ht="12.0" customHeight="1">
      <c r="D337" s="120"/>
      <c r="H337" s="92"/>
    </row>
    <row r="338" ht="12.0" customHeight="1">
      <c r="D338" s="120"/>
      <c r="H338" s="92"/>
    </row>
    <row r="339" ht="12.0" customHeight="1">
      <c r="D339" s="120"/>
      <c r="H339" s="92"/>
    </row>
    <row r="340" ht="12.0" customHeight="1">
      <c r="D340" s="120"/>
      <c r="H340" s="92"/>
    </row>
    <row r="341" ht="12.0" customHeight="1">
      <c r="D341" s="120"/>
      <c r="H341" s="92"/>
    </row>
    <row r="342" ht="12.0" customHeight="1">
      <c r="D342" s="120"/>
      <c r="H342" s="92"/>
    </row>
    <row r="343" ht="12.0" customHeight="1">
      <c r="D343" s="120"/>
      <c r="H343" s="92"/>
    </row>
    <row r="344" ht="12.0" customHeight="1">
      <c r="D344" s="120"/>
      <c r="H344" s="92"/>
    </row>
    <row r="345" ht="12.0" customHeight="1">
      <c r="D345" s="120"/>
      <c r="H345" s="92"/>
    </row>
    <row r="346" ht="12.0" customHeight="1">
      <c r="D346" s="120"/>
      <c r="H346" s="92"/>
    </row>
    <row r="347" ht="12.0" customHeight="1">
      <c r="D347" s="120"/>
      <c r="H347" s="92"/>
    </row>
    <row r="348" ht="12.0" customHeight="1">
      <c r="D348" s="120"/>
      <c r="H348" s="92"/>
    </row>
    <row r="349" ht="12.0" customHeight="1">
      <c r="D349" s="120"/>
      <c r="H349" s="92"/>
    </row>
    <row r="350" ht="12.0" customHeight="1">
      <c r="D350" s="120"/>
      <c r="H350" s="92"/>
    </row>
    <row r="351" ht="12.0" customHeight="1">
      <c r="D351" s="120"/>
      <c r="H351" s="92"/>
    </row>
    <row r="352" ht="12.0" customHeight="1">
      <c r="D352" s="120"/>
      <c r="H352" s="92"/>
    </row>
    <row r="353" ht="12.0" customHeight="1">
      <c r="D353" s="120"/>
      <c r="H353" s="92"/>
    </row>
    <row r="354" ht="12.0" customHeight="1">
      <c r="D354" s="120"/>
      <c r="H354" s="92"/>
    </row>
    <row r="355" ht="12.0" customHeight="1">
      <c r="D355" s="120"/>
      <c r="H355" s="92"/>
    </row>
    <row r="356" ht="12.0" customHeight="1">
      <c r="D356" s="120"/>
      <c r="H356" s="92"/>
    </row>
    <row r="357" ht="12.0" customHeight="1">
      <c r="D357" s="120"/>
      <c r="H357" s="92"/>
    </row>
    <row r="358" ht="12.0" customHeight="1">
      <c r="D358" s="120"/>
      <c r="H358" s="92"/>
    </row>
    <row r="359" ht="12.0" customHeight="1">
      <c r="D359" s="120"/>
      <c r="H359" s="92"/>
    </row>
    <row r="360" ht="12.0" customHeight="1">
      <c r="D360" s="120"/>
      <c r="H360" s="92"/>
    </row>
    <row r="361" ht="12.0" customHeight="1">
      <c r="D361" s="120"/>
      <c r="H361" s="92"/>
    </row>
    <row r="362" ht="12.0" customHeight="1">
      <c r="D362" s="120"/>
      <c r="H362" s="92"/>
    </row>
    <row r="363" ht="12.0" customHeight="1">
      <c r="D363" s="120"/>
      <c r="H363" s="92"/>
    </row>
    <row r="364" ht="12.0" customHeight="1">
      <c r="D364" s="120"/>
      <c r="H364" s="92"/>
    </row>
    <row r="365" ht="12.0" customHeight="1">
      <c r="D365" s="120"/>
      <c r="H365" s="92"/>
    </row>
    <row r="366" ht="12.0" customHeight="1">
      <c r="D366" s="120"/>
      <c r="H366" s="92"/>
    </row>
    <row r="367" ht="12.0" customHeight="1">
      <c r="D367" s="120"/>
      <c r="H367" s="92"/>
    </row>
    <row r="368" ht="12.0" customHeight="1">
      <c r="D368" s="120"/>
      <c r="H368" s="92"/>
    </row>
    <row r="369" ht="12.0" customHeight="1">
      <c r="D369" s="120"/>
      <c r="H369" s="92"/>
    </row>
    <row r="370" ht="12.0" customHeight="1">
      <c r="D370" s="120"/>
      <c r="H370" s="92"/>
    </row>
    <row r="371" ht="12.0" customHeight="1">
      <c r="D371" s="120"/>
      <c r="H371" s="92"/>
    </row>
    <row r="372" ht="12.0" customHeight="1">
      <c r="D372" s="120"/>
      <c r="H372" s="92"/>
    </row>
    <row r="373" ht="12.0" customHeight="1">
      <c r="D373" s="120"/>
      <c r="H373" s="92"/>
    </row>
    <row r="374" ht="12.0" customHeight="1">
      <c r="D374" s="120"/>
      <c r="H374" s="92"/>
    </row>
    <row r="375" ht="12.0" customHeight="1">
      <c r="D375" s="120"/>
      <c r="H375" s="92"/>
    </row>
    <row r="376" ht="12.0" customHeight="1">
      <c r="D376" s="120"/>
      <c r="H376" s="92"/>
    </row>
    <row r="377" ht="12.0" customHeight="1">
      <c r="D377" s="120"/>
      <c r="H377" s="92"/>
    </row>
    <row r="378" ht="12.0" customHeight="1">
      <c r="D378" s="120"/>
      <c r="H378" s="92"/>
    </row>
    <row r="379" ht="12.0" customHeight="1">
      <c r="D379" s="120"/>
      <c r="H379" s="92"/>
    </row>
    <row r="380" ht="12.0" customHeight="1">
      <c r="D380" s="120"/>
      <c r="H380" s="92"/>
    </row>
    <row r="381" ht="12.0" customHeight="1">
      <c r="D381" s="120"/>
      <c r="H381" s="92"/>
    </row>
    <row r="382" ht="12.0" customHeight="1">
      <c r="D382" s="120"/>
      <c r="H382" s="92"/>
    </row>
    <row r="383" ht="12.0" customHeight="1">
      <c r="D383" s="120"/>
      <c r="H383" s="92"/>
    </row>
    <row r="384" ht="12.0" customHeight="1">
      <c r="D384" s="120"/>
      <c r="H384" s="92"/>
    </row>
    <row r="385" ht="12.0" customHeight="1">
      <c r="D385" s="120"/>
      <c r="H385" s="92"/>
    </row>
    <row r="386" ht="12.0" customHeight="1">
      <c r="D386" s="120"/>
      <c r="H386" s="92"/>
    </row>
    <row r="387" ht="12.0" customHeight="1">
      <c r="D387" s="120"/>
      <c r="H387" s="92"/>
    </row>
    <row r="388" ht="12.0" customHeight="1">
      <c r="D388" s="120"/>
      <c r="H388" s="92"/>
    </row>
    <row r="389" ht="12.0" customHeight="1">
      <c r="D389" s="120"/>
      <c r="H389" s="92"/>
    </row>
    <row r="390" ht="12.0" customHeight="1">
      <c r="D390" s="120"/>
      <c r="H390" s="92"/>
    </row>
    <row r="391" ht="12.0" customHeight="1">
      <c r="D391" s="120"/>
      <c r="H391" s="92"/>
    </row>
    <row r="392" ht="12.0" customHeight="1">
      <c r="D392" s="120"/>
      <c r="H392" s="92"/>
    </row>
    <row r="393" ht="12.0" customHeight="1">
      <c r="D393" s="120"/>
      <c r="H393" s="92"/>
    </row>
    <row r="394" ht="12.0" customHeight="1">
      <c r="D394" s="120"/>
      <c r="H394" s="92"/>
    </row>
    <row r="395" ht="12.0" customHeight="1">
      <c r="D395" s="120"/>
      <c r="H395" s="92"/>
    </row>
    <row r="396" ht="12.0" customHeight="1">
      <c r="D396" s="120"/>
      <c r="H396" s="92"/>
    </row>
    <row r="397" ht="12.0" customHeight="1">
      <c r="D397" s="120"/>
      <c r="H397" s="92"/>
    </row>
    <row r="398" ht="12.0" customHeight="1">
      <c r="D398" s="120"/>
      <c r="H398" s="92"/>
    </row>
    <row r="399" ht="12.0" customHeight="1">
      <c r="D399" s="120"/>
      <c r="H399" s="92"/>
    </row>
    <row r="400" ht="12.0" customHeight="1">
      <c r="D400" s="120"/>
      <c r="H400" s="92"/>
    </row>
    <row r="401" ht="12.0" customHeight="1">
      <c r="D401" s="120"/>
      <c r="H401" s="92"/>
    </row>
    <row r="402" ht="12.0" customHeight="1">
      <c r="D402" s="120"/>
      <c r="H402" s="92"/>
    </row>
    <row r="403" ht="12.0" customHeight="1">
      <c r="D403" s="120"/>
      <c r="H403" s="92"/>
    </row>
    <row r="404" ht="12.0" customHeight="1">
      <c r="D404" s="120"/>
      <c r="H404" s="92"/>
    </row>
    <row r="405" ht="12.0" customHeight="1">
      <c r="D405" s="120"/>
      <c r="H405" s="92"/>
    </row>
    <row r="406" ht="12.0" customHeight="1">
      <c r="D406" s="120"/>
      <c r="H406" s="92"/>
    </row>
    <row r="407" ht="12.0" customHeight="1">
      <c r="D407" s="120"/>
      <c r="H407" s="92"/>
    </row>
    <row r="408" ht="12.0" customHeight="1">
      <c r="D408" s="120"/>
      <c r="H408" s="92"/>
    </row>
    <row r="409" ht="12.0" customHeight="1">
      <c r="D409" s="120"/>
      <c r="H409" s="92"/>
    </row>
    <row r="410" ht="12.0" customHeight="1">
      <c r="D410" s="120"/>
      <c r="H410" s="92"/>
    </row>
    <row r="411" ht="12.0" customHeight="1">
      <c r="D411" s="120"/>
      <c r="H411" s="92"/>
    </row>
    <row r="412" ht="12.0" customHeight="1">
      <c r="D412" s="120"/>
      <c r="H412" s="92"/>
    </row>
    <row r="413" ht="12.0" customHeight="1">
      <c r="D413" s="120"/>
      <c r="H413" s="92"/>
    </row>
    <row r="414" ht="12.0" customHeight="1">
      <c r="D414" s="120"/>
      <c r="H414" s="92"/>
    </row>
    <row r="415" ht="12.0" customHeight="1">
      <c r="D415" s="120"/>
      <c r="H415" s="92"/>
    </row>
    <row r="416" ht="12.0" customHeight="1">
      <c r="D416" s="120"/>
      <c r="H416" s="92"/>
    </row>
    <row r="417" ht="12.0" customHeight="1">
      <c r="D417" s="120"/>
      <c r="H417" s="92"/>
    </row>
    <row r="418" ht="12.0" customHeight="1">
      <c r="D418" s="120"/>
      <c r="H418" s="92"/>
    </row>
    <row r="419" ht="12.0" customHeight="1">
      <c r="D419" s="120"/>
      <c r="H419" s="92"/>
    </row>
    <row r="420" ht="12.0" customHeight="1">
      <c r="D420" s="120"/>
      <c r="H420" s="92"/>
    </row>
    <row r="421" ht="12.0" customHeight="1">
      <c r="D421" s="120"/>
      <c r="H421" s="92"/>
    </row>
    <row r="422" ht="12.0" customHeight="1">
      <c r="D422" s="120"/>
      <c r="H422" s="92"/>
    </row>
    <row r="423" ht="12.0" customHeight="1">
      <c r="D423" s="120"/>
      <c r="H423" s="92"/>
    </row>
    <row r="424" ht="12.0" customHeight="1">
      <c r="D424" s="120"/>
      <c r="H424" s="92"/>
    </row>
    <row r="425" ht="12.0" customHeight="1">
      <c r="D425" s="120"/>
      <c r="H425" s="92"/>
    </row>
    <row r="426" ht="12.0" customHeight="1">
      <c r="D426" s="120"/>
      <c r="H426" s="92"/>
    </row>
    <row r="427" ht="12.0" customHeight="1">
      <c r="D427" s="120"/>
      <c r="H427" s="92"/>
    </row>
    <row r="428" ht="12.0" customHeight="1">
      <c r="D428" s="120"/>
      <c r="H428" s="92"/>
    </row>
    <row r="429" ht="12.0" customHeight="1">
      <c r="D429" s="120"/>
      <c r="H429" s="92"/>
    </row>
    <row r="430" ht="12.0" customHeight="1">
      <c r="D430" s="120"/>
      <c r="H430" s="92"/>
    </row>
    <row r="431" ht="12.0" customHeight="1">
      <c r="D431" s="120"/>
      <c r="H431" s="92"/>
    </row>
    <row r="432" ht="12.0" customHeight="1">
      <c r="D432" s="120"/>
      <c r="H432" s="92"/>
    </row>
    <row r="433" ht="12.0" customHeight="1">
      <c r="D433" s="120"/>
      <c r="H433" s="92"/>
    </row>
    <row r="434" ht="12.0" customHeight="1">
      <c r="D434" s="120"/>
      <c r="H434" s="92"/>
    </row>
    <row r="435" ht="12.0" customHeight="1">
      <c r="D435" s="120"/>
      <c r="H435" s="92"/>
    </row>
    <row r="436" ht="12.0" customHeight="1">
      <c r="D436" s="120"/>
      <c r="H436" s="92"/>
    </row>
    <row r="437" ht="12.0" customHeight="1">
      <c r="D437" s="120"/>
      <c r="H437" s="92"/>
    </row>
    <row r="438" ht="12.0" customHeight="1">
      <c r="D438" s="120"/>
      <c r="H438" s="92"/>
    </row>
    <row r="439" ht="12.0" customHeight="1">
      <c r="D439" s="120"/>
      <c r="H439" s="92"/>
    </row>
    <row r="440" ht="12.0" customHeight="1">
      <c r="D440" s="120"/>
      <c r="H440" s="92"/>
    </row>
    <row r="441" ht="12.0" customHeight="1">
      <c r="D441" s="120"/>
      <c r="H441" s="92"/>
    </row>
    <row r="442" ht="12.0" customHeight="1">
      <c r="D442" s="120"/>
      <c r="H442" s="92"/>
    </row>
    <row r="443" ht="12.0" customHeight="1">
      <c r="D443" s="120"/>
      <c r="H443" s="92"/>
    </row>
    <row r="444" ht="12.0" customHeight="1">
      <c r="D444" s="120"/>
      <c r="H444" s="92"/>
    </row>
    <row r="445" ht="12.0" customHeight="1">
      <c r="D445" s="120"/>
      <c r="H445" s="92"/>
    </row>
    <row r="446" ht="12.0" customHeight="1">
      <c r="D446" s="120"/>
      <c r="H446" s="92"/>
    </row>
    <row r="447" ht="12.0" customHeight="1">
      <c r="D447" s="120"/>
      <c r="H447" s="92"/>
    </row>
    <row r="448" ht="12.0" customHeight="1">
      <c r="D448" s="120"/>
      <c r="H448" s="92"/>
    </row>
    <row r="449" ht="12.0" customHeight="1">
      <c r="D449" s="120"/>
      <c r="H449" s="92"/>
    </row>
    <row r="450" ht="12.0" customHeight="1">
      <c r="D450" s="120"/>
      <c r="H450" s="92"/>
    </row>
    <row r="451" ht="12.0" customHeight="1">
      <c r="D451" s="120"/>
      <c r="H451" s="92"/>
    </row>
    <row r="452" ht="12.0" customHeight="1">
      <c r="D452" s="120"/>
      <c r="H452" s="92"/>
    </row>
    <row r="453" ht="12.0" customHeight="1">
      <c r="D453" s="120"/>
      <c r="H453" s="92"/>
    </row>
    <row r="454" ht="12.0" customHeight="1">
      <c r="D454" s="120"/>
      <c r="H454" s="92"/>
    </row>
    <row r="455" ht="12.0" customHeight="1">
      <c r="D455" s="120"/>
      <c r="H455" s="92"/>
    </row>
    <row r="456" ht="12.0" customHeight="1">
      <c r="D456" s="120"/>
      <c r="H456" s="92"/>
    </row>
    <row r="457" ht="12.0" customHeight="1">
      <c r="D457" s="120"/>
      <c r="H457" s="92"/>
    </row>
    <row r="458" ht="12.0" customHeight="1">
      <c r="D458" s="120"/>
      <c r="H458" s="92"/>
    </row>
    <row r="459" ht="12.0" customHeight="1">
      <c r="D459" s="120"/>
      <c r="H459" s="92"/>
    </row>
    <row r="460" ht="12.0" customHeight="1">
      <c r="D460" s="120"/>
      <c r="H460" s="92"/>
    </row>
    <row r="461" ht="12.0" customHeight="1">
      <c r="D461" s="120"/>
      <c r="H461" s="92"/>
    </row>
    <row r="462" ht="12.0" customHeight="1">
      <c r="D462" s="120"/>
      <c r="H462" s="92"/>
    </row>
    <row r="463" ht="12.0" customHeight="1">
      <c r="D463" s="120"/>
      <c r="H463" s="92"/>
    </row>
    <row r="464" ht="12.0" customHeight="1">
      <c r="D464" s="120"/>
      <c r="H464" s="92"/>
    </row>
    <row r="465" ht="12.0" customHeight="1">
      <c r="D465" s="120"/>
      <c r="H465" s="92"/>
    </row>
    <row r="466" ht="12.0" customHeight="1">
      <c r="D466" s="120"/>
      <c r="H466" s="92"/>
    </row>
    <row r="467" ht="12.0" customHeight="1">
      <c r="D467" s="120"/>
      <c r="H467" s="92"/>
    </row>
    <row r="468" ht="12.0" customHeight="1">
      <c r="D468" s="120"/>
      <c r="H468" s="92"/>
    </row>
    <row r="469" ht="12.0" customHeight="1">
      <c r="D469" s="120"/>
      <c r="H469" s="92"/>
    </row>
    <row r="470" ht="12.0" customHeight="1">
      <c r="D470" s="120"/>
      <c r="H470" s="92"/>
    </row>
    <row r="471" ht="12.0" customHeight="1">
      <c r="D471" s="120"/>
      <c r="H471" s="92"/>
    </row>
    <row r="472" ht="12.0" customHeight="1">
      <c r="D472" s="120"/>
      <c r="H472" s="92"/>
    </row>
    <row r="473" ht="12.0" customHeight="1">
      <c r="D473" s="120"/>
      <c r="H473" s="92"/>
    </row>
    <row r="474" ht="12.0" customHeight="1">
      <c r="D474" s="120"/>
      <c r="H474" s="92"/>
    </row>
    <row r="475" ht="12.0" customHeight="1">
      <c r="D475" s="120"/>
      <c r="H475" s="92"/>
    </row>
    <row r="476" ht="12.0" customHeight="1">
      <c r="D476" s="120"/>
      <c r="H476" s="92"/>
    </row>
    <row r="477" ht="12.0" customHeight="1">
      <c r="D477" s="120"/>
      <c r="H477" s="92"/>
    </row>
    <row r="478" ht="12.0" customHeight="1">
      <c r="D478" s="120"/>
      <c r="H478" s="92"/>
    </row>
    <row r="479" ht="12.0" customHeight="1">
      <c r="D479" s="120"/>
      <c r="H479" s="92"/>
    </row>
    <row r="480" ht="12.0" customHeight="1">
      <c r="D480" s="120"/>
      <c r="H480" s="92"/>
    </row>
    <row r="481" ht="12.0" customHeight="1">
      <c r="D481" s="120"/>
      <c r="H481" s="92"/>
    </row>
    <row r="482" ht="12.0" customHeight="1">
      <c r="D482" s="120"/>
      <c r="H482" s="92"/>
    </row>
    <row r="483" ht="12.0" customHeight="1">
      <c r="D483" s="120"/>
      <c r="H483" s="92"/>
    </row>
    <row r="484" ht="12.0" customHeight="1">
      <c r="D484" s="120"/>
      <c r="H484" s="92"/>
    </row>
    <row r="485" ht="12.0" customHeight="1">
      <c r="D485" s="120"/>
      <c r="H485" s="92"/>
    </row>
    <row r="486" ht="12.0" customHeight="1">
      <c r="D486" s="120"/>
      <c r="H486" s="92"/>
    </row>
    <row r="487" ht="12.0" customHeight="1">
      <c r="D487" s="120"/>
      <c r="H487" s="92"/>
    </row>
    <row r="488" ht="12.0" customHeight="1">
      <c r="D488" s="120"/>
      <c r="H488" s="92"/>
    </row>
    <row r="489" ht="12.0" customHeight="1">
      <c r="D489" s="120"/>
      <c r="H489" s="92"/>
    </row>
    <row r="490" ht="12.0" customHeight="1">
      <c r="D490" s="120"/>
      <c r="H490" s="92"/>
    </row>
    <row r="491" ht="12.0" customHeight="1">
      <c r="D491" s="120"/>
      <c r="H491" s="92"/>
    </row>
    <row r="492" ht="12.0" customHeight="1">
      <c r="D492" s="120"/>
      <c r="H492" s="92"/>
    </row>
    <row r="493" ht="12.0" customHeight="1">
      <c r="D493" s="120"/>
      <c r="H493" s="92"/>
    </row>
    <row r="494" ht="12.0" customHeight="1">
      <c r="D494" s="120"/>
      <c r="H494" s="92"/>
    </row>
    <row r="495" ht="12.0" customHeight="1">
      <c r="D495" s="120"/>
      <c r="H495" s="92"/>
    </row>
    <row r="496" ht="12.0" customHeight="1">
      <c r="D496" s="120"/>
      <c r="H496" s="92"/>
    </row>
    <row r="497" ht="12.0" customHeight="1">
      <c r="D497" s="120"/>
      <c r="H497" s="92"/>
    </row>
    <row r="498" ht="12.0" customHeight="1">
      <c r="D498" s="120"/>
      <c r="H498" s="92"/>
    </row>
    <row r="499" ht="12.0" customHeight="1">
      <c r="D499" s="120"/>
      <c r="H499" s="92"/>
    </row>
    <row r="500" ht="12.0" customHeight="1">
      <c r="D500" s="120"/>
      <c r="H500" s="92"/>
    </row>
    <row r="501" ht="12.0" customHeight="1">
      <c r="D501" s="120"/>
      <c r="H501" s="92"/>
    </row>
    <row r="502" ht="12.0" customHeight="1">
      <c r="D502" s="120"/>
      <c r="H502" s="92"/>
    </row>
    <row r="503" ht="12.0" customHeight="1">
      <c r="D503" s="120"/>
      <c r="H503" s="92"/>
    </row>
    <row r="504" ht="12.0" customHeight="1">
      <c r="D504" s="120"/>
      <c r="H504" s="92"/>
    </row>
    <row r="505" ht="12.0" customHeight="1">
      <c r="D505" s="120"/>
      <c r="H505" s="92"/>
    </row>
    <row r="506" ht="12.0" customHeight="1">
      <c r="D506" s="120"/>
      <c r="H506" s="92"/>
    </row>
    <row r="507" ht="12.0" customHeight="1">
      <c r="D507" s="120"/>
      <c r="H507" s="92"/>
    </row>
    <row r="508" ht="12.0" customHeight="1">
      <c r="D508" s="120"/>
      <c r="H508" s="92"/>
    </row>
    <row r="509" ht="12.0" customHeight="1">
      <c r="D509" s="120"/>
      <c r="H509" s="92"/>
    </row>
    <row r="510" ht="12.0" customHeight="1">
      <c r="D510" s="120"/>
      <c r="H510" s="92"/>
    </row>
    <row r="511" ht="12.0" customHeight="1">
      <c r="D511" s="120"/>
      <c r="H511" s="92"/>
    </row>
    <row r="512" ht="12.0" customHeight="1">
      <c r="D512" s="120"/>
      <c r="H512" s="92"/>
    </row>
    <row r="513" ht="12.0" customHeight="1">
      <c r="D513" s="120"/>
      <c r="H513" s="92"/>
    </row>
    <row r="514" ht="12.0" customHeight="1">
      <c r="D514" s="120"/>
      <c r="H514" s="92"/>
    </row>
    <row r="515" ht="12.0" customHeight="1">
      <c r="D515" s="120"/>
      <c r="H515" s="92"/>
    </row>
    <row r="516" ht="12.0" customHeight="1">
      <c r="D516" s="120"/>
      <c r="H516" s="92"/>
    </row>
    <row r="517" ht="12.0" customHeight="1">
      <c r="D517" s="120"/>
      <c r="H517" s="92"/>
    </row>
    <row r="518" ht="12.0" customHeight="1">
      <c r="D518" s="120"/>
      <c r="H518" s="92"/>
    </row>
    <row r="519" ht="12.0" customHeight="1">
      <c r="D519" s="120"/>
      <c r="H519" s="92"/>
    </row>
    <row r="520" ht="12.0" customHeight="1">
      <c r="D520" s="120"/>
      <c r="H520" s="92"/>
    </row>
    <row r="521" ht="12.0" customHeight="1">
      <c r="D521" s="120"/>
      <c r="H521" s="92"/>
    </row>
    <row r="522" ht="12.0" customHeight="1">
      <c r="D522" s="120"/>
      <c r="H522" s="92"/>
    </row>
    <row r="523" ht="12.0" customHeight="1">
      <c r="D523" s="120"/>
      <c r="H523" s="92"/>
    </row>
    <row r="524" ht="12.0" customHeight="1">
      <c r="D524" s="120"/>
      <c r="H524" s="92"/>
    </row>
    <row r="525" ht="12.0" customHeight="1">
      <c r="D525" s="120"/>
      <c r="H525" s="92"/>
    </row>
    <row r="526" ht="12.0" customHeight="1">
      <c r="D526" s="120"/>
      <c r="H526" s="92"/>
    </row>
    <row r="527" ht="12.0" customHeight="1">
      <c r="D527" s="120"/>
      <c r="H527" s="92"/>
    </row>
    <row r="528" ht="12.0" customHeight="1">
      <c r="D528" s="120"/>
      <c r="H528" s="92"/>
    </row>
    <row r="529" ht="12.0" customHeight="1">
      <c r="D529" s="120"/>
      <c r="H529" s="92"/>
    </row>
    <row r="530" ht="12.0" customHeight="1">
      <c r="D530" s="120"/>
      <c r="H530" s="92"/>
    </row>
    <row r="531" ht="12.0" customHeight="1">
      <c r="D531" s="120"/>
      <c r="H531" s="92"/>
    </row>
    <row r="532" ht="12.0" customHeight="1">
      <c r="D532" s="120"/>
      <c r="H532" s="92"/>
    </row>
    <row r="533" ht="12.0" customHeight="1">
      <c r="D533" s="120"/>
      <c r="H533" s="92"/>
    </row>
    <row r="534" ht="12.0" customHeight="1">
      <c r="D534" s="120"/>
      <c r="H534" s="92"/>
    </row>
    <row r="535" ht="12.0" customHeight="1">
      <c r="D535" s="120"/>
      <c r="H535" s="92"/>
    </row>
    <row r="536" ht="12.0" customHeight="1">
      <c r="D536" s="120"/>
      <c r="H536" s="92"/>
    </row>
    <row r="537" ht="12.0" customHeight="1">
      <c r="D537" s="120"/>
      <c r="H537" s="92"/>
    </row>
    <row r="538" ht="12.0" customHeight="1">
      <c r="D538" s="120"/>
      <c r="H538" s="92"/>
    </row>
    <row r="539" ht="12.0" customHeight="1">
      <c r="D539" s="120"/>
      <c r="H539" s="92"/>
    </row>
    <row r="540" ht="12.0" customHeight="1">
      <c r="D540" s="120"/>
      <c r="H540" s="92"/>
    </row>
    <row r="541" ht="12.0" customHeight="1">
      <c r="D541" s="120"/>
      <c r="H541" s="92"/>
    </row>
    <row r="542" ht="12.0" customHeight="1">
      <c r="D542" s="120"/>
      <c r="H542" s="92"/>
    </row>
    <row r="543" ht="12.0" customHeight="1">
      <c r="D543" s="120"/>
      <c r="H543" s="92"/>
    </row>
    <row r="544" ht="12.0" customHeight="1">
      <c r="D544" s="120"/>
      <c r="H544" s="92"/>
    </row>
    <row r="545" ht="12.0" customHeight="1">
      <c r="D545" s="120"/>
      <c r="H545" s="92"/>
    </row>
    <row r="546" ht="12.0" customHeight="1">
      <c r="D546" s="120"/>
      <c r="H546" s="92"/>
    </row>
    <row r="547" ht="12.0" customHeight="1">
      <c r="D547" s="120"/>
      <c r="H547" s="92"/>
    </row>
    <row r="548" ht="12.0" customHeight="1">
      <c r="D548" s="120"/>
      <c r="H548" s="92"/>
    </row>
    <row r="549" ht="12.0" customHeight="1">
      <c r="D549" s="120"/>
      <c r="H549" s="92"/>
    </row>
    <row r="550" ht="12.0" customHeight="1">
      <c r="D550" s="120"/>
      <c r="H550" s="92"/>
    </row>
    <row r="551" ht="12.0" customHeight="1">
      <c r="D551" s="120"/>
      <c r="H551" s="92"/>
    </row>
    <row r="552" ht="12.0" customHeight="1">
      <c r="D552" s="120"/>
      <c r="H552" s="92"/>
    </row>
    <row r="553" ht="12.0" customHeight="1">
      <c r="D553" s="120"/>
      <c r="H553" s="92"/>
    </row>
    <row r="554" ht="12.0" customHeight="1">
      <c r="D554" s="120"/>
      <c r="H554" s="92"/>
    </row>
    <row r="555" ht="12.0" customHeight="1">
      <c r="D555" s="120"/>
      <c r="H555" s="92"/>
    </row>
    <row r="556" ht="12.0" customHeight="1">
      <c r="D556" s="120"/>
      <c r="H556" s="92"/>
    </row>
    <row r="557" ht="12.0" customHeight="1">
      <c r="D557" s="120"/>
      <c r="H557" s="92"/>
    </row>
    <row r="558" ht="12.0" customHeight="1">
      <c r="D558" s="120"/>
      <c r="H558" s="92"/>
    </row>
    <row r="559" ht="12.0" customHeight="1">
      <c r="D559" s="120"/>
      <c r="H559" s="92"/>
    </row>
    <row r="560" ht="12.0" customHeight="1">
      <c r="D560" s="120"/>
      <c r="H560" s="92"/>
    </row>
    <row r="561" ht="12.0" customHeight="1">
      <c r="D561" s="120"/>
      <c r="H561" s="92"/>
    </row>
    <row r="562" ht="12.0" customHeight="1">
      <c r="D562" s="120"/>
      <c r="H562" s="92"/>
    </row>
    <row r="563" ht="12.0" customHeight="1">
      <c r="D563" s="120"/>
      <c r="H563" s="92"/>
    </row>
    <row r="564" ht="12.0" customHeight="1">
      <c r="D564" s="120"/>
      <c r="H564" s="92"/>
    </row>
    <row r="565" ht="12.0" customHeight="1">
      <c r="D565" s="120"/>
      <c r="H565" s="92"/>
    </row>
    <row r="566" ht="12.0" customHeight="1">
      <c r="D566" s="120"/>
      <c r="H566" s="92"/>
    </row>
    <row r="567" ht="12.0" customHeight="1">
      <c r="D567" s="120"/>
      <c r="H567" s="92"/>
    </row>
    <row r="568" ht="12.0" customHeight="1">
      <c r="D568" s="120"/>
      <c r="H568" s="92"/>
    </row>
    <row r="569" ht="12.0" customHeight="1">
      <c r="D569" s="120"/>
      <c r="H569" s="92"/>
    </row>
    <row r="570" ht="12.0" customHeight="1">
      <c r="D570" s="120"/>
      <c r="H570" s="92"/>
    </row>
    <row r="571" ht="12.0" customHeight="1">
      <c r="D571" s="120"/>
      <c r="H571" s="92"/>
    </row>
    <row r="572" ht="12.0" customHeight="1">
      <c r="D572" s="120"/>
      <c r="H572" s="92"/>
    </row>
    <row r="573" ht="12.0" customHeight="1">
      <c r="D573" s="120"/>
      <c r="H573" s="92"/>
    </row>
    <row r="574" ht="12.0" customHeight="1">
      <c r="D574" s="120"/>
      <c r="H574" s="92"/>
    </row>
    <row r="575" ht="12.0" customHeight="1">
      <c r="D575" s="120"/>
      <c r="H575" s="92"/>
    </row>
    <row r="576" ht="12.0" customHeight="1">
      <c r="D576" s="120"/>
      <c r="H576" s="92"/>
    </row>
    <row r="577" ht="12.0" customHeight="1">
      <c r="D577" s="120"/>
      <c r="H577" s="92"/>
    </row>
    <row r="578" ht="12.0" customHeight="1">
      <c r="D578" s="120"/>
      <c r="H578" s="92"/>
    </row>
    <row r="579" ht="12.0" customHeight="1">
      <c r="D579" s="120"/>
      <c r="H579" s="92"/>
    </row>
    <row r="580" ht="12.0" customHeight="1">
      <c r="D580" s="120"/>
      <c r="H580" s="92"/>
    </row>
    <row r="581" ht="12.0" customHeight="1">
      <c r="D581" s="120"/>
      <c r="H581" s="92"/>
    </row>
    <row r="582" ht="12.0" customHeight="1">
      <c r="D582" s="120"/>
      <c r="H582" s="92"/>
    </row>
    <row r="583" ht="12.0" customHeight="1">
      <c r="D583" s="120"/>
      <c r="H583" s="92"/>
    </row>
    <row r="584" ht="12.0" customHeight="1">
      <c r="D584" s="120"/>
      <c r="H584" s="92"/>
    </row>
    <row r="585" ht="12.0" customHeight="1">
      <c r="D585" s="120"/>
      <c r="H585" s="92"/>
    </row>
    <row r="586" ht="12.0" customHeight="1">
      <c r="D586" s="120"/>
      <c r="H586" s="92"/>
    </row>
    <row r="587" ht="12.0" customHeight="1">
      <c r="D587" s="120"/>
      <c r="H587" s="92"/>
    </row>
    <row r="588" ht="12.0" customHeight="1">
      <c r="D588" s="120"/>
      <c r="H588" s="92"/>
    </row>
    <row r="589" ht="12.0" customHeight="1">
      <c r="D589" s="120"/>
      <c r="H589" s="92"/>
    </row>
    <row r="590" ht="12.0" customHeight="1">
      <c r="D590" s="120"/>
      <c r="H590" s="92"/>
    </row>
    <row r="591" ht="12.0" customHeight="1">
      <c r="D591" s="120"/>
      <c r="H591" s="92"/>
    </row>
    <row r="592" ht="12.0" customHeight="1">
      <c r="D592" s="120"/>
      <c r="H592" s="92"/>
    </row>
    <row r="593" ht="12.0" customHeight="1">
      <c r="D593" s="120"/>
      <c r="H593" s="92"/>
    </row>
    <row r="594" ht="12.0" customHeight="1">
      <c r="D594" s="120"/>
      <c r="H594" s="92"/>
    </row>
    <row r="595" ht="12.0" customHeight="1">
      <c r="D595" s="120"/>
      <c r="H595" s="92"/>
    </row>
    <row r="596" ht="12.0" customHeight="1">
      <c r="D596" s="120"/>
      <c r="H596" s="92"/>
    </row>
    <row r="597" ht="12.0" customHeight="1">
      <c r="D597" s="120"/>
      <c r="H597" s="92"/>
    </row>
    <row r="598" ht="12.0" customHeight="1">
      <c r="D598" s="120"/>
      <c r="H598" s="92"/>
    </row>
    <row r="599" ht="12.0" customHeight="1">
      <c r="D599" s="120"/>
      <c r="H599" s="92"/>
    </row>
    <row r="600" ht="12.0" customHeight="1">
      <c r="D600" s="120"/>
      <c r="H600" s="92"/>
    </row>
    <row r="601" ht="12.0" customHeight="1">
      <c r="D601" s="120"/>
      <c r="H601" s="92"/>
    </row>
    <row r="602" ht="12.0" customHeight="1">
      <c r="D602" s="120"/>
      <c r="H602" s="92"/>
    </row>
    <row r="603" ht="12.0" customHeight="1">
      <c r="D603" s="120"/>
      <c r="H603" s="92"/>
    </row>
    <row r="604" ht="12.0" customHeight="1">
      <c r="D604" s="120"/>
      <c r="H604" s="92"/>
    </row>
    <row r="605" ht="12.0" customHeight="1">
      <c r="D605" s="120"/>
      <c r="H605" s="92"/>
    </row>
    <row r="606" ht="12.0" customHeight="1">
      <c r="D606" s="120"/>
      <c r="H606" s="92"/>
    </row>
    <row r="607" ht="12.0" customHeight="1">
      <c r="D607" s="120"/>
      <c r="H607" s="92"/>
    </row>
    <row r="608" ht="12.0" customHeight="1">
      <c r="D608" s="120"/>
      <c r="H608" s="92"/>
    </row>
    <row r="609" ht="12.0" customHeight="1">
      <c r="D609" s="120"/>
      <c r="H609" s="92"/>
    </row>
    <row r="610" ht="12.0" customHeight="1">
      <c r="D610" s="120"/>
      <c r="H610" s="92"/>
    </row>
    <row r="611" ht="12.0" customHeight="1">
      <c r="D611" s="120"/>
      <c r="H611" s="92"/>
    </row>
    <row r="612" ht="12.0" customHeight="1">
      <c r="D612" s="120"/>
      <c r="H612" s="92"/>
    </row>
    <row r="613" ht="12.0" customHeight="1">
      <c r="D613" s="120"/>
      <c r="H613" s="92"/>
    </row>
    <row r="614" ht="12.0" customHeight="1">
      <c r="D614" s="120"/>
      <c r="H614" s="92"/>
    </row>
    <row r="615" ht="12.0" customHeight="1">
      <c r="D615" s="120"/>
      <c r="H615" s="92"/>
    </row>
    <row r="616" ht="12.0" customHeight="1">
      <c r="D616" s="120"/>
      <c r="H616" s="92"/>
    </row>
    <row r="617" ht="12.0" customHeight="1">
      <c r="D617" s="120"/>
      <c r="H617" s="92"/>
    </row>
    <row r="618" ht="12.0" customHeight="1">
      <c r="D618" s="120"/>
      <c r="H618" s="92"/>
    </row>
    <row r="619" ht="12.0" customHeight="1">
      <c r="D619" s="120"/>
      <c r="H619" s="92"/>
    </row>
    <row r="620" ht="12.0" customHeight="1">
      <c r="D620" s="120"/>
      <c r="H620" s="92"/>
    </row>
    <row r="621" ht="12.0" customHeight="1">
      <c r="D621" s="120"/>
      <c r="H621" s="92"/>
    </row>
    <row r="622" ht="12.0" customHeight="1">
      <c r="D622" s="120"/>
      <c r="H622" s="92"/>
    </row>
    <row r="623" ht="12.0" customHeight="1">
      <c r="D623" s="120"/>
      <c r="H623" s="92"/>
    </row>
    <row r="624" ht="12.0" customHeight="1">
      <c r="D624" s="120"/>
      <c r="H624" s="92"/>
    </row>
    <row r="625" ht="12.0" customHeight="1">
      <c r="D625" s="120"/>
      <c r="H625" s="92"/>
    </row>
    <row r="626" ht="12.0" customHeight="1">
      <c r="D626" s="120"/>
      <c r="H626" s="92"/>
    </row>
    <row r="627" ht="12.0" customHeight="1">
      <c r="D627" s="120"/>
      <c r="H627" s="92"/>
    </row>
    <row r="628" ht="12.0" customHeight="1">
      <c r="D628" s="120"/>
      <c r="H628" s="92"/>
    </row>
    <row r="629" ht="12.0" customHeight="1">
      <c r="D629" s="120"/>
      <c r="H629" s="92"/>
    </row>
    <row r="630" ht="12.0" customHeight="1">
      <c r="D630" s="120"/>
      <c r="H630" s="92"/>
    </row>
    <row r="631" ht="12.0" customHeight="1">
      <c r="D631" s="120"/>
      <c r="H631" s="92"/>
    </row>
    <row r="632" ht="12.0" customHeight="1">
      <c r="D632" s="120"/>
      <c r="H632" s="92"/>
    </row>
    <row r="633" ht="12.0" customHeight="1">
      <c r="D633" s="120"/>
      <c r="H633" s="92"/>
    </row>
    <row r="634" ht="12.0" customHeight="1">
      <c r="D634" s="120"/>
      <c r="H634" s="92"/>
    </row>
    <row r="635" ht="12.0" customHeight="1">
      <c r="D635" s="120"/>
      <c r="H635" s="92"/>
    </row>
    <row r="636" ht="12.0" customHeight="1">
      <c r="D636" s="120"/>
      <c r="H636" s="92"/>
    </row>
    <row r="637" ht="12.0" customHeight="1">
      <c r="D637" s="120"/>
      <c r="H637" s="92"/>
    </row>
    <row r="638" ht="12.0" customHeight="1">
      <c r="D638" s="120"/>
      <c r="H638" s="92"/>
    </row>
    <row r="639" ht="12.0" customHeight="1">
      <c r="D639" s="120"/>
      <c r="H639" s="92"/>
    </row>
    <row r="640" ht="12.0" customHeight="1">
      <c r="D640" s="120"/>
      <c r="H640" s="92"/>
    </row>
    <row r="641" ht="12.0" customHeight="1">
      <c r="D641" s="120"/>
      <c r="H641" s="92"/>
    </row>
    <row r="642" ht="12.0" customHeight="1">
      <c r="D642" s="120"/>
      <c r="H642" s="92"/>
    </row>
    <row r="643" ht="12.0" customHeight="1">
      <c r="D643" s="120"/>
      <c r="H643" s="92"/>
    </row>
    <row r="644" ht="12.0" customHeight="1">
      <c r="D644" s="120"/>
      <c r="H644" s="92"/>
    </row>
    <row r="645" ht="12.0" customHeight="1">
      <c r="D645" s="120"/>
      <c r="H645" s="92"/>
    </row>
    <row r="646" ht="12.0" customHeight="1">
      <c r="D646" s="120"/>
      <c r="H646" s="92"/>
    </row>
    <row r="647" ht="12.0" customHeight="1">
      <c r="D647" s="120"/>
      <c r="H647" s="92"/>
    </row>
    <row r="648" ht="12.0" customHeight="1">
      <c r="D648" s="120"/>
      <c r="H648" s="92"/>
    </row>
    <row r="649" ht="12.0" customHeight="1">
      <c r="D649" s="120"/>
      <c r="H649" s="92"/>
    </row>
    <row r="650" ht="12.0" customHeight="1">
      <c r="D650" s="120"/>
      <c r="H650" s="92"/>
    </row>
    <row r="651" ht="12.0" customHeight="1">
      <c r="D651" s="120"/>
      <c r="H651" s="92"/>
    </row>
    <row r="652" ht="12.0" customHeight="1">
      <c r="D652" s="120"/>
      <c r="H652" s="92"/>
    </row>
    <row r="653" ht="12.0" customHeight="1">
      <c r="D653" s="120"/>
      <c r="H653" s="92"/>
    </row>
    <row r="654" ht="12.0" customHeight="1">
      <c r="D654" s="120"/>
      <c r="H654" s="92"/>
    </row>
    <row r="655" ht="12.0" customHeight="1">
      <c r="D655" s="120"/>
      <c r="H655" s="92"/>
    </row>
    <row r="656" ht="12.0" customHeight="1">
      <c r="D656" s="120"/>
      <c r="H656" s="92"/>
    </row>
    <row r="657" ht="12.0" customHeight="1">
      <c r="D657" s="120"/>
      <c r="H657" s="92"/>
    </row>
    <row r="658" ht="12.0" customHeight="1">
      <c r="D658" s="120"/>
      <c r="H658" s="92"/>
    </row>
    <row r="659" ht="12.0" customHeight="1">
      <c r="D659" s="120"/>
      <c r="H659" s="92"/>
    </row>
    <row r="660" ht="12.0" customHeight="1">
      <c r="D660" s="120"/>
      <c r="H660" s="92"/>
    </row>
    <row r="661" ht="12.0" customHeight="1">
      <c r="D661" s="120"/>
      <c r="H661" s="92"/>
    </row>
    <row r="662" ht="12.0" customHeight="1">
      <c r="D662" s="120"/>
      <c r="H662" s="92"/>
    </row>
    <row r="663" ht="12.0" customHeight="1">
      <c r="D663" s="120"/>
      <c r="H663" s="92"/>
    </row>
    <row r="664" ht="12.0" customHeight="1">
      <c r="D664" s="120"/>
      <c r="H664" s="92"/>
    </row>
    <row r="665" ht="12.0" customHeight="1">
      <c r="D665" s="120"/>
      <c r="H665" s="92"/>
    </row>
    <row r="666" ht="12.0" customHeight="1">
      <c r="D666" s="120"/>
      <c r="H666" s="92"/>
    </row>
    <row r="667" ht="12.0" customHeight="1">
      <c r="D667" s="120"/>
      <c r="H667" s="92"/>
    </row>
    <row r="668" ht="12.0" customHeight="1">
      <c r="D668" s="120"/>
      <c r="H668" s="92"/>
    </row>
    <row r="669" ht="12.0" customHeight="1">
      <c r="D669" s="120"/>
      <c r="H669" s="92"/>
    </row>
    <row r="670" ht="12.0" customHeight="1">
      <c r="D670" s="120"/>
      <c r="H670" s="92"/>
    </row>
    <row r="671" ht="12.0" customHeight="1">
      <c r="D671" s="120"/>
      <c r="H671" s="92"/>
    </row>
    <row r="672" ht="12.0" customHeight="1">
      <c r="D672" s="120"/>
      <c r="H672" s="92"/>
    </row>
    <row r="673" ht="12.0" customHeight="1">
      <c r="D673" s="120"/>
      <c r="H673" s="92"/>
    </row>
    <row r="674" ht="12.0" customHeight="1">
      <c r="D674" s="120"/>
      <c r="H674" s="92"/>
    </row>
    <row r="675" ht="12.0" customHeight="1">
      <c r="D675" s="120"/>
      <c r="H675" s="92"/>
    </row>
    <row r="676" ht="12.0" customHeight="1">
      <c r="D676" s="120"/>
      <c r="H676" s="92"/>
    </row>
    <row r="677" ht="12.0" customHeight="1">
      <c r="D677" s="120"/>
      <c r="H677" s="92"/>
    </row>
    <row r="678" ht="12.0" customHeight="1">
      <c r="D678" s="120"/>
      <c r="H678" s="92"/>
    </row>
    <row r="679" ht="12.0" customHeight="1">
      <c r="D679" s="120"/>
      <c r="H679" s="92"/>
    </row>
    <row r="680" ht="12.0" customHeight="1">
      <c r="D680" s="120"/>
      <c r="H680" s="92"/>
    </row>
    <row r="681" ht="12.0" customHeight="1">
      <c r="D681" s="120"/>
      <c r="H681" s="92"/>
    </row>
    <row r="682" ht="12.0" customHeight="1">
      <c r="D682" s="120"/>
      <c r="H682" s="92"/>
    </row>
    <row r="683" ht="12.0" customHeight="1">
      <c r="D683" s="120"/>
      <c r="H683" s="92"/>
    </row>
    <row r="684" ht="12.0" customHeight="1">
      <c r="D684" s="120"/>
      <c r="H684" s="92"/>
    </row>
    <row r="685" ht="12.0" customHeight="1">
      <c r="D685" s="120"/>
      <c r="H685" s="92"/>
    </row>
    <row r="686" ht="12.0" customHeight="1">
      <c r="D686" s="120"/>
      <c r="H686" s="92"/>
    </row>
    <row r="687" ht="12.0" customHeight="1">
      <c r="D687" s="120"/>
      <c r="H687" s="92"/>
    </row>
    <row r="688" ht="12.0" customHeight="1">
      <c r="D688" s="120"/>
      <c r="H688" s="92"/>
    </row>
    <row r="689" ht="12.0" customHeight="1">
      <c r="D689" s="120"/>
      <c r="H689" s="92"/>
    </row>
    <row r="690" ht="12.0" customHeight="1">
      <c r="D690" s="120"/>
      <c r="H690" s="92"/>
    </row>
    <row r="691" ht="12.0" customHeight="1">
      <c r="D691" s="120"/>
      <c r="H691" s="92"/>
    </row>
    <row r="692" ht="12.0" customHeight="1">
      <c r="D692" s="120"/>
      <c r="H692" s="92"/>
    </row>
    <row r="693" ht="12.0" customHeight="1">
      <c r="D693" s="120"/>
      <c r="H693" s="92"/>
    </row>
    <row r="694" ht="12.0" customHeight="1">
      <c r="D694" s="120"/>
      <c r="H694" s="92"/>
    </row>
    <row r="695" ht="12.0" customHeight="1">
      <c r="D695" s="120"/>
      <c r="H695" s="92"/>
    </row>
    <row r="696" ht="12.0" customHeight="1">
      <c r="D696" s="120"/>
      <c r="H696" s="92"/>
    </row>
    <row r="697" ht="12.0" customHeight="1">
      <c r="D697" s="120"/>
      <c r="H697" s="92"/>
    </row>
    <row r="698" ht="12.0" customHeight="1">
      <c r="D698" s="120"/>
      <c r="H698" s="92"/>
    </row>
    <row r="699" ht="12.0" customHeight="1">
      <c r="D699" s="120"/>
      <c r="H699" s="92"/>
    </row>
    <row r="700" ht="12.0" customHeight="1">
      <c r="D700" s="120"/>
      <c r="H700" s="92"/>
    </row>
    <row r="701" ht="12.0" customHeight="1">
      <c r="D701" s="120"/>
      <c r="H701" s="92"/>
    </row>
    <row r="702" ht="12.0" customHeight="1">
      <c r="D702" s="120"/>
      <c r="H702" s="92"/>
    </row>
    <row r="703" ht="12.0" customHeight="1">
      <c r="D703" s="120"/>
      <c r="H703" s="92"/>
    </row>
    <row r="704" ht="12.0" customHeight="1">
      <c r="D704" s="120"/>
      <c r="H704" s="92"/>
    </row>
    <row r="705" ht="12.0" customHeight="1">
      <c r="D705" s="120"/>
      <c r="H705" s="92"/>
    </row>
    <row r="706" ht="12.0" customHeight="1">
      <c r="D706" s="120"/>
      <c r="H706" s="92"/>
    </row>
    <row r="707" ht="12.0" customHeight="1">
      <c r="D707" s="120"/>
      <c r="H707" s="92"/>
    </row>
    <row r="708" ht="12.0" customHeight="1">
      <c r="D708" s="120"/>
      <c r="H708" s="92"/>
    </row>
    <row r="709" ht="12.0" customHeight="1">
      <c r="D709" s="120"/>
      <c r="H709" s="92"/>
    </row>
    <row r="710" ht="12.0" customHeight="1">
      <c r="D710" s="120"/>
      <c r="H710" s="92"/>
    </row>
    <row r="711" ht="12.0" customHeight="1">
      <c r="D711" s="120"/>
      <c r="H711" s="92"/>
    </row>
    <row r="712" ht="12.0" customHeight="1">
      <c r="D712" s="120"/>
      <c r="H712" s="92"/>
    </row>
    <row r="713" ht="12.0" customHeight="1">
      <c r="D713" s="120"/>
      <c r="H713" s="92"/>
    </row>
    <row r="714" ht="12.0" customHeight="1">
      <c r="D714" s="120"/>
      <c r="H714" s="92"/>
    </row>
    <row r="715" ht="12.0" customHeight="1">
      <c r="D715" s="120"/>
      <c r="H715" s="92"/>
    </row>
    <row r="716" ht="12.0" customHeight="1">
      <c r="D716" s="120"/>
      <c r="H716" s="92"/>
    </row>
    <row r="717" ht="12.0" customHeight="1">
      <c r="D717" s="120"/>
      <c r="H717" s="92"/>
    </row>
    <row r="718" ht="12.0" customHeight="1">
      <c r="D718" s="120"/>
      <c r="H718" s="92"/>
    </row>
    <row r="719" ht="12.0" customHeight="1">
      <c r="D719" s="120"/>
      <c r="H719" s="92"/>
    </row>
    <row r="720" ht="12.0" customHeight="1">
      <c r="D720" s="120"/>
      <c r="H720" s="92"/>
    </row>
    <row r="721" ht="12.0" customHeight="1">
      <c r="D721" s="120"/>
      <c r="H721" s="92"/>
    </row>
    <row r="722" ht="12.0" customHeight="1">
      <c r="D722" s="120"/>
      <c r="H722" s="92"/>
    </row>
    <row r="723" ht="12.0" customHeight="1">
      <c r="D723" s="120"/>
      <c r="H723" s="92"/>
    </row>
    <row r="724" ht="12.0" customHeight="1">
      <c r="D724" s="120"/>
      <c r="H724" s="92"/>
    </row>
    <row r="725" ht="12.0" customHeight="1">
      <c r="D725" s="120"/>
      <c r="H725" s="92"/>
    </row>
    <row r="726" ht="12.0" customHeight="1">
      <c r="D726" s="120"/>
      <c r="H726" s="92"/>
    </row>
    <row r="727" ht="12.0" customHeight="1">
      <c r="D727" s="120"/>
      <c r="H727" s="92"/>
    </row>
    <row r="728" ht="12.0" customHeight="1">
      <c r="D728" s="120"/>
      <c r="H728" s="92"/>
    </row>
    <row r="729" ht="12.0" customHeight="1">
      <c r="D729" s="120"/>
      <c r="H729" s="92"/>
    </row>
    <row r="730" ht="12.0" customHeight="1">
      <c r="D730" s="120"/>
      <c r="H730" s="92"/>
    </row>
    <row r="731" ht="12.0" customHeight="1">
      <c r="D731" s="120"/>
      <c r="H731" s="92"/>
    </row>
    <row r="732" ht="12.0" customHeight="1">
      <c r="D732" s="120"/>
      <c r="H732" s="92"/>
    </row>
    <row r="733" ht="12.0" customHeight="1">
      <c r="D733" s="120"/>
      <c r="H733" s="92"/>
    </row>
    <row r="734" ht="12.0" customHeight="1">
      <c r="D734" s="120"/>
      <c r="H734" s="92"/>
    </row>
    <row r="735" ht="12.0" customHeight="1">
      <c r="D735" s="120"/>
      <c r="H735" s="92"/>
    </row>
    <row r="736" ht="12.0" customHeight="1">
      <c r="D736" s="120"/>
      <c r="H736" s="92"/>
    </row>
    <row r="737" ht="12.0" customHeight="1">
      <c r="D737" s="120"/>
      <c r="H737" s="92"/>
    </row>
    <row r="738" ht="12.0" customHeight="1">
      <c r="D738" s="120"/>
      <c r="H738" s="92"/>
    </row>
    <row r="739" ht="12.0" customHeight="1">
      <c r="D739" s="120"/>
      <c r="H739" s="92"/>
    </row>
    <row r="740" ht="12.0" customHeight="1">
      <c r="D740" s="120"/>
      <c r="H740" s="92"/>
    </row>
    <row r="741" ht="12.0" customHeight="1">
      <c r="D741" s="120"/>
      <c r="H741" s="92"/>
    </row>
    <row r="742" ht="12.0" customHeight="1">
      <c r="D742" s="120"/>
      <c r="H742" s="92"/>
    </row>
    <row r="743" ht="12.0" customHeight="1">
      <c r="D743" s="120"/>
      <c r="H743" s="92"/>
    </row>
    <row r="744" ht="12.0" customHeight="1">
      <c r="D744" s="120"/>
      <c r="H744" s="92"/>
    </row>
    <row r="745" ht="12.0" customHeight="1">
      <c r="D745" s="120"/>
      <c r="H745" s="92"/>
    </row>
    <row r="746" ht="12.0" customHeight="1">
      <c r="D746" s="120"/>
      <c r="H746" s="92"/>
    </row>
    <row r="747" ht="12.0" customHeight="1">
      <c r="D747" s="120"/>
      <c r="H747" s="92"/>
    </row>
    <row r="748" ht="12.0" customHeight="1">
      <c r="D748" s="120"/>
      <c r="H748" s="92"/>
    </row>
    <row r="749" ht="12.0" customHeight="1">
      <c r="D749" s="120"/>
      <c r="H749" s="92"/>
    </row>
    <row r="750" ht="12.0" customHeight="1">
      <c r="D750" s="120"/>
      <c r="H750" s="92"/>
    </row>
    <row r="751" ht="12.0" customHeight="1">
      <c r="D751" s="120"/>
      <c r="H751" s="92"/>
    </row>
    <row r="752" ht="12.0" customHeight="1">
      <c r="D752" s="120"/>
      <c r="H752" s="92"/>
    </row>
    <row r="753" ht="12.0" customHeight="1">
      <c r="D753" s="120"/>
      <c r="H753" s="92"/>
    </row>
    <row r="754" ht="12.0" customHeight="1">
      <c r="D754" s="120"/>
      <c r="H754" s="92"/>
    </row>
    <row r="755" ht="12.0" customHeight="1">
      <c r="D755" s="120"/>
      <c r="H755" s="92"/>
    </row>
    <row r="756" ht="12.0" customHeight="1">
      <c r="D756" s="120"/>
      <c r="H756" s="92"/>
    </row>
    <row r="757" ht="12.0" customHeight="1">
      <c r="D757" s="120"/>
      <c r="H757" s="92"/>
    </row>
    <row r="758" ht="12.0" customHeight="1">
      <c r="D758" s="120"/>
      <c r="H758" s="92"/>
    </row>
    <row r="759" ht="12.0" customHeight="1">
      <c r="D759" s="120"/>
      <c r="H759" s="92"/>
    </row>
    <row r="760" ht="12.0" customHeight="1">
      <c r="D760" s="120"/>
      <c r="H760" s="92"/>
    </row>
    <row r="761" ht="12.0" customHeight="1">
      <c r="D761" s="120"/>
      <c r="H761" s="92"/>
    </row>
    <row r="762" ht="12.0" customHeight="1">
      <c r="D762" s="120"/>
      <c r="H762" s="92"/>
    </row>
    <row r="763" ht="12.0" customHeight="1">
      <c r="D763" s="120"/>
      <c r="H763" s="92"/>
    </row>
    <row r="764" ht="12.0" customHeight="1">
      <c r="D764" s="120"/>
      <c r="H764" s="92"/>
    </row>
    <row r="765" ht="12.0" customHeight="1">
      <c r="D765" s="120"/>
      <c r="H765" s="92"/>
    </row>
    <row r="766" ht="12.0" customHeight="1">
      <c r="D766" s="120"/>
      <c r="H766" s="92"/>
    </row>
    <row r="767" ht="12.0" customHeight="1">
      <c r="D767" s="120"/>
      <c r="H767" s="92"/>
    </row>
    <row r="768" ht="12.0" customHeight="1">
      <c r="D768" s="120"/>
      <c r="H768" s="92"/>
    </row>
    <row r="769" ht="12.0" customHeight="1">
      <c r="D769" s="120"/>
      <c r="H769" s="92"/>
    </row>
    <row r="770" ht="12.0" customHeight="1">
      <c r="D770" s="120"/>
      <c r="H770" s="92"/>
    </row>
    <row r="771" ht="12.0" customHeight="1">
      <c r="D771" s="120"/>
      <c r="H771" s="92"/>
    </row>
    <row r="772" ht="12.0" customHeight="1">
      <c r="D772" s="120"/>
      <c r="H772" s="92"/>
    </row>
    <row r="773" ht="12.0" customHeight="1">
      <c r="D773" s="120"/>
      <c r="H773" s="92"/>
    </row>
    <row r="774" ht="12.0" customHeight="1">
      <c r="D774" s="120"/>
      <c r="H774" s="92"/>
    </row>
    <row r="775" ht="12.0" customHeight="1">
      <c r="D775" s="120"/>
      <c r="H775" s="92"/>
    </row>
    <row r="776" ht="12.0" customHeight="1">
      <c r="D776" s="120"/>
      <c r="H776" s="92"/>
    </row>
    <row r="777" ht="12.0" customHeight="1">
      <c r="D777" s="120"/>
      <c r="H777" s="92"/>
    </row>
    <row r="778" ht="12.0" customHeight="1">
      <c r="D778" s="120"/>
      <c r="H778" s="92"/>
    </row>
    <row r="779" ht="12.0" customHeight="1">
      <c r="D779" s="120"/>
      <c r="H779" s="92"/>
    </row>
    <row r="780" ht="12.0" customHeight="1">
      <c r="D780" s="120"/>
      <c r="H780" s="92"/>
    </row>
    <row r="781" ht="12.0" customHeight="1">
      <c r="D781" s="120"/>
      <c r="H781" s="92"/>
    </row>
    <row r="782" ht="12.0" customHeight="1">
      <c r="D782" s="120"/>
      <c r="H782" s="92"/>
    </row>
    <row r="783" ht="12.0" customHeight="1">
      <c r="D783" s="120"/>
      <c r="H783" s="92"/>
    </row>
    <row r="784" ht="12.0" customHeight="1">
      <c r="D784" s="120"/>
      <c r="H784" s="92"/>
    </row>
    <row r="785" ht="12.0" customHeight="1">
      <c r="D785" s="120"/>
      <c r="H785" s="92"/>
    </row>
    <row r="786" ht="12.0" customHeight="1">
      <c r="D786" s="120"/>
      <c r="H786" s="92"/>
    </row>
    <row r="787" ht="12.0" customHeight="1">
      <c r="D787" s="120"/>
      <c r="H787" s="92"/>
    </row>
    <row r="788" ht="12.0" customHeight="1">
      <c r="D788" s="120"/>
      <c r="H788" s="92"/>
    </row>
    <row r="789" ht="12.0" customHeight="1">
      <c r="D789" s="120"/>
      <c r="H789" s="92"/>
    </row>
    <row r="790" ht="12.0" customHeight="1">
      <c r="D790" s="120"/>
      <c r="H790" s="92"/>
    </row>
    <row r="791" ht="12.0" customHeight="1">
      <c r="D791" s="120"/>
      <c r="H791" s="92"/>
    </row>
    <row r="792" ht="12.0" customHeight="1">
      <c r="D792" s="120"/>
      <c r="H792" s="92"/>
    </row>
    <row r="793" ht="12.0" customHeight="1">
      <c r="D793" s="120"/>
      <c r="H793" s="92"/>
    </row>
    <row r="794" ht="12.0" customHeight="1">
      <c r="D794" s="120"/>
      <c r="H794" s="92"/>
    </row>
    <row r="795" ht="12.0" customHeight="1">
      <c r="D795" s="120"/>
      <c r="H795" s="92"/>
    </row>
    <row r="796" ht="12.0" customHeight="1">
      <c r="D796" s="120"/>
      <c r="H796" s="92"/>
    </row>
    <row r="797" ht="12.0" customHeight="1">
      <c r="D797" s="120"/>
      <c r="H797" s="92"/>
    </row>
    <row r="798" ht="12.0" customHeight="1">
      <c r="D798" s="120"/>
      <c r="H798" s="92"/>
    </row>
    <row r="799" ht="12.0" customHeight="1">
      <c r="D799" s="120"/>
      <c r="H799" s="92"/>
    </row>
    <row r="800" ht="12.0" customHeight="1">
      <c r="D800" s="120"/>
      <c r="H800" s="92"/>
    </row>
    <row r="801" ht="12.0" customHeight="1">
      <c r="D801" s="120"/>
      <c r="H801" s="92"/>
    </row>
    <row r="802" ht="12.0" customHeight="1">
      <c r="D802" s="120"/>
      <c r="H802" s="92"/>
    </row>
    <row r="803" ht="12.0" customHeight="1">
      <c r="D803" s="120"/>
      <c r="H803" s="92"/>
    </row>
    <row r="804" ht="12.0" customHeight="1">
      <c r="D804" s="120"/>
      <c r="H804" s="92"/>
    </row>
    <row r="805" ht="12.0" customHeight="1">
      <c r="D805" s="120"/>
      <c r="H805" s="92"/>
    </row>
    <row r="806" ht="12.0" customHeight="1">
      <c r="D806" s="120"/>
      <c r="H806" s="92"/>
    </row>
    <row r="807" ht="12.0" customHeight="1">
      <c r="D807" s="120"/>
      <c r="H807" s="92"/>
    </row>
    <row r="808" ht="12.0" customHeight="1">
      <c r="D808" s="120"/>
      <c r="H808" s="92"/>
    </row>
    <row r="809" ht="12.0" customHeight="1">
      <c r="D809" s="120"/>
      <c r="H809" s="92"/>
    </row>
    <row r="810" ht="12.0" customHeight="1">
      <c r="D810" s="120"/>
      <c r="H810" s="92"/>
    </row>
    <row r="811" ht="12.0" customHeight="1">
      <c r="D811" s="120"/>
      <c r="H811" s="92"/>
    </row>
    <row r="812" ht="12.0" customHeight="1">
      <c r="D812" s="120"/>
      <c r="H812" s="92"/>
    </row>
    <row r="813" ht="12.0" customHeight="1">
      <c r="D813" s="120"/>
      <c r="H813" s="92"/>
    </row>
    <row r="814" ht="12.0" customHeight="1">
      <c r="D814" s="120"/>
      <c r="H814" s="92"/>
    </row>
    <row r="815" ht="12.0" customHeight="1">
      <c r="D815" s="120"/>
      <c r="H815" s="92"/>
    </row>
    <row r="816" ht="12.0" customHeight="1">
      <c r="D816" s="120"/>
      <c r="H816" s="92"/>
    </row>
    <row r="817" ht="12.0" customHeight="1">
      <c r="D817" s="120"/>
      <c r="H817" s="92"/>
    </row>
    <row r="818" ht="12.0" customHeight="1">
      <c r="D818" s="120"/>
      <c r="H818" s="92"/>
    </row>
    <row r="819" ht="12.0" customHeight="1">
      <c r="D819" s="120"/>
      <c r="H819" s="92"/>
    </row>
    <row r="820" ht="12.0" customHeight="1">
      <c r="D820" s="120"/>
      <c r="H820" s="92"/>
    </row>
    <row r="821" ht="12.0" customHeight="1">
      <c r="D821" s="120"/>
      <c r="H821" s="92"/>
    </row>
    <row r="822" ht="12.0" customHeight="1">
      <c r="D822" s="120"/>
      <c r="H822" s="92"/>
    </row>
    <row r="823" ht="12.0" customHeight="1">
      <c r="D823" s="120"/>
      <c r="H823" s="92"/>
    </row>
    <row r="824" ht="12.0" customHeight="1">
      <c r="D824" s="120"/>
      <c r="H824" s="92"/>
    </row>
    <row r="825" ht="12.0" customHeight="1">
      <c r="D825" s="120"/>
      <c r="H825" s="92"/>
    </row>
    <row r="826" ht="12.0" customHeight="1">
      <c r="D826" s="120"/>
      <c r="H826" s="92"/>
    </row>
    <row r="827" ht="12.0" customHeight="1">
      <c r="D827" s="120"/>
      <c r="H827" s="92"/>
    </row>
    <row r="828" ht="12.0" customHeight="1">
      <c r="D828" s="120"/>
      <c r="H828" s="92"/>
    </row>
    <row r="829" ht="12.0" customHeight="1">
      <c r="D829" s="120"/>
      <c r="H829" s="92"/>
    </row>
    <row r="830" ht="12.0" customHeight="1">
      <c r="D830" s="120"/>
      <c r="H830" s="92"/>
    </row>
    <row r="831" ht="12.0" customHeight="1">
      <c r="D831" s="120"/>
      <c r="H831" s="92"/>
    </row>
    <row r="832" ht="12.0" customHeight="1">
      <c r="D832" s="120"/>
      <c r="H832" s="92"/>
    </row>
    <row r="833" ht="12.0" customHeight="1">
      <c r="D833" s="120"/>
      <c r="H833" s="92"/>
    </row>
    <row r="834" ht="12.0" customHeight="1">
      <c r="D834" s="120"/>
      <c r="H834" s="92"/>
    </row>
    <row r="835" ht="12.0" customHeight="1">
      <c r="D835" s="120"/>
      <c r="H835" s="92"/>
    </row>
    <row r="836" ht="12.0" customHeight="1">
      <c r="D836" s="120"/>
      <c r="H836" s="92"/>
    </row>
    <row r="837" ht="12.0" customHeight="1">
      <c r="D837" s="120"/>
      <c r="H837" s="92"/>
    </row>
    <row r="838" ht="12.0" customHeight="1">
      <c r="D838" s="120"/>
      <c r="H838" s="92"/>
    </row>
    <row r="839" ht="12.0" customHeight="1">
      <c r="D839" s="120"/>
      <c r="H839" s="92"/>
    </row>
    <row r="840" ht="12.0" customHeight="1">
      <c r="D840" s="120"/>
      <c r="H840" s="92"/>
    </row>
    <row r="841" ht="12.0" customHeight="1">
      <c r="D841" s="120"/>
      <c r="H841" s="92"/>
    </row>
    <row r="842" ht="12.0" customHeight="1">
      <c r="D842" s="120"/>
      <c r="H842" s="92"/>
    </row>
    <row r="843" ht="12.0" customHeight="1">
      <c r="D843" s="120"/>
      <c r="H843" s="92"/>
    </row>
    <row r="844" ht="12.0" customHeight="1">
      <c r="D844" s="120"/>
      <c r="H844" s="92"/>
    </row>
    <row r="845" ht="12.0" customHeight="1">
      <c r="D845" s="120"/>
      <c r="H845" s="92"/>
    </row>
    <row r="846" ht="12.0" customHeight="1">
      <c r="D846" s="120"/>
      <c r="H846" s="92"/>
    </row>
    <row r="847" ht="12.0" customHeight="1">
      <c r="D847" s="120"/>
      <c r="H847" s="92"/>
    </row>
    <row r="848" ht="12.0" customHeight="1">
      <c r="D848" s="120"/>
      <c r="H848" s="92"/>
    </row>
    <row r="849" ht="12.0" customHeight="1">
      <c r="D849" s="120"/>
      <c r="H849" s="92"/>
    </row>
    <row r="850" ht="12.0" customHeight="1">
      <c r="D850" s="120"/>
      <c r="H850" s="92"/>
    </row>
    <row r="851" ht="12.0" customHeight="1">
      <c r="D851" s="120"/>
      <c r="H851" s="92"/>
    </row>
    <row r="852" ht="12.0" customHeight="1">
      <c r="D852" s="120"/>
      <c r="H852" s="92"/>
    </row>
    <row r="853" ht="12.0" customHeight="1">
      <c r="D853" s="120"/>
      <c r="H853" s="92"/>
    </row>
    <row r="854" ht="12.0" customHeight="1">
      <c r="D854" s="120"/>
      <c r="H854" s="92"/>
    </row>
    <row r="855" ht="12.0" customHeight="1">
      <c r="D855" s="120"/>
      <c r="H855" s="92"/>
    </row>
    <row r="856" ht="12.0" customHeight="1">
      <c r="D856" s="120"/>
      <c r="H856" s="92"/>
    </row>
    <row r="857" ht="12.0" customHeight="1">
      <c r="D857" s="120"/>
      <c r="H857" s="92"/>
    </row>
    <row r="858" ht="12.0" customHeight="1">
      <c r="D858" s="120"/>
      <c r="H858" s="92"/>
    </row>
    <row r="859" ht="12.0" customHeight="1">
      <c r="D859" s="120"/>
      <c r="H859" s="92"/>
    </row>
    <row r="860" ht="12.0" customHeight="1">
      <c r="D860" s="120"/>
      <c r="H860" s="92"/>
    </row>
    <row r="861" ht="12.0" customHeight="1">
      <c r="D861" s="120"/>
      <c r="H861" s="92"/>
    </row>
    <row r="862" ht="12.0" customHeight="1">
      <c r="D862" s="120"/>
      <c r="H862" s="92"/>
    </row>
    <row r="863" ht="12.0" customHeight="1">
      <c r="D863" s="120"/>
      <c r="H863" s="92"/>
    </row>
    <row r="864" ht="12.0" customHeight="1">
      <c r="D864" s="120"/>
      <c r="H864" s="92"/>
    </row>
    <row r="865" ht="12.0" customHeight="1">
      <c r="D865" s="120"/>
      <c r="H865" s="92"/>
    </row>
    <row r="866" ht="12.0" customHeight="1">
      <c r="D866" s="120"/>
      <c r="H866" s="92"/>
    </row>
    <row r="867" ht="12.0" customHeight="1">
      <c r="D867" s="120"/>
      <c r="H867" s="92"/>
    </row>
    <row r="868" ht="12.0" customHeight="1">
      <c r="D868" s="120"/>
      <c r="H868" s="92"/>
    </row>
    <row r="869" ht="12.0" customHeight="1">
      <c r="D869" s="120"/>
      <c r="H869" s="92"/>
    </row>
    <row r="870" ht="12.0" customHeight="1">
      <c r="D870" s="120"/>
      <c r="H870" s="92"/>
    </row>
    <row r="871" ht="12.0" customHeight="1">
      <c r="D871" s="120"/>
      <c r="H871" s="92"/>
    </row>
    <row r="872" ht="12.0" customHeight="1">
      <c r="D872" s="120"/>
      <c r="H872" s="92"/>
    </row>
    <row r="873" ht="12.0" customHeight="1">
      <c r="D873" s="120"/>
      <c r="H873" s="92"/>
    </row>
    <row r="874" ht="12.0" customHeight="1">
      <c r="D874" s="120"/>
      <c r="H874" s="92"/>
    </row>
    <row r="875" ht="12.0" customHeight="1">
      <c r="D875" s="120"/>
      <c r="H875" s="92"/>
    </row>
    <row r="876" ht="12.0" customHeight="1">
      <c r="D876" s="120"/>
      <c r="H876" s="92"/>
    </row>
    <row r="877" ht="12.0" customHeight="1">
      <c r="D877" s="120"/>
      <c r="H877" s="92"/>
    </row>
    <row r="878" ht="12.0" customHeight="1">
      <c r="D878" s="120"/>
      <c r="H878" s="92"/>
    </row>
    <row r="879" ht="12.0" customHeight="1">
      <c r="D879" s="120"/>
      <c r="H879" s="92"/>
    </row>
    <row r="880" ht="12.0" customHeight="1">
      <c r="D880" s="120"/>
      <c r="H880" s="92"/>
    </row>
    <row r="881" ht="12.0" customHeight="1">
      <c r="D881" s="120"/>
      <c r="H881" s="92"/>
    </row>
    <row r="882" ht="12.0" customHeight="1">
      <c r="D882" s="120"/>
      <c r="H882" s="92"/>
    </row>
    <row r="883" ht="12.0" customHeight="1">
      <c r="D883" s="120"/>
      <c r="H883" s="92"/>
    </row>
    <row r="884" ht="12.0" customHeight="1">
      <c r="D884" s="120"/>
      <c r="H884" s="92"/>
    </row>
    <row r="885" ht="12.0" customHeight="1">
      <c r="D885" s="120"/>
      <c r="H885" s="92"/>
    </row>
    <row r="886" ht="12.0" customHeight="1">
      <c r="D886" s="120"/>
      <c r="H886" s="92"/>
    </row>
    <row r="887" ht="12.0" customHeight="1">
      <c r="D887" s="120"/>
      <c r="H887" s="92"/>
    </row>
    <row r="888" ht="12.0" customHeight="1">
      <c r="D888" s="120"/>
      <c r="H888" s="92"/>
    </row>
    <row r="889" ht="12.0" customHeight="1">
      <c r="D889" s="120"/>
      <c r="H889" s="92"/>
    </row>
    <row r="890" ht="12.0" customHeight="1">
      <c r="D890" s="120"/>
      <c r="H890" s="92"/>
    </row>
    <row r="891" ht="12.0" customHeight="1">
      <c r="D891" s="120"/>
      <c r="H891" s="92"/>
    </row>
    <row r="892" ht="12.0" customHeight="1">
      <c r="D892" s="120"/>
      <c r="H892" s="92"/>
    </row>
    <row r="893" ht="12.0" customHeight="1">
      <c r="D893" s="120"/>
      <c r="H893" s="92"/>
    </row>
    <row r="894" ht="12.0" customHeight="1">
      <c r="D894" s="120"/>
      <c r="H894" s="92"/>
    </row>
    <row r="895" ht="12.0" customHeight="1">
      <c r="D895" s="120"/>
      <c r="H895" s="92"/>
    </row>
    <row r="896" ht="12.0" customHeight="1">
      <c r="D896" s="120"/>
      <c r="H896" s="92"/>
    </row>
    <row r="897" ht="12.0" customHeight="1">
      <c r="D897" s="120"/>
      <c r="H897" s="92"/>
    </row>
    <row r="898" ht="12.0" customHeight="1">
      <c r="D898" s="120"/>
      <c r="H898" s="92"/>
    </row>
    <row r="899" ht="12.0" customHeight="1">
      <c r="D899" s="120"/>
      <c r="H899" s="92"/>
    </row>
    <row r="900" ht="12.0" customHeight="1">
      <c r="D900" s="120"/>
      <c r="H900" s="92"/>
    </row>
    <row r="901" ht="12.0" customHeight="1">
      <c r="D901" s="120"/>
      <c r="H901" s="92"/>
    </row>
    <row r="902" ht="12.0" customHeight="1">
      <c r="D902" s="120"/>
      <c r="H902" s="92"/>
    </row>
    <row r="903" ht="12.0" customHeight="1">
      <c r="D903" s="120"/>
      <c r="H903" s="92"/>
    </row>
    <row r="904" ht="12.0" customHeight="1">
      <c r="D904" s="120"/>
      <c r="H904" s="92"/>
    </row>
    <row r="905" ht="12.0" customHeight="1">
      <c r="D905" s="120"/>
      <c r="H905" s="92"/>
    </row>
    <row r="906" ht="12.0" customHeight="1">
      <c r="D906" s="120"/>
      <c r="H906" s="92"/>
    </row>
    <row r="907" ht="12.0" customHeight="1">
      <c r="D907" s="120"/>
      <c r="H907" s="92"/>
    </row>
    <row r="908" ht="12.0" customHeight="1">
      <c r="D908" s="120"/>
      <c r="H908" s="92"/>
    </row>
    <row r="909" ht="12.0" customHeight="1">
      <c r="D909" s="120"/>
      <c r="H909" s="92"/>
    </row>
    <row r="910" ht="12.0" customHeight="1">
      <c r="D910" s="120"/>
      <c r="H910" s="92"/>
    </row>
    <row r="911" ht="12.0" customHeight="1">
      <c r="D911" s="120"/>
      <c r="H911" s="92"/>
    </row>
    <row r="912" ht="12.0" customHeight="1">
      <c r="D912" s="120"/>
      <c r="H912" s="92"/>
    </row>
    <row r="913" ht="12.0" customHeight="1">
      <c r="D913" s="120"/>
      <c r="H913" s="92"/>
    </row>
    <row r="914" ht="12.0" customHeight="1">
      <c r="D914" s="120"/>
      <c r="H914" s="92"/>
    </row>
    <row r="915" ht="12.0" customHeight="1">
      <c r="D915" s="120"/>
      <c r="H915" s="92"/>
    </row>
    <row r="916" ht="12.0" customHeight="1">
      <c r="D916" s="120"/>
      <c r="H916" s="92"/>
    </row>
    <row r="917" ht="12.0" customHeight="1">
      <c r="D917" s="120"/>
      <c r="H917" s="92"/>
    </row>
    <row r="918" ht="12.0" customHeight="1">
      <c r="D918" s="120"/>
      <c r="H918" s="92"/>
    </row>
    <row r="919" ht="12.0" customHeight="1">
      <c r="D919" s="120"/>
      <c r="H919" s="92"/>
    </row>
    <row r="920" ht="12.0" customHeight="1">
      <c r="D920" s="120"/>
      <c r="H920" s="92"/>
    </row>
    <row r="921" ht="12.0" customHeight="1">
      <c r="D921" s="120"/>
      <c r="H921" s="92"/>
    </row>
    <row r="922" ht="12.0" customHeight="1">
      <c r="D922" s="120"/>
      <c r="H922" s="92"/>
    </row>
    <row r="923" ht="12.0" customHeight="1">
      <c r="D923" s="120"/>
      <c r="H923" s="92"/>
    </row>
    <row r="924" ht="12.0" customHeight="1">
      <c r="D924" s="120"/>
      <c r="H924" s="92"/>
    </row>
    <row r="925" ht="12.0" customHeight="1">
      <c r="D925" s="120"/>
      <c r="H925" s="92"/>
    </row>
    <row r="926" ht="12.0" customHeight="1">
      <c r="D926" s="120"/>
      <c r="H926" s="92"/>
    </row>
    <row r="927" ht="12.0" customHeight="1">
      <c r="D927" s="120"/>
      <c r="H927" s="92"/>
    </row>
    <row r="928" ht="12.0" customHeight="1">
      <c r="D928" s="120"/>
      <c r="H928" s="92"/>
    </row>
    <row r="929" ht="12.0" customHeight="1">
      <c r="D929" s="120"/>
      <c r="H929" s="92"/>
    </row>
    <row r="930" ht="12.0" customHeight="1">
      <c r="D930" s="120"/>
      <c r="H930" s="92"/>
    </row>
    <row r="931" ht="12.0" customHeight="1">
      <c r="D931" s="120"/>
      <c r="H931" s="92"/>
    </row>
    <row r="932" ht="12.0" customHeight="1">
      <c r="D932" s="120"/>
      <c r="H932" s="92"/>
    </row>
    <row r="933" ht="12.0" customHeight="1">
      <c r="D933" s="120"/>
      <c r="H933" s="92"/>
    </row>
    <row r="934" ht="12.0" customHeight="1">
      <c r="D934" s="120"/>
      <c r="H934" s="92"/>
    </row>
    <row r="935" ht="12.0" customHeight="1">
      <c r="D935" s="120"/>
      <c r="H935" s="92"/>
    </row>
    <row r="936" ht="12.0" customHeight="1">
      <c r="D936" s="120"/>
      <c r="H936" s="92"/>
    </row>
    <row r="937" ht="12.0" customHeight="1">
      <c r="D937" s="120"/>
      <c r="H937" s="92"/>
    </row>
    <row r="938" ht="12.0" customHeight="1">
      <c r="D938" s="120"/>
      <c r="H938" s="92"/>
    </row>
    <row r="939" ht="12.0" customHeight="1">
      <c r="D939" s="120"/>
      <c r="H939" s="92"/>
    </row>
    <row r="940" ht="12.0" customHeight="1">
      <c r="D940" s="120"/>
      <c r="H940" s="92"/>
    </row>
    <row r="941" ht="12.0" customHeight="1">
      <c r="D941" s="120"/>
      <c r="H941" s="92"/>
    </row>
    <row r="942" ht="12.0" customHeight="1">
      <c r="D942" s="120"/>
      <c r="H942" s="92"/>
    </row>
    <row r="943" ht="12.0" customHeight="1">
      <c r="D943" s="120"/>
      <c r="H943" s="92"/>
    </row>
    <row r="944" ht="12.0" customHeight="1">
      <c r="D944" s="120"/>
      <c r="H944" s="92"/>
    </row>
    <row r="945" ht="12.0" customHeight="1">
      <c r="D945" s="120"/>
      <c r="H945" s="92"/>
    </row>
    <row r="946" ht="12.0" customHeight="1">
      <c r="D946" s="120"/>
      <c r="H946" s="92"/>
    </row>
    <row r="947" ht="12.0" customHeight="1">
      <c r="D947" s="120"/>
      <c r="H947" s="92"/>
    </row>
    <row r="948" ht="12.0" customHeight="1">
      <c r="D948" s="120"/>
      <c r="H948" s="92"/>
    </row>
    <row r="949" ht="12.0" customHeight="1">
      <c r="D949" s="120"/>
      <c r="H949" s="92"/>
    </row>
    <row r="950" ht="12.0" customHeight="1">
      <c r="D950" s="120"/>
      <c r="H950" s="92"/>
    </row>
    <row r="951" ht="12.0" customHeight="1">
      <c r="D951" s="120"/>
      <c r="H951" s="92"/>
    </row>
    <row r="952" ht="12.0" customHeight="1">
      <c r="D952" s="120"/>
      <c r="H952" s="92"/>
    </row>
    <row r="953" ht="12.0" customHeight="1">
      <c r="D953" s="120"/>
      <c r="H953" s="92"/>
    </row>
    <row r="954" ht="12.0" customHeight="1">
      <c r="D954" s="120"/>
      <c r="H954" s="92"/>
    </row>
    <row r="955" ht="12.0" customHeight="1">
      <c r="D955" s="120"/>
      <c r="H955" s="92"/>
    </row>
    <row r="956" ht="12.0" customHeight="1">
      <c r="D956" s="120"/>
      <c r="H956" s="92"/>
    </row>
    <row r="957" ht="12.0" customHeight="1">
      <c r="D957" s="120"/>
      <c r="H957" s="92"/>
    </row>
    <row r="958" ht="12.0" customHeight="1">
      <c r="D958" s="120"/>
      <c r="H958" s="92"/>
    </row>
    <row r="959" ht="12.0" customHeight="1">
      <c r="D959" s="120"/>
      <c r="H959" s="92"/>
    </row>
    <row r="960" ht="12.0" customHeight="1">
      <c r="D960" s="120"/>
      <c r="H960" s="92"/>
    </row>
    <row r="961" ht="12.0" customHeight="1">
      <c r="D961" s="120"/>
      <c r="H961" s="92"/>
    </row>
    <row r="962" ht="12.0" customHeight="1">
      <c r="D962" s="120"/>
      <c r="H962" s="92"/>
    </row>
    <row r="963" ht="12.0" customHeight="1">
      <c r="D963" s="120"/>
      <c r="H963" s="92"/>
    </row>
    <row r="964" ht="12.0" customHeight="1">
      <c r="D964" s="120"/>
      <c r="H964" s="92"/>
    </row>
    <row r="965" ht="12.0" customHeight="1">
      <c r="D965" s="120"/>
      <c r="H965" s="92"/>
    </row>
    <row r="966" ht="12.0" customHeight="1">
      <c r="D966" s="120"/>
      <c r="H966" s="92"/>
    </row>
    <row r="967" ht="12.0" customHeight="1">
      <c r="D967" s="120"/>
      <c r="H967" s="92"/>
    </row>
    <row r="968" ht="12.0" customHeight="1">
      <c r="D968" s="120"/>
      <c r="H968" s="92"/>
    </row>
    <row r="969" ht="12.0" customHeight="1">
      <c r="D969" s="120"/>
      <c r="H969" s="92"/>
    </row>
    <row r="970" ht="12.0" customHeight="1">
      <c r="D970" s="120"/>
      <c r="H970" s="92"/>
    </row>
    <row r="971" ht="12.0" customHeight="1">
      <c r="D971" s="120"/>
      <c r="H971" s="92"/>
    </row>
    <row r="972" ht="12.0" customHeight="1">
      <c r="D972" s="120"/>
      <c r="H972" s="92"/>
    </row>
    <row r="973" ht="12.0" customHeight="1">
      <c r="D973" s="120"/>
      <c r="H973" s="92"/>
    </row>
    <row r="974" ht="12.0" customHeight="1">
      <c r="D974" s="120"/>
      <c r="H974" s="92"/>
    </row>
    <row r="975" ht="12.0" customHeight="1">
      <c r="D975" s="120"/>
      <c r="H975" s="92"/>
    </row>
    <row r="976" ht="12.0" customHeight="1">
      <c r="D976" s="120"/>
      <c r="H976" s="92"/>
    </row>
    <row r="977" ht="12.0" customHeight="1">
      <c r="D977" s="120"/>
      <c r="H977" s="92"/>
    </row>
    <row r="978" ht="12.0" customHeight="1">
      <c r="D978" s="120"/>
      <c r="H978" s="92"/>
    </row>
    <row r="979" ht="12.0" customHeight="1">
      <c r="D979" s="120"/>
      <c r="H979" s="92"/>
    </row>
    <row r="980" ht="12.0" customHeight="1">
      <c r="D980" s="120"/>
      <c r="H980" s="92"/>
    </row>
    <row r="981" ht="12.0" customHeight="1">
      <c r="D981" s="120"/>
      <c r="H981" s="92"/>
    </row>
    <row r="982" ht="12.0" customHeight="1">
      <c r="D982" s="120"/>
      <c r="H982" s="92"/>
    </row>
    <row r="983" ht="12.0" customHeight="1">
      <c r="D983" s="120"/>
      <c r="H983" s="92"/>
    </row>
    <row r="984" ht="12.0" customHeight="1">
      <c r="D984" s="120"/>
      <c r="H984" s="92"/>
    </row>
    <row r="985" ht="12.0" customHeight="1">
      <c r="D985" s="120"/>
      <c r="H985" s="92"/>
    </row>
    <row r="986" ht="12.0" customHeight="1">
      <c r="D986" s="120"/>
      <c r="H986" s="92"/>
    </row>
    <row r="987" ht="12.0" customHeight="1">
      <c r="D987" s="120"/>
      <c r="H987" s="92"/>
    </row>
    <row r="988" ht="12.0" customHeight="1">
      <c r="D988" s="120"/>
      <c r="H988" s="92"/>
    </row>
    <row r="989" ht="12.0" customHeight="1">
      <c r="D989" s="120"/>
      <c r="H989" s="92"/>
    </row>
    <row r="990" ht="12.0" customHeight="1">
      <c r="D990" s="120"/>
      <c r="H990" s="92"/>
    </row>
    <row r="991" ht="12.0" customHeight="1">
      <c r="D991" s="120"/>
      <c r="H991" s="92"/>
    </row>
    <row r="992" ht="12.0" customHeight="1">
      <c r="D992" s="120"/>
      <c r="H992" s="92"/>
    </row>
    <row r="993" ht="12.0" customHeight="1">
      <c r="D993" s="120"/>
      <c r="H993" s="92"/>
    </row>
    <row r="994" ht="12.0" customHeight="1">
      <c r="D994" s="120"/>
      <c r="H994" s="92"/>
    </row>
    <row r="995" ht="12.0" customHeight="1">
      <c r="D995" s="120"/>
      <c r="H995" s="92"/>
    </row>
    <row r="996" ht="12.0" customHeight="1">
      <c r="D996" s="120"/>
      <c r="H996" s="92"/>
    </row>
    <row r="997" ht="12.0" customHeight="1">
      <c r="D997" s="120"/>
      <c r="H997" s="92"/>
    </row>
    <row r="998" ht="12.0" customHeight="1">
      <c r="D998" s="120"/>
      <c r="H998" s="92"/>
    </row>
    <row r="999" ht="12.0" customHeight="1">
      <c r="D999" s="120"/>
      <c r="H999" s="92"/>
    </row>
    <row r="1000" ht="12.0" customHeight="1">
      <c r="D1000" s="120"/>
      <c r="H1000" s="9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11.14"/>
    <col customWidth="1" min="4" max="4" width="9.14"/>
    <col customWidth="1" min="5" max="5" width="8.71"/>
    <col customWidth="1" min="6" max="6" width="6.71"/>
    <col customWidth="1" min="7" max="7" width="11.29"/>
    <col customWidth="1" min="8" max="8" width="14.57"/>
    <col customWidth="1" min="9" max="26" width="8.71"/>
  </cols>
  <sheetData>
    <row r="1" ht="27.75" customHeight="1">
      <c r="A1" s="2" t="s">
        <v>578</v>
      </c>
      <c r="B1" s="3"/>
      <c r="C1" s="3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D2" s="120"/>
      <c r="H2" s="92"/>
    </row>
    <row r="3" ht="12.0" customHeight="1">
      <c r="B3" s="39" t="s">
        <v>1</v>
      </c>
      <c r="C3" s="3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1946.21</v>
      </c>
      <c r="C4" s="69" t="s">
        <v>425</v>
      </c>
      <c r="D4" s="122">
        <v>42753.0</v>
      </c>
      <c r="E4" s="9"/>
      <c r="G4" s="10">
        <v>5.0</v>
      </c>
      <c r="H4" s="94" t="s">
        <v>579</v>
      </c>
      <c r="I4" s="11">
        <v>42751.0</v>
      </c>
    </row>
    <row r="5" ht="12.0" customHeight="1">
      <c r="B5" s="45">
        <v>652.79</v>
      </c>
      <c r="C5" s="46" t="s">
        <v>437</v>
      </c>
      <c r="D5" s="123">
        <v>42741.0</v>
      </c>
      <c r="E5" s="9"/>
      <c r="G5" s="15">
        <v>100.0</v>
      </c>
      <c r="H5" s="85" t="s">
        <v>557</v>
      </c>
      <c r="I5" s="16">
        <v>42757.0</v>
      </c>
    </row>
    <row r="6" ht="12.0" customHeight="1">
      <c r="B6" s="45">
        <v>1198.45</v>
      </c>
      <c r="C6" s="46" t="s">
        <v>437</v>
      </c>
      <c r="D6" s="123">
        <v>42755.0</v>
      </c>
      <c r="E6" s="9"/>
      <c r="G6" s="15">
        <v>300.0</v>
      </c>
      <c r="H6" s="85" t="s">
        <v>580</v>
      </c>
      <c r="I6" s="16">
        <v>42757.0</v>
      </c>
    </row>
    <row r="7" ht="12.0" customHeight="1">
      <c r="B7" s="45"/>
      <c r="C7" s="46"/>
      <c r="D7" s="123"/>
      <c r="E7" s="9"/>
      <c r="F7" s="23"/>
      <c r="G7" s="15">
        <v>150.0</v>
      </c>
      <c r="H7" s="85" t="s">
        <v>581</v>
      </c>
      <c r="I7" s="16">
        <v>42757.0</v>
      </c>
    </row>
    <row r="8" ht="12.0" customHeight="1">
      <c r="B8" s="45"/>
      <c r="C8" s="46"/>
      <c r="D8" s="123"/>
      <c r="E8" s="9"/>
      <c r="G8" s="15">
        <v>100.0</v>
      </c>
      <c r="H8" s="85" t="s">
        <v>103</v>
      </c>
      <c r="I8" s="16">
        <v>42757.0</v>
      </c>
    </row>
    <row r="9" ht="12.0" customHeight="1">
      <c r="B9" s="45"/>
      <c r="C9" s="46"/>
      <c r="D9" s="123"/>
      <c r="E9" s="9"/>
      <c r="G9" s="15">
        <v>36.0</v>
      </c>
      <c r="H9" s="85" t="s">
        <v>320</v>
      </c>
      <c r="I9" s="16">
        <v>42757.0</v>
      </c>
    </row>
    <row r="10" ht="12.0" customHeight="1">
      <c r="B10" s="45"/>
      <c r="C10" s="46"/>
      <c r="D10" s="123"/>
      <c r="E10" s="9"/>
      <c r="G10" s="15">
        <v>100.0</v>
      </c>
      <c r="H10" s="85" t="s">
        <v>582</v>
      </c>
      <c r="I10" s="16">
        <v>42757.0</v>
      </c>
    </row>
    <row r="11" ht="12.0" customHeight="1">
      <c r="B11" s="45"/>
      <c r="C11" s="46"/>
      <c r="D11" s="123"/>
      <c r="E11" s="9"/>
      <c r="G11" s="15">
        <v>36.0</v>
      </c>
      <c r="H11" s="85" t="s">
        <v>156</v>
      </c>
      <c r="I11" s="16">
        <v>42757.0</v>
      </c>
    </row>
    <row r="12" ht="12.0" customHeight="1">
      <c r="B12" s="45"/>
      <c r="C12" s="46"/>
      <c r="D12" s="123"/>
      <c r="E12" s="22"/>
      <c r="G12" s="15"/>
      <c r="H12" s="85"/>
      <c r="I12" s="16"/>
    </row>
    <row r="13" ht="12.0" customHeight="1">
      <c r="B13" s="105"/>
      <c r="C13" s="106"/>
      <c r="D13" s="124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3797.45</v>
      </c>
      <c r="D14" s="120"/>
      <c r="F14" s="23" t="s">
        <v>10</v>
      </c>
      <c r="G14" s="30">
        <f>SUM(G4:G13)</f>
        <v>827</v>
      </c>
      <c r="H14" s="92"/>
    </row>
    <row r="15" ht="12.0" customHeight="1">
      <c r="B15" s="31"/>
      <c r="D15" s="120"/>
      <c r="F15" s="32"/>
      <c r="H15" s="92"/>
    </row>
    <row r="16" ht="12.0" customHeight="1">
      <c r="A16" s="23" t="s">
        <v>11</v>
      </c>
      <c r="B16" s="33">
        <f>PRODUCT(B14,0.1)</f>
        <v>379.745</v>
      </c>
      <c r="D16" s="120"/>
      <c r="H16" s="92"/>
    </row>
    <row r="17" ht="12.0" customHeight="1">
      <c r="A17" s="23" t="s">
        <v>18</v>
      </c>
      <c r="B17" s="54">
        <f>'2016'!B228</f>
        <v>10082.9793</v>
      </c>
      <c r="D17" s="120"/>
      <c r="F17" s="23" t="s">
        <v>19</v>
      </c>
      <c r="G17" s="33">
        <f>SUM(B16,B17)-G14</f>
        <v>9635.7243</v>
      </c>
      <c r="H17" s="92"/>
    </row>
    <row r="18" ht="12.0" customHeight="1">
      <c r="A18" s="1"/>
      <c r="B18" s="1"/>
      <c r="C18" s="1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583</v>
      </c>
      <c r="B20" s="3"/>
      <c r="C20" s="3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D21" s="120"/>
      <c r="H21" s="92"/>
    </row>
    <row r="22" ht="12.0" customHeight="1">
      <c r="B22" s="39" t="s">
        <v>1</v>
      </c>
      <c r="C22" s="3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58">
        <v>2340.59</v>
      </c>
      <c r="C23" s="69" t="s">
        <v>584</v>
      </c>
      <c r="D23" s="122">
        <v>42767.0</v>
      </c>
      <c r="E23" s="9"/>
      <c r="G23" s="10">
        <v>5.0</v>
      </c>
      <c r="H23" s="94" t="s">
        <v>149</v>
      </c>
      <c r="I23" s="11">
        <v>42782.0</v>
      </c>
    </row>
    <row r="24" ht="12.0" customHeight="1">
      <c r="B24" s="45">
        <v>2340.59</v>
      </c>
      <c r="C24" s="46" t="s">
        <v>584</v>
      </c>
      <c r="D24" s="123">
        <v>42782.0</v>
      </c>
      <c r="E24" s="9"/>
      <c r="G24" s="15"/>
      <c r="H24" s="85"/>
      <c r="I24" s="16"/>
    </row>
    <row r="25" ht="12.0" customHeight="1">
      <c r="B25" s="45">
        <v>417.67</v>
      </c>
      <c r="C25" s="46" t="s">
        <v>437</v>
      </c>
      <c r="D25" s="123">
        <v>42769.0</v>
      </c>
      <c r="E25" s="9"/>
      <c r="G25" s="15"/>
      <c r="H25" s="85"/>
      <c r="I25" s="17"/>
    </row>
    <row r="26" ht="12.0" customHeight="1">
      <c r="B26" s="45"/>
      <c r="C26" s="46"/>
      <c r="D26" s="123"/>
      <c r="E26" s="9"/>
      <c r="F26" s="23"/>
      <c r="G26" s="15"/>
      <c r="H26" s="85"/>
      <c r="I26" s="16"/>
    </row>
    <row r="27" ht="12.0" customHeight="1">
      <c r="B27" s="45"/>
      <c r="C27" s="46"/>
      <c r="D27" s="123"/>
      <c r="E27" s="9"/>
      <c r="G27" s="15"/>
      <c r="H27" s="85"/>
      <c r="I27" s="17"/>
    </row>
    <row r="28" ht="12.0" customHeight="1">
      <c r="B28" s="45"/>
      <c r="C28" s="46"/>
      <c r="D28" s="123"/>
      <c r="E28" s="9"/>
      <c r="G28" s="15"/>
      <c r="H28" s="85"/>
      <c r="I28" s="16"/>
    </row>
    <row r="29" ht="12.0" customHeight="1">
      <c r="B29" s="45"/>
      <c r="C29" s="46"/>
      <c r="D29" s="123"/>
      <c r="E29" s="9"/>
      <c r="G29" s="15"/>
      <c r="H29" s="85"/>
      <c r="I29" s="17"/>
    </row>
    <row r="30" ht="12.0" customHeight="1">
      <c r="B30" s="45"/>
      <c r="C30" s="46"/>
      <c r="D30" s="123"/>
      <c r="E30" s="9"/>
      <c r="G30" s="15"/>
      <c r="H30" s="85"/>
      <c r="I30" s="17"/>
    </row>
    <row r="31" ht="12.0" customHeight="1">
      <c r="B31" s="45"/>
      <c r="C31" s="46"/>
      <c r="D31" s="123"/>
      <c r="E31" s="22"/>
      <c r="G31" s="15"/>
      <c r="H31" s="85"/>
      <c r="I31" s="16"/>
    </row>
    <row r="32" ht="12.0" customHeight="1">
      <c r="B32" s="105"/>
      <c r="C32" s="106"/>
      <c r="D32" s="124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5098.85</v>
      </c>
      <c r="D33" s="120"/>
      <c r="F33" s="23" t="s">
        <v>10</v>
      </c>
      <c r="G33" s="30">
        <f>SUM(G23:G32)</f>
        <v>5</v>
      </c>
      <c r="H33" s="92"/>
    </row>
    <row r="34" ht="12.0" customHeight="1">
      <c r="B34" s="31"/>
      <c r="D34" s="120"/>
      <c r="F34" s="32"/>
      <c r="H34" s="92"/>
    </row>
    <row r="35" ht="12.0" customHeight="1">
      <c r="A35" s="23" t="s">
        <v>11</v>
      </c>
      <c r="B35" s="33">
        <f>PRODUCT(B33,0.1)</f>
        <v>509.885</v>
      </c>
      <c r="D35" s="120"/>
      <c r="H35" s="92"/>
    </row>
    <row r="36" ht="12.0" customHeight="1">
      <c r="A36" s="23" t="s">
        <v>18</v>
      </c>
      <c r="B36" s="54">
        <f>G17</f>
        <v>9635.7243</v>
      </c>
      <c r="D36" s="120"/>
      <c r="F36" s="23" t="s">
        <v>19</v>
      </c>
      <c r="G36" s="33">
        <f>SUM(B35,B36)-G33</f>
        <v>10140.6093</v>
      </c>
      <c r="H36" s="92"/>
    </row>
    <row r="37" ht="12.0" customHeight="1">
      <c r="A37" s="1"/>
      <c r="B37" s="1"/>
      <c r="C37" s="1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585</v>
      </c>
      <c r="B39" s="3"/>
      <c r="C39" s="3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D40" s="120"/>
      <c r="H40" s="92"/>
    </row>
    <row r="41" ht="12.0" customHeight="1">
      <c r="B41" s="39" t="s">
        <v>1</v>
      </c>
      <c r="C41" s="3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58">
        <v>2340.58</v>
      </c>
      <c r="C42" s="69" t="s">
        <v>584</v>
      </c>
      <c r="D42" s="122">
        <v>42795.0</v>
      </c>
      <c r="E42" s="9"/>
      <c r="G42" s="10">
        <v>250.0</v>
      </c>
      <c r="H42" s="94" t="s">
        <v>586</v>
      </c>
      <c r="I42" s="11">
        <v>42799.0</v>
      </c>
    </row>
    <row r="43" ht="12.0" customHeight="1">
      <c r="B43" s="45">
        <v>2050.0</v>
      </c>
      <c r="C43" s="46" t="s">
        <v>584</v>
      </c>
      <c r="D43" s="123">
        <v>42810.0</v>
      </c>
      <c r="E43" s="9"/>
      <c r="G43" s="15">
        <v>25.0</v>
      </c>
      <c r="H43" s="85" t="s">
        <v>587</v>
      </c>
      <c r="I43" s="16">
        <v>42799.0</v>
      </c>
    </row>
    <row r="44" ht="12.0" customHeight="1">
      <c r="B44" s="45">
        <v>2050.01</v>
      </c>
      <c r="C44" s="46" t="s">
        <v>584</v>
      </c>
      <c r="D44" s="123">
        <v>42825.0</v>
      </c>
      <c r="E44" s="9"/>
      <c r="G44" s="15">
        <v>100.0</v>
      </c>
      <c r="H44" s="85" t="s">
        <v>149</v>
      </c>
      <c r="I44" s="16">
        <v>42799.0</v>
      </c>
    </row>
    <row r="45" ht="12.0" customHeight="1">
      <c r="B45" s="45">
        <v>789.0</v>
      </c>
      <c r="C45" s="46" t="s">
        <v>153</v>
      </c>
      <c r="D45" s="123">
        <v>42817.0</v>
      </c>
      <c r="E45" s="9"/>
      <c r="F45" s="23"/>
      <c r="G45" s="15">
        <v>36.0</v>
      </c>
      <c r="H45" s="85" t="s">
        <v>103</v>
      </c>
      <c r="I45" s="16">
        <v>42800.0</v>
      </c>
    </row>
    <row r="46" ht="12.0" customHeight="1">
      <c r="B46" s="45">
        <v>2281.0</v>
      </c>
      <c r="C46" s="46" t="s">
        <v>412</v>
      </c>
      <c r="D46" s="123">
        <v>42821.0</v>
      </c>
      <c r="E46" s="9"/>
      <c r="G46" s="15">
        <v>36.0</v>
      </c>
      <c r="H46" s="85" t="s">
        <v>588</v>
      </c>
      <c r="I46" s="16">
        <v>42806.0</v>
      </c>
    </row>
    <row r="47" ht="12.0" customHeight="1">
      <c r="B47" s="45"/>
      <c r="C47" s="46"/>
      <c r="D47" s="123"/>
      <c r="E47" s="9"/>
      <c r="G47" s="15"/>
      <c r="H47" s="85"/>
      <c r="I47" s="16"/>
    </row>
    <row r="48" ht="12.0" customHeight="1">
      <c r="B48" s="45"/>
      <c r="C48" s="46"/>
      <c r="D48" s="123"/>
      <c r="E48" s="9"/>
      <c r="G48" s="15"/>
      <c r="H48" s="85"/>
      <c r="I48" s="17"/>
    </row>
    <row r="49" ht="12.0" customHeight="1">
      <c r="B49" s="45"/>
      <c r="C49" s="46"/>
      <c r="D49" s="123"/>
      <c r="E49" s="9"/>
      <c r="G49" s="15"/>
      <c r="H49" s="85"/>
      <c r="I49" s="17"/>
    </row>
    <row r="50" ht="12.0" customHeight="1">
      <c r="B50" s="45"/>
      <c r="C50" s="46"/>
      <c r="D50" s="123"/>
      <c r="E50" s="22"/>
      <c r="G50" s="15"/>
      <c r="H50" s="85"/>
      <c r="I50" s="16"/>
    </row>
    <row r="51" ht="12.0" customHeight="1">
      <c r="B51" s="105"/>
      <c r="C51" s="106"/>
      <c r="D51" s="124"/>
      <c r="E51" s="1"/>
      <c r="G51" s="28"/>
      <c r="H51" s="95"/>
      <c r="I51" s="29"/>
    </row>
    <row r="52" ht="12.0" customHeight="1">
      <c r="A52" s="23" t="s">
        <v>10</v>
      </c>
      <c r="B52" s="30">
        <f>SUM(B42:B51)</f>
        <v>9510.59</v>
      </c>
      <c r="D52" s="120"/>
      <c r="F52" s="23" t="s">
        <v>10</v>
      </c>
      <c r="G52" s="30">
        <f>SUM(G42:G51)</f>
        <v>447</v>
      </c>
      <c r="H52" s="92"/>
    </row>
    <row r="53" ht="12.0" customHeight="1">
      <c r="B53" s="31"/>
      <c r="D53" s="120"/>
      <c r="F53" s="32"/>
      <c r="H53" s="92"/>
    </row>
    <row r="54" ht="12.0" customHeight="1">
      <c r="A54" s="23" t="s">
        <v>11</v>
      </c>
      <c r="B54" s="33">
        <f>PRODUCT(B52,0.1)</f>
        <v>951.059</v>
      </c>
      <c r="D54" s="120"/>
      <c r="H54" s="92"/>
    </row>
    <row r="55" ht="12.0" customHeight="1">
      <c r="A55" s="23" t="s">
        <v>18</v>
      </c>
      <c r="B55" s="54">
        <f>G36</f>
        <v>10140.6093</v>
      </c>
      <c r="D55" s="120"/>
      <c r="F55" s="23" t="s">
        <v>19</v>
      </c>
      <c r="G55" s="33">
        <f>SUM(B54,B55)-G52</f>
        <v>10644.6683</v>
      </c>
      <c r="H55" s="92"/>
    </row>
    <row r="56" ht="12.0" customHeight="1">
      <c r="A56" s="1"/>
      <c r="B56" s="1"/>
      <c r="C56" s="1"/>
      <c r="D56" s="120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125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589</v>
      </c>
      <c r="B58" s="3"/>
      <c r="C58" s="3"/>
      <c r="D58" s="119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D59" s="120"/>
      <c r="H59" s="92"/>
    </row>
    <row r="60" ht="12.0" customHeight="1">
      <c r="B60" s="39" t="s">
        <v>1</v>
      </c>
      <c r="C60" s="39" t="s">
        <v>2</v>
      </c>
      <c r="D60" s="121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58">
        <v>2050.0</v>
      </c>
      <c r="C61" s="69" t="s">
        <v>584</v>
      </c>
      <c r="D61" s="122">
        <v>42840.0</v>
      </c>
      <c r="E61" s="9"/>
      <c r="G61" s="10">
        <v>200.0</v>
      </c>
      <c r="H61" s="94" t="s">
        <v>590</v>
      </c>
      <c r="I61" s="11">
        <v>42826.0</v>
      </c>
      <c r="K61" s="1" t="s">
        <v>591</v>
      </c>
    </row>
    <row r="62" ht="12.0" customHeight="1">
      <c r="B62" s="45"/>
      <c r="C62" s="46"/>
      <c r="D62" s="123"/>
      <c r="E62" s="9"/>
      <c r="G62" s="15">
        <v>18.0</v>
      </c>
      <c r="H62" s="85" t="s">
        <v>592</v>
      </c>
      <c r="I62" s="16">
        <v>42848.0</v>
      </c>
      <c r="K62" s="109">
        <v>50.0</v>
      </c>
    </row>
    <row r="63" ht="12.0" customHeight="1">
      <c r="B63" s="45"/>
      <c r="C63" s="46"/>
      <c r="D63" s="123"/>
      <c r="E63" s="9"/>
      <c r="G63" s="15">
        <v>18.0</v>
      </c>
      <c r="H63" s="85" t="s">
        <v>593</v>
      </c>
      <c r="I63" s="16">
        <v>42848.0</v>
      </c>
    </row>
    <row r="64" ht="12.0" customHeight="1">
      <c r="B64" s="45"/>
      <c r="C64" s="46"/>
      <c r="D64" s="123"/>
      <c r="E64" s="9"/>
      <c r="F64" s="23"/>
      <c r="G64" s="15">
        <v>54.0</v>
      </c>
      <c r="H64" s="85" t="s">
        <v>403</v>
      </c>
      <c r="I64" s="16">
        <v>42848.0</v>
      </c>
    </row>
    <row r="65" ht="12.0" customHeight="1">
      <c r="B65" s="45"/>
      <c r="C65" s="46"/>
      <c r="D65" s="123"/>
      <c r="E65" s="9"/>
      <c r="G65" s="15">
        <v>18.0</v>
      </c>
      <c r="H65" s="85" t="s">
        <v>194</v>
      </c>
      <c r="I65" s="16">
        <v>42848.0</v>
      </c>
    </row>
    <row r="66" ht="12.0" customHeight="1">
      <c r="B66" s="45"/>
      <c r="C66" s="46"/>
      <c r="D66" s="123"/>
      <c r="E66" s="9"/>
      <c r="G66" s="15">
        <v>200.0</v>
      </c>
      <c r="H66" s="85" t="s">
        <v>42</v>
      </c>
      <c r="I66" s="16">
        <v>42848.0</v>
      </c>
    </row>
    <row r="67" ht="12.0" customHeight="1">
      <c r="B67" s="45"/>
      <c r="C67" s="46"/>
      <c r="D67" s="123"/>
      <c r="E67" s="9"/>
      <c r="G67" s="15">
        <v>31.8</v>
      </c>
      <c r="H67" s="85" t="s">
        <v>25</v>
      </c>
      <c r="I67" s="16">
        <v>42848.0</v>
      </c>
    </row>
    <row r="68" ht="12.0" customHeight="1">
      <c r="B68" s="45"/>
      <c r="C68" s="46"/>
      <c r="D68" s="123"/>
      <c r="E68" s="9"/>
      <c r="G68" s="15">
        <v>50.0</v>
      </c>
      <c r="H68" s="85" t="s">
        <v>594</v>
      </c>
      <c r="I68" s="16">
        <v>42851.0</v>
      </c>
    </row>
    <row r="69" ht="12.0" customHeight="1">
      <c r="B69" s="45"/>
      <c r="C69" s="46"/>
      <c r="D69" s="123"/>
      <c r="E69" s="22"/>
      <c r="G69" s="15">
        <v>18.0</v>
      </c>
      <c r="H69" s="85" t="s">
        <v>595</v>
      </c>
      <c r="I69" s="16">
        <v>42828.0</v>
      </c>
    </row>
    <row r="70" ht="12.0" customHeight="1">
      <c r="B70" s="105"/>
      <c r="C70" s="106"/>
      <c r="D70" s="124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2050</v>
      </c>
      <c r="D71" s="120"/>
      <c r="F71" s="23" t="s">
        <v>10</v>
      </c>
      <c r="G71" s="30">
        <f>SUM(G61:G70)</f>
        <v>607.8</v>
      </c>
      <c r="H71" s="92"/>
    </row>
    <row r="72" ht="12.0" customHeight="1">
      <c r="B72" s="31"/>
      <c r="D72" s="120"/>
      <c r="F72" s="32"/>
      <c r="H72" s="92"/>
    </row>
    <row r="73" ht="12.0" customHeight="1">
      <c r="A73" s="23" t="s">
        <v>11</v>
      </c>
      <c r="B73" s="33">
        <f>PRODUCT(B71,0.1)</f>
        <v>205</v>
      </c>
      <c r="D73" s="120"/>
      <c r="H73" s="92"/>
    </row>
    <row r="74" ht="12.0" customHeight="1">
      <c r="A74" s="23" t="s">
        <v>18</v>
      </c>
      <c r="B74" s="54">
        <f>G55</f>
        <v>10644.6683</v>
      </c>
      <c r="D74" s="120"/>
      <c r="F74" s="23" t="s">
        <v>19</v>
      </c>
      <c r="G74" s="33">
        <f>SUM(B73,B74)-G71</f>
        <v>10241.8683</v>
      </c>
      <c r="H74" s="92"/>
    </row>
    <row r="75" ht="12.0" customHeight="1">
      <c r="A75" s="1"/>
      <c r="B75" s="1"/>
      <c r="C75" s="1"/>
      <c r="D75" s="120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125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596</v>
      </c>
      <c r="B77" s="3"/>
      <c r="C77" s="3"/>
      <c r="D77" s="119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D78" s="120"/>
      <c r="H78" s="92"/>
    </row>
    <row r="79" ht="12.0" customHeight="1">
      <c r="B79" s="39" t="s">
        <v>1</v>
      </c>
      <c r="C79" s="39" t="s">
        <v>2</v>
      </c>
      <c r="D79" s="121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58">
        <v>2050.0</v>
      </c>
      <c r="C80" s="69" t="s">
        <v>584</v>
      </c>
      <c r="D80" s="122">
        <v>42856.0</v>
      </c>
      <c r="E80" s="9"/>
      <c r="G80" s="10"/>
      <c r="H80" s="94"/>
      <c r="I80" s="11"/>
    </row>
    <row r="81" ht="12.0" customHeight="1">
      <c r="B81" s="45">
        <v>2050.0</v>
      </c>
      <c r="C81" s="46" t="s">
        <v>584</v>
      </c>
      <c r="D81" s="123">
        <v>42871.0</v>
      </c>
      <c r="E81" s="9"/>
      <c r="G81" s="15"/>
      <c r="H81" s="85"/>
      <c r="I81" s="16"/>
    </row>
    <row r="82" ht="12.0" customHeight="1">
      <c r="B82" s="45">
        <v>1236.84</v>
      </c>
      <c r="C82" s="46" t="s">
        <v>437</v>
      </c>
      <c r="D82" s="123">
        <v>42858.0</v>
      </c>
      <c r="E82" s="9"/>
      <c r="G82" s="15"/>
      <c r="H82" s="85"/>
      <c r="I82" s="16"/>
    </row>
    <row r="83" ht="12.0" customHeight="1">
      <c r="B83" s="45">
        <v>1245.85</v>
      </c>
      <c r="C83" s="46" t="s">
        <v>437</v>
      </c>
      <c r="D83" s="123">
        <v>42881.0</v>
      </c>
      <c r="E83" s="9"/>
      <c r="F83" s="23"/>
      <c r="G83" s="15"/>
      <c r="H83" s="85"/>
      <c r="I83" s="16"/>
    </row>
    <row r="84" ht="12.0" customHeight="1">
      <c r="B84" s="45"/>
      <c r="C84" s="46"/>
      <c r="D84" s="123"/>
      <c r="E84" s="9"/>
      <c r="G84" s="15"/>
      <c r="H84" s="85"/>
      <c r="I84" s="16"/>
    </row>
    <row r="85" ht="12.0" customHeight="1">
      <c r="B85" s="45"/>
      <c r="C85" s="46"/>
      <c r="D85" s="123"/>
      <c r="E85" s="9"/>
      <c r="G85" s="15"/>
      <c r="H85" s="85"/>
      <c r="I85" s="16"/>
    </row>
    <row r="86" ht="12.0" customHeight="1">
      <c r="B86" s="45"/>
      <c r="C86" s="46"/>
      <c r="D86" s="123"/>
      <c r="E86" s="9"/>
      <c r="G86" s="15"/>
      <c r="H86" s="85"/>
      <c r="I86" s="16"/>
    </row>
    <row r="87" ht="12.0" customHeight="1">
      <c r="B87" s="45"/>
      <c r="C87" s="46"/>
      <c r="D87" s="123"/>
      <c r="E87" s="9"/>
      <c r="G87" s="15"/>
      <c r="H87" s="85"/>
      <c r="I87" s="16"/>
    </row>
    <row r="88" ht="12.0" customHeight="1">
      <c r="B88" s="45"/>
      <c r="C88" s="46"/>
      <c r="D88" s="123"/>
      <c r="E88" s="9"/>
      <c r="G88" s="15"/>
      <c r="H88" s="85"/>
      <c r="I88" s="16"/>
    </row>
    <row r="89" ht="12.0" customHeight="1">
      <c r="B89" s="45"/>
      <c r="C89" s="46"/>
      <c r="D89" s="123"/>
      <c r="E89" s="9"/>
      <c r="F89" s="23"/>
      <c r="G89" s="15"/>
      <c r="H89" s="85"/>
      <c r="I89" s="16"/>
    </row>
    <row r="90" ht="12.0" customHeight="1">
      <c r="B90" s="45"/>
      <c r="C90" s="46"/>
      <c r="D90" s="123"/>
      <c r="E90" s="9"/>
      <c r="G90" s="15"/>
      <c r="H90" s="85"/>
      <c r="I90" s="16"/>
    </row>
    <row r="91" ht="12.0" customHeight="1">
      <c r="B91" s="45"/>
      <c r="C91" s="46"/>
      <c r="D91" s="123"/>
      <c r="E91" s="9"/>
      <c r="G91" s="15"/>
      <c r="H91" s="85"/>
      <c r="I91" s="16"/>
    </row>
    <row r="92" ht="12.0" customHeight="1">
      <c r="B92" s="105"/>
      <c r="C92" s="106"/>
      <c r="D92" s="124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6582.69</v>
      </c>
      <c r="D93" s="120"/>
      <c r="F93" s="23" t="s">
        <v>10</v>
      </c>
      <c r="G93" s="30">
        <f>SUM(G80:G92)</f>
        <v>0</v>
      </c>
      <c r="H93" s="92"/>
    </row>
    <row r="94" ht="12.0" customHeight="1">
      <c r="B94" s="31"/>
      <c r="D94" s="120"/>
      <c r="F94" s="32"/>
      <c r="H94" s="92"/>
    </row>
    <row r="95" ht="12.0" customHeight="1">
      <c r="A95" s="23" t="s">
        <v>11</v>
      </c>
      <c r="B95" s="33">
        <f>PRODUCT(B93,0.1)</f>
        <v>658.269</v>
      </c>
      <c r="D95" s="120"/>
      <c r="H95" s="92"/>
    </row>
    <row r="96" ht="12.0" customHeight="1">
      <c r="A96" s="23" t="s">
        <v>18</v>
      </c>
      <c r="B96" s="54">
        <f>G74</f>
        <v>10241.8683</v>
      </c>
      <c r="D96" s="120"/>
      <c r="F96" s="23" t="s">
        <v>19</v>
      </c>
      <c r="G96" s="33">
        <f>SUM(B95,B96)-G93</f>
        <v>10900.1373</v>
      </c>
      <c r="H96" s="92"/>
    </row>
    <row r="97" ht="12.0" customHeight="1">
      <c r="A97" s="1"/>
      <c r="B97" s="1"/>
      <c r="C97" s="1"/>
      <c r="D97" s="120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125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597</v>
      </c>
      <c r="B99" s="3"/>
      <c r="C99" s="3"/>
      <c r="D99" s="119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D100" s="120"/>
      <c r="H100" s="92"/>
    </row>
    <row r="101" ht="12.0" customHeight="1">
      <c r="B101" s="39" t="s">
        <v>1</v>
      </c>
      <c r="C101" s="39" t="s">
        <v>2</v>
      </c>
      <c r="D101" s="121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58">
        <v>2050.0</v>
      </c>
      <c r="C102" s="69" t="s">
        <v>584</v>
      </c>
      <c r="D102" s="122">
        <v>42887.0</v>
      </c>
      <c r="E102" s="9"/>
      <c r="G102" s="10"/>
      <c r="H102" s="94"/>
      <c r="I102" s="11"/>
    </row>
    <row r="103" ht="12.0" customHeight="1">
      <c r="B103" s="45">
        <v>2050.0</v>
      </c>
      <c r="C103" s="46" t="s">
        <v>584</v>
      </c>
      <c r="D103" s="123">
        <v>42902.0</v>
      </c>
      <c r="E103" s="9"/>
      <c r="G103" s="15"/>
      <c r="H103" s="85"/>
      <c r="I103" s="16"/>
    </row>
    <row r="104" ht="12.0" customHeight="1">
      <c r="B104" s="45">
        <v>2050.0</v>
      </c>
      <c r="C104" s="46" t="s">
        <v>584</v>
      </c>
      <c r="D104" s="123">
        <v>42916.0</v>
      </c>
      <c r="E104" s="9"/>
      <c r="G104" s="15"/>
      <c r="H104" s="85"/>
      <c r="I104" s="16"/>
    </row>
    <row r="105" ht="12.0" customHeight="1">
      <c r="B105" s="45">
        <v>1362.65</v>
      </c>
      <c r="C105" s="46" t="s">
        <v>437</v>
      </c>
      <c r="D105" s="123">
        <v>42895.0</v>
      </c>
      <c r="E105" s="9"/>
      <c r="F105" s="23"/>
      <c r="G105" s="15"/>
      <c r="H105" s="85"/>
      <c r="I105" s="16"/>
    </row>
    <row r="106" ht="12.0" customHeight="1">
      <c r="B106" s="45">
        <v>1698.24</v>
      </c>
      <c r="C106" s="46" t="s">
        <v>437</v>
      </c>
      <c r="D106" s="123">
        <v>42909.0</v>
      </c>
      <c r="E106" s="9"/>
      <c r="G106" s="15"/>
      <c r="H106" s="85"/>
      <c r="I106" s="17"/>
    </row>
    <row r="107" ht="12.0" customHeight="1">
      <c r="B107" s="45"/>
      <c r="C107" s="46"/>
      <c r="D107" s="123"/>
      <c r="E107" s="9"/>
      <c r="G107" s="15"/>
      <c r="H107" s="85"/>
      <c r="I107" s="16"/>
    </row>
    <row r="108" ht="12.0" customHeight="1">
      <c r="B108" s="45"/>
      <c r="C108" s="46"/>
      <c r="D108" s="123"/>
      <c r="E108" s="9"/>
      <c r="G108" s="15"/>
      <c r="H108" s="85"/>
      <c r="I108" s="17"/>
    </row>
    <row r="109" ht="12.0" customHeight="1">
      <c r="B109" s="45"/>
      <c r="C109" s="46"/>
      <c r="D109" s="123"/>
      <c r="E109" s="9"/>
      <c r="G109" s="15"/>
      <c r="H109" s="85"/>
      <c r="I109" s="17"/>
    </row>
    <row r="110" ht="12.0" customHeight="1">
      <c r="B110" s="45"/>
      <c r="C110" s="46"/>
      <c r="D110" s="123"/>
      <c r="E110" s="22"/>
      <c r="G110" s="15"/>
      <c r="H110" s="85"/>
      <c r="I110" s="16"/>
    </row>
    <row r="111" ht="12.0" customHeight="1">
      <c r="B111" s="105"/>
      <c r="C111" s="106"/>
      <c r="D111" s="124"/>
      <c r="E111" s="1"/>
      <c r="G111" s="28"/>
      <c r="H111" s="95"/>
      <c r="I111" s="29"/>
    </row>
    <row r="112" ht="12.0" customHeight="1">
      <c r="A112" s="23" t="s">
        <v>10</v>
      </c>
      <c r="B112" s="30">
        <f>SUM(B102:B111)</f>
        <v>9210.89</v>
      </c>
      <c r="D112" s="120"/>
      <c r="F112" s="23" t="s">
        <v>10</v>
      </c>
      <c r="G112" s="30">
        <f>SUM(G102:G111)</f>
        <v>0</v>
      </c>
      <c r="H112" s="92"/>
    </row>
    <row r="113" ht="12.0" customHeight="1">
      <c r="B113" s="31"/>
      <c r="D113" s="120"/>
      <c r="F113" s="32"/>
      <c r="H113" s="92"/>
    </row>
    <row r="114" ht="12.0" customHeight="1">
      <c r="A114" s="23" t="s">
        <v>11</v>
      </c>
      <c r="B114" s="33">
        <f>PRODUCT(B112,0.1)</f>
        <v>921.089</v>
      </c>
      <c r="D114" s="120"/>
      <c r="H114" s="92"/>
    </row>
    <row r="115" ht="12.0" customHeight="1">
      <c r="A115" s="23" t="s">
        <v>18</v>
      </c>
      <c r="B115" s="54">
        <f>G96</f>
        <v>10900.1373</v>
      </c>
      <c r="D115" s="120"/>
      <c r="F115" s="23" t="s">
        <v>19</v>
      </c>
      <c r="G115" s="33">
        <f>SUM(B114,B115)-G112</f>
        <v>11821.2263</v>
      </c>
      <c r="H115" s="92"/>
    </row>
    <row r="116" ht="12.0" customHeight="1">
      <c r="A116" s="1"/>
      <c r="B116" s="1"/>
      <c r="C116" s="1"/>
      <c r="D116" s="120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125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598</v>
      </c>
      <c r="B118" s="3"/>
      <c r="C118" s="3"/>
      <c r="D118" s="119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D119" s="120"/>
      <c r="H119" s="92"/>
    </row>
    <row r="120" ht="12.0" customHeight="1">
      <c r="B120" s="39" t="s">
        <v>1</v>
      </c>
      <c r="C120" s="39" t="s">
        <v>2</v>
      </c>
      <c r="D120" s="121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58">
        <v>2050.01</v>
      </c>
      <c r="C121" s="69" t="s">
        <v>584</v>
      </c>
      <c r="D121" s="122">
        <v>42930.0</v>
      </c>
      <c r="E121" s="9"/>
      <c r="G121" s="10">
        <v>30.0</v>
      </c>
      <c r="H121" s="94" t="s">
        <v>17</v>
      </c>
      <c r="I121" s="11">
        <v>42935.0</v>
      </c>
    </row>
    <row r="122" ht="12.0" customHeight="1">
      <c r="B122" s="45">
        <v>1531.94</v>
      </c>
      <c r="C122" s="46" t="s">
        <v>437</v>
      </c>
      <c r="D122" s="123">
        <v>42923.0</v>
      </c>
      <c r="E122" s="9"/>
      <c r="G122" s="15">
        <v>30.0</v>
      </c>
      <c r="H122" s="85" t="s">
        <v>17</v>
      </c>
      <c r="I122" s="16">
        <v>42935.0</v>
      </c>
    </row>
    <row r="123" ht="12.0" customHeight="1">
      <c r="B123" s="45">
        <v>1254.75</v>
      </c>
      <c r="C123" s="46" t="s">
        <v>437</v>
      </c>
      <c r="D123" s="123">
        <v>42937.0</v>
      </c>
      <c r="E123" s="9"/>
      <c r="G123" s="15">
        <v>100.0</v>
      </c>
      <c r="H123" s="85" t="s">
        <v>326</v>
      </c>
      <c r="I123" s="16">
        <v>42941.0</v>
      </c>
    </row>
    <row r="124" ht="12.0" customHeight="1">
      <c r="B124" s="45"/>
      <c r="C124" s="46"/>
      <c r="D124" s="123"/>
      <c r="E124" s="9"/>
      <c r="F124" s="23"/>
      <c r="G124" s="15">
        <v>150.0</v>
      </c>
      <c r="H124" s="85" t="s">
        <v>497</v>
      </c>
      <c r="I124" s="16">
        <v>42946.0</v>
      </c>
    </row>
    <row r="125" ht="12.0" customHeight="1">
      <c r="B125" s="45"/>
      <c r="C125" s="46"/>
      <c r="D125" s="123"/>
      <c r="E125" s="9"/>
      <c r="G125" s="15">
        <v>50.0</v>
      </c>
      <c r="H125" s="85" t="s">
        <v>25</v>
      </c>
      <c r="I125" s="16">
        <v>42922.0</v>
      </c>
    </row>
    <row r="126" ht="12.0" customHeight="1">
      <c r="B126" s="45"/>
      <c r="C126" s="46"/>
      <c r="D126" s="123"/>
      <c r="E126" s="9"/>
      <c r="G126" s="15">
        <v>36.0</v>
      </c>
      <c r="H126" s="85" t="s">
        <v>455</v>
      </c>
      <c r="I126" s="16">
        <v>42927.0</v>
      </c>
    </row>
    <row r="127" ht="12.0" customHeight="1">
      <c r="B127" s="45"/>
      <c r="C127" s="46"/>
      <c r="D127" s="123"/>
      <c r="E127" s="9"/>
      <c r="G127" s="15"/>
      <c r="H127" s="85"/>
      <c r="I127" s="16"/>
    </row>
    <row r="128" ht="12.0" customHeight="1">
      <c r="B128" s="45"/>
      <c r="C128" s="46"/>
      <c r="D128" s="123"/>
      <c r="E128" s="9"/>
      <c r="G128" s="15"/>
      <c r="H128" s="85"/>
      <c r="I128" s="17"/>
    </row>
    <row r="129" ht="12.0" customHeight="1">
      <c r="B129" s="45"/>
      <c r="C129" s="46"/>
      <c r="D129" s="123"/>
      <c r="E129" s="22"/>
      <c r="G129" s="15"/>
      <c r="H129" s="85"/>
      <c r="I129" s="16"/>
    </row>
    <row r="130" ht="12.0" customHeight="1">
      <c r="B130" s="105"/>
      <c r="C130" s="106"/>
      <c r="D130" s="124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4836.7</v>
      </c>
      <c r="D131" s="120"/>
      <c r="F131" s="23" t="s">
        <v>10</v>
      </c>
      <c r="G131" s="30">
        <f>SUM(G121:G130)</f>
        <v>396</v>
      </c>
      <c r="H131" s="92"/>
    </row>
    <row r="132" ht="12.0" customHeight="1">
      <c r="B132" s="31"/>
      <c r="D132" s="120"/>
      <c r="F132" s="32"/>
      <c r="H132" s="92"/>
    </row>
    <row r="133" ht="12.0" customHeight="1">
      <c r="A133" s="23" t="s">
        <v>11</v>
      </c>
      <c r="B133" s="33">
        <f>PRODUCT(B131,0.1)</f>
        <v>483.67</v>
      </c>
      <c r="D133" s="120"/>
      <c r="H133" s="92"/>
    </row>
    <row r="134" ht="12.0" customHeight="1">
      <c r="A134" s="23" t="s">
        <v>18</v>
      </c>
      <c r="B134" s="54">
        <f>G115</f>
        <v>11821.2263</v>
      </c>
      <c r="D134" s="120"/>
      <c r="F134" s="23" t="s">
        <v>19</v>
      </c>
      <c r="G134" s="33">
        <f>SUM(B133,B134)-G131</f>
        <v>11908.8963</v>
      </c>
      <c r="H134" s="92"/>
    </row>
    <row r="135" ht="12.0" customHeight="1">
      <c r="A135" s="1"/>
      <c r="B135" s="1"/>
      <c r="C135" s="1"/>
      <c r="D135" s="120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125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599</v>
      </c>
      <c r="B137" s="3"/>
      <c r="C137" s="3"/>
      <c r="D137" s="119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D138" s="120"/>
      <c r="H138" s="92"/>
    </row>
    <row r="139" ht="12.0" customHeight="1">
      <c r="B139" s="39" t="s">
        <v>1</v>
      </c>
      <c r="C139" s="39" t="s">
        <v>2</v>
      </c>
      <c r="D139" s="121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58">
        <v>2050.0</v>
      </c>
      <c r="C140" s="69" t="s">
        <v>584</v>
      </c>
      <c r="D140" s="122">
        <v>42948.0</v>
      </c>
      <c r="E140" s="9"/>
      <c r="F140" s="97"/>
      <c r="G140" s="15">
        <v>30.0</v>
      </c>
      <c r="H140" s="115" t="s">
        <v>600</v>
      </c>
      <c r="I140" s="11">
        <v>42965.0</v>
      </c>
    </row>
    <row r="141" ht="12.0" customHeight="1">
      <c r="B141" s="45">
        <v>1249.07</v>
      </c>
      <c r="C141" s="46" t="s">
        <v>437</v>
      </c>
      <c r="D141" s="123">
        <v>42951.0</v>
      </c>
      <c r="E141" s="9"/>
      <c r="G141" s="15">
        <v>150.0</v>
      </c>
      <c r="H141" s="85" t="s">
        <v>40</v>
      </c>
      <c r="I141" s="16">
        <v>42973.0</v>
      </c>
    </row>
    <row r="142" ht="12.0" customHeight="1">
      <c r="B142" s="45">
        <v>718.71</v>
      </c>
      <c r="C142" s="46" t="s">
        <v>437</v>
      </c>
      <c r="D142" s="123">
        <v>42951.0</v>
      </c>
      <c r="E142" s="9"/>
      <c r="G142" s="15">
        <v>25.0</v>
      </c>
      <c r="H142" s="85" t="s">
        <v>83</v>
      </c>
      <c r="I142" s="16">
        <v>42973.0</v>
      </c>
    </row>
    <row r="143" ht="12.0" customHeight="1">
      <c r="B143" s="45">
        <v>2050.0</v>
      </c>
      <c r="C143" s="46" t="s">
        <v>584</v>
      </c>
      <c r="D143" s="123">
        <v>42963.0</v>
      </c>
      <c r="E143" s="9"/>
      <c r="F143" s="23"/>
      <c r="G143" s="15"/>
      <c r="H143" s="85"/>
      <c r="I143" s="16"/>
    </row>
    <row r="144" ht="12.0" customHeight="1">
      <c r="B144" s="45"/>
      <c r="C144" s="46"/>
      <c r="D144" s="123"/>
      <c r="E144" s="9"/>
      <c r="G144" s="15"/>
      <c r="H144" s="85"/>
      <c r="I144" s="17"/>
    </row>
    <row r="145" ht="12.0" customHeight="1">
      <c r="B145" s="45"/>
      <c r="C145" s="46"/>
      <c r="D145" s="123"/>
      <c r="E145" s="9"/>
      <c r="G145" s="15"/>
      <c r="H145" s="85"/>
      <c r="I145" s="16"/>
    </row>
    <row r="146" ht="12.0" customHeight="1">
      <c r="B146" s="45"/>
      <c r="C146" s="46"/>
      <c r="D146" s="123"/>
      <c r="E146" s="9"/>
      <c r="G146" s="15"/>
      <c r="H146" s="85"/>
      <c r="I146" s="17"/>
    </row>
    <row r="147" ht="12.0" customHeight="1">
      <c r="B147" s="45"/>
      <c r="C147" s="46"/>
      <c r="D147" s="123"/>
      <c r="E147" s="9"/>
      <c r="G147" s="15"/>
      <c r="H147" s="85"/>
      <c r="I147" s="17"/>
    </row>
    <row r="148" ht="12.0" customHeight="1">
      <c r="B148" s="45"/>
      <c r="C148" s="46"/>
      <c r="D148" s="123"/>
      <c r="E148" s="22"/>
      <c r="G148" s="15"/>
      <c r="H148" s="85"/>
      <c r="I148" s="16"/>
    </row>
    <row r="149" ht="12.0" customHeight="1">
      <c r="B149" s="105"/>
      <c r="C149" s="106"/>
      <c r="D149" s="124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6067.78</v>
      </c>
      <c r="D150" s="120"/>
      <c r="F150" s="23" t="s">
        <v>10</v>
      </c>
      <c r="G150" s="30">
        <f>SUM(G140:G149)</f>
        <v>205</v>
      </c>
      <c r="H150" s="92"/>
    </row>
    <row r="151" ht="12.0" customHeight="1">
      <c r="B151" s="31"/>
      <c r="D151" s="120"/>
      <c r="F151" s="32"/>
      <c r="H151" s="92"/>
    </row>
    <row r="152" ht="12.0" customHeight="1">
      <c r="A152" s="23" t="s">
        <v>11</v>
      </c>
      <c r="B152" s="33">
        <f>PRODUCT(B150,0.1)</f>
        <v>606.778</v>
      </c>
      <c r="D152" s="120"/>
      <c r="H152" s="92"/>
    </row>
    <row r="153" ht="12.0" customHeight="1">
      <c r="A153" s="23" t="s">
        <v>18</v>
      </c>
      <c r="B153" s="54">
        <f>G134</f>
        <v>11908.8963</v>
      </c>
      <c r="D153" s="120"/>
      <c r="F153" s="23" t="s">
        <v>19</v>
      </c>
      <c r="G153" s="33">
        <f>SUM(B152,B153)-G150</f>
        <v>12310.6743</v>
      </c>
      <c r="H153" s="92"/>
    </row>
    <row r="154" ht="12.0" customHeight="1">
      <c r="A154" s="1"/>
      <c r="B154" s="1"/>
      <c r="C154" s="1"/>
      <c r="D154" s="120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125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601</v>
      </c>
      <c r="B156" s="3"/>
      <c r="C156" s="3"/>
      <c r="D156" s="119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D157" s="120"/>
      <c r="H157" s="92"/>
    </row>
    <row r="158" ht="12.0" customHeight="1">
      <c r="B158" s="39" t="s">
        <v>1</v>
      </c>
      <c r="C158" s="39" t="s">
        <v>2</v>
      </c>
      <c r="D158" s="121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58">
        <v>2050.0</v>
      </c>
      <c r="C159" s="69" t="s">
        <v>584</v>
      </c>
      <c r="D159" s="122">
        <v>42979.0</v>
      </c>
      <c r="E159" s="9"/>
      <c r="G159" s="10">
        <v>150.0</v>
      </c>
      <c r="H159" s="94" t="s">
        <v>25</v>
      </c>
      <c r="I159" s="11">
        <v>43004.0</v>
      </c>
    </row>
    <row r="160" ht="12.0" customHeight="1">
      <c r="B160" s="45">
        <v>938.67</v>
      </c>
      <c r="C160" s="129" t="s">
        <v>602</v>
      </c>
      <c r="D160" s="130">
        <v>42979.0</v>
      </c>
      <c r="E160" s="9"/>
      <c r="G160" s="15">
        <v>276.0</v>
      </c>
      <c r="H160" s="85" t="s">
        <v>497</v>
      </c>
      <c r="I160" s="16"/>
    </row>
    <row r="161" ht="12.0" customHeight="1">
      <c r="B161" s="45">
        <v>2265.94</v>
      </c>
      <c r="C161" s="46" t="s">
        <v>584</v>
      </c>
      <c r="D161" s="123">
        <v>42993.0</v>
      </c>
      <c r="E161" s="9"/>
      <c r="G161" s="15">
        <v>50.0</v>
      </c>
      <c r="H161" s="85" t="s">
        <v>125</v>
      </c>
      <c r="I161" s="16">
        <v>43004.0</v>
      </c>
    </row>
    <row r="162" ht="12.0" customHeight="1">
      <c r="B162" s="45">
        <v>1922.45</v>
      </c>
      <c r="C162" s="46" t="s">
        <v>602</v>
      </c>
      <c r="D162" s="123">
        <v>42993.0</v>
      </c>
      <c r="E162" s="9"/>
      <c r="F162" s="23"/>
      <c r="G162" s="15">
        <v>18.0</v>
      </c>
      <c r="H162" s="85" t="s">
        <v>603</v>
      </c>
      <c r="I162" s="16">
        <v>43004.0</v>
      </c>
    </row>
    <row r="163" ht="12.0" customHeight="1">
      <c r="B163" s="45">
        <v>2265.94</v>
      </c>
      <c r="C163" s="46" t="s">
        <v>584</v>
      </c>
      <c r="D163" s="123">
        <v>43007.0</v>
      </c>
      <c r="E163" s="9"/>
      <c r="G163" s="15">
        <v>75.0</v>
      </c>
      <c r="H163" s="85" t="s">
        <v>604</v>
      </c>
      <c r="I163" s="16">
        <v>43004.0</v>
      </c>
    </row>
    <row r="164" ht="12.0" customHeight="1">
      <c r="B164" s="45">
        <v>1525.03</v>
      </c>
      <c r="C164" s="46" t="s">
        <v>602</v>
      </c>
      <c r="D164" s="123">
        <v>43007.0</v>
      </c>
      <c r="E164" s="9"/>
      <c r="G164" s="15"/>
      <c r="H164" s="85"/>
      <c r="I164" s="16"/>
    </row>
    <row r="165" ht="12.0" customHeight="1">
      <c r="B165" s="45"/>
      <c r="C165" s="46"/>
      <c r="D165" s="123"/>
      <c r="E165" s="9"/>
      <c r="G165" s="15"/>
      <c r="H165" s="85"/>
      <c r="I165" s="16"/>
    </row>
    <row r="166" ht="12.0" customHeight="1">
      <c r="B166" s="45"/>
      <c r="C166" s="46"/>
      <c r="D166" s="123"/>
      <c r="E166" s="9"/>
      <c r="G166" s="15"/>
      <c r="H166" s="85"/>
      <c r="I166" s="16"/>
    </row>
    <row r="167" ht="12.0" customHeight="1">
      <c r="B167" s="105"/>
      <c r="C167" s="106"/>
      <c r="D167" s="128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10968.03</v>
      </c>
      <c r="D168" s="120"/>
      <c r="F168" s="23" t="s">
        <v>10</v>
      </c>
      <c r="G168" s="30">
        <f>SUM(G159:G167)</f>
        <v>569</v>
      </c>
      <c r="H168" s="92"/>
    </row>
    <row r="169" ht="12.0" customHeight="1">
      <c r="B169" s="31"/>
      <c r="D169" s="120"/>
      <c r="F169" s="32"/>
      <c r="H169" s="92"/>
    </row>
    <row r="170" ht="12.0" customHeight="1">
      <c r="A170" s="23" t="s">
        <v>11</v>
      </c>
      <c r="B170" s="33">
        <f>PRODUCT(B168,0.1)</f>
        <v>1096.803</v>
      </c>
      <c r="D170" s="120"/>
      <c r="H170" s="92"/>
    </row>
    <row r="171" ht="12.0" customHeight="1">
      <c r="A171" s="23" t="s">
        <v>18</v>
      </c>
      <c r="B171" s="54">
        <f>G153</f>
        <v>12310.6743</v>
      </c>
      <c r="D171" s="120"/>
      <c r="F171" s="23" t="s">
        <v>19</v>
      </c>
      <c r="G171" s="33">
        <f>SUM(B170,B171)-G168</f>
        <v>12838.4773</v>
      </c>
      <c r="H171" s="92"/>
    </row>
    <row r="172" ht="12.0" customHeight="1">
      <c r="A172" s="1"/>
      <c r="B172" s="1"/>
      <c r="C172" s="1"/>
      <c r="D172" s="120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125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605</v>
      </c>
      <c r="B174" s="3"/>
      <c r="C174" s="3"/>
      <c r="D174" s="119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D175" s="120"/>
      <c r="H175" s="92"/>
    </row>
    <row r="176" ht="12.0" customHeight="1">
      <c r="B176" s="39" t="s">
        <v>1</v>
      </c>
      <c r="C176" s="39" t="s">
        <v>2</v>
      </c>
      <c r="D176" s="121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58">
        <v>1450.33</v>
      </c>
      <c r="C177" s="69" t="s">
        <v>602</v>
      </c>
      <c r="D177" s="122">
        <v>43021.0</v>
      </c>
      <c r="E177" s="9"/>
      <c r="G177" s="10">
        <v>50.0</v>
      </c>
      <c r="H177" s="94" t="s">
        <v>606</v>
      </c>
      <c r="I177" s="11">
        <v>43024.0</v>
      </c>
    </row>
    <row r="178" ht="12.0" customHeight="1">
      <c r="B178" s="45">
        <v>2265.94</v>
      </c>
      <c r="C178" s="46" t="s">
        <v>584</v>
      </c>
      <c r="D178" s="123">
        <v>43024.0</v>
      </c>
      <c r="E178" s="9"/>
      <c r="G178" s="15">
        <v>25.0</v>
      </c>
      <c r="H178" s="85" t="s">
        <v>607</v>
      </c>
      <c r="I178" s="16">
        <v>43401.0</v>
      </c>
    </row>
    <row r="179" ht="12.0" customHeight="1">
      <c r="B179" s="45">
        <v>1450.32</v>
      </c>
      <c r="C179" s="46" t="s">
        <v>602</v>
      </c>
      <c r="D179" s="123">
        <v>43035.0</v>
      </c>
      <c r="E179" s="9"/>
      <c r="G179" s="15">
        <v>100.0</v>
      </c>
      <c r="H179" s="85" t="s">
        <v>527</v>
      </c>
      <c r="I179" s="16">
        <v>43039.0</v>
      </c>
    </row>
    <row r="180" ht="12.0" customHeight="1">
      <c r="B180" s="45">
        <v>290.25</v>
      </c>
      <c r="C180" s="46" t="s">
        <v>602</v>
      </c>
      <c r="D180" s="123">
        <v>43035.0</v>
      </c>
      <c r="E180" s="9"/>
      <c r="F180" s="23"/>
      <c r="G180" s="15"/>
      <c r="H180" s="85"/>
      <c r="I180" s="16"/>
    </row>
    <row r="181" ht="12.0" customHeight="1">
      <c r="B181" s="45"/>
      <c r="C181" s="46"/>
      <c r="D181" s="123"/>
      <c r="E181" s="9"/>
      <c r="G181" s="15"/>
      <c r="H181" s="85"/>
      <c r="I181" s="17"/>
    </row>
    <row r="182" ht="12.0" customHeight="1">
      <c r="B182" s="45"/>
      <c r="C182" s="46"/>
      <c r="D182" s="123"/>
      <c r="E182" s="9"/>
      <c r="G182" s="15"/>
      <c r="H182" s="85"/>
      <c r="I182" s="16"/>
    </row>
    <row r="183" ht="12.0" customHeight="1">
      <c r="B183" s="45"/>
      <c r="C183" s="46"/>
      <c r="D183" s="123"/>
      <c r="E183" s="9"/>
      <c r="G183" s="15"/>
      <c r="H183" s="85"/>
      <c r="I183" s="17"/>
    </row>
    <row r="184" ht="12.0" customHeight="1">
      <c r="B184" s="45"/>
      <c r="C184" s="46"/>
      <c r="D184" s="123"/>
      <c r="E184" s="9"/>
      <c r="G184" s="15"/>
      <c r="H184" s="85"/>
      <c r="I184" s="17"/>
    </row>
    <row r="185" ht="12.0" customHeight="1">
      <c r="B185" s="45"/>
      <c r="C185" s="46"/>
      <c r="D185" s="123"/>
      <c r="E185" s="22"/>
      <c r="G185" s="15"/>
      <c r="H185" s="85"/>
      <c r="I185" s="16"/>
    </row>
    <row r="186" ht="12.0" customHeight="1">
      <c r="B186" s="105"/>
      <c r="C186" s="106"/>
      <c r="D186" s="124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5456.84</v>
      </c>
      <c r="D187" s="120"/>
      <c r="F187" s="23" t="s">
        <v>10</v>
      </c>
      <c r="G187" s="30">
        <f>SUM(G177:G186)</f>
        <v>175</v>
      </c>
      <c r="H187" s="92"/>
    </row>
    <row r="188" ht="12.0" customHeight="1">
      <c r="B188" s="31"/>
      <c r="D188" s="120"/>
      <c r="F188" s="32"/>
      <c r="H188" s="92"/>
    </row>
    <row r="189" ht="12.0" customHeight="1">
      <c r="A189" s="23" t="s">
        <v>11</v>
      </c>
      <c r="B189" s="33">
        <f>PRODUCT(B187,0.1)</f>
        <v>545.684</v>
      </c>
      <c r="D189" s="120"/>
      <c r="H189" s="92"/>
    </row>
    <row r="190" ht="12.0" customHeight="1">
      <c r="A190" s="23" t="s">
        <v>18</v>
      </c>
      <c r="B190" s="54">
        <f>G171</f>
        <v>12838.4773</v>
      </c>
      <c r="D190" s="120"/>
      <c r="F190" s="23" t="s">
        <v>19</v>
      </c>
      <c r="G190" s="33">
        <f>SUM(B189,B190)-G187</f>
        <v>13209.1613</v>
      </c>
      <c r="H190" s="92"/>
    </row>
    <row r="191" ht="12.0" customHeight="1">
      <c r="A191" s="1"/>
      <c r="B191" s="1"/>
      <c r="C191" s="1"/>
      <c r="D191" s="120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125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608</v>
      </c>
      <c r="B193" s="3"/>
      <c r="C193" s="3"/>
      <c r="D193" s="119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D194" s="120"/>
      <c r="H194" s="92"/>
    </row>
    <row r="195" ht="12.0" customHeight="1">
      <c r="B195" s="39" t="s">
        <v>1</v>
      </c>
      <c r="C195" s="39" t="s">
        <v>2</v>
      </c>
      <c r="D195" s="121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58">
        <v>2265.94</v>
      </c>
      <c r="C196" s="69" t="s">
        <v>584</v>
      </c>
      <c r="D196" s="122">
        <v>43040.0</v>
      </c>
      <c r="E196" s="9"/>
      <c r="G196" s="10">
        <v>100.0</v>
      </c>
      <c r="H196" s="94" t="s">
        <v>609</v>
      </c>
      <c r="I196" s="11">
        <v>43046.0</v>
      </c>
    </row>
    <row r="197" ht="12.0" customHeight="1">
      <c r="B197" s="45">
        <v>1785.77</v>
      </c>
      <c r="C197" s="46" t="s">
        <v>602</v>
      </c>
      <c r="D197" s="123">
        <v>43049.0</v>
      </c>
      <c r="E197" s="9"/>
      <c r="G197" s="15">
        <v>300.0</v>
      </c>
      <c r="H197" s="85" t="s">
        <v>40</v>
      </c>
      <c r="I197" s="16">
        <v>43069.0</v>
      </c>
    </row>
    <row r="198" ht="12.0" customHeight="1">
      <c r="B198" s="45">
        <v>1795.22</v>
      </c>
      <c r="C198" s="46" t="s">
        <v>602</v>
      </c>
      <c r="D198" s="123">
        <v>43064.0</v>
      </c>
      <c r="E198" s="9"/>
      <c r="G198" s="15"/>
      <c r="H198" s="85"/>
      <c r="I198" s="17"/>
    </row>
    <row r="199" ht="12.0" customHeight="1">
      <c r="B199" s="45">
        <v>2237.8</v>
      </c>
      <c r="C199" s="46" t="s">
        <v>584</v>
      </c>
      <c r="D199" s="123">
        <v>43055.0</v>
      </c>
      <c r="E199" s="9"/>
      <c r="F199" s="23"/>
      <c r="G199" s="15"/>
      <c r="H199" s="85"/>
      <c r="I199" s="16"/>
    </row>
    <row r="200" ht="12.0" customHeight="1">
      <c r="B200" s="45"/>
      <c r="C200" s="46"/>
      <c r="D200" s="123"/>
      <c r="E200" s="9"/>
      <c r="G200" s="15"/>
      <c r="H200" s="85"/>
      <c r="I200" s="17"/>
    </row>
    <row r="201" ht="12.0" customHeight="1">
      <c r="B201" s="45"/>
      <c r="C201" s="46"/>
      <c r="D201" s="123"/>
      <c r="E201" s="9"/>
      <c r="G201" s="15"/>
      <c r="H201" s="85"/>
      <c r="I201" s="16"/>
    </row>
    <row r="202" ht="12.0" customHeight="1">
      <c r="B202" s="45"/>
      <c r="C202" s="46"/>
      <c r="D202" s="123"/>
      <c r="E202" s="9"/>
      <c r="G202" s="15"/>
      <c r="H202" s="85"/>
      <c r="I202" s="17"/>
    </row>
    <row r="203" ht="12.0" customHeight="1">
      <c r="B203" s="45"/>
      <c r="C203" s="46"/>
      <c r="D203" s="123"/>
      <c r="E203" s="9"/>
      <c r="G203" s="15"/>
      <c r="H203" s="85"/>
      <c r="I203" s="17"/>
    </row>
    <row r="204" ht="12.0" customHeight="1">
      <c r="B204" s="45"/>
      <c r="C204" s="46"/>
      <c r="D204" s="123"/>
      <c r="E204" s="22"/>
      <c r="G204" s="15"/>
      <c r="H204" s="85"/>
      <c r="I204" s="16"/>
    </row>
    <row r="205" ht="12.0" customHeight="1">
      <c r="B205" s="105"/>
      <c r="C205" s="106"/>
      <c r="D205" s="124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8084.73</v>
      </c>
      <c r="D206" s="120"/>
      <c r="F206" s="23" t="s">
        <v>10</v>
      </c>
      <c r="G206" s="30">
        <f>SUM(G196:G205)</f>
        <v>400</v>
      </c>
      <c r="H206" s="92"/>
    </row>
    <row r="207" ht="12.0" customHeight="1">
      <c r="B207" s="31"/>
      <c r="D207" s="120"/>
      <c r="F207" s="32"/>
      <c r="H207" s="92"/>
    </row>
    <row r="208" ht="12.0" customHeight="1">
      <c r="A208" s="23" t="s">
        <v>11</v>
      </c>
      <c r="B208" s="33">
        <f>PRODUCT(B206,0.1)</f>
        <v>808.473</v>
      </c>
      <c r="D208" s="120"/>
      <c r="H208" s="92"/>
    </row>
    <row r="209" ht="12.0" customHeight="1">
      <c r="A209" s="23" t="s">
        <v>18</v>
      </c>
      <c r="B209" s="54">
        <f>G190</f>
        <v>13209.1613</v>
      </c>
      <c r="D209" s="120"/>
      <c r="F209" s="23" t="s">
        <v>19</v>
      </c>
      <c r="G209" s="33">
        <f>SUM(B208,B209)-G206</f>
        <v>13617.6343</v>
      </c>
      <c r="H209" s="92"/>
    </row>
    <row r="210" ht="12.0" customHeight="1">
      <c r="A210" s="1"/>
      <c r="B210" s="1"/>
      <c r="C210" s="1"/>
      <c r="D210" s="120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125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2" t="s">
        <v>610</v>
      </c>
      <c r="B212" s="3"/>
      <c r="C212" s="3"/>
      <c r="D212" s="119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D213" s="120"/>
      <c r="H213" s="92"/>
    </row>
    <row r="214" ht="12.0" customHeight="1">
      <c r="B214" s="39" t="s">
        <v>1</v>
      </c>
      <c r="C214" s="39" t="s">
        <v>2</v>
      </c>
      <c r="D214" s="121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>
        <v>2237.8</v>
      </c>
      <c r="C215" s="69" t="s">
        <v>584</v>
      </c>
      <c r="D215" s="122">
        <v>43070.0</v>
      </c>
      <c r="E215" s="9"/>
      <c r="G215" s="10">
        <v>50.0</v>
      </c>
      <c r="H215" s="94" t="s">
        <v>25</v>
      </c>
      <c r="I215" s="11">
        <v>43081.0</v>
      </c>
    </row>
    <row r="216" ht="12.0" customHeight="1">
      <c r="B216" s="45">
        <v>1784.86</v>
      </c>
      <c r="C216" s="46" t="s">
        <v>602</v>
      </c>
      <c r="D216" s="123">
        <v>43077.0</v>
      </c>
      <c r="E216" s="9"/>
      <c r="G216" s="15">
        <v>36.0</v>
      </c>
      <c r="H216" s="85" t="s">
        <v>611</v>
      </c>
      <c r="I216" s="16">
        <v>43094.0</v>
      </c>
    </row>
    <row r="217" ht="12.0" customHeight="1">
      <c r="B217" s="45">
        <v>1085.59</v>
      </c>
      <c r="C217" s="46" t="s">
        <v>584</v>
      </c>
      <c r="D217" s="123">
        <v>43080.0</v>
      </c>
      <c r="E217" s="9"/>
      <c r="G217" s="15">
        <v>54.0</v>
      </c>
      <c r="H217" s="85" t="s">
        <v>326</v>
      </c>
      <c r="I217" s="16">
        <v>43094.0</v>
      </c>
    </row>
    <row r="218" ht="12.0" customHeight="1">
      <c r="B218" s="45">
        <v>2237.8</v>
      </c>
      <c r="C218" s="46" t="s">
        <v>584</v>
      </c>
      <c r="D218" s="123">
        <v>43084.0</v>
      </c>
      <c r="E218" s="9"/>
      <c r="F218" s="23"/>
      <c r="G218" s="15">
        <v>54.0</v>
      </c>
      <c r="H218" s="85" t="s">
        <v>400</v>
      </c>
      <c r="I218" s="16">
        <v>43094.0</v>
      </c>
    </row>
    <row r="219" ht="12.0" customHeight="1">
      <c r="B219" s="45">
        <v>893.5</v>
      </c>
      <c r="C219" s="46" t="s">
        <v>602</v>
      </c>
      <c r="D219" s="123">
        <v>43087.0</v>
      </c>
      <c r="E219" s="9"/>
      <c r="G219" s="15"/>
      <c r="H219" s="85"/>
      <c r="I219" s="17"/>
    </row>
    <row r="220" ht="12.0" customHeight="1">
      <c r="B220" s="45">
        <v>1785.77</v>
      </c>
      <c r="C220" s="46" t="s">
        <v>602</v>
      </c>
      <c r="D220" s="123">
        <v>43091.0</v>
      </c>
      <c r="E220" s="9"/>
      <c r="G220" s="15"/>
      <c r="H220" s="85"/>
      <c r="I220" s="16"/>
    </row>
    <row r="221" ht="12.0" customHeight="1">
      <c r="B221" s="45">
        <v>2237.8</v>
      </c>
      <c r="C221" s="46" t="s">
        <v>584</v>
      </c>
      <c r="D221" s="123">
        <v>43098.0</v>
      </c>
      <c r="E221" s="9"/>
      <c r="G221" s="15"/>
      <c r="H221" s="85"/>
      <c r="I221" s="17"/>
    </row>
    <row r="222" ht="12.0" customHeight="1">
      <c r="B222" s="45"/>
      <c r="C222" s="46"/>
      <c r="D222" s="123"/>
      <c r="E222" s="9"/>
      <c r="G222" s="15"/>
      <c r="H222" s="85"/>
      <c r="I222" s="17"/>
    </row>
    <row r="223" ht="12.0" customHeight="1">
      <c r="B223" s="45"/>
      <c r="C223" s="46"/>
      <c r="D223" s="123"/>
      <c r="E223" s="22"/>
      <c r="G223" s="15"/>
      <c r="H223" s="85"/>
      <c r="I223" s="16"/>
    </row>
    <row r="224" ht="12.0" customHeight="1">
      <c r="B224" s="105"/>
      <c r="C224" s="106"/>
      <c r="D224" s="124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12263.12</v>
      </c>
      <c r="D225" s="120"/>
      <c r="F225" s="23" t="s">
        <v>10</v>
      </c>
      <c r="G225" s="30">
        <f>SUM(G215:G224)</f>
        <v>194</v>
      </c>
      <c r="H225" s="92"/>
    </row>
    <row r="226" ht="12.0" customHeight="1">
      <c r="B226" s="31"/>
      <c r="D226" s="120"/>
      <c r="F226" s="32"/>
      <c r="H226" s="92"/>
    </row>
    <row r="227" ht="12.0" customHeight="1">
      <c r="A227" s="23" t="s">
        <v>11</v>
      </c>
      <c r="B227" s="33">
        <f>PRODUCT(B225,0.1)</f>
        <v>1226.312</v>
      </c>
      <c r="D227" s="120"/>
      <c r="H227" s="92"/>
    </row>
    <row r="228" ht="12.0" customHeight="1">
      <c r="A228" s="23" t="s">
        <v>18</v>
      </c>
      <c r="B228" s="54">
        <f>G209</f>
        <v>13617.6343</v>
      </c>
      <c r="D228" s="120"/>
      <c r="F228" s="23" t="s">
        <v>19</v>
      </c>
      <c r="G228" s="33">
        <f>SUM(B227,B228)-G225</f>
        <v>14649.9463</v>
      </c>
      <c r="H228" s="92"/>
    </row>
    <row r="229" ht="12.0" customHeight="1">
      <c r="A229" s="1"/>
      <c r="B229" s="1"/>
      <c r="C229" s="1"/>
      <c r="D229" s="120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125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D231" s="120"/>
      <c r="H231" s="92"/>
    </row>
    <row r="232" ht="12.0" customHeight="1">
      <c r="D232" s="120"/>
      <c r="H232" s="92"/>
    </row>
    <row r="233" ht="12.0" customHeight="1">
      <c r="A233" s="72" t="s">
        <v>46</v>
      </c>
      <c r="B233" s="31">
        <f>B14+B33+B52+B71+B93+B112+B131+B150+B168+B187+B206+B225</f>
        <v>83927.67</v>
      </c>
      <c r="D233" s="120"/>
      <c r="H233" s="92"/>
    </row>
    <row r="234" ht="12.0" customHeight="1">
      <c r="A234" s="72" t="s">
        <v>47</v>
      </c>
      <c r="B234" s="31">
        <f>PRODUCT(B233,0.1)</f>
        <v>8392.767</v>
      </c>
      <c r="D234" s="120"/>
      <c r="H234" s="92"/>
    </row>
    <row r="235" ht="12.0" customHeight="1">
      <c r="D235" s="120"/>
      <c r="H235" s="92"/>
    </row>
    <row r="236" ht="12.0" customHeight="1">
      <c r="A236" s="72" t="s">
        <v>48</v>
      </c>
      <c r="D236" s="120"/>
      <c r="F236" s="89" t="s">
        <v>94</v>
      </c>
      <c r="G236" s="31">
        <f>G14+G33+G52+G71+G93+G112+G131+G150+G168+G187+G206+G225</f>
        <v>3825.8</v>
      </c>
      <c r="H236" s="92"/>
    </row>
    <row r="237" ht="12.0" customHeight="1">
      <c r="B237" s="31">
        <f>B233-B234</f>
        <v>75534.903</v>
      </c>
      <c r="D237" s="120"/>
      <c r="F237" s="89" t="s">
        <v>95</v>
      </c>
      <c r="G237" s="90">
        <f>G236/B233</f>
        <v>0.0455844896</v>
      </c>
      <c r="H237" s="92"/>
    </row>
    <row r="238" ht="12.0" customHeight="1">
      <c r="D238" s="120"/>
      <c r="H238" s="92"/>
    </row>
    <row r="239" ht="12.0" customHeight="1">
      <c r="D239" s="120"/>
      <c r="H239" s="92"/>
    </row>
    <row r="240" ht="12.0" customHeight="1">
      <c r="D240" s="120"/>
      <c r="H240" s="92"/>
    </row>
    <row r="241" ht="12.0" customHeight="1">
      <c r="D241" s="120"/>
      <c r="H241" s="92"/>
    </row>
    <row r="242" ht="12.0" customHeight="1">
      <c r="D242" s="120"/>
      <c r="H242" s="92"/>
    </row>
    <row r="243" ht="12.0" customHeight="1">
      <c r="D243" s="120"/>
      <c r="H243" s="92"/>
    </row>
    <row r="244" ht="12.0" customHeight="1">
      <c r="D244" s="120"/>
      <c r="H244" s="92"/>
    </row>
    <row r="245" ht="12.0" customHeight="1">
      <c r="D245" s="120"/>
      <c r="H245" s="92"/>
    </row>
    <row r="246" ht="12.0" customHeight="1">
      <c r="D246" s="120"/>
      <c r="H246" s="92"/>
    </row>
    <row r="247" ht="12.0" customHeight="1">
      <c r="D247" s="120"/>
      <c r="H247" s="92"/>
    </row>
    <row r="248" ht="12.0" customHeight="1">
      <c r="D248" s="120"/>
      <c r="H248" s="92"/>
    </row>
    <row r="249" ht="12.0" customHeight="1">
      <c r="D249" s="120"/>
      <c r="H249" s="92"/>
    </row>
    <row r="250" ht="12.0" customHeight="1">
      <c r="D250" s="120"/>
      <c r="H250" s="92"/>
    </row>
    <row r="251" ht="12.0" customHeight="1">
      <c r="D251" s="120"/>
      <c r="H251" s="92"/>
    </row>
    <row r="252" ht="12.0" customHeight="1">
      <c r="D252" s="120"/>
      <c r="H252" s="92"/>
    </row>
    <row r="253" ht="12.0" customHeight="1">
      <c r="D253" s="120"/>
      <c r="H253" s="92"/>
    </row>
    <row r="254" ht="12.0" customHeight="1">
      <c r="D254" s="120"/>
      <c r="H254" s="92"/>
    </row>
    <row r="255" ht="12.0" customHeight="1">
      <c r="D255" s="120"/>
      <c r="H255" s="92"/>
    </row>
    <row r="256" ht="12.0" customHeight="1">
      <c r="D256" s="120"/>
      <c r="H256" s="92"/>
    </row>
    <row r="257" ht="12.0" customHeight="1">
      <c r="D257" s="120"/>
      <c r="H257" s="92"/>
    </row>
    <row r="258" ht="12.0" customHeight="1">
      <c r="D258" s="120"/>
      <c r="H258" s="92"/>
    </row>
    <row r="259" ht="12.0" customHeight="1">
      <c r="D259" s="120"/>
      <c r="H259" s="92"/>
    </row>
    <row r="260" ht="12.0" customHeight="1">
      <c r="D260" s="120"/>
      <c r="H260" s="92"/>
    </row>
    <row r="261" ht="12.0" customHeight="1">
      <c r="D261" s="120"/>
      <c r="H261" s="92"/>
    </row>
    <row r="262" ht="12.0" customHeight="1">
      <c r="D262" s="120"/>
      <c r="H262" s="92"/>
    </row>
    <row r="263" ht="12.0" customHeight="1">
      <c r="D263" s="120"/>
      <c r="H263" s="92"/>
    </row>
    <row r="264" ht="12.0" customHeight="1">
      <c r="D264" s="120"/>
      <c r="H264" s="92"/>
    </row>
    <row r="265" ht="12.0" customHeight="1">
      <c r="D265" s="120"/>
      <c r="H265" s="92"/>
    </row>
    <row r="266" ht="12.0" customHeight="1">
      <c r="D266" s="120"/>
      <c r="H266" s="92"/>
    </row>
    <row r="267" ht="12.0" customHeight="1">
      <c r="D267" s="120"/>
      <c r="H267" s="92"/>
    </row>
    <row r="268" ht="12.0" customHeight="1">
      <c r="D268" s="120"/>
      <c r="H268" s="92"/>
    </row>
    <row r="269" ht="12.0" customHeight="1">
      <c r="D269" s="120"/>
      <c r="H269" s="92"/>
    </row>
    <row r="270" ht="12.0" customHeight="1">
      <c r="D270" s="120"/>
      <c r="H270" s="92"/>
    </row>
    <row r="271" ht="12.0" customHeight="1">
      <c r="D271" s="120"/>
      <c r="H271" s="92"/>
    </row>
    <row r="272" ht="12.0" customHeight="1">
      <c r="D272" s="120"/>
      <c r="H272" s="92"/>
    </row>
    <row r="273" ht="12.0" customHeight="1">
      <c r="D273" s="120"/>
      <c r="H273" s="92"/>
    </row>
    <row r="274" ht="12.0" customHeight="1">
      <c r="D274" s="120"/>
      <c r="H274" s="92"/>
    </row>
    <row r="275" ht="12.0" customHeight="1">
      <c r="D275" s="120"/>
      <c r="H275" s="92"/>
    </row>
    <row r="276" ht="12.0" customHeight="1">
      <c r="D276" s="120"/>
      <c r="H276" s="92"/>
    </row>
    <row r="277" ht="12.0" customHeight="1">
      <c r="D277" s="120"/>
      <c r="H277" s="92"/>
    </row>
    <row r="278" ht="12.0" customHeight="1">
      <c r="D278" s="120"/>
      <c r="H278" s="92"/>
    </row>
    <row r="279" ht="12.0" customHeight="1">
      <c r="D279" s="120"/>
      <c r="H279" s="92"/>
    </row>
    <row r="280" ht="12.0" customHeight="1">
      <c r="D280" s="120"/>
      <c r="H280" s="92"/>
    </row>
    <row r="281" ht="12.0" customHeight="1">
      <c r="D281" s="120"/>
      <c r="H281" s="92"/>
    </row>
    <row r="282" ht="12.0" customHeight="1">
      <c r="D282" s="120"/>
      <c r="H282" s="92"/>
    </row>
    <row r="283" ht="12.0" customHeight="1">
      <c r="D283" s="120"/>
      <c r="H283" s="92"/>
    </row>
    <row r="284" ht="12.0" customHeight="1">
      <c r="D284" s="120"/>
      <c r="H284" s="92"/>
    </row>
    <row r="285" ht="12.0" customHeight="1">
      <c r="D285" s="120"/>
      <c r="H285" s="92"/>
    </row>
    <row r="286" ht="12.0" customHeight="1">
      <c r="D286" s="120"/>
      <c r="H286" s="92"/>
    </row>
    <row r="287" ht="12.0" customHeight="1">
      <c r="D287" s="120"/>
      <c r="H287" s="92"/>
    </row>
    <row r="288" ht="12.0" customHeight="1">
      <c r="D288" s="120"/>
      <c r="H288" s="92"/>
    </row>
    <row r="289" ht="12.0" customHeight="1">
      <c r="D289" s="120"/>
      <c r="H289" s="92"/>
    </row>
    <row r="290" ht="12.0" customHeight="1">
      <c r="D290" s="120"/>
      <c r="H290" s="92"/>
    </row>
    <row r="291" ht="12.0" customHeight="1">
      <c r="D291" s="120"/>
      <c r="H291" s="92"/>
    </row>
    <row r="292" ht="12.0" customHeight="1">
      <c r="D292" s="120"/>
      <c r="H292" s="92"/>
    </row>
    <row r="293" ht="12.0" customHeight="1">
      <c r="D293" s="120"/>
      <c r="H293" s="92"/>
    </row>
    <row r="294" ht="12.0" customHeight="1">
      <c r="D294" s="120"/>
      <c r="H294" s="92"/>
    </row>
    <row r="295" ht="12.0" customHeight="1">
      <c r="D295" s="120"/>
      <c r="H295" s="92"/>
    </row>
    <row r="296" ht="12.0" customHeight="1">
      <c r="D296" s="120"/>
      <c r="H296" s="92"/>
    </row>
    <row r="297" ht="12.0" customHeight="1">
      <c r="D297" s="120"/>
      <c r="H297" s="92"/>
    </row>
    <row r="298" ht="12.0" customHeight="1">
      <c r="D298" s="120"/>
      <c r="H298" s="92"/>
    </row>
    <row r="299" ht="12.0" customHeight="1">
      <c r="D299" s="120"/>
      <c r="H299" s="92"/>
    </row>
    <row r="300" ht="12.0" customHeight="1">
      <c r="D300" s="120"/>
      <c r="H300" s="92"/>
    </row>
    <row r="301" ht="12.0" customHeight="1">
      <c r="D301" s="120"/>
      <c r="H301" s="92"/>
    </row>
    <row r="302" ht="12.0" customHeight="1">
      <c r="D302" s="120"/>
      <c r="H302" s="92"/>
    </row>
    <row r="303" ht="12.0" customHeight="1">
      <c r="D303" s="120"/>
      <c r="H303" s="92"/>
    </row>
    <row r="304" ht="12.0" customHeight="1">
      <c r="D304" s="120"/>
      <c r="H304" s="92"/>
    </row>
    <row r="305" ht="12.0" customHeight="1">
      <c r="D305" s="120"/>
      <c r="H305" s="92"/>
    </row>
    <row r="306" ht="12.0" customHeight="1">
      <c r="D306" s="120"/>
      <c r="H306" s="92"/>
    </row>
    <row r="307" ht="12.0" customHeight="1">
      <c r="D307" s="120"/>
      <c r="H307" s="92"/>
    </row>
    <row r="308" ht="12.0" customHeight="1">
      <c r="D308" s="120"/>
      <c r="H308" s="92"/>
    </row>
    <row r="309" ht="12.0" customHeight="1">
      <c r="D309" s="120"/>
      <c r="H309" s="92"/>
    </row>
    <row r="310" ht="12.0" customHeight="1">
      <c r="D310" s="120"/>
      <c r="H310" s="92"/>
    </row>
    <row r="311" ht="12.0" customHeight="1">
      <c r="D311" s="120"/>
      <c r="H311" s="92"/>
    </row>
    <row r="312" ht="12.0" customHeight="1">
      <c r="D312" s="120"/>
      <c r="H312" s="92"/>
    </row>
    <row r="313" ht="12.0" customHeight="1">
      <c r="D313" s="120"/>
      <c r="H313" s="92"/>
    </row>
    <row r="314" ht="12.0" customHeight="1">
      <c r="D314" s="120"/>
      <c r="H314" s="92"/>
    </row>
    <row r="315" ht="12.0" customHeight="1">
      <c r="D315" s="120"/>
      <c r="H315" s="92"/>
    </row>
    <row r="316" ht="12.0" customHeight="1">
      <c r="D316" s="120"/>
      <c r="H316" s="92"/>
    </row>
    <row r="317" ht="12.0" customHeight="1">
      <c r="D317" s="120"/>
      <c r="H317" s="92"/>
    </row>
    <row r="318" ht="12.0" customHeight="1">
      <c r="D318" s="120"/>
      <c r="H318" s="92"/>
    </row>
    <row r="319" ht="12.0" customHeight="1">
      <c r="D319" s="120"/>
      <c r="H319" s="92"/>
    </row>
    <row r="320" ht="12.0" customHeight="1">
      <c r="D320" s="120"/>
      <c r="H320" s="92"/>
    </row>
    <row r="321" ht="12.0" customHeight="1">
      <c r="D321" s="120"/>
      <c r="H321" s="92"/>
    </row>
    <row r="322" ht="12.0" customHeight="1">
      <c r="D322" s="120"/>
      <c r="H322" s="92"/>
    </row>
    <row r="323" ht="12.0" customHeight="1">
      <c r="D323" s="120"/>
      <c r="H323" s="92"/>
    </row>
    <row r="324" ht="12.0" customHeight="1">
      <c r="D324" s="120"/>
      <c r="H324" s="92"/>
    </row>
    <row r="325" ht="12.0" customHeight="1">
      <c r="D325" s="120"/>
      <c r="H325" s="92"/>
    </row>
    <row r="326" ht="12.0" customHeight="1">
      <c r="D326" s="120"/>
      <c r="H326" s="92"/>
    </row>
    <row r="327" ht="12.0" customHeight="1">
      <c r="D327" s="120"/>
      <c r="H327" s="92"/>
    </row>
    <row r="328" ht="12.0" customHeight="1">
      <c r="D328" s="120"/>
      <c r="H328" s="92"/>
    </row>
    <row r="329" ht="12.0" customHeight="1">
      <c r="D329" s="120"/>
      <c r="H329" s="92"/>
    </row>
    <row r="330" ht="12.0" customHeight="1">
      <c r="D330" s="120"/>
      <c r="H330" s="92"/>
    </row>
    <row r="331" ht="12.0" customHeight="1">
      <c r="D331" s="120"/>
      <c r="H331" s="92"/>
    </row>
    <row r="332" ht="12.0" customHeight="1">
      <c r="D332" s="120"/>
      <c r="H332" s="92"/>
    </row>
    <row r="333" ht="12.0" customHeight="1">
      <c r="D333" s="120"/>
      <c r="H333" s="92"/>
    </row>
    <row r="334" ht="12.0" customHeight="1">
      <c r="D334" s="120"/>
      <c r="H334" s="92"/>
    </row>
    <row r="335" ht="12.0" customHeight="1">
      <c r="D335" s="120"/>
      <c r="H335" s="92"/>
    </row>
    <row r="336" ht="12.0" customHeight="1">
      <c r="D336" s="120"/>
      <c r="H336" s="92"/>
    </row>
    <row r="337" ht="12.0" customHeight="1">
      <c r="D337" s="120"/>
      <c r="H337" s="92"/>
    </row>
    <row r="338" ht="12.0" customHeight="1">
      <c r="D338" s="120"/>
      <c r="H338" s="92"/>
    </row>
    <row r="339" ht="12.0" customHeight="1">
      <c r="D339" s="120"/>
      <c r="H339" s="92"/>
    </row>
    <row r="340" ht="12.0" customHeight="1">
      <c r="D340" s="120"/>
      <c r="H340" s="92"/>
    </row>
    <row r="341" ht="12.0" customHeight="1">
      <c r="D341" s="120"/>
      <c r="H341" s="92"/>
    </row>
    <row r="342" ht="12.0" customHeight="1">
      <c r="D342" s="120"/>
      <c r="H342" s="92"/>
    </row>
    <row r="343" ht="12.0" customHeight="1">
      <c r="D343" s="120"/>
      <c r="H343" s="92"/>
    </row>
    <row r="344" ht="12.0" customHeight="1">
      <c r="D344" s="120"/>
      <c r="H344" s="92"/>
    </row>
    <row r="345" ht="12.0" customHeight="1">
      <c r="D345" s="120"/>
      <c r="H345" s="92"/>
    </row>
    <row r="346" ht="12.0" customHeight="1">
      <c r="D346" s="120"/>
      <c r="H346" s="92"/>
    </row>
    <row r="347" ht="12.0" customHeight="1">
      <c r="D347" s="120"/>
      <c r="H347" s="92"/>
    </row>
    <row r="348" ht="12.0" customHeight="1">
      <c r="D348" s="120"/>
      <c r="H348" s="92"/>
    </row>
    <row r="349" ht="12.0" customHeight="1">
      <c r="D349" s="120"/>
      <c r="H349" s="92"/>
    </row>
    <row r="350" ht="12.0" customHeight="1">
      <c r="D350" s="120"/>
      <c r="H350" s="92"/>
    </row>
    <row r="351" ht="12.0" customHeight="1">
      <c r="D351" s="120"/>
      <c r="H351" s="92"/>
    </row>
    <row r="352" ht="12.0" customHeight="1">
      <c r="D352" s="120"/>
      <c r="H352" s="92"/>
    </row>
    <row r="353" ht="12.0" customHeight="1">
      <c r="D353" s="120"/>
      <c r="H353" s="92"/>
    </row>
    <row r="354" ht="12.0" customHeight="1">
      <c r="D354" s="120"/>
      <c r="H354" s="92"/>
    </row>
    <row r="355" ht="12.0" customHeight="1">
      <c r="D355" s="120"/>
      <c r="H355" s="92"/>
    </row>
    <row r="356" ht="12.0" customHeight="1">
      <c r="D356" s="120"/>
      <c r="H356" s="92"/>
    </row>
    <row r="357" ht="12.0" customHeight="1">
      <c r="D357" s="120"/>
      <c r="H357" s="92"/>
    </row>
    <row r="358" ht="12.0" customHeight="1">
      <c r="D358" s="120"/>
      <c r="H358" s="92"/>
    </row>
    <row r="359" ht="12.0" customHeight="1">
      <c r="D359" s="120"/>
      <c r="H359" s="92"/>
    </row>
    <row r="360" ht="12.0" customHeight="1">
      <c r="D360" s="120"/>
      <c r="H360" s="92"/>
    </row>
    <row r="361" ht="12.0" customHeight="1">
      <c r="D361" s="120"/>
      <c r="H361" s="92"/>
    </row>
    <row r="362" ht="12.0" customHeight="1">
      <c r="D362" s="120"/>
      <c r="H362" s="92"/>
    </row>
    <row r="363" ht="12.0" customHeight="1">
      <c r="D363" s="120"/>
      <c r="H363" s="92"/>
    </row>
    <row r="364" ht="12.0" customHeight="1">
      <c r="D364" s="120"/>
      <c r="H364" s="92"/>
    </row>
    <row r="365" ht="12.0" customHeight="1">
      <c r="D365" s="120"/>
      <c r="H365" s="92"/>
    </row>
    <row r="366" ht="12.0" customHeight="1">
      <c r="D366" s="120"/>
      <c r="H366" s="92"/>
    </row>
    <row r="367" ht="12.0" customHeight="1">
      <c r="D367" s="120"/>
      <c r="H367" s="92"/>
    </row>
    <row r="368" ht="12.0" customHeight="1">
      <c r="D368" s="120"/>
      <c r="H368" s="92"/>
    </row>
    <row r="369" ht="12.0" customHeight="1">
      <c r="D369" s="120"/>
      <c r="H369" s="92"/>
    </row>
    <row r="370" ht="12.0" customHeight="1">
      <c r="D370" s="120"/>
      <c r="H370" s="92"/>
    </row>
    <row r="371" ht="12.0" customHeight="1">
      <c r="D371" s="120"/>
      <c r="H371" s="92"/>
    </row>
    <row r="372" ht="12.0" customHeight="1">
      <c r="D372" s="120"/>
      <c r="H372" s="92"/>
    </row>
    <row r="373" ht="12.0" customHeight="1">
      <c r="D373" s="120"/>
      <c r="H373" s="92"/>
    </row>
    <row r="374" ht="12.0" customHeight="1">
      <c r="D374" s="120"/>
      <c r="H374" s="92"/>
    </row>
    <row r="375" ht="12.0" customHeight="1">
      <c r="D375" s="120"/>
      <c r="H375" s="92"/>
    </row>
    <row r="376" ht="12.0" customHeight="1">
      <c r="D376" s="120"/>
      <c r="H376" s="92"/>
    </row>
    <row r="377" ht="12.0" customHeight="1">
      <c r="D377" s="120"/>
      <c r="H377" s="92"/>
    </row>
    <row r="378" ht="12.0" customHeight="1">
      <c r="D378" s="120"/>
      <c r="H378" s="92"/>
    </row>
    <row r="379" ht="12.0" customHeight="1">
      <c r="D379" s="120"/>
      <c r="H379" s="92"/>
    </row>
    <row r="380" ht="12.0" customHeight="1">
      <c r="D380" s="120"/>
      <c r="H380" s="92"/>
    </row>
    <row r="381" ht="12.0" customHeight="1">
      <c r="D381" s="120"/>
      <c r="H381" s="92"/>
    </row>
    <row r="382" ht="12.0" customHeight="1">
      <c r="D382" s="120"/>
      <c r="H382" s="92"/>
    </row>
    <row r="383" ht="12.0" customHeight="1">
      <c r="D383" s="120"/>
      <c r="H383" s="92"/>
    </row>
    <row r="384" ht="12.0" customHeight="1">
      <c r="D384" s="120"/>
      <c r="H384" s="92"/>
    </row>
    <row r="385" ht="12.0" customHeight="1">
      <c r="D385" s="120"/>
      <c r="H385" s="92"/>
    </row>
    <row r="386" ht="12.0" customHeight="1">
      <c r="D386" s="120"/>
      <c r="H386" s="92"/>
    </row>
    <row r="387" ht="12.0" customHeight="1">
      <c r="D387" s="120"/>
      <c r="H387" s="92"/>
    </row>
    <row r="388" ht="12.0" customHeight="1">
      <c r="D388" s="120"/>
      <c r="H388" s="92"/>
    </row>
    <row r="389" ht="12.0" customHeight="1">
      <c r="D389" s="120"/>
      <c r="H389" s="92"/>
    </row>
    <row r="390" ht="12.0" customHeight="1">
      <c r="D390" s="120"/>
      <c r="H390" s="92"/>
    </row>
    <row r="391" ht="12.0" customHeight="1">
      <c r="D391" s="120"/>
      <c r="H391" s="92"/>
    </row>
    <row r="392" ht="12.0" customHeight="1">
      <c r="D392" s="120"/>
      <c r="H392" s="92"/>
    </row>
    <row r="393" ht="12.0" customHeight="1">
      <c r="D393" s="120"/>
      <c r="H393" s="92"/>
    </row>
    <row r="394" ht="12.0" customHeight="1">
      <c r="D394" s="120"/>
      <c r="H394" s="92"/>
    </row>
    <row r="395" ht="12.0" customHeight="1">
      <c r="D395" s="120"/>
      <c r="H395" s="92"/>
    </row>
    <row r="396" ht="12.0" customHeight="1">
      <c r="D396" s="120"/>
      <c r="H396" s="92"/>
    </row>
    <row r="397" ht="12.0" customHeight="1">
      <c r="D397" s="120"/>
      <c r="H397" s="92"/>
    </row>
    <row r="398" ht="12.0" customHeight="1">
      <c r="D398" s="120"/>
      <c r="H398" s="92"/>
    </row>
    <row r="399" ht="12.0" customHeight="1">
      <c r="D399" s="120"/>
      <c r="H399" s="92"/>
    </row>
    <row r="400" ht="12.0" customHeight="1">
      <c r="D400" s="120"/>
      <c r="H400" s="92"/>
    </row>
    <row r="401" ht="12.0" customHeight="1">
      <c r="D401" s="120"/>
      <c r="H401" s="92"/>
    </row>
    <row r="402" ht="12.0" customHeight="1">
      <c r="D402" s="120"/>
      <c r="H402" s="92"/>
    </row>
    <row r="403" ht="12.0" customHeight="1">
      <c r="D403" s="120"/>
      <c r="H403" s="92"/>
    </row>
    <row r="404" ht="12.0" customHeight="1">
      <c r="D404" s="120"/>
      <c r="H404" s="92"/>
    </row>
    <row r="405" ht="12.0" customHeight="1">
      <c r="D405" s="120"/>
      <c r="H405" s="92"/>
    </row>
    <row r="406" ht="12.0" customHeight="1">
      <c r="D406" s="120"/>
      <c r="H406" s="92"/>
    </row>
    <row r="407" ht="12.0" customHeight="1">
      <c r="D407" s="120"/>
      <c r="H407" s="92"/>
    </row>
    <row r="408" ht="12.0" customHeight="1">
      <c r="D408" s="120"/>
      <c r="H408" s="92"/>
    </row>
    <row r="409" ht="12.0" customHeight="1">
      <c r="D409" s="120"/>
      <c r="H409" s="92"/>
    </row>
    <row r="410" ht="12.0" customHeight="1">
      <c r="D410" s="120"/>
      <c r="H410" s="92"/>
    </row>
    <row r="411" ht="12.0" customHeight="1">
      <c r="D411" s="120"/>
      <c r="H411" s="92"/>
    </row>
    <row r="412" ht="12.0" customHeight="1">
      <c r="D412" s="120"/>
      <c r="H412" s="92"/>
    </row>
    <row r="413" ht="12.0" customHeight="1">
      <c r="D413" s="120"/>
      <c r="H413" s="92"/>
    </row>
    <row r="414" ht="12.0" customHeight="1">
      <c r="D414" s="120"/>
      <c r="H414" s="92"/>
    </row>
    <row r="415" ht="12.0" customHeight="1">
      <c r="D415" s="120"/>
      <c r="H415" s="92"/>
    </row>
    <row r="416" ht="12.0" customHeight="1">
      <c r="D416" s="120"/>
      <c r="H416" s="92"/>
    </row>
    <row r="417" ht="12.0" customHeight="1">
      <c r="D417" s="120"/>
      <c r="H417" s="92"/>
    </row>
    <row r="418" ht="12.0" customHeight="1">
      <c r="D418" s="120"/>
      <c r="H418" s="92"/>
    </row>
    <row r="419" ht="12.0" customHeight="1">
      <c r="D419" s="120"/>
      <c r="H419" s="92"/>
    </row>
    <row r="420" ht="12.0" customHeight="1">
      <c r="D420" s="120"/>
      <c r="H420" s="92"/>
    </row>
    <row r="421" ht="12.0" customHeight="1">
      <c r="D421" s="120"/>
      <c r="H421" s="92"/>
    </row>
    <row r="422" ht="12.0" customHeight="1">
      <c r="D422" s="120"/>
      <c r="H422" s="92"/>
    </row>
    <row r="423" ht="12.0" customHeight="1">
      <c r="D423" s="120"/>
      <c r="H423" s="92"/>
    </row>
    <row r="424" ht="12.0" customHeight="1">
      <c r="D424" s="120"/>
      <c r="H424" s="92"/>
    </row>
    <row r="425" ht="12.0" customHeight="1">
      <c r="D425" s="120"/>
      <c r="H425" s="92"/>
    </row>
    <row r="426" ht="12.0" customHeight="1">
      <c r="D426" s="120"/>
      <c r="H426" s="92"/>
    </row>
    <row r="427" ht="12.0" customHeight="1">
      <c r="D427" s="120"/>
      <c r="H427" s="92"/>
    </row>
    <row r="428" ht="12.0" customHeight="1">
      <c r="D428" s="120"/>
      <c r="H428" s="92"/>
    </row>
    <row r="429" ht="12.0" customHeight="1">
      <c r="D429" s="120"/>
      <c r="H429" s="92"/>
    </row>
    <row r="430" ht="12.0" customHeight="1">
      <c r="D430" s="120"/>
      <c r="H430" s="92"/>
    </row>
    <row r="431" ht="12.0" customHeight="1">
      <c r="D431" s="120"/>
      <c r="H431" s="92"/>
    </row>
    <row r="432" ht="12.0" customHeight="1">
      <c r="D432" s="120"/>
      <c r="H432" s="92"/>
    </row>
    <row r="433" ht="12.0" customHeight="1">
      <c r="D433" s="120"/>
      <c r="H433" s="92"/>
    </row>
    <row r="434" ht="12.0" customHeight="1">
      <c r="D434" s="120"/>
      <c r="H434" s="92"/>
    </row>
    <row r="435" ht="12.0" customHeight="1">
      <c r="D435" s="120"/>
      <c r="H435" s="92"/>
    </row>
    <row r="436" ht="12.0" customHeight="1">
      <c r="D436" s="120"/>
      <c r="H436" s="92"/>
    </row>
    <row r="437" ht="12.0" customHeight="1">
      <c r="D437" s="120"/>
      <c r="H437" s="92"/>
    </row>
    <row r="438" ht="12.0" customHeight="1">
      <c r="D438" s="120"/>
      <c r="H438" s="92"/>
    </row>
    <row r="439" ht="12.0" customHeight="1">
      <c r="D439" s="120"/>
      <c r="H439" s="92"/>
    </row>
    <row r="440" ht="12.0" customHeight="1">
      <c r="D440" s="120"/>
      <c r="H440" s="92"/>
    </row>
    <row r="441" ht="12.0" customHeight="1">
      <c r="D441" s="120"/>
      <c r="H441" s="92"/>
    </row>
    <row r="442" ht="12.0" customHeight="1">
      <c r="D442" s="120"/>
      <c r="H442" s="92"/>
    </row>
    <row r="443" ht="12.0" customHeight="1">
      <c r="D443" s="120"/>
      <c r="H443" s="92"/>
    </row>
    <row r="444" ht="12.0" customHeight="1">
      <c r="D444" s="120"/>
      <c r="H444" s="92"/>
    </row>
    <row r="445" ht="12.0" customHeight="1">
      <c r="D445" s="120"/>
      <c r="H445" s="92"/>
    </row>
    <row r="446" ht="12.0" customHeight="1">
      <c r="D446" s="120"/>
      <c r="H446" s="92"/>
    </row>
    <row r="447" ht="12.0" customHeight="1">
      <c r="D447" s="120"/>
      <c r="H447" s="92"/>
    </row>
    <row r="448" ht="12.0" customHeight="1">
      <c r="D448" s="120"/>
      <c r="H448" s="92"/>
    </row>
    <row r="449" ht="12.0" customHeight="1">
      <c r="D449" s="120"/>
      <c r="H449" s="92"/>
    </row>
    <row r="450" ht="12.0" customHeight="1">
      <c r="D450" s="120"/>
      <c r="H450" s="92"/>
    </row>
    <row r="451" ht="12.0" customHeight="1">
      <c r="D451" s="120"/>
      <c r="H451" s="92"/>
    </row>
    <row r="452" ht="12.0" customHeight="1">
      <c r="D452" s="120"/>
      <c r="H452" s="92"/>
    </row>
    <row r="453" ht="12.0" customHeight="1">
      <c r="D453" s="120"/>
      <c r="H453" s="92"/>
    </row>
    <row r="454" ht="12.0" customHeight="1">
      <c r="D454" s="120"/>
      <c r="H454" s="92"/>
    </row>
    <row r="455" ht="12.0" customHeight="1">
      <c r="D455" s="120"/>
      <c r="H455" s="92"/>
    </row>
    <row r="456" ht="12.0" customHeight="1">
      <c r="D456" s="120"/>
      <c r="H456" s="92"/>
    </row>
    <row r="457" ht="12.0" customHeight="1">
      <c r="D457" s="120"/>
      <c r="H457" s="92"/>
    </row>
    <row r="458" ht="12.0" customHeight="1">
      <c r="D458" s="120"/>
      <c r="H458" s="92"/>
    </row>
    <row r="459" ht="12.0" customHeight="1">
      <c r="D459" s="120"/>
      <c r="H459" s="92"/>
    </row>
    <row r="460" ht="12.0" customHeight="1">
      <c r="D460" s="120"/>
      <c r="H460" s="92"/>
    </row>
    <row r="461" ht="12.0" customHeight="1">
      <c r="D461" s="120"/>
      <c r="H461" s="92"/>
    </row>
    <row r="462" ht="12.0" customHeight="1">
      <c r="D462" s="120"/>
      <c r="H462" s="92"/>
    </row>
    <row r="463" ht="12.0" customHeight="1">
      <c r="D463" s="120"/>
      <c r="H463" s="92"/>
    </row>
    <row r="464" ht="12.0" customHeight="1">
      <c r="D464" s="120"/>
      <c r="H464" s="92"/>
    </row>
    <row r="465" ht="12.0" customHeight="1">
      <c r="D465" s="120"/>
      <c r="H465" s="92"/>
    </row>
    <row r="466" ht="12.0" customHeight="1">
      <c r="D466" s="120"/>
      <c r="H466" s="92"/>
    </row>
    <row r="467" ht="12.0" customHeight="1">
      <c r="D467" s="120"/>
      <c r="H467" s="92"/>
    </row>
    <row r="468" ht="12.0" customHeight="1">
      <c r="D468" s="120"/>
      <c r="H468" s="92"/>
    </row>
    <row r="469" ht="12.0" customHeight="1">
      <c r="D469" s="120"/>
      <c r="H469" s="92"/>
    </row>
    <row r="470" ht="12.0" customHeight="1">
      <c r="D470" s="120"/>
      <c r="H470" s="92"/>
    </row>
    <row r="471" ht="12.0" customHeight="1">
      <c r="D471" s="120"/>
      <c r="H471" s="92"/>
    </row>
    <row r="472" ht="12.0" customHeight="1">
      <c r="D472" s="120"/>
      <c r="H472" s="92"/>
    </row>
    <row r="473" ht="12.0" customHeight="1">
      <c r="D473" s="120"/>
      <c r="H473" s="92"/>
    </row>
    <row r="474" ht="12.0" customHeight="1">
      <c r="D474" s="120"/>
      <c r="H474" s="92"/>
    </row>
    <row r="475" ht="12.0" customHeight="1">
      <c r="D475" s="120"/>
      <c r="H475" s="92"/>
    </row>
    <row r="476" ht="12.0" customHeight="1">
      <c r="D476" s="120"/>
      <c r="H476" s="92"/>
    </row>
    <row r="477" ht="12.0" customHeight="1">
      <c r="D477" s="120"/>
      <c r="H477" s="92"/>
    </row>
    <row r="478" ht="12.0" customHeight="1">
      <c r="D478" s="120"/>
      <c r="H478" s="92"/>
    </row>
    <row r="479" ht="12.0" customHeight="1">
      <c r="D479" s="120"/>
      <c r="H479" s="92"/>
    </row>
    <row r="480" ht="12.0" customHeight="1">
      <c r="D480" s="120"/>
      <c r="H480" s="92"/>
    </row>
    <row r="481" ht="12.0" customHeight="1">
      <c r="D481" s="120"/>
      <c r="H481" s="92"/>
    </row>
    <row r="482" ht="12.0" customHeight="1">
      <c r="D482" s="120"/>
      <c r="H482" s="92"/>
    </row>
    <row r="483" ht="12.0" customHeight="1">
      <c r="D483" s="120"/>
      <c r="H483" s="92"/>
    </row>
    <row r="484" ht="12.0" customHeight="1">
      <c r="D484" s="120"/>
      <c r="H484" s="92"/>
    </row>
    <row r="485" ht="12.0" customHeight="1">
      <c r="D485" s="120"/>
      <c r="H485" s="92"/>
    </row>
    <row r="486" ht="12.0" customHeight="1">
      <c r="D486" s="120"/>
      <c r="H486" s="92"/>
    </row>
    <row r="487" ht="12.0" customHeight="1">
      <c r="D487" s="120"/>
      <c r="H487" s="92"/>
    </row>
    <row r="488" ht="12.0" customHeight="1">
      <c r="D488" s="120"/>
      <c r="H488" s="92"/>
    </row>
    <row r="489" ht="12.0" customHeight="1">
      <c r="D489" s="120"/>
      <c r="H489" s="92"/>
    </row>
    <row r="490" ht="12.0" customHeight="1">
      <c r="D490" s="120"/>
      <c r="H490" s="92"/>
    </row>
    <row r="491" ht="12.0" customHeight="1">
      <c r="D491" s="120"/>
      <c r="H491" s="92"/>
    </row>
    <row r="492" ht="12.0" customHeight="1">
      <c r="D492" s="120"/>
      <c r="H492" s="92"/>
    </row>
    <row r="493" ht="12.0" customHeight="1">
      <c r="D493" s="120"/>
      <c r="H493" s="92"/>
    </row>
    <row r="494" ht="12.0" customHeight="1">
      <c r="D494" s="120"/>
      <c r="H494" s="92"/>
    </row>
    <row r="495" ht="12.0" customHeight="1">
      <c r="D495" s="120"/>
      <c r="H495" s="92"/>
    </row>
    <row r="496" ht="12.0" customHeight="1">
      <c r="D496" s="120"/>
      <c r="H496" s="92"/>
    </row>
    <row r="497" ht="12.0" customHeight="1">
      <c r="D497" s="120"/>
      <c r="H497" s="92"/>
    </row>
    <row r="498" ht="12.0" customHeight="1">
      <c r="D498" s="120"/>
      <c r="H498" s="92"/>
    </row>
    <row r="499" ht="12.0" customHeight="1">
      <c r="D499" s="120"/>
      <c r="H499" s="92"/>
    </row>
    <row r="500" ht="12.0" customHeight="1">
      <c r="D500" s="120"/>
      <c r="H500" s="92"/>
    </row>
    <row r="501" ht="12.0" customHeight="1">
      <c r="D501" s="120"/>
      <c r="H501" s="92"/>
    </row>
    <row r="502" ht="12.0" customHeight="1">
      <c r="D502" s="120"/>
      <c r="H502" s="92"/>
    </row>
    <row r="503" ht="12.0" customHeight="1">
      <c r="D503" s="120"/>
      <c r="H503" s="92"/>
    </row>
    <row r="504" ht="12.0" customHeight="1">
      <c r="D504" s="120"/>
      <c r="H504" s="92"/>
    </row>
    <row r="505" ht="12.0" customHeight="1">
      <c r="D505" s="120"/>
      <c r="H505" s="92"/>
    </row>
    <row r="506" ht="12.0" customHeight="1">
      <c r="D506" s="120"/>
      <c r="H506" s="92"/>
    </row>
    <row r="507" ht="12.0" customHeight="1">
      <c r="D507" s="120"/>
      <c r="H507" s="92"/>
    </row>
    <row r="508" ht="12.0" customHeight="1">
      <c r="D508" s="120"/>
      <c r="H508" s="92"/>
    </row>
    <row r="509" ht="12.0" customHeight="1">
      <c r="D509" s="120"/>
      <c r="H509" s="92"/>
    </row>
    <row r="510" ht="12.0" customHeight="1">
      <c r="D510" s="120"/>
      <c r="H510" s="92"/>
    </row>
    <row r="511" ht="12.0" customHeight="1">
      <c r="D511" s="120"/>
      <c r="H511" s="92"/>
    </row>
    <row r="512" ht="12.0" customHeight="1">
      <c r="D512" s="120"/>
      <c r="H512" s="92"/>
    </row>
    <row r="513" ht="12.0" customHeight="1">
      <c r="D513" s="120"/>
      <c r="H513" s="92"/>
    </row>
    <row r="514" ht="12.0" customHeight="1">
      <c r="D514" s="120"/>
      <c r="H514" s="92"/>
    </row>
    <row r="515" ht="12.0" customHeight="1">
      <c r="D515" s="120"/>
      <c r="H515" s="92"/>
    </row>
    <row r="516" ht="12.0" customHeight="1">
      <c r="D516" s="120"/>
      <c r="H516" s="92"/>
    </row>
    <row r="517" ht="12.0" customHeight="1">
      <c r="D517" s="120"/>
      <c r="H517" s="92"/>
    </row>
    <row r="518" ht="12.0" customHeight="1">
      <c r="D518" s="120"/>
      <c r="H518" s="92"/>
    </row>
    <row r="519" ht="12.0" customHeight="1">
      <c r="D519" s="120"/>
      <c r="H519" s="92"/>
    </row>
    <row r="520" ht="12.0" customHeight="1">
      <c r="D520" s="120"/>
      <c r="H520" s="92"/>
    </row>
    <row r="521" ht="12.0" customHeight="1">
      <c r="D521" s="120"/>
      <c r="H521" s="92"/>
    </row>
    <row r="522" ht="12.0" customHeight="1">
      <c r="D522" s="120"/>
      <c r="H522" s="92"/>
    </row>
    <row r="523" ht="12.0" customHeight="1">
      <c r="D523" s="120"/>
      <c r="H523" s="92"/>
    </row>
    <row r="524" ht="12.0" customHeight="1">
      <c r="D524" s="120"/>
      <c r="H524" s="92"/>
    </row>
    <row r="525" ht="12.0" customHeight="1">
      <c r="D525" s="120"/>
      <c r="H525" s="92"/>
    </row>
    <row r="526" ht="12.0" customHeight="1">
      <c r="D526" s="120"/>
      <c r="H526" s="92"/>
    </row>
    <row r="527" ht="12.0" customHeight="1">
      <c r="D527" s="120"/>
      <c r="H527" s="92"/>
    </row>
    <row r="528" ht="12.0" customHeight="1">
      <c r="D528" s="120"/>
      <c r="H528" s="92"/>
    </row>
    <row r="529" ht="12.0" customHeight="1">
      <c r="D529" s="120"/>
      <c r="H529" s="92"/>
    </row>
    <row r="530" ht="12.0" customHeight="1">
      <c r="D530" s="120"/>
      <c r="H530" s="92"/>
    </row>
    <row r="531" ht="12.0" customHeight="1">
      <c r="D531" s="120"/>
      <c r="H531" s="92"/>
    </row>
    <row r="532" ht="12.0" customHeight="1">
      <c r="D532" s="120"/>
      <c r="H532" s="92"/>
    </row>
    <row r="533" ht="12.0" customHeight="1">
      <c r="D533" s="120"/>
      <c r="H533" s="92"/>
    </row>
    <row r="534" ht="12.0" customHeight="1">
      <c r="D534" s="120"/>
      <c r="H534" s="92"/>
    </row>
    <row r="535" ht="12.0" customHeight="1">
      <c r="D535" s="120"/>
      <c r="H535" s="92"/>
    </row>
    <row r="536" ht="12.0" customHeight="1">
      <c r="D536" s="120"/>
      <c r="H536" s="92"/>
    </row>
    <row r="537" ht="12.0" customHeight="1">
      <c r="D537" s="120"/>
      <c r="H537" s="92"/>
    </row>
    <row r="538" ht="12.0" customHeight="1">
      <c r="D538" s="120"/>
      <c r="H538" s="92"/>
    </row>
    <row r="539" ht="12.0" customHeight="1">
      <c r="D539" s="120"/>
      <c r="H539" s="92"/>
    </row>
    <row r="540" ht="12.0" customHeight="1">
      <c r="D540" s="120"/>
      <c r="H540" s="92"/>
    </row>
    <row r="541" ht="12.0" customHeight="1">
      <c r="D541" s="120"/>
      <c r="H541" s="92"/>
    </row>
    <row r="542" ht="12.0" customHeight="1">
      <c r="D542" s="120"/>
      <c r="H542" s="92"/>
    </row>
    <row r="543" ht="12.0" customHeight="1">
      <c r="D543" s="120"/>
      <c r="H543" s="92"/>
    </row>
    <row r="544" ht="12.0" customHeight="1">
      <c r="D544" s="120"/>
      <c r="H544" s="92"/>
    </row>
    <row r="545" ht="12.0" customHeight="1">
      <c r="D545" s="120"/>
      <c r="H545" s="92"/>
    </row>
    <row r="546" ht="12.0" customHeight="1">
      <c r="D546" s="120"/>
      <c r="H546" s="92"/>
    </row>
    <row r="547" ht="12.0" customHeight="1">
      <c r="D547" s="120"/>
      <c r="H547" s="92"/>
    </row>
    <row r="548" ht="12.0" customHeight="1">
      <c r="D548" s="120"/>
      <c r="H548" s="92"/>
    </row>
    <row r="549" ht="12.0" customHeight="1">
      <c r="D549" s="120"/>
      <c r="H549" s="92"/>
    </row>
    <row r="550" ht="12.0" customHeight="1">
      <c r="D550" s="120"/>
      <c r="H550" s="92"/>
    </row>
    <row r="551" ht="12.0" customHeight="1">
      <c r="D551" s="120"/>
      <c r="H551" s="92"/>
    </row>
    <row r="552" ht="12.0" customHeight="1">
      <c r="D552" s="120"/>
      <c r="H552" s="92"/>
    </row>
    <row r="553" ht="12.0" customHeight="1">
      <c r="D553" s="120"/>
      <c r="H553" s="92"/>
    </row>
    <row r="554" ht="12.0" customHeight="1">
      <c r="D554" s="120"/>
      <c r="H554" s="92"/>
    </row>
    <row r="555" ht="12.0" customHeight="1">
      <c r="D555" s="120"/>
      <c r="H555" s="92"/>
    </row>
    <row r="556" ht="12.0" customHeight="1">
      <c r="D556" s="120"/>
      <c r="H556" s="92"/>
    </row>
    <row r="557" ht="12.0" customHeight="1">
      <c r="D557" s="120"/>
      <c r="H557" s="92"/>
    </row>
    <row r="558" ht="12.0" customHeight="1">
      <c r="D558" s="120"/>
      <c r="H558" s="92"/>
    </row>
    <row r="559" ht="12.0" customHeight="1">
      <c r="D559" s="120"/>
      <c r="H559" s="92"/>
    </row>
    <row r="560" ht="12.0" customHeight="1">
      <c r="D560" s="120"/>
      <c r="H560" s="92"/>
    </row>
    <row r="561" ht="12.0" customHeight="1">
      <c r="D561" s="120"/>
      <c r="H561" s="92"/>
    </row>
    <row r="562" ht="12.0" customHeight="1">
      <c r="D562" s="120"/>
      <c r="H562" s="92"/>
    </row>
    <row r="563" ht="12.0" customHeight="1">
      <c r="D563" s="120"/>
      <c r="H563" s="92"/>
    </row>
    <row r="564" ht="12.0" customHeight="1">
      <c r="D564" s="120"/>
      <c r="H564" s="92"/>
    </row>
    <row r="565" ht="12.0" customHeight="1">
      <c r="D565" s="120"/>
      <c r="H565" s="92"/>
    </row>
    <row r="566" ht="12.0" customHeight="1">
      <c r="D566" s="120"/>
      <c r="H566" s="92"/>
    </row>
    <row r="567" ht="12.0" customHeight="1">
      <c r="D567" s="120"/>
      <c r="H567" s="92"/>
    </row>
    <row r="568" ht="12.0" customHeight="1">
      <c r="D568" s="120"/>
      <c r="H568" s="92"/>
    </row>
    <row r="569" ht="12.0" customHeight="1">
      <c r="D569" s="120"/>
      <c r="H569" s="92"/>
    </row>
    <row r="570" ht="12.0" customHeight="1">
      <c r="D570" s="120"/>
      <c r="H570" s="92"/>
    </row>
    <row r="571" ht="12.0" customHeight="1">
      <c r="D571" s="120"/>
      <c r="H571" s="92"/>
    </row>
    <row r="572" ht="12.0" customHeight="1">
      <c r="D572" s="120"/>
      <c r="H572" s="92"/>
    </row>
    <row r="573" ht="12.0" customHeight="1">
      <c r="D573" s="120"/>
      <c r="H573" s="92"/>
    </row>
    <row r="574" ht="12.0" customHeight="1">
      <c r="D574" s="120"/>
      <c r="H574" s="92"/>
    </row>
    <row r="575" ht="12.0" customHeight="1">
      <c r="D575" s="120"/>
      <c r="H575" s="92"/>
    </row>
    <row r="576" ht="12.0" customHeight="1">
      <c r="D576" s="120"/>
      <c r="H576" s="92"/>
    </row>
    <row r="577" ht="12.0" customHeight="1">
      <c r="D577" s="120"/>
      <c r="H577" s="92"/>
    </row>
    <row r="578" ht="12.0" customHeight="1">
      <c r="D578" s="120"/>
      <c r="H578" s="92"/>
    </row>
    <row r="579" ht="12.0" customHeight="1">
      <c r="D579" s="120"/>
      <c r="H579" s="92"/>
    </row>
    <row r="580" ht="12.0" customHeight="1">
      <c r="D580" s="120"/>
      <c r="H580" s="92"/>
    </row>
    <row r="581" ht="12.0" customHeight="1">
      <c r="D581" s="120"/>
      <c r="H581" s="92"/>
    </row>
    <row r="582" ht="12.0" customHeight="1">
      <c r="D582" s="120"/>
      <c r="H582" s="92"/>
    </row>
    <row r="583" ht="12.0" customHeight="1">
      <c r="D583" s="120"/>
      <c r="H583" s="92"/>
    </row>
    <row r="584" ht="12.0" customHeight="1">
      <c r="D584" s="120"/>
      <c r="H584" s="92"/>
    </row>
    <row r="585" ht="12.0" customHeight="1">
      <c r="D585" s="120"/>
      <c r="H585" s="92"/>
    </row>
    <row r="586" ht="12.0" customHeight="1">
      <c r="D586" s="120"/>
      <c r="H586" s="92"/>
    </row>
    <row r="587" ht="12.0" customHeight="1">
      <c r="D587" s="120"/>
      <c r="H587" s="92"/>
    </row>
    <row r="588" ht="12.0" customHeight="1">
      <c r="D588" s="120"/>
      <c r="H588" s="92"/>
    </row>
    <row r="589" ht="12.0" customHeight="1">
      <c r="D589" s="120"/>
      <c r="H589" s="92"/>
    </row>
    <row r="590" ht="12.0" customHeight="1">
      <c r="D590" s="120"/>
      <c r="H590" s="92"/>
    </row>
    <row r="591" ht="12.0" customHeight="1">
      <c r="D591" s="120"/>
      <c r="H591" s="92"/>
    </row>
    <row r="592" ht="12.0" customHeight="1">
      <c r="D592" s="120"/>
      <c r="H592" s="92"/>
    </row>
    <row r="593" ht="12.0" customHeight="1">
      <c r="D593" s="120"/>
      <c r="H593" s="92"/>
    </row>
    <row r="594" ht="12.0" customHeight="1">
      <c r="D594" s="120"/>
      <c r="H594" s="92"/>
    </row>
    <row r="595" ht="12.0" customHeight="1">
      <c r="D595" s="120"/>
      <c r="H595" s="92"/>
    </row>
    <row r="596" ht="12.0" customHeight="1">
      <c r="D596" s="120"/>
      <c r="H596" s="92"/>
    </row>
    <row r="597" ht="12.0" customHeight="1">
      <c r="D597" s="120"/>
      <c r="H597" s="92"/>
    </row>
    <row r="598" ht="12.0" customHeight="1">
      <c r="D598" s="120"/>
      <c r="H598" s="92"/>
    </row>
    <row r="599" ht="12.0" customHeight="1">
      <c r="D599" s="120"/>
      <c r="H599" s="92"/>
    </row>
    <row r="600" ht="12.0" customHeight="1">
      <c r="D600" s="120"/>
      <c r="H600" s="92"/>
    </row>
    <row r="601" ht="12.0" customHeight="1">
      <c r="D601" s="120"/>
      <c r="H601" s="92"/>
    </row>
    <row r="602" ht="12.0" customHeight="1">
      <c r="D602" s="120"/>
      <c r="H602" s="92"/>
    </row>
    <row r="603" ht="12.0" customHeight="1">
      <c r="D603" s="120"/>
      <c r="H603" s="92"/>
    </row>
    <row r="604" ht="12.0" customHeight="1">
      <c r="D604" s="120"/>
      <c r="H604" s="92"/>
    </row>
    <row r="605" ht="12.0" customHeight="1">
      <c r="D605" s="120"/>
      <c r="H605" s="92"/>
    </row>
    <row r="606" ht="12.0" customHeight="1">
      <c r="D606" s="120"/>
      <c r="H606" s="92"/>
    </row>
    <row r="607" ht="12.0" customHeight="1">
      <c r="D607" s="120"/>
      <c r="H607" s="92"/>
    </row>
    <row r="608" ht="12.0" customHeight="1">
      <c r="D608" s="120"/>
      <c r="H608" s="92"/>
    </row>
    <row r="609" ht="12.0" customHeight="1">
      <c r="D609" s="120"/>
      <c r="H609" s="92"/>
    </row>
    <row r="610" ht="12.0" customHeight="1">
      <c r="D610" s="120"/>
      <c r="H610" s="92"/>
    </row>
    <row r="611" ht="12.0" customHeight="1">
      <c r="D611" s="120"/>
      <c r="H611" s="92"/>
    </row>
    <row r="612" ht="12.0" customHeight="1">
      <c r="D612" s="120"/>
      <c r="H612" s="92"/>
    </row>
    <row r="613" ht="12.0" customHeight="1">
      <c r="D613" s="120"/>
      <c r="H613" s="92"/>
    </row>
    <row r="614" ht="12.0" customHeight="1">
      <c r="D614" s="120"/>
      <c r="H614" s="92"/>
    </row>
    <row r="615" ht="12.0" customHeight="1">
      <c r="D615" s="120"/>
      <c r="H615" s="92"/>
    </row>
    <row r="616" ht="12.0" customHeight="1">
      <c r="D616" s="120"/>
      <c r="H616" s="92"/>
    </row>
    <row r="617" ht="12.0" customHeight="1">
      <c r="D617" s="120"/>
      <c r="H617" s="92"/>
    </row>
    <row r="618" ht="12.0" customHeight="1">
      <c r="D618" s="120"/>
      <c r="H618" s="92"/>
    </row>
    <row r="619" ht="12.0" customHeight="1">
      <c r="D619" s="120"/>
      <c r="H619" s="92"/>
    </row>
    <row r="620" ht="12.0" customHeight="1">
      <c r="D620" s="120"/>
      <c r="H620" s="92"/>
    </row>
    <row r="621" ht="12.0" customHeight="1">
      <c r="D621" s="120"/>
      <c r="H621" s="92"/>
    </row>
    <row r="622" ht="12.0" customHeight="1">
      <c r="D622" s="120"/>
      <c r="H622" s="92"/>
    </row>
    <row r="623" ht="12.0" customHeight="1">
      <c r="D623" s="120"/>
      <c r="H623" s="92"/>
    </row>
    <row r="624" ht="12.0" customHeight="1">
      <c r="D624" s="120"/>
      <c r="H624" s="92"/>
    </row>
    <row r="625" ht="12.0" customHeight="1">
      <c r="D625" s="120"/>
      <c r="H625" s="92"/>
    </row>
    <row r="626" ht="12.0" customHeight="1">
      <c r="D626" s="120"/>
      <c r="H626" s="92"/>
    </row>
    <row r="627" ht="12.0" customHeight="1">
      <c r="D627" s="120"/>
      <c r="H627" s="92"/>
    </row>
    <row r="628" ht="12.0" customHeight="1">
      <c r="D628" s="120"/>
      <c r="H628" s="92"/>
    </row>
    <row r="629" ht="12.0" customHeight="1">
      <c r="D629" s="120"/>
      <c r="H629" s="92"/>
    </row>
    <row r="630" ht="12.0" customHeight="1">
      <c r="D630" s="120"/>
      <c r="H630" s="92"/>
    </row>
    <row r="631" ht="12.0" customHeight="1">
      <c r="D631" s="120"/>
      <c r="H631" s="92"/>
    </row>
    <row r="632" ht="12.0" customHeight="1">
      <c r="D632" s="120"/>
      <c r="H632" s="92"/>
    </row>
    <row r="633" ht="12.0" customHeight="1">
      <c r="D633" s="120"/>
      <c r="H633" s="92"/>
    </row>
    <row r="634" ht="12.0" customHeight="1">
      <c r="D634" s="120"/>
      <c r="H634" s="92"/>
    </row>
    <row r="635" ht="12.0" customHeight="1">
      <c r="D635" s="120"/>
      <c r="H635" s="92"/>
    </row>
    <row r="636" ht="12.0" customHeight="1">
      <c r="D636" s="120"/>
      <c r="H636" s="92"/>
    </row>
    <row r="637" ht="12.0" customHeight="1">
      <c r="D637" s="120"/>
      <c r="H637" s="92"/>
    </row>
    <row r="638" ht="12.0" customHeight="1">
      <c r="D638" s="120"/>
      <c r="H638" s="92"/>
    </row>
    <row r="639" ht="12.0" customHeight="1">
      <c r="D639" s="120"/>
      <c r="H639" s="92"/>
    </row>
    <row r="640" ht="12.0" customHeight="1">
      <c r="D640" s="120"/>
      <c r="H640" s="92"/>
    </row>
    <row r="641" ht="12.0" customHeight="1">
      <c r="D641" s="120"/>
      <c r="H641" s="92"/>
    </row>
    <row r="642" ht="12.0" customHeight="1">
      <c r="D642" s="120"/>
      <c r="H642" s="92"/>
    </row>
    <row r="643" ht="12.0" customHeight="1">
      <c r="D643" s="120"/>
      <c r="H643" s="92"/>
    </row>
    <row r="644" ht="12.0" customHeight="1">
      <c r="D644" s="120"/>
      <c r="H644" s="92"/>
    </row>
    <row r="645" ht="12.0" customHeight="1">
      <c r="D645" s="120"/>
      <c r="H645" s="92"/>
    </row>
    <row r="646" ht="12.0" customHeight="1">
      <c r="D646" s="120"/>
      <c r="H646" s="92"/>
    </row>
    <row r="647" ht="12.0" customHeight="1">
      <c r="D647" s="120"/>
      <c r="H647" s="92"/>
    </row>
    <row r="648" ht="12.0" customHeight="1">
      <c r="D648" s="120"/>
      <c r="H648" s="92"/>
    </row>
    <row r="649" ht="12.0" customHeight="1">
      <c r="D649" s="120"/>
      <c r="H649" s="92"/>
    </row>
    <row r="650" ht="12.0" customHeight="1">
      <c r="D650" s="120"/>
      <c r="H650" s="92"/>
    </row>
    <row r="651" ht="12.0" customHeight="1">
      <c r="D651" s="120"/>
      <c r="H651" s="92"/>
    </row>
    <row r="652" ht="12.0" customHeight="1">
      <c r="D652" s="120"/>
      <c r="H652" s="92"/>
    </row>
    <row r="653" ht="12.0" customHeight="1">
      <c r="D653" s="120"/>
      <c r="H653" s="92"/>
    </row>
    <row r="654" ht="12.0" customHeight="1">
      <c r="D654" s="120"/>
      <c r="H654" s="92"/>
    </row>
    <row r="655" ht="12.0" customHeight="1">
      <c r="D655" s="120"/>
      <c r="H655" s="92"/>
    </row>
    <row r="656" ht="12.0" customHeight="1">
      <c r="D656" s="120"/>
      <c r="H656" s="92"/>
    </row>
    <row r="657" ht="12.0" customHeight="1">
      <c r="D657" s="120"/>
      <c r="H657" s="92"/>
    </row>
    <row r="658" ht="12.0" customHeight="1">
      <c r="D658" s="120"/>
      <c r="H658" s="92"/>
    </row>
    <row r="659" ht="12.0" customHeight="1">
      <c r="D659" s="120"/>
      <c r="H659" s="92"/>
    </row>
    <row r="660" ht="12.0" customHeight="1">
      <c r="D660" s="120"/>
      <c r="H660" s="92"/>
    </row>
    <row r="661" ht="12.0" customHeight="1">
      <c r="D661" s="120"/>
      <c r="H661" s="92"/>
    </row>
    <row r="662" ht="12.0" customHeight="1">
      <c r="D662" s="120"/>
      <c r="H662" s="92"/>
    </row>
    <row r="663" ht="12.0" customHeight="1">
      <c r="D663" s="120"/>
      <c r="H663" s="92"/>
    </row>
    <row r="664" ht="12.0" customHeight="1">
      <c r="D664" s="120"/>
      <c r="H664" s="92"/>
    </row>
    <row r="665" ht="12.0" customHeight="1">
      <c r="D665" s="120"/>
      <c r="H665" s="92"/>
    </row>
    <row r="666" ht="12.0" customHeight="1">
      <c r="D666" s="120"/>
      <c r="H666" s="92"/>
    </row>
    <row r="667" ht="12.0" customHeight="1">
      <c r="D667" s="120"/>
      <c r="H667" s="92"/>
    </row>
    <row r="668" ht="12.0" customHeight="1">
      <c r="D668" s="120"/>
      <c r="H668" s="92"/>
    </row>
    <row r="669" ht="12.0" customHeight="1">
      <c r="D669" s="120"/>
      <c r="H669" s="92"/>
    </row>
    <row r="670" ht="12.0" customHeight="1">
      <c r="D670" s="120"/>
      <c r="H670" s="92"/>
    </row>
    <row r="671" ht="12.0" customHeight="1">
      <c r="D671" s="120"/>
      <c r="H671" s="92"/>
    </row>
    <row r="672" ht="12.0" customHeight="1">
      <c r="D672" s="120"/>
      <c r="H672" s="92"/>
    </row>
    <row r="673" ht="12.0" customHeight="1">
      <c r="D673" s="120"/>
      <c r="H673" s="92"/>
    </row>
    <row r="674" ht="12.0" customHeight="1">
      <c r="D674" s="120"/>
      <c r="H674" s="92"/>
    </row>
    <row r="675" ht="12.0" customHeight="1">
      <c r="D675" s="120"/>
      <c r="H675" s="92"/>
    </row>
    <row r="676" ht="12.0" customHeight="1">
      <c r="D676" s="120"/>
      <c r="H676" s="92"/>
    </row>
    <row r="677" ht="12.0" customHeight="1">
      <c r="D677" s="120"/>
      <c r="H677" s="92"/>
    </row>
    <row r="678" ht="12.0" customHeight="1">
      <c r="D678" s="120"/>
      <c r="H678" s="92"/>
    </row>
    <row r="679" ht="12.0" customHeight="1">
      <c r="D679" s="120"/>
      <c r="H679" s="92"/>
    </row>
    <row r="680" ht="12.0" customHeight="1">
      <c r="D680" s="120"/>
      <c r="H680" s="92"/>
    </row>
    <row r="681" ht="12.0" customHeight="1">
      <c r="D681" s="120"/>
      <c r="H681" s="92"/>
    </row>
    <row r="682" ht="12.0" customHeight="1">
      <c r="D682" s="120"/>
      <c r="H682" s="92"/>
    </row>
    <row r="683" ht="12.0" customHeight="1">
      <c r="D683" s="120"/>
      <c r="H683" s="92"/>
    </row>
    <row r="684" ht="12.0" customHeight="1">
      <c r="D684" s="120"/>
      <c r="H684" s="92"/>
    </row>
    <row r="685" ht="12.0" customHeight="1">
      <c r="D685" s="120"/>
      <c r="H685" s="92"/>
    </row>
    <row r="686" ht="12.0" customHeight="1">
      <c r="D686" s="120"/>
      <c r="H686" s="92"/>
    </row>
    <row r="687" ht="12.0" customHeight="1">
      <c r="D687" s="120"/>
      <c r="H687" s="92"/>
    </row>
    <row r="688" ht="12.0" customHeight="1">
      <c r="D688" s="120"/>
      <c r="H688" s="92"/>
    </row>
    <row r="689" ht="12.0" customHeight="1">
      <c r="D689" s="120"/>
      <c r="H689" s="92"/>
    </row>
    <row r="690" ht="12.0" customHeight="1">
      <c r="D690" s="120"/>
      <c r="H690" s="92"/>
    </row>
    <row r="691" ht="12.0" customHeight="1">
      <c r="D691" s="120"/>
      <c r="H691" s="92"/>
    </row>
    <row r="692" ht="12.0" customHeight="1">
      <c r="D692" s="120"/>
      <c r="H692" s="92"/>
    </row>
    <row r="693" ht="12.0" customHeight="1">
      <c r="D693" s="120"/>
      <c r="H693" s="92"/>
    </row>
    <row r="694" ht="12.0" customHeight="1">
      <c r="D694" s="120"/>
      <c r="H694" s="92"/>
    </row>
    <row r="695" ht="12.0" customHeight="1">
      <c r="D695" s="120"/>
      <c r="H695" s="92"/>
    </row>
    <row r="696" ht="12.0" customHeight="1">
      <c r="D696" s="120"/>
      <c r="H696" s="92"/>
    </row>
    <row r="697" ht="12.0" customHeight="1">
      <c r="D697" s="120"/>
      <c r="H697" s="92"/>
    </row>
    <row r="698" ht="12.0" customHeight="1">
      <c r="D698" s="120"/>
      <c r="H698" s="92"/>
    </row>
    <row r="699" ht="12.0" customHeight="1">
      <c r="D699" s="120"/>
      <c r="H699" s="92"/>
    </row>
    <row r="700" ht="12.0" customHeight="1">
      <c r="D700" s="120"/>
      <c r="H700" s="92"/>
    </row>
    <row r="701" ht="12.0" customHeight="1">
      <c r="D701" s="120"/>
      <c r="H701" s="92"/>
    </row>
    <row r="702" ht="12.0" customHeight="1">
      <c r="D702" s="120"/>
      <c r="H702" s="92"/>
    </row>
    <row r="703" ht="12.0" customHeight="1">
      <c r="D703" s="120"/>
      <c r="H703" s="92"/>
    </row>
    <row r="704" ht="12.0" customHeight="1">
      <c r="D704" s="120"/>
      <c r="H704" s="92"/>
    </row>
    <row r="705" ht="12.0" customHeight="1">
      <c r="D705" s="120"/>
      <c r="H705" s="92"/>
    </row>
    <row r="706" ht="12.0" customHeight="1">
      <c r="D706" s="120"/>
      <c r="H706" s="92"/>
    </row>
    <row r="707" ht="12.0" customHeight="1">
      <c r="D707" s="120"/>
      <c r="H707" s="92"/>
    </row>
    <row r="708" ht="12.0" customHeight="1">
      <c r="D708" s="120"/>
      <c r="H708" s="92"/>
    </row>
    <row r="709" ht="12.0" customHeight="1">
      <c r="D709" s="120"/>
      <c r="H709" s="92"/>
    </row>
    <row r="710" ht="12.0" customHeight="1">
      <c r="D710" s="120"/>
      <c r="H710" s="92"/>
    </row>
    <row r="711" ht="12.0" customHeight="1">
      <c r="D711" s="120"/>
      <c r="H711" s="92"/>
    </row>
    <row r="712" ht="12.0" customHeight="1">
      <c r="D712" s="120"/>
      <c r="H712" s="92"/>
    </row>
    <row r="713" ht="12.0" customHeight="1">
      <c r="D713" s="120"/>
      <c r="H713" s="92"/>
    </row>
    <row r="714" ht="12.0" customHeight="1">
      <c r="D714" s="120"/>
      <c r="H714" s="92"/>
    </row>
    <row r="715" ht="12.0" customHeight="1">
      <c r="D715" s="120"/>
      <c r="H715" s="92"/>
    </row>
    <row r="716" ht="12.0" customHeight="1">
      <c r="D716" s="120"/>
      <c r="H716" s="92"/>
    </row>
    <row r="717" ht="12.0" customHeight="1">
      <c r="D717" s="120"/>
      <c r="H717" s="92"/>
    </row>
    <row r="718" ht="12.0" customHeight="1">
      <c r="D718" s="120"/>
      <c r="H718" s="92"/>
    </row>
    <row r="719" ht="12.0" customHeight="1">
      <c r="D719" s="120"/>
      <c r="H719" s="92"/>
    </row>
    <row r="720" ht="12.0" customHeight="1">
      <c r="D720" s="120"/>
      <c r="H720" s="92"/>
    </row>
    <row r="721" ht="12.0" customHeight="1">
      <c r="D721" s="120"/>
      <c r="H721" s="92"/>
    </row>
    <row r="722" ht="12.0" customHeight="1">
      <c r="D722" s="120"/>
      <c r="H722" s="92"/>
    </row>
    <row r="723" ht="12.0" customHeight="1">
      <c r="D723" s="120"/>
      <c r="H723" s="92"/>
    </row>
    <row r="724" ht="12.0" customHeight="1">
      <c r="D724" s="120"/>
      <c r="H724" s="92"/>
    </row>
    <row r="725" ht="12.0" customHeight="1">
      <c r="D725" s="120"/>
      <c r="H725" s="92"/>
    </row>
    <row r="726" ht="12.0" customHeight="1">
      <c r="D726" s="120"/>
      <c r="H726" s="92"/>
    </row>
    <row r="727" ht="12.0" customHeight="1">
      <c r="D727" s="120"/>
      <c r="H727" s="92"/>
    </row>
    <row r="728" ht="12.0" customHeight="1">
      <c r="D728" s="120"/>
      <c r="H728" s="92"/>
    </row>
    <row r="729" ht="12.0" customHeight="1">
      <c r="D729" s="120"/>
      <c r="H729" s="92"/>
    </row>
    <row r="730" ht="12.0" customHeight="1">
      <c r="D730" s="120"/>
      <c r="H730" s="92"/>
    </row>
    <row r="731" ht="12.0" customHeight="1">
      <c r="D731" s="120"/>
      <c r="H731" s="92"/>
    </row>
    <row r="732" ht="12.0" customHeight="1">
      <c r="D732" s="120"/>
      <c r="H732" s="92"/>
    </row>
    <row r="733" ht="12.0" customHeight="1">
      <c r="D733" s="120"/>
      <c r="H733" s="92"/>
    </row>
    <row r="734" ht="12.0" customHeight="1">
      <c r="D734" s="120"/>
      <c r="H734" s="92"/>
    </row>
    <row r="735" ht="12.0" customHeight="1">
      <c r="D735" s="120"/>
      <c r="H735" s="92"/>
    </row>
    <row r="736" ht="12.0" customHeight="1">
      <c r="D736" s="120"/>
      <c r="H736" s="92"/>
    </row>
    <row r="737" ht="12.0" customHeight="1">
      <c r="D737" s="120"/>
      <c r="H737" s="92"/>
    </row>
    <row r="738" ht="12.0" customHeight="1">
      <c r="D738" s="120"/>
      <c r="H738" s="92"/>
    </row>
    <row r="739" ht="12.0" customHeight="1">
      <c r="D739" s="120"/>
      <c r="H739" s="92"/>
    </row>
    <row r="740" ht="12.0" customHeight="1">
      <c r="D740" s="120"/>
      <c r="H740" s="92"/>
    </row>
    <row r="741" ht="12.0" customHeight="1">
      <c r="D741" s="120"/>
      <c r="H741" s="92"/>
    </row>
    <row r="742" ht="12.0" customHeight="1">
      <c r="D742" s="120"/>
      <c r="H742" s="92"/>
    </row>
    <row r="743" ht="12.0" customHeight="1">
      <c r="D743" s="120"/>
      <c r="H743" s="92"/>
    </row>
    <row r="744" ht="12.0" customHeight="1">
      <c r="D744" s="120"/>
      <c r="H744" s="92"/>
    </row>
    <row r="745" ht="12.0" customHeight="1">
      <c r="D745" s="120"/>
      <c r="H745" s="92"/>
    </row>
    <row r="746" ht="12.0" customHeight="1">
      <c r="D746" s="120"/>
      <c r="H746" s="92"/>
    </row>
    <row r="747" ht="12.0" customHeight="1">
      <c r="D747" s="120"/>
      <c r="H747" s="92"/>
    </row>
    <row r="748" ht="12.0" customHeight="1">
      <c r="D748" s="120"/>
      <c r="H748" s="92"/>
    </row>
    <row r="749" ht="12.0" customHeight="1">
      <c r="D749" s="120"/>
      <c r="H749" s="92"/>
    </row>
    <row r="750" ht="12.0" customHeight="1">
      <c r="D750" s="120"/>
      <c r="H750" s="92"/>
    </row>
    <row r="751" ht="12.0" customHeight="1">
      <c r="D751" s="120"/>
      <c r="H751" s="92"/>
    </row>
    <row r="752" ht="12.0" customHeight="1">
      <c r="D752" s="120"/>
      <c r="H752" s="92"/>
    </row>
    <row r="753" ht="12.0" customHeight="1">
      <c r="D753" s="120"/>
      <c r="H753" s="92"/>
    </row>
    <row r="754" ht="12.0" customHeight="1">
      <c r="D754" s="120"/>
      <c r="H754" s="92"/>
    </row>
    <row r="755" ht="12.0" customHeight="1">
      <c r="D755" s="120"/>
      <c r="H755" s="92"/>
    </row>
    <row r="756" ht="12.0" customHeight="1">
      <c r="D756" s="120"/>
      <c r="H756" s="92"/>
    </row>
    <row r="757" ht="12.0" customHeight="1">
      <c r="D757" s="120"/>
      <c r="H757" s="92"/>
    </row>
    <row r="758" ht="12.0" customHeight="1">
      <c r="D758" s="120"/>
      <c r="H758" s="92"/>
    </row>
    <row r="759" ht="12.0" customHeight="1">
      <c r="D759" s="120"/>
      <c r="H759" s="92"/>
    </row>
    <row r="760" ht="12.0" customHeight="1">
      <c r="D760" s="120"/>
      <c r="H760" s="92"/>
    </row>
    <row r="761" ht="12.0" customHeight="1">
      <c r="D761" s="120"/>
      <c r="H761" s="92"/>
    </row>
    <row r="762" ht="12.0" customHeight="1">
      <c r="D762" s="120"/>
      <c r="H762" s="92"/>
    </row>
    <row r="763" ht="12.0" customHeight="1">
      <c r="D763" s="120"/>
      <c r="H763" s="92"/>
    </row>
    <row r="764" ht="12.0" customHeight="1">
      <c r="D764" s="120"/>
      <c r="H764" s="92"/>
    </row>
    <row r="765" ht="12.0" customHeight="1">
      <c r="D765" s="120"/>
      <c r="H765" s="92"/>
    </row>
    <row r="766" ht="12.0" customHeight="1">
      <c r="D766" s="120"/>
      <c r="H766" s="92"/>
    </row>
    <row r="767" ht="12.0" customHeight="1">
      <c r="D767" s="120"/>
      <c r="H767" s="92"/>
    </row>
    <row r="768" ht="12.0" customHeight="1">
      <c r="D768" s="120"/>
      <c r="H768" s="92"/>
    </row>
    <row r="769" ht="12.0" customHeight="1">
      <c r="D769" s="120"/>
      <c r="H769" s="92"/>
    </row>
    <row r="770" ht="12.0" customHeight="1">
      <c r="D770" s="120"/>
      <c r="H770" s="92"/>
    </row>
    <row r="771" ht="12.0" customHeight="1">
      <c r="D771" s="120"/>
      <c r="H771" s="92"/>
    </row>
    <row r="772" ht="12.0" customHeight="1">
      <c r="D772" s="120"/>
      <c r="H772" s="92"/>
    </row>
    <row r="773" ht="12.0" customHeight="1">
      <c r="D773" s="120"/>
      <c r="H773" s="92"/>
    </row>
    <row r="774" ht="12.0" customHeight="1">
      <c r="D774" s="120"/>
      <c r="H774" s="92"/>
    </row>
    <row r="775" ht="12.0" customHeight="1">
      <c r="D775" s="120"/>
      <c r="H775" s="92"/>
    </row>
    <row r="776" ht="12.0" customHeight="1">
      <c r="D776" s="120"/>
      <c r="H776" s="92"/>
    </row>
    <row r="777" ht="12.0" customHeight="1">
      <c r="D777" s="120"/>
      <c r="H777" s="92"/>
    </row>
    <row r="778" ht="12.0" customHeight="1">
      <c r="D778" s="120"/>
      <c r="H778" s="92"/>
    </row>
    <row r="779" ht="12.0" customHeight="1">
      <c r="D779" s="120"/>
      <c r="H779" s="92"/>
    </row>
    <row r="780" ht="12.0" customHeight="1">
      <c r="D780" s="120"/>
      <c r="H780" s="92"/>
    </row>
    <row r="781" ht="12.0" customHeight="1">
      <c r="D781" s="120"/>
      <c r="H781" s="92"/>
    </row>
    <row r="782" ht="12.0" customHeight="1">
      <c r="D782" s="120"/>
      <c r="H782" s="92"/>
    </row>
    <row r="783" ht="12.0" customHeight="1">
      <c r="D783" s="120"/>
      <c r="H783" s="92"/>
    </row>
    <row r="784" ht="12.0" customHeight="1">
      <c r="D784" s="120"/>
      <c r="H784" s="92"/>
    </row>
    <row r="785" ht="12.0" customHeight="1">
      <c r="D785" s="120"/>
      <c r="H785" s="92"/>
    </row>
    <row r="786" ht="12.0" customHeight="1">
      <c r="D786" s="120"/>
      <c r="H786" s="92"/>
    </row>
    <row r="787" ht="12.0" customHeight="1">
      <c r="D787" s="120"/>
      <c r="H787" s="92"/>
    </row>
    <row r="788" ht="12.0" customHeight="1">
      <c r="D788" s="120"/>
      <c r="H788" s="92"/>
    </row>
    <row r="789" ht="12.0" customHeight="1">
      <c r="D789" s="120"/>
      <c r="H789" s="92"/>
    </row>
    <row r="790" ht="12.0" customHeight="1">
      <c r="D790" s="120"/>
      <c r="H790" s="92"/>
    </row>
    <row r="791" ht="12.0" customHeight="1">
      <c r="D791" s="120"/>
      <c r="H791" s="92"/>
    </row>
    <row r="792" ht="12.0" customHeight="1">
      <c r="D792" s="120"/>
      <c r="H792" s="92"/>
    </row>
    <row r="793" ht="12.0" customHeight="1">
      <c r="D793" s="120"/>
      <c r="H793" s="92"/>
    </row>
    <row r="794" ht="12.0" customHeight="1">
      <c r="D794" s="120"/>
      <c r="H794" s="92"/>
    </row>
    <row r="795" ht="12.0" customHeight="1">
      <c r="D795" s="120"/>
      <c r="H795" s="92"/>
    </row>
    <row r="796" ht="12.0" customHeight="1">
      <c r="D796" s="120"/>
      <c r="H796" s="92"/>
    </row>
    <row r="797" ht="12.0" customHeight="1">
      <c r="D797" s="120"/>
      <c r="H797" s="92"/>
    </row>
    <row r="798" ht="12.0" customHeight="1">
      <c r="D798" s="120"/>
      <c r="H798" s="92"/>
    </row>
    <row r="799" ht="12.0" customHeight="1">
      <c r="D799" s="120"/>
      <c r="H799" s="92"/>
    </row>
    <row r="800" ht="12.0" customHeight="1">
      <c r="D800" s="120"/>
      <c r="H800" s="92"/>
    </row>
    <row r="801" ht="12.0" customHeight="1">
      <c r="D801" s="120"/>
      <c r="H801" s="92"/>
    </row>
    <row r="802" ht="12.0" customHeight="1">
      <c r="D802" s="120"/>
      <c r="H802" s="92"/>
    </row>
    <row r="803" ht="12.0" customHeight="1">
      <c r="D803" s="120"/>
      <c r="H803" s="92"/>
    </row>
    <row r="804" ht="12.0" customHeight="1">
      <c r="D804" s="120"/>
      <c r="H804" s="92"/>
    </row>
    <row r="805" ht="12.0" customHeight="1">
      <c r="D805" s="120"/>
      <c r="H805" s="92"/>
    </row>
    <row r="806" ht="12.0" customHeight="1">
      <c r="D806" s="120"/>
      <c r="H806" s="92"/>
    </row>
    <row r="807" ht="12.0" customHeight="1">
      <c r="D807" s="120"/>
      <c r="H807" s="92"/>
    </row>
    <row r="808" ht="12.0" customHeight="1">
      <c r="D808" s="120"/>
      <c r="H808" s="92"/>
    </row>
    <row r="809" ht="12.0" customHeight="1">
      <c r="D809" s="120"/>
      <c r="H809" s="92"/>
    </row>
    <row r="810" ht="12.0" customHeight="1">
      <c r="D810" s="120"/>
      <c r="H810" s="92"/>
    </row>
    <row r="811" ht="12.0" customHeight="1">
      <c r="D811" s="120"/>
      <c r="H811" s="92"/>
    </row>
    <row r="812" ht="12.0" customHeight="1">
      <c r="D812" s="120"/>
      <c r="H812" s="92"/>
    </row>
    <row r="813" ht="12.0" customHeight="1">
      <c r="D813" s="120"/>
      <c r="H813" s="92"/>
    </row>
    <row r="814" ht="12.0" customHeight="1">
      <c r="D814" s="120"/>
      <c r="H814" s="92"/>
    </row>
    <row r="815" ht="12.0" customHeight="1">
      <c r="D815" s="120"/>
      <c r="H815" s="92"/>
    </row>
    <row r="816" ht="12.0" customHeight="1">
      <c r="D816" s="120"/>
      <c r="H816" s="92"/>
    </row>
    <row r="817" ht="12.0" customHeight="1">
      <c r="D817" s="120"/>
      <c r="H817" s="92"/>
    </row>
    <row r="818" ht="12.0" customHeight="1">
      <c r="D818" s="120"/>
      <c r="H818" s="92"/>
    </row>
    <row r="819" ht="12.0" customHeight="1">
      <c r="D819" s="120"/>
      <c r="H819" s="92"/>
    </row>
    <row r="820" ht="12.0" customHeight="1">
      <c r="D820" s="120"/>
      <c r="H820" s="92"/>
    </row>
    <row r="821" ht="12.0" customHeight="1">
      <c r="D821" s="120"/>
      <c r="H821" s="92"/>
    </row>
    <row r="822" ht="12.0" customHeight="1">
      <c r="D822" s="120"/>
      <c r="H822" s="92"/>
    </row>
    <row r="823" ht="12.0" customHeight="1">
      <c r="D823" s="120"/>
      <c r="H823" s="92"/>
    </row>
    <row r="824" ht="12.0" customHeight="1">
      <c r="D824" s="120"/>
      <c r="H824" s="92"/>
    </row>
    <row r="825" ht="12.0" customHeight="1">
      <c r="D825" s="120"/>
      <c r="H825" s="92"/>
    </row>
    <row r="826" ht="12.0" customHeight="1">
      <c r="D826" s="120"/>
      <c r="H826" s="92"/>
    </row>
    <row r="827" ht="12.0" customHeight="1">
      <c r="D827" s="120"/>
      <c r="H827" s="92"/>
    </row>
    <row r="828" ht="12.0" customHeight="1">
      <c r="D828" s="120"/>
      <c r="H828" s="92"/>
    </row>
    <row r="829" ht="12.0" customHeight="1">
      <c r="D829" s="120"/>
      <c r="H829" s="92"/>
    </row>
    <row r="830" ht="12.0" customHeight="1">
      <c r="D830" s="120"/>
      <c r="H830" s="92"/>
    </row>
    <row r="831" ht="12.0" customHeight="1">
      <c r="D831" s="120"/>
      <c r="H831" s="92"/>
    </row>
    <row r="832" ht="12.0" customHeight="1">
      <c r="D832" s="120"/>
      <c r="H832" s="92"/>
    </row>
    <row r="833" ht="12.0" customHeight="1">
      <c r="D833" s="120"/>
      <c r="H833" s="92"/>
    </row>
    <row r="834" ht="12.0" customHeight="1">
      <c r="D834" s="120"/>
      <c r="H834" s="92"/>
    </row>
    <row r="835" ht="12.0" customHeight="1">
      <c r="D835" s="120"/>
      <c r="H835" s="92"/>
    </row>
    <row r="836" ht="12.0" customHeight="1">
      <c r="D836" s="120"/>
      <c r="H836" s="92"/>
    </row>
    <row r="837" ht="12.0" customHeight="1">
      <c r="D837" s="120"/>
      <c r="H837" s="92"/>
    </row>
    <row r="838" ht="12.0" customHeight="1">
      <c r="D838" s="120"/>
      <c r="H838" s="92"/>
    </row>
    <row r="839" ht="12.0" customHeight="1">
      <c r="D839" s="120"/>
      <c r="H839" s="92"/>
    </row>
    <row r="840" ht="12.0" customHeight="1">
      <c r="D840" s="120"/>
      <c r="H840" s="92"/>
    </row>
    <row r="841" ht="12.0" customHeight="1">
      <c r="D841" s="120"/>
      <c r="H841" s="92"/>
    </row>
    <row r="842" ht="12.0" customHeight="1">
      <c r="D842" s="120"/>
      <c r="H842" s="92"/>
    </row>
    <row r="843" ht="12.0" customHeight="1">
      <c r="D843" s="120"/>
      <c r="H843" s="92"/>
    </row>
    <row r="844" ht="12.0" customHeight="1">
      <c r="D844" s="120"/>
      <c r="H844" s="92"/>
    </row>
    <row r="845" ht="12.0" customHeight="1">
      <c r="D845" s="120"/>
      <c r="H845" s="92"/>
    </row>
    <row r="846" ht="12.0" customHeight="1">
      <c r="D846" s="120"/>
      <c r="H846" s="92"/>
    </row>
    <row r="847" ht="12.0" customHeight="1">
      <c r="D847" s="120"/>
      <c r="H847" s="92"/>
    </row>
    <row r="848" ht="12.0" customHeight="1">
      <c r="D848" s="120"/>
      <c r="H848" s="92"/>
    </row>
    <row r="849" ht="12.0" customHeight="1">
      <c r="D849" s="120"/>
      <c r="H849" s="92"/>
    </row>
    <row r="850" ht="12.0" customHeight="1">
      <c r="D850" s="120"/>
      <c r="H850" s="92"/>
    </row>
    <row r="851" ht="12.0" customHeight="1">
      <c r="D851" s="120"/>
      <c r="H851" s="92"/>
    </row>
    <row r="852" ht="12.0" customHeight="1">
      <c r="D852" s="120"/>
      <c r="H852" s="92"/>
    </row>
    <row r="853" ht="12.0" customHeight="1">
      <c r="D853" s="120"/>
      <c r="H853" s="92"/>
    </row>
    <row r="854" ht="12.0" customHeight="1">
      <c r="D854" s="120"/>
      <c r="H854" s="92"/>
    </row>
    <row r="855" ht="12.0" customHeight="1">
      <c r="D855" s="120"/>
      <c r="H855" s="92"/>
    </row>
    <row r="856" ht="12.0" customHeight="1">
      <c r="D856" s="120"/>
      <c r="H856" s="92"/>
    </row>
    <row r="857" ht="12.0" customHeight="1">
      <c r="D857" s="120"/>
      <c r="H857" s="92"/>
    </row>
    <row r="858" ht="12.0" customHeight="1">
      <c r="D858" s="120"/>
      <c r="H858" s="92"/>
    </row>
    <row r="859" ht="12.0" customHeight="1">
      <c r="D859" s="120"/>
      <c r="H859" s="92"/>
    </row>
    <row r="860" ht="12.0" customHeight="1">
      <c r="D860" s="120"/>
      <c r="H860" s="92"/>
    </row>
    <row r="861" ht="12.0" customHeight="1">
      <c r="D861" s="120"/>
      <c r="H861" s="92"/>
    </row>
    <row r="862" ht="12.0" customHeight="1">
      <c r="D862" s="120"/>
      <c r="H862" s="92"/>
    </row>
    <row r="863" ht="12.0" customHeight="1">
      <c r="D863" s="120"/>
      <c r="H863" s="92"/>
    </row>
    <row r="864" ht="12.0" customHeight="1">
      <c r="D864" s="120"/>
      <c r="H864" s="92"/>
    </row>
    <row r="865" ht="12.0" customHeight="1">
      <c r="D865" s="120"/>
      <c r="H865" s="92"/>
    </row>
    <row r="866" ht="12.0" customHeight="1">
      <c r="D866" s="120"/>
      <c r="H866" s="92"/>
    </row>
    <row r="867" ht="12.0" customHeight="1">
      <c r="D867" s="120"/>
      <c r="H867" s="92"/>
    </row>
    <row r="868" ht="12.0" customHeight="1">
      <c r="D868" s="120"/>
      <c r="H868" s="92"/>
    </row>
    <row r="869" ht="12.0" customHeight="1">
      <c r="D869" s="120"/>
      <c r="H869" s="92"/>
    </row>
    <row r="870" ht="12.0" customHeight="1">
      <c r="D870" s="120"/>
      <c r="H870" s="92"/>
    </row>
    <row r="871" ht="12.0" customHeight="1">
      <c r="D871" s="120"/>
      <c r="H871" s="92"/>
    </row>
    <row r="872" ht="12.0" customHeight="1">
      <c r="D872" s="120"/>
      <c r="H872" s="92"/>
    </row>
    <row r="873" ht="12.0" customHeight="1">
      <c r="D873" s="120"/>
      <c r="H873" s="92"/>
    </row>
    <row r="874" ht="12.0" customHeight="1">
      <c r="D874" s="120"/>
      <c r="H874" s="92"/>
    </row>
    <row r="875" ht="12.0" customHeight="1">
      <c r="D875" s="120"/>
      <c r="H875" s="92"/>
    </row>
    <row r="876" ht="12.0" customHeight="1">
      <c r="D876" s="120"/>
      <c r="H876" s="92"/>
    </row>
    <row r="877" ht="12.0" customHeight="1">
      <c r="D877" s="120"/>
      <c r="H877" s="92"/>
    </row>
    <row r="878" ht="12.0" customHeight="1">
      <c r="D878" s="120"/>
      <c r="H878" s="92"/>
    </row>
    <row r="879" ht="12.0" customHeight="1">
      <c r="D879" s="120"/>
      <c r="H879" s="92"/>
    </row>
    <row r="880" ht="12.0" customHeight="1">
      <c r="D880" s="120"/>
      <c r="H880" s="92"/>
    </row>
    <row r="881" ht="12.0" customHeight="1">
      <c r="D881" s="120"/>
      <c r="H881" s="92"/>
    </row>
    <row r="882" ht="12.0" customHeight="1">
      <c r="D882" s="120"/>
      <c r="H882" s="92"/>
    </row>
    <row r="883" ht="12.0" customHeight="1">
      <c r="D883" s="120"/>
      <c r="H883" s="92"/>
    </row>
    <row r="884" ht="12.0" customHeight="1">
      <c r="D884" s="120"/>
      <c r="H884" s="92"/>
    </row>
    <row r="885" ht="12.0" customHeight="1">
      <c r="D885" s="120"/>
      <c r="H885" s="92"/>
    </row>
    <row r="886" ht="12.0" customHeight="1">
      <c r="D886" s="120"/>
      <c r="H886" s="92"/>
    </row>
    <row r="887" ht="12.0" customHeight="1">
      <c r="D887" s="120"/>
      <c r="H887" s="92"/>
    </row>
    <row r="888" ht="12.0" customHeight="1">
      <c r="D888" s="120"/>
      <c r="H888" s="92"/>
    </row>
    <row r="889" ht="12.0" customHeight="1">
      <c r="D889" s="120"/>
      <c r="H889" s="92"/>
    </row>
    <row r="890" ht="12.0" customHeight="1">
      <c r="D890" s="120"/>
      <c r="H890" s="92"/>
    </row>
    <row r="891" ht="12.0" customHeight="1">
      <c r="D891" s="120"/>
      <c r="H891" s="92"/>
    </row>
    <row r="892" ht="12.0" customHeight="1">
      <c r="D892" s="120"/>
      <c r="H892" s="92"/>
    </row>
    <row r="893" ht="12.0" customHeight="1">
      <c r="D893" s="120"/>
      <c r="H893" s="92"/>
    </row>
    <row r="894" ht="12.0" customHeight="1">
      <c r="D894" s="120"/>
      <c r="H894" s="92"/>
    </row>
    <row r="895" ht="12.0" customHeight="1">
      <c r="D895" s="120"/>
      <c r="H895" s="92"/>
    </row>
    <row r="896" ht="12.0" customHeight="1">
      <c r="D896" s="120"/>
      <c r="H896" s="92"/>
    </row>
    <row r="897" ht="12.0" customHeight="1">
      <c r="D897" s="120"/>
      <c r="H897" s="92"/>
    </row>
    <row r="898" ht="12.0" customHeight="1">
      <c r="D898" s="120"/>
      <c r="H898" s="92"/>
    </row>
    <row r="899" ht="12.0" customHeight="1">
      <c r="D899" s="120"/>
      <c r="H899" s="92"/>
    </row>
    <row r="900" ht="12.0" customHeight="1">
      <c r="D900" s="120"/>
      <c r="H900" s="92"/>
    </row>
    <row r="901" ht="12.0" customHeight="1">
      <c r="D901" s="120"/>
      <c r="H901" s="92"/>
    </row>
    <row r="902" ht="12.0" customHeight="1">
      <c r="D902" s="120"/>
      <c r="H902" s="92"/>
    </row>
    <row r="903" ht="12.0" customHeight="1">
      <c r="D903" s="120"/>
      <c r="H903" s="92"/>
    </row>
    <row r="904" ht="12.0" customHeight="1">
      <c r="D904" s="120"/>
      <c r="H904" s="92"/>
    </row>
    <row r="905" ht="12.0" customHeight="1">
      <c r="D905" s="120"/>
      <c r="H905" s="92"/>
    </row>
    <row r="906" ht="12.0" customHeight="1">
      <c r="D906" s="120"/>
      <c r="H906" s="92"/>
    </row>
    <row r="907" ht="12.0" customHeight="1">
      <c r="D907" s="120"/>
      <c r="H907" s="92"/>
    </row>
    <row r="908" ht="12.0" customHeight="1">
      <c r="D908" s="120"/>
      <c r="H908" s="92"/>
    </row>
    <row r="909" ht="12.0" customHeight="1">
      <c r="D909" s="120"/>
      <c r="H909" s="92"/>
    </row>
    <row r="910" ht="12.0" customHeight="1">
      <c r="D910" s="120"/>
      <c r="H910" s="92"/>
    </row>
    <row r="911" ht="12.0" customHeight="1">
      <c r="D911" s="120"/>
      <c r="H911" s="92"/>
    </row>
    <row r="912" ht="12.0" customHeight="1">
      <c r="D912" s="120"/>
      <c r="H912" s="92"/>
    </row>
    <row r="913" ht="12.0" customHeight="1">
      <c r="D913" s="120"/>
      <c r="H913" s="92"/>
    </row>
    <row r="914" ht="12.0" customHeight="1">
      <c r="D914" s="120"/>
      <c r="H914" s="92"/>
    </row>
    <row r="915" ht="12.0" customHeight="1">
      <c r="D915" s="120"/>
      <c r="H915" s="92"/>
    </row>
    <row r="916" ht="12.0" customHeight="1">
      <c r="D916" s="120"/>
      <c r="H916" s="92"/>
    </row>
    <row r="917" ht="12.0" customHeight="1">
      <c r="D917" s="120"/>
      <c r="H917" s="92"/>
    </row>
    <row r="918" ht="12.0" customHeight="1">
      <c r="D918" s="120"/>
      <c r="H918" s="92"/>
    </row>
    <row r="919" ht="12.0" customHeight="1">
      <c r="D919" s="120"/>
      <c r="H919" s="92"/>
    </row>
    <row r="920" ht="12.0" customHeight="1">
      <c r="D920" s="120"/>
      <c r="H920" s="92"/>
    </row>
    <row r="921" ht="12.0" customHeight="1">
      <c r="D921" s="120"/>
      <c r="H921" s="92"/>
    </row>
    <row r="922" ht="12.0" customHeight="1">
      <c r="D922" s="120"/>
      <c r="H922" s="92"/>
    </row>
    <row r="923" ht="12.0" customHeight="1">
      <c r="D923" s="120"/>
      <c r="H923" s="92"/>
    </row>
    <row r="924" ht="12.0" customHeight="1">
      <c r="D924" s="120"/>
      <c r="H924" s="92"/>
    </row>
    <row r="925" ht="12.0" customHeight="1">
      <c r="D925" s="120"/>
      <c r="H925" s="92"/>
    </row>
    <row r="926" ht="12.0" customHeight="1">
      <c r="D926" s="120"/>
      <c r="H926" s="92"/>
    </row>
    <row r="927" ht="12.0" customHeight="1">
      <c r="D927" s="120"/>
      <c r="H927" s="92"/>
    </row>
    <row r="928" ht="12.0" customHeight="1">
      <c r="D928" s="120"/>
      <c r="H928" s="92"/>
    </row>
    <row r="929" ht="12.0" customHeight="1">
      <c r="D929" s="120"/>
      <c r="H929" s="92"/>
    </row>
    <row r="930" ht="12.0" customHeight="1">
      <c r="D930" s="120"/>
      <c r="H930" s="92"/>
    </row>
    <row r="931" ht="12.0" customHeight="1">
      <c r="D931" s="120"/>
      <c r="H931" s="92"/>
    </row>
    <row r="932" ht="12.0" customHeight="1">
      <c r="D932" s="120"/>
      <c r="H932" s="92"/>
    </row>
    <row r="933" ht="12.0" customHeight="1">
      <c r="D933" s="120"/>
      <c r="H933" s="92"/>
    </row>
    <row r="934" ht="12.0" customHeight="1">
      <c r="D934" s="120"/>
      <c r="H934" s="92"/>
    </row>
    <row r="935" ht="12.0" customHeight="1">
      <c r="D935" s="120"/>
      <c r="H935" s="92"/>
    </row>
    <row r="936" ht="12.0" customHeight="1">
      <c r="D936" s="120"/>
      <c r="H936" s="92"/>
    </row>
    <row r="937" ht="12.0" customHeight="1">
      <c r="D937" s="120"/>
      <c r="H937" s="92"/>
    </row>
    <row r="938" ht="12.0" customHeight="1">
      <c r="D938" s="120"/>
      <c r="H938" s="92"/>
    </row>
    <row r="939" ht="12.0" customHeight="1">
      <c r="D939" s="120"/>
      <c r="H939" s="92"/>
    </row>
    <row r="940" ht="12.0" customHeight="1">
      <c r="D940" s="120"/>
      <c r="H940" s="92"/>
    </row>
    <row r="941" ht="12.0" customHeight="1">
      <c r="D941" s="120"/>
      <c r="H941" s="92"/>
    </row>
    <row r="942" ht="12.0" customHeight="1">
      <c r="D942" s="120"/>
      <c r="H942" s="92"/>
    </row>
    <row r="943" ht="12.0" customHeight="1">
      <c r="D943" s="120"/>
      <c r="H943" s="92"/>
    </row>
    <row r="944" ht="12.0" customHeight="1">
      <c r="D944" s="120"/>
      <c r="H944" s="92"/>
    </row>
    <row r="945" ht="12.0" customHeight="1">
      <c r="D945" s="120"/>
      <c r="H945" s="92"/>
    </row>
    <row r="946" ht="12.0" customHeight="1">
      <c r="D946" s="120"/>
      <c r="H946" s="92"/>
    </row>
    <row r="947" ht="12.0" customHeight="1">
      <c r="D947" s="120"/>
      <c r="H947" s="92"/>
    </row>
    <row r="948" ht="12.0" customHeight="1">
      <c r="D948" s="120"/>
      <c r="H948" s="92"/>
    </row>
    <row r="949" ht="12.0" customHeight="1">
      <c r="D949" s="120"/>
      <c r="H949" s="92"/>
    </row>
    <row r="950" ht="12.0" customHeight="1">
      <c r="D950" s="120"/>
      <c r="H950" s="92"/>
    </row>
    <row r="951" ht="12.0" customHeight="1">
      <c r="D951" s="120"/>
      <c r="H951" s="92"/>
    </row>
    <row r="952" ht="12.0" customHeight="1">
      <c r="D952" s="120"/>
      <c r="H952" s="92"/>
    </row>
    <row r="953" ht="12.0" customHeight="1">
      <c r="D953" s="120"/>
      <c r="H953" s="92"/>
    </row>
    <row r="954" ht="12.0" customHeight="1">
      <c r="D954" s="120"/>
      <c r="H954" s="92"/>
    </row>
    <row r="955" ht="12.0" customHeight="1">
      <c r="D955" s="120"/>
      <c r="H955" s="92"/>
    </row>
    <row r="956" ht="12.0" customHeight="1">
      <c r="D956" s="120"/>
      <c r="H956" s="92"/>
    </row>
    <row r="957" ht="12.0" customHeight="1">
      <c r="D957" s="120"/>
      <c r="H957" s="92"/>
    </row>
    <row r="958" ht="12.0" customHeight="1">
      <c r="D958" s="120"/>
      <c r="H958" s="92"/>
    </row>
    <row r="959" ht="12.0" customHeight="1">
      <c r="D959" s="120"/>
      <c r="H959" s="92"/>
    </row>
    <row r="960" ht="12.0" customHeight="1">
      <c r="D960" s="120"/>
      <c r="H960" s="92"/>
    </row>
    <row r="961" ht="12.0" customHeight="1">
      <c r="D961" s="120"/>
      <c r="H961" s="92"/>
    </row>
    <row r="962" ht="12.0" customHeight="1">
      <c r="D962" s="120"/>
      <c r="H962" s="92"/>
    </row>
    <row r="963" ht="12.0" customHeight="1">
      <c r="D963" s="120"/>
      <c r="H963" s="92"/>
    </row>
    <row r="964" ht="12.0" customHeight="1">
      <c r="D964" s="120"/>
      <c r="H964" s="92"/>
    </row>
    <row r="965" ht="12.0" customHeight="1">
      <c r="D965" s="120"/>
      <c r="H965" s="92"/>
    </row>
    <row r="966" ht="12.0" customHeight="1">
      <c r="D966" s="120"/>
      <c r="H966" s="92"/>
    </row>
    <row r="967" ht="12.0" customHeight="1">
      <c r="D967" s="120"/>
      <c r="H967" s="92"/>
    </row>
    <row r="968" ht="12.0" customHeight="1">
      <c r="D968" s="120"/>
      <c r="H968" s="92"/>
    </row>
    <row r="969" ht="12.0" customHeight="1">
      <c r="D969" s="120"/>
      <c r="H969" s="92"/>
    </row>
    <row r="970" ht="12.0" customHeight="1">
      <c r="D970" s="120"/>
      <c r="H970" s="92"/>
    </row>
    <row r="971" ht="12.0" customHeight="1">
      <c r="D971" s="120"/>
      <c r="H971" s="92"/>
    </row>
    <row r="972" ht="12.0" customHeight="1">
      <c r="D972" s="120"/>
      <c r="H972" s="92"/>
    </row>
    <row r="973" ht="12.0" customHeight="1">
      <c r="D973" s="120"/>
      <c r="H973" s="92"/>
    </row>
    <row r="974" ht="12.0" customHeight="1">
      <c r="D974" s="120"/>
      <c r="H974" s="92"/>
    </row>
    <row r="975" ht="12.0" customHeight="1">
      <c r="D975" s="120"/>
      <c r="H975" s="92"/>
    </row>
    <row r="976" ht="12.0" customHeight="1">
      <c r="D976" s="120"/>
      <c r="H976" s="92"/>
    </row>
    <row r="977" ht="12.0" customHeight="1">
      <c r="D977" s="120"/>
      <c r="H977" s="92"/>
    </row>
    <row r="978" ht="12.0" customHeight="1">
      <c r="D978" s="120"/>
      <c r="H978" s="92"/>
    </row>
    <row r="979" ht="12.0" customHeight="1">
      <c r="D979" s="120"/>
      <c r="H979" s="92"/>
    </row>
    <row r="980" ht="12.0" customHeight="1">
      <c r="D980" s="120"/>
      <c r="H980" s="92"/>
    </row>
    <row r="981" ht="12.0" customHeight="1">
      <c r="D981" s="120"/>
      <c r="H981" s="92"/>
    </row>
    <row r="982" ht="12.0" customHeight="1">
      <c r="D982" s="120"/>
      <c r="H982" s="92"/>
    </row>
    <row r="983" ht="12.0" customHeight="1">
      <c r="D983" s="120"/>
      <c r="H983" s="92"/>
    </row>
    <row r="984" ht="12.0" customHeight="1">
      <c r="D984" s="120"/>
      <c r="H984" s="92"/>
    </row>
    <row r="985" ht="12.0" customHeight="1">
      <c r="D985" s="120"/>
      <c r="H985" s="92"/>
    </row>
    <row r="986" ht="12.0" customHeight="1">
      <c r="D986" s="120"/>
      <c r="H986" s="92"/>
    </row>
    <row r="987" ht="12.0" customHeight="1">
      <c r="D987" s="120"/>
      <c r="H987" s="92"/>
    </row>
    <row r="988" ht="12.0" customHeight="1">
      <c r="D988" s="120"/>
      <c r="H988" s="92"/>
    </row>
    <row r="989" ht="12.0" customHeight="1">
      <c r="D989" s="120"/>
      <c r="H989" s="92"/>
    </row>
    <row r="990" ht="12.0" customHeight="1">
      <c r="D990" s="120"/>
      <c r="H990" s="92"/>
    </row>
    <row r="991" ht="12.0" customHeight="1">
      <c r="D991" s="120"/>
      <c r="H991" s="92"/>
    </row>
    <row r="992" ht="12.0" customHeight="1">
      <c r="D992" s="120"/>
      <c r="H992" s="92"/>
    </row>
    <row r="993" ht="12.0" customHeight="1">
      <c r="D993" s="120"/>
      <c r="H993" s="92"/>
    </row>
    <row r="994" ht="12.0" customHeight="1">
      <c r="D994" s="120"/>
      <c r="H994" s="92"/>
    </row>
    <row r="995" ht="12.0" customHeight="1">
      <c r="D995" s="120"/>
      <c r="H995" s="92"/>
    </row>
    <row r="996" ht="12.0" customHeight="1">
      <c r="D996" s="120"/>
      <c r="H996" s="92"/>
    </row>
    <row r="997" ht="12.0" customHeight="1">
      <c r="D997" s="120"/>
      <c r="H997" s="92"/>
    </row>
    <row r="998" ht="12.0" customHeight="1">
      <c r="D998" s="120"/>
      <c r="H998" s="92"/>
    </row>
    <row r="999" ht="12.0" customHeight="1">
      <c r="D999" s="120"/>
      <c r="H999" s="92"/>
    </row>
    <row r="1000" ht="12.0" customHeight="1">
      <c r="D1000" s="120"/>
      <c r="H1000" s="9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4.0"/>
    <col customWidth="1" min="3" max="3" width="9.86"/>
    <col customWidth="1" min="4" max="4" width="9.14"/>
    <col customWidth="1" min="5" max="5" width="8.71"/>
    <col customWidth="1" min="6" max="6" width="6.71"/>
    <col customWidth="1" min="7" max="7" width="12.86"/>
    <col customWidth="1" min="8" max="8" width="14.57"/>
    <col customWidth="1" min="9" max="26" width="8.71"/>
  </cols>
  <sheetData>
    <row r="1" ht="27.75" customHeight="1">
      <c r="A1" s="2" t="s">
        <v>612</v>
      </c>
      <c r="B1" s="3"/>
      <c r="C1" s="3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D2" s="120"/>
      <c r="H2" s="92"/>
    </row>
    <row r="3" ht="12.0" customHeight="1">
      <c r="B3" s="39" t="s">
        <v>1</v>
      </c>
      <c r="C3" s="3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1785.77</v>
      </c>
      <c r="C4" s="69" t="s">
        <v>602</v>
      </c>
      <c r="D4" s="122">
        <v>43105.0</v>
      </c>
      <c r="E4" s="9"/>
      <c r="G4" s="10">
        <v>100.0</v>
      </c>
      <c r="H4" s="94" t="s">
        <v>97</v>
      </c>
      <c r="I4" s="11">
        <v>43118.0</v>
      </c>
      <c r="J4" s="109" t="s">
        <v>613</v>
      </c>
    </row>
    <row r="5" ht="12.0" customHeight="1">
      <c r="B5" s="45">
        <v>2237.81</v>
      </c>
      <c r="C5" s="46" t="s">
        <v>584</v>
      </c>
      <c r="D5" s="123">
        <v>43116.0</v>
      </c>
      <c r="E5" s="9"/>
      <c r="G5" s="15"/>
      <c r="H5" s="85"/>
      <c r="I5" s="16"/>
    </row>
    <row r="6" ht="12.0" customHeight="1">
      <c r="B6" s="45">
        <v>1785.77</v>
      </c>
      <c r="C6" s="46" t="s">
        <v>602</v>
      </c>
      <c r="D6" s="123">
        <v>43119.0</v>
      </c>
      <c r="E6" s="9"/>
      <c r="G6" s="15"/>
      <c r="H6" s="85"/>
      <c r="I6" s="16"/>
    </row>
    <row r="7" ht="12.0" customHeight="1">
      <c r="B7" s="45"/>
      <c r="C7" s="46"/>
      <c r="D7" s="123"/>
      <c r="E7" s="9"/>
      <c r="F7" s="23"/>
      <c r="G7" s="15"/>
      <c r="H7" s="85"/>
      <c r="I7" s="16"/>
    </row>
    <row r="8" ht="12.0" customHeight="1">
      <c r="B8" s="45"/>
      <c r="C8" s="46"/>
      <c r="D8" s="123"/>
      <c r="E8" s="9"/>
      <c r="G8" s="15"/>
      <c r="H8" s="85"/>
      <c r="I8" s="16"/>
    </row>
    <row r="9" ht="12.0" customHeight="1">
      <c r="B9" s="45"/>
      <c r="C9" s="46"/>
      <c r="D9" s="123"/>
      <c r="E9" s="9"/>
      <c r="G9" s="15"/>
      <c r="H9" s="85"/>
      <c r="I9" s="16"/>
    </row>
    <row r="10" ht="12.0" customHeight="1">
      <c r="B10" s="45"/>
      <c r="C10" s="46"/>
      <c r="D10" s="123"/>
      <c r="E10" s="9"/>
      <c r="G10" s="15"/>
      <c r="H10" s="85"/>
      <c r="I10" s="17"/>
    </row>
    <row r="11" ht="12.0" customHeight="1">
      <c r="B11" s="45"/>
      <c r="C11" s="46"/>
      <c r="D11" s="123"/>
      <c r="E11" s="9"/>
      <c r="G11" s="15"/>
      <c r="H11" s="85"/>
      <c r="I11" s="17"/>
    </row>
    <row r="12" ht="12.0" customHeight="1">
      <c r="B12" s="45"/>
      <c r="C12" s="46"/>
      <c r="D12" s="123"/>
      <c r="E12" s="22"/>
      <c r="G12" s="15"/>
      <c r="H12" s="85"/>
      <c r="I12" s="16"/>
    </row>
    <row r="13" ht="12.0" customHeight="1">
      <c r="B13" s="105"/>
      <c r="C13" s="106"/>
      <c r="D13" s="124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5809.35</v>
      </c>
      <c r="D14" s="120"/>
      <c r="F14" s="23" t="s">
        <v>10</v>
      </c>
      <c r="G14" s="30">
        <f>SUM(G4:G13)</f>
        <v>100</v>
      </c>
      <c r="H14" s="92"/>
    </row>
    <row r="15" ht="12.0" customHeight="1">
      <c r="B15" s="31"/>
      <c r="D15" s="120"/>
      <c r="F15" s="32"/>
      <c r="H15" s="92"/>
    </row>
    <row r="16" ht="12.0" customHeight="1">
      <c r="A16" s="23" t="s">
        <v>11</v>
      </c>
      <c r="B16" s="33">
        <f>PRODUCT(B14,0.1)</f>
        <v>580.935</v>
      </c>
      <c r="D16" s="120"/>
      <c r="H16" s="92"/>
    </row>
    <row r="17" ht="12.0" customHeight="1">
      <c r="A17" s="23" t="s">
        <v>18</v>
      </c>
      <c r="B17" s="54">
        <f>'2017'!G228</f>
        <v>14649.9463</v>
      </c>
      <c r="D17" s="120"/>
      <c r="F17" s="23" t="s">
        <v>19</v>
      </c>
      <c r="G17" s="33">
        <f>SUM(B16,B17)-G14</f>
        <v>15130.8813</v>
      </c>
      <c r="H17" s="92"/>
    </row>
    <row r="18" ht="12.0" customHeight="1">
      <c r="A18" s="1"/>
      <c r="B18" s="1"/>
      <c r="C18" s="1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614</v>
      </c>
      <c r="B20" s="3"/>
      <c r="C20" s="3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D21" s="120"/>
      <c r="H21" s="92"/>
    </row>
    <row r="22" ht="12.0" customHeight="1">
      <c r="B22" s="39" t="s">
        <v>1</v>
      </c>
      <c r="C22" s="3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58">
        <v>2311.25</v>
      </c>
      <c r="C23" s="69" t="s">
        <v>584</v>
      </c>
      <c r="D23" s="122">
        <v>43132.0</v>
      </c>
      <c r="E23" s="9"/>
      <c r="G23" s="10">
        <v>18.0</v>
      </c>
      <c r="H23" s="94" t="s">
        <v>488</v>
      </c>
      <c r="I23" s="11">
        <v>43134.0</v>
      </c>
    </row>
    <row r="24" ht="12.0" customHeight="1">
      <c r="B24" s="45">
        <v>1818.25</v>
      </c>
      <c r="C24" s="46" t="s">
        <v>602</v>
      </c>
      <c r="D24" s="123">
        <v>43133.0</v>
      </c>
      <c r="E24" s="9"/>
      <c r="G24" s="15">
        <v>300.0</v>
      </c>
      <c r="H24" s="85" t="s">
        <v>497</v>
      </c>
      <c r="I24" s="16">
        <v>43134.0</v>
      </c>
    </row>
    <row r="25" ht="12.0" customHeight="1">
      <c r="B25" s="45">
        <v>2311.27</v>
      </c>
      <c r="C25" s="46" t="s">
        <v>584</v>
      </c>
      <c r="D25" s="123">
        <v>43147.0</v>
      </c>
      <c r="E25" s="9"/>
      <c r="G25" s="15">
        <v>100.0</v>
      </c>
      <c r="H25" s="85" t="s">
        <v>615</v>
      </c>
      <c r="I25" s="16">
        <v>43517.0</v>
      </c>
    </row>
    <row r="26" ht="12.0" customHeight="1">
      <c r="B26" s="45">
        <v>1818.64</v>
      </c>
      <c r="C26" s="46" t="s">
        <v>602</v>
      </c>
      <c r="D26" s="123">
        <v>43147.0</v>
      </c>
      <c r="E26" s="9"/>
      <c r="F26" s="23"/>
      <c r="G26" s="15">
        <v>150.0</v>
      </c>
      <c r="H26" s="85" t="s">
        <v>616</v>
      </c>
      <c r="I26" s="16">
        <v>43518.0</v>
      </c>
    </row>
    <row r="27" ht="12.0" customHeight="1">
      <c r="B27" s="45"/>
      <c r="C27" s="46"/>
      <c r="D27" s="123"/>
      <c r="E27" s="9"/>
      <c r="G27" s="15">
        <v>36.0</v>
      </c>
      <c r="H27" s="85" t="s">
        <v>103</v>
      </c>
      <c r="I27" s="16">
        <v>43517.0</v>
      </c>
    </row>
    <row r="28" ht="12.0" customHeight="1">
      <c r="B28" s="45"/>
      <c r="C28" s="46"/>
      <c r="D28" s="123"/>
      <c r="E28" s="9"/>
      <c r="G28" s="15">
        <v>18.0</v>
      </c>
      <c r="H28" s="85" t="s">
        <v>488</v>
      </c>
      <c r="I28" s="16">
        <v>43522.0</v>
      </c>
    </row>
    <row r="29" ht="12.0" customHeight="1">
      <c r="B29" s="45"/>
      <c r="C29" s="46"/>
      <c r="D29" s="123"/>
      <c r="E29" s="9"/>
      <c r="G29" s="15">
        <v>170.0</v>
      </c>
      <c r="H29" s="85" t="s">
        <v>198</v>
      </c>
      <c r="I29" s="16">
        <v>43522.0</v>
      </c>
    </row>
    <row r="30" ht="12.0" customHeight="1">
      <c r="B30" s="45"/>
      <c r="C30" s="46"/>
      <c r="D30" s="123"/>
      <c r="E30" s="9"/>
      <c r="G30" s="15">
        <v>36.0</v>
      </c>
      <c r="H30" s="85" t="s">
        <v>297</v>
      </c>
      <c r="I30" s="16">
        <v>43514.0</v>
      </c>
      <c r="J30" s="109" t="s">
        <v>617</v>
      </c>
    </row>
    <row r="31" ht="12.0" customHeight="1">
      <c r="B31" s="45"/>
      <c r="C31" s="46"/>
      <c r="D31" s="123"/>
      <c r="E31" s="22"/>
      <c r="G31" s="15"/>
      <c r="H31" s="85"/>
      <c r="I31" s="16"/>
    </row>
    <row r="32" ht="12.0" customHeight="1">
      <c r="B32" s="105"/>
      <c r="C32" s="106"/>
      <c r="D32" s="124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8259.41</v>
      </c>
      <c r="D33" s="120"/>
      <c r="F33" s="23" t="s">
        <v>10</v>
      </c>
      <c r="G33" s="30">
        <f>SUM(G23:G32)</f>
        <v>828</v>
      </c>
      <c r="H33" s="92"/>
    </row>
    <row r="34" ht="12.0" customHeight="1">
      <c r="B34" s="31"/>
      <c r="D34" s="120"/>
      <c r="F34" s="32"/>
      <c r="H34" s="92"/>
    </row>
    <row r="35" ht="12.0" customHeight="1">
      <c r="A35" s="23" t="s">
        <v>11</v>
      </c>
      <c r="B35" s="33">
        <f>PRODUCT(B33,0.1)</f>
        <v>825.941</v>
      </c>
      <c r="D35" s="120"/>
      <c r="H35" s="92"/>
    </row>
    <row r="36" ht="12.0" customHeight="1">
      <c r="A36" s="23" t="s">
        <v>18</v>
      </c>
      <c r="B36" s="54">
        <f>G17</f>
        <v>15130.8813</v>
      </c>
      <c r="D36" s="120"/>
      <c r="F36" s="23" t="s">
        <v>19</v>
      </c>
      <c r="G36" s="33">
        <f>SUM(B35,B36)-G33</f>
        <v>15128.8223</v>
      </c>
      <c r="H36" s="92"/>
    </row>
    <row r="37" ht="12.0" customHeight="1">
      <c r="A37" s="1"/>
      <c r="B37" s="1"/>
      <c r="C37" s="1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618</v>
      </c>
      <c r="B39" s="3"/>
      <c r="C39" s="3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D40" s="120"/>
      <c r="H40" s="92"/>
    </row>
    <row r="41" ht="12.0" customHeight="1">
      <c r="B41" s="39" t="s">
        <v>1</v>
      </c>
      <c r="C41" s="3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58">
        <v>2311.25</v>
      </c>
      <c r="C42" s="69" t="s">
        <v>584</v>
      </c>
      <c r="D42" s="122">
        <v>43160.0</v>
      </c>
      <c r="E42" s="9"/>
      <c r="G42" s="10">
        <v>200.0</v>
      </c>
      <c r="H42" s="94" t="s">
        <v>198</v>
      </c>
      <c r="I42" s="11">
        <v>43546.0</v>
      </c>
    </row>
    <row r="43" ht="12.0" customHeight="1">
      <c r="B43" s="45">
        <v>1818.63</v>
      </c>
      <c r="C43" s="46" t="s">
        <v>602</v>
      </c>
      <c r="D43" s="123">
        <v>43160.0</v>
      </c>
      <c r="E43" s="9"/>
      <c r="G43" s="15"/>
      <c r="H43" s="85"/>
      <c r="I43" s="16"/>
    </row>
    <row r="44" ht="12.0" customHeight="1">
      <c r="B44" s="45">
        <v>2311.27</v>
      </c>
      <c r="C44" s="46" t="s">
        <v>584</v>
      </c>
      <c r="D44" s="123">
        <v>43175.0</v>
      </c>
      <c r="E44" s="9"/>
      <c r="G44" s="15"/>
      <c r="H44" s="85"/>
      <c r="I44" s="16"/>
    </row>
    <row r="45" ht="12.0" customHeight="1">
      <c r="B45" s="45">
        <v>1818.64</v>
      </c>
      <c r="C45" s="46" t="s">
        <v>602</v>
      </c>
      <c r="D45" s="123">
        <v>43175.0</v>
      </c>
      <c r="E45" s="9"/>
      <c r="F45" s="23"/>
      <c r="G45" s="15"/>
      <c r="H45" s="85"/>
      <c r="I45" s="16"/>
    </row>
    <row r="46" ht="12.0" customHeight="1">
      <c r="B46" s="45">
        <v>7656.0</v>
      </c>
      <c r="C46" s="46" t="s">
        <v>619</v>
      </c>
      <c r="D46" s="123">
        <v>43189.0</v>
      </c>
      <c r="E46" s="9"/>
      <c r="G46" s="15"/>
      <c r="H46" s="85"/>
      <c r="I46" s="16"/>
    </row>
    <row r="47" ht="12.0" customHeight="1">
      <c r="B47" s="45">
        <v>2311.25</v>
      </c>
      <c r="C47" s="46" t="s">
        <v>584</v>
      </c>
      <c r="D47" s="123">
        <v>43189.0</v>
      </c>
      <c r="E47" s="9"/>
      <c r="G47" s="15"/>
      <c r="H47" s="85"/>
      <c r="I47" s="16"/>
    </row>
    <row r="48" ht="12.0" customHeight="1">
      <c r="B48" s="45">
        <v>1972.83</v>
      </c>
      <c r="C48" s="46" t="s">
        <v>602</v>
      </c>
      <c r="D48" s="123">
        <v>43189.0</v>
      </c>
      <c r="E48" s="9"/>
      <c r="G48" s="15"/>
      <c r="H48" s="85"/>
      <c r="I48" s="17"/>
    </row>
    <row r="49" ht="12.0" customHeight="1">
      <c r="B49" s="45"/>
      <c r="C49" s="46"/>
      <c r="D49" s="123"/>
      <c r="E49" s="9"/>
      <c r="G49" s="15"/>
      <c r="H49" s="85"/>
      <c r="I49" s="17"/>
    </row>
    <row r="50" ht="12.0" customHeight="1">
      <c r="B50" s="45"/>
      <c r="C50" s="46"/>
      <c r="D50" s="123"/>
      <c r="E50" s="22"/>
      <c r="G50" s="15"/>
      <c r="H50" s="85"/>
      <c r="I50" s="16"/>
    </row>
    <row r="51" ht="12.0" customHeight="1">
      <c r="B51" s="105"/>
      <c r="C51" s="106"/>
      <c r="D51" s="124"/>
      <c r="E51" s="1"/>
      <c r="G51" s="28"/>
      <c r="H51" s="95"/>
      <c r="I51" s="29"/>
    </row>
    <row r="52" ht="12.0" customHeight="1">
      <c r="A52" s="23" t="s">
        <v>10</v>
      </c>
      <c r="B52" s="30">
        <f>SUM(B42:B51)</f>
        <v>20199.87</v>
      </c>
      <c r="D52" s="120"/>
      <c r="F52" s="23" t="s">
        <v>10</v>
      </c>
      <c r="G52" s="30">
        <f>SUM(G42:G51)</f>
        <v>200</v>
      </c>
      <c r="H52" s="92"/>
    </row>
    <row r="53" ht="12.0" customHeight="1">
      <c r="B53" s="31"/>
      <c r="D53" s="120"/>
      <c r="F53" s="32"/>
      <c r="H53" s="92"/>
    </row>
    <row r="54" ht="12.0" customHeight="1">
      <c r="A54" s="23" t="s">
        <v>11</v>
      </c>
      <c r="B54" s="33">
        <f>PRODUCT(B52,0.1)</f>
        <v>2019.987</v>
      </c>
      <c r="D54" s="120"/>
      <c r="H54" s="92"/>
    </row>
    <row r="55" ht="12.0" customHeight="1">
      <c r="A55" s="23" t="s">
        <v>18</v>
      </c>
      <c r="B55" s="54">
        <f>G36</f>
        <v>15128.8223</v>
      </c>
      <c r="D55" s="120"/>
      <c r="F55" s="23" t="s">
        <v>19</v>
      </c>
      <c r="G55" s="33">
        <f>SUM(B54,B55)-G52</f>
        <v>16948.8093</v>
      </c>
      <c r="H55" s="92"/>
    </row>
    <row r="56" ht="12.0" customHeight="1">
      <c r="A56" s="1"/>
      <c r="B56" s="1"/>
      <c r="C56" s="1"/>
      <c r="D56" s="120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125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620</v>
      </c>
      <c r="B58" s="3"/>
      <c r="C58" s="3"/>
      <c r="D58" s="119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D59" s="120"/>
      <c r="H59" s="92"/>
    </row>
    <row r="60" ht="12.0" customHeight="1">
      <c r="B60" s="39" t="s">
        <v>1</v>
      </c>
      <c r="C60" s="39" t="s">
        <v>2</v>
      </c>
      <c r="D60" s="121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58">
        <v>2486.0</v>
      </c>
      <c r="C61" s="69" t="s">
        <v>129</v>
      </c>
      <c r="D61" s="122">
        <v>43192.0</v>
      </c>
      <c r="E61" s="9"/>
      <c r="G61" s="10">
        <v>36.0</v>
      </c>
      <c r="H61" s="94" t="s">
        <v>25</v>
      </c>
      <c r="I61" s="11">
        <v>43200.0</v>
      </c>
    </row>
    <row r="62" ht="12.0" customHeight="1">
      <c r="B62" s="45">
        <v>1822.64</v>
      </c>
      <c r="C62" s="46" t="s">
        <v>602</v>
      </c>
      <c r="D62" s="123">
        <v>43203.0</v>
      </c>
      <c r="E62" s="9"/>
      <c r="G62" s="15"/>
      <c r="H62" s="85"/>
      <c r="I62" s="16"/>
    </row>
    <row r="63" ht="12.0" customHeight="1">
      <c r="B63" s="45">
        <v>2379.07</v>
      </c>
      <c r="C63" s="46" t="s">
        <v>584</v>
      </c>
      <c r="D63" s="123">
        <v>43206.0</v>
      </c>
      <c r="E63" s="9"/>
      <c r="G63" s="15"/>
      <c r="H63" s="85"/>
      <c r="I63" s="16"/>
    </row>
    <row r="64" ht="12.0" customHeight="1">
      <c r="B64" s="45">
        <v>1818.64</v>
      </c>
      <c r="C64" s="46" t="s">
        <v>602</v>
      </c>
      <c r="D64" s="123">
        <v>43217.0</v>
      </c>
      <c r="E64" s="9"/>
      <c r="F64" s="23"/>
      <c r="G64" s="15"/>
      <c r="H64" s="85"/>
      <c r="I64" s="16"/>
    </row>
    <row r="65" ht="12.0" customHeight="1">
      <c r="B65" s="45"/>
      <c r="C65" s="46"/>
      <c r="D65" s="123"/>
      <c r="E65" s="9"/>
      <c r="G65" s="15"/>
      <c r="H65" s="85"/>
      <c r="I65" s="16"/>
    </row>
    <row r="66" ht="12.0" customHeight="1">
      <c r="B66" s="45"/>
      <c r="C66" s="46"/>
      <c r="D66" s="123"/>
      <c r="E66" s="9"/>
      <c r="G66" s="15"/>
      <c r="H66" s="85"/>
      <c r="I66" s="16"/>
    </row>
    <row r="67" ht="12.0" customHeight="1">
      <c r="B67" s="45"/>
      <c r="C67" s="46"/>
      <c r="D67" s="123"/>
      <c r="E67" s="9"/>
      <c r="G67" s="15"/>
      <c r="H67" s="85"/>
      <c r="I67" s="17"/>
    </row>
    <row r="68" ht="12.0" customHeight="1">
      <c r="B68" s="45"/>
      <c r="C68" s="46"/>
      <c r="D68" s="123"/>
      <c r="E68" s="9"/>
      <c r="G68" s="15"/>
      <c r="H68" s="85"/>
      <c r="I68" s="17"/>
    </row>
    <row r="69" ht="12.0" customHeight="1">
      <c r="B69" s="45"/>
      <c r="C69" s="46"/>
      <c r="D69" s="123"/>
      <c r="E69" s="22"/>
      <c r="G69" s="15"/>
      <c r="H69" s="85"/>
      <c r="I69" s="16"/>
    </row>
    <row r="70" ht="12.0" customHeight="1">
      <c r="B70" s="105"/>
      <c r="C70" s="106"/>
      <c r="D70" s="124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8506.35</v>
      </c>
      <c r="D71" s="120"/>
      <c r="F71" s="23" t="s">
        <v>10</v>
      </c>
      <c r="G71" s="30">
        <f>SUM(G61:G70)</f>
        <v>36</v>
      </c>
      <c r="H71" s="92"/>
    </row>
    <row r="72" ht="12.0" customHeight="1">
      <c r="B72" s="31"/>
      <c r="D72" s="120"/>
      <c r="F72" s="32"/>
      <c r="H72" s="92"/>
    </row>
    <row r="73" ht="12.0" customHeight="1">
      <c r="A73" s="23" t="s">
        <v>11</v>
      </c>
      <c r="B73" s="33">
        <f>PRODUCT(B71,0.1)</f>
        <v>850.635</v>
      </c>
      <c r="D73" s="120"/>
      <c r="H73" s="92"/>
    </row>
    <row r="74" ht="12.0" customHeight="1">
      <c r="A74" s="23" t="s">
        <v>18</v>
      </c>
      <c r="B74" s="54">
        <f>G55</f>
        <v>16948.8093</v>
      </c>
      <c r="D74" s="120"/>
      <c r="F74" s="23" t="s">
        <v>19</v>
      </c>
      <c r="G74" s="33">
        <f>SUM(B73,B74)-G71</f>
        <v>17763.4443</v>
      </c>
      <c r="H74" s="92"/>
    </row>
    <row r="75" ht="12.0" customHeight="1">
      <c r="A75" s="1"/>
      <c r="B75" s="1"/>
      <c r="C75" s="1"/>
      <c r="D75" s="120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125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621</v>
      </c>
      <c r="B77" s="3"/>
      <c r="C77" s="3"/>
      <c r="D77" s="119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D78" s="120"/>
      <c r="H78" s="92"/>
    </row>
    <row r="79" ht="12.0" customHeight="1">
      <c r="B79" s="39" t="s">
        <v>1</v>
      </c>
      <c r="C79" s="39" t="s">
        <v>2</v>
      </c>
      <c r="D79" s="121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58">
        <v>2379.07</v>
      </c>
      <c r="C80" s="69" t="s">
        <v>584</v>
      </c>
      <c r="D80" s="122">
        <v>43221.0</v>
      </c>
      <c r="E80" s="9"/>
      <c r="G80" s="10">
        <v>450.0</v>
      </c>
      <c r="H80" s="94" t="s">
        <v>40</v>
      </c>
      <c r="I80" s="11">
        <v>43233.0</v>
      </c>
    </row>
    <row r="81" ht="12.0" customHeight="1">
      <c r="B81" s="45">
        <v>1846.58</v>
      </c>
      <c r="C81" s="46" t="s">
        <v>602</v>
      </c>
      <c r="D81" s="123">
        <v>43231.0</v>
      </c>
      <c r="E81" s="9"/>
      <c r="G81" s="15">
        <v>100.0</v>
      </c>
      <c r="H81" s="85" t="s">
        <v>527</v>
      </c>
      <c r="I81" s="16">
        <v>43613.0</v>
      </c>
    </row>
    <row r="82" ht="12.0" customHeight="1">
      <c r="B82" s="45">
        <v>2379.07</v>
      </c>
      <c r="C82" s="46" t="s">
        <v>584</v>
      </c>
      <c r="D82" s="123">
        <v>43236.0</v>
      </c>
      <c r="E82" s="9"/>
      <c r="G82" s="15">
        <v>56.0</v>
      </c>
      <c r="H82" s="85" t="s">
        <v>622</v>
      </c>
      <c r="I82" s="16">
        <v>43249.0</v>
      </c>
      <c r="J82" s="109" t="s">
        <v>613</v>
      </c>
    </row>
    <row r="83" ht="12.0" customHeight="1">
      <c r="B83" s="45">
        <v>1823.93</v>
      </c>
      <c r="C83" s="46" t="s">
        <v>602</v>
      </c>
      <c r="D83" s="123">
        <v>43245.0</v>
      </c>
      <c r="E83" s="9"/>
      <c r="F83" s="23"/>
      <c r="G83" s="15">
        <v>18.0</v>
      </c>
      <c r="H83" s="85" t="s">
        <v>623</v>
      </c>
      <c r="I83" s="16">
        <v>43245.0</v>
      </c>
      <c r="J83" s="109" t="s">
        <v>624</v>
      </c>
    </row>
    <row r="84" ht="12.0" customHeight="1">
      <c r="B84" s="45"/>
      <c r="C84" s="46"/>
      <c r="D84" s="123"/>
      <c r="E84" s="9"/>
      <c r="G84" s="15">
        <v>37.0</v>
      </c>
      <c r="H84" s="85" t="s">
        <v>625</v>
      </c>
      <c r="I84" s="16">
        <v>43238.0</v>
      </c>
      <c r="J84" s="109" t="s">
        <v>624</v>
      </c>
    </row>
    <row r="85" ht="12.0" customHeight="1">
      <c r="B85" s="45"/>
      <c r="C85" s="46"/>
      <c r="D85" s="123"/>
      <c r="E85" s="9"/>
      <c r="G85" s="15"/>
      <c r="H85" s="85"/>
      <c r="I85" s="16"/>
    </row>
    <row r="86" ht="12.0" customHeight="1">
      <c r="B86" s="45"/>
      <c r="C86" s="46"/>
      <c r="D86" s="123"/>
      <c r="E86" s="9"/>
      <c r="G86" s="15"/>
      <c r="H86" s="85"/>
      <c r="I86" s="16"/>
    </row>
    <row r="87" ht="12.0" customHeight="1">
      <c r="B87" s="45"/>
      <c r="C87" s="46"/>
      <c r="D87" s="123"/>
      <c r="E87" s="9"/>
      <c r="G87" s="15"/>
      <c r="H87" s="85"/>
      <c r="I87" s="16"/>
    </row>
    <row r="88" ht="12.0" customHeight="1">
      <c r="B88" s="45"/>
      <c r="C88" s="46"/>
      <c r="D88" s="123"/>
      <c r="E88" s="9"/>
      <c r="G88" s="15"/>
      <c r="H88" s="85"/>
      <c r="I88" s="16"/>
    </row>
    <row r="89" ht="12.0" customHeight="1">
      <c r="B89" s="45"/>
      <c r="C89" s="46"/>
      <c r="D89" s="123"/>
      <c r="E89" s="9"/>
      <c r="F89" s="23"/>
      <c r="G89" s="15"/>
      <c r="H89" s="85"/>
      <c r="I89" s="16"/>
    </row>
    <row r="90" ht="12.0" customHeight="1">
      <c r="B90" s="45"/>
      <c r="C90" s="46"/>
      <c r="D90" s="123"/>
      <c r="E90" s="9"/>
      <c r="G90" s="15"/>
      <c r="H90" s="85"/>
      <c r="I90" s="16"/>
    </row>
    <row r="91" ht="12.0" customHeight="1">
      <c r="B91" s="45"/>
      <c r="C91" s="46"/>
      <c r="D91" s="123"/>
      <c r="E91" s="9"/>
      <c r="G91" s="15"/>
      <c r="H91" s="85"/>
      <c r="I91" s="16"/>
    </row>
    <row r="92" ht="12.0" customHeight="1">
      <c r="B92" s="105"/>
      <c r="C92" s="106"/>
      <c r="D92" s="124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8428.65</v>
      </c>
      <c r="D93" s="120"/>
      <c r="F93" s="23" t="s">
        <v>10</v>
      </c>
      <c r="G93" s="30">
        <f>SUM(G80:G92)</f>
        <v>661</v>
      </c>
      <c r="H93" s="92"/>
    </row>
    <row r="94" ht="12.0" customHeight="1">
      <c r="B94" s="31"/>
      <c r="D94" s="120"/>
      <c r="F94" s="32"/>
      <c r="H94" s="92"/>
    </row>
    <row r="95" ht="12.0" customHeight="1">
      <c r="A95" s="23" t="s">
        <v>11</v>
      </c>
      <c r="B95" s="33">
        <f>PRODUCT(B93,0.1)</f>
        <v>842.865</v>
      </c>
      <c r="D95" s="120"/>
      <c r="H95" s="92"/>
    </row>
    <row r="96" ht="12.0" customHeight="1">
      <c r="A96" s="23" t="s">
        <v>18</v>
      </c>
      <c r="B96" s="54">
        <f>G74</f>
        <v>17763.4443</v>
      </c>
      <c r="D96" s="120"/>
      <c r="F96" s="23" t="s">
        <v>19</v>
      </c>
      <c r="G96" s="33">
        <f>SUM(B95,B96)-G93</f>
        <v>17945.3093</v>
      </c>
      <c r="H96" s="92"/>
    </row>
    <row r="97" ht="12.0" customHeight="1">
      <c r="A97" s="1"/>
      <c r="B97" s="1"/>
      <c r="C97" s="1"/>
      <c r="D97" s="120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125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626</v>
      </c>
      <c r="B99" s="3"/>
      <c r="C99" s="3"/>
      <c r="D99" s="119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D100" s="120"/>
      <c r="H100" s="92"/>
    </row>
    <row r="101" ht="12.0" customHeight="1">
      <c r="B101" s="39" t="s">
        <v>1</v>
      </c>
      <c r="C101" s="39" t="s">
        <v>2</v>
      </c>
      <c r="D101" s="121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58">
        <v>2379.07</v>
      </c>
      <c r="C102" s="69" t="s">
        <v>584</v>
      </c>
      <c r="D102" s="122">
        <v>43252.0</v>
      </c>
      <c r="E102" s="9"/>
      <c r="G102" s="10">
        <v>50.0</v>
      </c>
      <c r="H102" s="94" t="s">
        <v>83</v>
      </c>
      <c r="I102" s="11">
        <v>43258.0</v>
      </c>
    </row>
    <row r="103" ht="12.0" customHeight="1">
      <c r="B103" s="45">
        <v>1783.84</v>
      </c>
      <c r="C103" s="46" t="s">
        <v>602</v>
      </c>
      <c r="D103" s="123">
        <v>43259.0</v>
      </c>
      <c r="E103" s="9"/>
      <c r="G103" s="15">
        <v>250.0</v>
      </c>
      <c r="H103" s="85" t="s">
        <v>97</v>
      </c>
      <c r="I103" s="16">
        <v>43627.0</v>
      </c>
      <c r="J103" s="109" t="s">
        <v>617</v>
      </c>
    </row>
    <row r="104" ht="12.0" customHeight="1">
      <c r="B104" s="45">
        <v>2379.07</v>
      </c>
      <c r="C104" s="46" t="s">
        <v>584</v>
      </c>
      <c r="D104" s="123">
        <v>43266.0</v>
      </c>
      <c r="E104" s="9"/>
      <c r="G104" s="15"/>
      <c r="H104" s="85"/>
      <c r="I104" s="17"/>
    </row>
    <row r="105" ht="12.0" customHeight="1">
      <c r="B105" s="45">
        <v>1888.86</v>
      </c>
      <c r="C105" s="46" t="s">
        <v>602</v>
      </c>
      <c r="D105" s="123">
        <v>43273.0</v>
      </c>
      <c r="E105" s="9"/>
      <c r="F105" s="23"/>
      <c r="G105" s="15"/>
      <c r="H105" s="85"/>
      <c r="I105" s="16"/>
    </row>
    <row r="106" ht="12.0" customHeight="1">
      <c r="B106" s="45">
        <v>2379.07</v>
      </c>
      <c r="C106" s="46" t="s">
        <v>584</v>
      </c>
      <c r="D106" s="123">
        <v>43280.0</v>
      </c>
      <c r="E106" s="9"/>
      <c r="G106" s="15"/>
      <c r="H106" s="85"/>
      <c r="I106" s="17"/>
    </row>
    <row r="107" ht="12.0" customHeight="1">
      <c r="B107" s="45"/>
      <c r="C107" s="46"/>
      <c r="D107" s="123"/>
      <c r="E107" s="9"/>
      <c r="G107" s="15"/>
      <c r="H107" s="85"/>
      <c r="I107" s="16"/>
    </row>
    <row r="108" ht="12.0" customHeight="1">
      <c r="B108" s="45"/>
      <c r="C108" s="46"/>
      <c r="D108" s="123"/>
      <c r="E108" s="9"/>
      <c r="G108" s="15"/>
      <c r="H108" s="85"/>
      <c r="I108" s="17"/>
    </row>
    <row r="109" ht="12.0" customHeight="1">
      <c r="B109" s="45"/>
      <c r="C109" s="46"/>
      <c r="D109" s="123"/>
      <c r="E109" s="9"/>
      <c r="G109" s="15"/>
      <c r="H109" s="85"/>
      <c r="I109" s="17"/>
    </row>
    <row r="110" ht="12.0" customHeight="1">
      <c r="B110" s="45"/>
      <c r="C110" s="46"/>
      <c r="D110" s="123"/>
      <c r="E110" s="22"/>
      <c r="G110" s="15"/>
      <c r="H110" s="85"/>
      <c r="I110" s="16"/>
    </row>
    <row r="111" ht="12.0" customHeight="1">
      <c r="B111" s="105"/>
      <c r="C111" s="106"/>
      <c r="D111" s="124"/>
      <c r="E111" s="1"/>
      <c r="G111" s="28"/>
      <c r="H111" s="95"/>
      <c r="I111" s="29"/>
    </row>
    <row r="112" ht="12.0" customHeight="1">
      <c r="A112" s="23" t="s">
        <v>10</v>
      </c>
      <c r="B112" s="30">
        <f>SUM(B102:B111)</f>
        <v>10809.91</v>
      </c>
      <c r="D112" s="120"/>
      <c r="F112" s="23" t="s">
        <v>10</v>
      </c>
      <c r="G112" s="30">
        <f>SUM(G102:G111)</f>
        <v>300</v>
      </c>
      <c r="H112" s="92"/>
    </row>
    <row r="113" ht="12.0" customHeight="1">
      <c r="B113" s="31"/>
      <c r="D113" s="120"/>
      <c r="F113" s="32"/>
      <c r="H113" s="92"/>
    </row>
    <row r="114" ht="12.0" customHeight="1">
      <c r="A114" s="23" t="s">
        <v>11</v>
      </c>
      <c r="B114" s="33">
        <f>PRODUCT(B112,0.1)</f>
        <v>1080.991</v>
      </c>
      <c r="D114" s="120"/>
      <c r="H114" s="92"/>
    </row>
    <row r="115" ht="12.0" customHeight="1">
      <c r="A115" s="23" t="s">
        <v>18</v>
      </c>
      <c r="B115" s="54">
        <f>G96</f>
        <v>17945.3093</v>
      </c>
      <c r="D115" s="120"/>
      <c r="F115" s="23" t="s">
        <v>19</v>
      </c>
      <c r="G115" s="33">
        <f>SUM(B114,B115)-G112</f>
        <v>18726.3003</v>
      </c>
      <c r="H115" s="92"/>
    </row>
    <row r="116" ht="12.0" customHeight="1">
      <c r="A116" s="1"/>
      <c r="B116" s="1"/>
      <c r="C116" s="1"/>
      <c r="D116" s="120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125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627</v>
      </c>
      <c r="B118" s="3"/>
      <c r="C118" s="3"/>
      <c r="D118" s="119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D119" s="120"/>
      <c r="H119" s="92"/>
    </row>
    <row r="120" ht="12.0" customHeight="1">
      <c r="B120" s="39" t="s">
        <v>1</v>
      </c>
      <c r="C120" s="39" t="s">
        <v>2</v>
      </c>
      <c r="D120" s="121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58">
        <v>1816.09</v>
      </c>
      <c r="C121" s="69" t="s">
        <v>602</v>
      </c>
      <c r="D121" s="122">
        <v>43287.0</v>
      </c>
      <c r="E121" s="9"/>
      <c r="G121" s="10">
        <v>400.0</v>
      </c>
      <c r="H121" s="94" t="s">
        <v>326</v>
      </c>
      <c r="I121" s="11">
        <v>43282.0</v>
      </c>
    </row>
    <row r="122" ht="12.0" customHeight="1">
      <c r="B122" s="45">
        <v>2379.07</v>
      </c>
      <c r="C122" s="46" t="s">
        <v>584</v>
      </c>
      <c r="D122" s="123">
        <v>43297.0</v>
      </c>
      <c r="E122" s="9"/>
      <c r="G122" s="15">
        <v>225.0</v>
      </c>
      <c r="H122" s="85" t="s">
        <v>628</v>
      </c>
      <c r="I122" s="16">
        <v>43291.0</v>
      </c>
    </row>
    <row r="123" ht="12.0" customHeight="1">
      <c r="B123" s="45">
        <v>1783.86</v>
      </c>
      <c r="C123" s="46" t="s">
        <v>602</v>
      </c>
      <c r="D123" s="123">
        <v>43301.0</v>
      </c>
      <c r="E123" s="9"/>
      <c r="G123" s="15">
        <v>10.0</v>
      </c>
      <c r="H123" s="85" t="s">
        <v>17</v>
      </c>
      <c r="I123" s="16">
        <v>43297.0</v>
      </c>
    </row>
    <row r="124" ht="12.0" customHeight="1">
      <c r="B124" s="45"/>
      <c r="C124" s="46"/>
      <c r="D124" s="123"/>
      <c r="E124" s="9"/>
      <c r="F124" s="23"/>
      <c r="G124" s="15">
        <v>10.0</v>
      </c>
      <c r="H124" s="85" t="s">
        <v>17</v>
      </c>
      <c r="I124" s="16">
        <v>43297.0</v>
      </c>
    </row>
    <row r="125" ht="12.0" customHeight="1">
      <c r="B125" s="45"/>
      <c r="C125" s="46"/>
      <c r="D125" s="123"/>
      <c r="E125" s="9"/>
      <c r="G125" s="15">
        <v>10.0</v>
      </c>
      <c r="H125" s="85" t="s">
        <v>17</v>
      </c>
      <c r="I125" s="16">
        <v>43297.0</v>
      </c>
    </row>
    <row r="126" ht="12.0" customHeight="1">
      <c r="B126" s="45"/>
      <c r="C126" s="46"/>
      <c r="D126" s="123"/>
      <c r="E126" s="9"/>
      <c r="G126" s="15">
        <v>500.0</v>
      </c>
      <c r="H126" s="85" t="s">
        <v>25</v>
      </c>
      <c r="I126" s="16">
        <v>43284.0</v>
      </c>
      <c r="J126" s="109" t="s">
        <v>613</v>
      </c>
    </row>
    <row r="127" ht="12.0" customHeight="1">
      <c r="B127" s="45"/>
      <c r="C127" s="46"/>
      <c r="D127" s="123"/>
      <c r="E127" s="9"/>
      <c r="G127" s="15">
        <v>4.0</v>
      </c>
      <c r="H127" s="85" t="s">
        <v>25</v>
      </c>
      <c r="I127" s="16">
        <v>43284.0</v>
      </c>
      <c r="J127" s="109" t="s">
        <v>613</v>
      </c>
    </row>
    <row r="128" ht="12.0" customHeight="1">
      <c r="B128" s="45"/>
      <c r="C128" s="46"/>
      <c r="D128" s="123"/>
      <c r="E128" s="9"/>
      <c r="G128" s="15">
        <v>18.0</v>
      </c>
      <c r="H128" s="85" t="s">
        <v>552</v>
      </c>
      <c r="I128" s="16">
        <v>43662.0</v>
      </c>
      <c r="J128" s="109" t="s">
        <v>613</v>
      </c>
    </row>
    <row r="129" ht="12.0" customHeight="1">
      <c r="B129" s="45"/>
      <c r="C129" s="46"/>
      <c r="D129" s="123"/>
      <c r="E129" s="22"/>
      <c r="G129" s="15"/>
      <c r="H129" s="85"/>
      <c r="I129" s="16"/>
    </row>
    <row r="130" ht="12.0" customHeight="1">
      <c r="B130" s="105"/>
      <c r="C130" s="106"/>
      <c r="D130" s="124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5979.02</v>
      </c>
      <c r="D131" s="120"/>
      <c r="F131" s="23" t="s">
        <v>10</v>
      </c>
      <c r="G131" s="30">
        <f>SUM(G121:G130)</f>
        <v>1177</v>
      </c>
      <c r="H131" s="92"/>
    </row>
    <row r="132" ht="12.0" customHeight="1">
      <c r="B132" s="31"/>
      <c r="D132" s="120"/>
      <c r="F132" s="32"/>
      <c r="H132" s="92"/>
    </row>
    <row r="133" ht="12.0" customHeight="1">
      <c r="A133" s="23" t="s">
        <v>11</v>
      </c>
      <c r="B133" s="33">
        <f>PRODUCT(B131,0.1)</f>
        <v>597.902</v>
      </c>
      <c r="D133" s="120"/>
      <c r="H133" s="92"/>
    </row>
    <row r="134" ht="12.0" customHeight="1">
      <c r="A134" s="23" t="s">
        <v>18</v>
      </c>
      <c r="B134" s="54">
        <f>G115</f>
        <v>18726.3003</v>
      </c>
      <c r="D134" s="120"/>
      <c r="F134" s="23" t="s">
        <v>19</v>
      </c>
      <c r="G134" s="33">
        <f>SUM(B133,B134)-G131</f>
        <v>18147.2023</v>
      </c>
      <c r="H134" s="92"/>
    </row>
    <row r="135" ht="12.0" customHeight="1">
      <c r="A135" s="1"/>
      <c r="B135" s="1"/>
      <c r="C135" s="1"/>
      <c r="D135" s="120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125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629</v>
      </c>
      <c r="B137" s="3"/>
      <c r="C137" s="3"/>
      <c r="D137" s="119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D138" s="120"/>
      <c r="H138" s="92"/>
    </row>
    <row r="139" ht="12.0" customHeight="1">
      <c r="B139" s="39" t="s">
        <v>1</v>
      </c>
      <c r="C139" s="39" t="s">
        <v>2</v>
      </c>
      <c r="D139" s="121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58">
        <v>2379.07</v>
      </c>
      <c r="C140" s="69" t="s">
        <v>584</v>
      </c>
      <c r="D140" s="122">
        <v>43313.0</v>
      </c>
      <c r="E140" s="9"/>
      <c r="F140" s="97"/>
      <c r="G140" s="15">
        <v>250.0</v>
      </c>
      <c r="H140" s="115" t="s">
        <v>497</v>
      </c>
      <c r="I140" s="11">
        <v>43313.0</v>
      </c>
    </row>
    <row r="141" ht="12.0" customHeight="1">
      <c r="B141" s="45">
        <v>1794.14</v>
      </c>
      <c r="C141" s="46" t="s">
        <v>602</v>
      </c>
      <c r="D141" s="123">
        <v>43315.0</v>
      </c>
      <c r="E141" s="9"/>
      <c r="G141" s="15">
        <v>358.0</v>
      </c>
      <c r="H141" s="85" t="s">
        <v>497</v>
      </c>
      <c r="I141" s="16">
        <v>43337.0</v>
      </c>
    </row>
    <row r="142" ht="12.0" customHeight="1">
      <c r="B142" s="45">
        <v>2379.07</v>
      </c>
      <c r="C142" s="46" t="s">
        <v>584</v>
      </c>
      <c r="D142" s="123">
        <v>43328.0</v>
      </c>
      <c r="E142" s="9"/>
      <c r="G142" s="15">
        <v>25.0</v>
      </c>
      <c r="H142" s="85" t="s">
        <v>600</v>
      </c>
      <c r="I142" s="16">
        <v>43702.0</v>
      </c>
      <c r="J142" s="109" t="s">
        <v>617</v>
      </c>
    </row>
    <row r="143" ht="12.0" customHeight="1">
      <c r="B143" s="45">
        <v>1818.85</v>
      </c>
      <c r="C143" s="46" t="s">
        <v>602</v>
      </c>
      <c r="D143" s="123">
        <v>43329.0</v>
      </c>
      <c r="E143" s="9"/>
      <c r="F143" s="23"/>
      <c r="G143" s="15"/>
      <c r="H143" s="85"/>
      <c r="I143" s="16"/>
    </row>
    <row r="144" ht="12.0" customHeight="1">
      <c r="B144" s="45">
        <v>2379.07</v>
      </c>
      <c r="C144" s="46" t="s">
        <v>584</v>
      </c>
      <c r="D144" s="123">
        <v>43343.0</v>
      </c>
      <c r="E144" s="9"/>
      <c r="G144" s="15"/>
      <c r="H144" s="85"/>
      <c r="I144" s="17"/>
    </row>
    <row r="145" ht="12.0" customHeight="1">
      <c r="B145" s="45">
        <v>2100.31</v>
      </c>
      <c r="C145" s="46" t="s">
        <v>602</v>
      </c>
      <c r="D145" s="123">
        <v>43343.0</v>
      </c>
      <c r="E145" s="9"/>
      <c r="G145" s="15"/>
      <c r="H145" s="85"/>
      <c r="I145" s="16"/>
    </row>
    <row r="146" ht="12.0" customHeight="1">
      <c r="B146" s="45"/>
      <c r="C146" s="46"/>
      <c r="D146" s="123"/>
      <c r="E146" s="9"/>
      <c r="G146" s="15"/>
      <c r="H146" s="85"/>
      <c r="I146" s="17"/>
    </row>
    <row r="147" ht="12.0" customHeight="1">
      <c r="B147" s="45"/>
      <c r="C147" s="46"/>
      <c r="D147" s="123"/>
      <c r="E147" s="9"/>
      <c r="G147" s="15"/>
      <c r="H147" s="85"/>
      <c r="I147" s="17"/>
    </row>
    <row r="148" ht="12.0" customHeight="1">
      <c r="B148" s="45"/>
      <c r="C148" s="46"/>
      <c r="D148" s="123"/>
      <c r="E148" s="22"/>
      <c r="G148" s="15"/>
      <c r="H148" s="85"/>
      <c r="I148" s="16"/>
    </row>
    <row r="149" ht="12.0" customHeight="1">
      <c r="B149" s="105"/>
      <c r="C149" s="106"/>
      <c r="D149" s="124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12850.51</v>
      </c>
      <c r="D150" s="120"/>
      <c r="F150" s="23" t="s">
        <v>10</v>
      </c>
      <c r="G150" s="30">
        <f>SUM(G140:G149)</f>
        <v>633</v>
      </c>
      <c r="H150" s="92"/>
    </row>
    <row r="151" ht="12.0" customHeight="1">
      <c r="B151" s="31"/>
      <c r="D151" s="120"/>
      <c r="F151" s="32"/>
      <c r="H151" s="92"/>
    </row>
    <row r="152" ht="12.0" customHeight="1">
      <c r="A152" s="23" t="s">
        <v>11</v>
      </c>
      <c r="B152" s="33">
        <f>PRODUCT(B150,0.1)</f>
        <v>1285.051</v>
      </c>
      <c r="D152" s="120"/>
      <c r="H152" s="92"/>
    </row>
    <row r="153" ht="12.0" customHeight="1">
      <c r="A153" s="23" t="s">
        <v>18</v>
      </c>
      <c r="B153" s="54">
        <f>G134</f>
        <v>18147.2023</v>
      </c>
      <c r="D153" s="120"/>
      <c r="F153" s="23" t="s">
        <v>19</v>
      </c>
      <c r="G153" s="33">
        <f>SUM(B152,B153)-G150</f>
        <v>18799.2533</v>
      </c>
      <c r="H153" s="92"/>
    </row>
    <row r="154" ht="12.0" customHeight="1">
      <c r="A154" s="1"/>
      <c r="B154" s="1"/>
      <c r="C154" s="1"/>
      <c r="D154" s="120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125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630</v>
      </c>
      <c r="B156" s="3"/>
      <c r="C156" s="3"/>
      <c r="D156" s="119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D157" s="120"/>
      <c r="H157" s="92"/>
    </row>
    <row r="158" ht="12.0" customHeight="1">
      <c r="B158" s="39" t="s">
        <v>1</v>
      </c>
      <c r="C158" s="39" t="s">
        <v>2</v>
      </c>
      <c r="D158" s="121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58">
        <v>2379.07</v>
      </c>
      <c r="C159" s="69" t="s">
        <v>584</v>
      </c>
      <c r="D159" s="122">
        <v>43357.0</v>
      </c>
      <c r="E159" s="9"/>
      <c r="G159" s="10">
        <v>36.0</v>
      </c>
      <c r="H159" s="94" t="s">
        <v>631</v>
      </c>
      <c r="I159" s="11">
        <v>43345.0</v>
      </c>
    </row>
    <row r="160" ht="12.0" customHeight="1">
      <c r="B160" s="45">
        <v>1844.61</v>
      </c>
      <c r="C160" s="46" t="s">
        <v>602</v>
      </c>
      <c r="D160" s="123">
        <v>43357.0</v>
      </c>
      <c r="E160" s="9"/>
      <c r="G160" s="15">
        <v>100.0</v>
      </c>
      <c r="H160" s="85" t="s">
        <v>25</v>
      </c>
      <c r="I160" s="16">
        <v>43362.0</v>
      </c>
      <c r="J160" s="109" t="s">
        <v>617</v>
      </c>
    </row>
    <row r="161" ht="12.0" customHeight="1">
      <c r="B161" s="45">
        <v>1824.46</v>
      </c>
      <c r="C161" s="46" t="s">
        <v>602</v>
      </c>
      <c r="D161" s="123">
        <v>43371.0</v>
      </c>
      <c r="E161" s="9"/>
      <c r="G161" s="15"/>
      <c r="H161" s="85"/>
      <c r="I161" s="16"/>
    </row>
    <row r="162" ht="12.0" customHeight="1">
      <c r="B162" s="45"/>
      <c r="C162" s="46"/>
      <c r="D162" s="123"/>
      <c r="E162" s="9"/>
      <c r="F162" s="23"/>
      <c r="G162" s="15"/>
      <c r="H162" s="85"/>
      <c r="I162" s="16"/>
    </row>
    <row r="163" ht="12.0" customHeight="1">
      <c r="B163" s="45"/>
      <c r="C163" s="46"/>
      <c r="D163" s="123"/>
      <c r="E163" s="9"/>
      <c r="G163" s="15"/>
      <c r="H163" s="85"/>
      <c r="I163" s="16"/>
    </row>
    <row r="164" ht="12.0" customHeight="1">
      <c r="B164" s="45"/>
      <c r="C164" s="46"/>
      <c r="D164" s="123"/>
      <c r="E164" s="9"/>
      <c r="G164" s="15"/>
      <c r="H164" s="85"/>
      <c r="I164" s="16"/>
    </row>
    <row r="165" ht="12.0" customHeight="1">
      <c r="B165" s="45"/>
      <c r="C165" s="46"/>
      <c r="D165" s="123"/>
      <c r="E165" s="9"/>
      <c r="G165" s="15"/>
      <c r="H165" s="85"/>
      <c r="I165" s="16"/>
    </row>
    <row r="166" ht="12.0" customHeight="1">
      <c r="B166" s="45"/>
      <c r="C166" s="46"/>
      <c r="D166" s="123"/>
      <c r="E166" s="9"/>
      <c r="G166" s="15"/>
      <c r="H166" s="85"/>
      <c r="I166" s="16"/>
    </row>
    <row r="167" ht="12.0" customHeight="1">
      <c r="B167" s="105"/>
      <c r="C167" s="106"/>
      <c r="D167" s="128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6048.14</v>
      </c>
      <c r="D168" s="120"/>
      <c r="F168" s="23" t="s">
        <v>10</v>
      </c>
      <c r="G168" s="30">
        <f>SUM(G159:G167)</f>
        <v>136</v>
      </c>
      <c r="H168" s="92"/>
    </row>
    <row r="169" ht="12.0" customHeight="1">
      <c r="B169" s="31"/>
      <c r="D169" s="120"/>
      <c r="F169" s="32"/>
      <c r="H169" s="92"/>
    </row>
    <row r="170" ht="12.0" customHeight="1">
      <c r="A170" s="23" t="s">
        <v>11</v>
      </c>
      <c r="B170" s="33">
        <f>PRODUCT(B168,0.1)</f>
        <v>604.814</v>
      </c>
      <c r="D170" s="120"/>
      <c r="H170" s="92"/>
    </row>
    <row r="171" ht="12.0" customHeight="1">
      <c r="A171" s="23" t="s">
        <v>18</v>
      </c>
      <c r="B171" s="54">
        <f>G153</f>
        <v>18799.2533</v>
      </c>
      <c r="D171" s="120"/>
      <c r="F171" s="23" t="s">
        <v>19</v>
      </c>
      <c r="G171" s="33">
        <f>SUM(B170,B171)-G168</f>
        <v>19268.0673</v>
      </c>
      <c r="H171" s="92"/>
    </row>
    <row r="172" ht="12.0" customHeight="1">
      <c r="A172" s="1"/>
      <c r="B172" s="1"/>
      <c r="C172" s="1"/>
      <c r="D172" s="120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125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632</v>
      </c>
      <c r="B174" s="3"/>
      <c r="C174" s="3"/>
      <c r="D174" s="119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D175" s="120"/>
      <c r="H175" s="92"/>
    </row>
    <row r="176" ht="12.0" customHeight="1">
      <c r="B176" s="39" t="s">
        <v>1</v>
      </c>
      <c r="C176" s="39" t="s">
        <v>2</v>
      </c>
      <c r="D176" s="121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58">
        <v>2379.0</v>
      </c>
      <c r="C177" s="69" t="s">
        <v>584</v>
      </c>
      <c r="D177" s="122">
        <v>43374.0</v>
      </c>
      <c r="E177" s="9"/>
      <c r="G177" s="10"/>
      <c r="H177" s="94"/>
      <c r="I177" s="11"/>
    </row>
    <row r="178" ht="12.0" customHeight="1">
      <c r="B178" s="45">
        <v>1819.61</v>
      </c>
      <c r="C178" s="46" t="s">
        <v>602</v>
      </c>
      <c r="D178" s="123">
        <v>43385.0</v>
      </c>
      <c r="E178" s="9"/>
      <c r="G178" s="15"/>
      <c r="H178" s="85"/>
      <c r="I178" s="16"/>
    </row>
    <row r="179" ht="12.0" customHeight="1">
      <c r="B179" s="45">
        <v>2379.91</v>
      </c>
      <c r="C179" s="46" t="s">
        <v>584</v>
      </c>
      <c r="D179" s="123">
        <v>43389.0</v>
      </c>
      <c r="E179" s="9"/>
      <c r="G179" s="15"/>
      <c r="H179" s="85"/>
      <c r="I179" s="16"/>
    </row>
    <row r="180" ht="12.0" customHeight="1">
      <c r="B180" s="45">
        <v>2029.62</v>
      </c>
      <c r="C180" s="46" t="s">
        <v>602</v>
      </c>
      <c r="D180" s="123">
        <v>43399.0</v>
      </c>
      <c r="E180" s="9"/>
      <c r="F180" s="23"/>
      <c r="G180" s="15"/>
      <c r="H180" s="85"/>
      <c r="I180" s="16"/>
    </row>
    <row r="181" ht="12.0" customHeight="1">
      <c r="B181" s="45"/>
      <c r="C181" s="46"/>
      <c r="D181" s="123"/>
      <c r="E181" s="9"/>
      <c r="G181" s="15"/>
      <c r="H181" s="85"/>
      <c r="I181" s="17"/>
    </row>
    <row r="182" ht="12.0" customHeight="1">
      <c r="B182" s="45"/>
      <c r="C182" s="46"/>
      <c r="D182" s="123"/>
      <c r="E182" s="9"/>
      <c r="G182" s="15"/>
      <c r="H182" s="85"/>
      <c r="I182" s="16"/>
    </row>
    <row r="183" ht="12.0" customHeight="1">
      <c r="B183" s="45"/>
      <c r="C183" s="46"/>
      <c r="D183" s="123"/>
      <c r="E183" s="9"/>
      <c r="G183" s="15"/>
      <c r="H183" s="85"/>
      <c r="I183" s="17"/>
    </row>
    <row r="184" ht="12.0" customHeight="1">
      <c r="B184" s="45"/>
      <c r="C184" s="46"/>
      <c r="D184" s="123"/>
      <c r="E184" s="9"/>
      <c r="G184" s="15"/>
      <c r="H184" s="85"/>
      <c r="I184" s="17"/>
    </row>
    <row r="185" ht="12.0" customHeight="1">
      <c r="B185" s="45"/>
      <c r="C185" s="46"/>
      <c r="D185" s="123"/>
      <c r="E185" s="22"/>
      <c r="G185" s="15"/>
      <c r="H185" s="85"/>
      <c r="I185" s="16"/>
    </row>
    <row r="186" ht="12.0" customHeight="1">
      <c r="B186" s="105"/>
      <c r="C186" s="106"/>
      <c r="D186" s="124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8608.14</v>
      </c>
      <c r="D187" s="120"/>
      <c r="F187" s="23" t="s">
        <v>10</v>
      </c>
      <c r="G187" s="30">
        <f>SUM(G177:G186)</f>
        <v>0</v>
      </c>
      <c r="H187" s="92"/>
    </row>
    <row r="188" ht="12.0" customHeight="1">
      <c r="B188" s="31"/>
      <c r="D188" s="120"/>
      <c r="F188" s="32"/>
      <c r="H188" s="92"/>
    </row>
    <row r="189" ht="12.0" customHeight="1">
      <c r="A189" s="23" t="s">
        <v>11</v>
      </c>
      <c r="B189" s="33">
        <f>PRODUCT(B187,0.1)</f>
        <v>860.814</v>
      </c>
      <c r="D189" s="120"/>
      <c r="H189" s="92"/>
    </row>
    <row r="190" ht="12.0" customHeight="1">
      <c r="A190" s="23" t="s">
        <v>18</v>
      </c>
      <c r="B190" s="54">
        <f>G171</f>
        <v>19268.0673</v>
      </c>
      <c r="D190" s="120"/>
      <c r="F190" s="23" t="s">
        <v>19</v>
      </c>
      <c r="G190" s="33">
        <f>SUM(B189,B190)-G187</f>
        <v>20128.8813</v>
      </c>
      <c r="H190" s="92"/>
    </row>
    <row r="191" ht="12.0" customHeight="1">
      <c r="A191" s="1"/>
      <c r="B191" s="1"/>
      <c r="C191" s="1"/>
      <c r="D191" s="120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125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633</v>
      </c>
      <c r="B193" s="3"/>
      <c r="C193" s="3"/>
      <c r="D193" s="119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D194" s="120"/>
      <c r="H194" s="92"/>
    </row>
    <row r="195" ht="12.0" customHeight="1">
      <c r="B195" s="39" t="s">
        <v>1</v>
      </c>
      <c r="C195" s="39" t="s">
        <v>2</v>
      </c>
      <c r="D195" s="121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58">
        <v>2379.9</v>
      </c>
      <c r="C196" s="69" t="s">
        <v>584</v>
      </c>
      <c r="D196" s="122">
        <v>43405.0</v>
      </c>
      <c r="E196" s="9"/>
      <c r="G196" s="10">
        <v>25.0</v>
      </c>
      <c r="H196" s="94" t="s">
        <v>634</v>
      </c>
      <c r="I196" s="11">
        <v>43415.0</v>
      </c>
    </row>
    <row r="197" ht="12.0" customHeight="1">
      <c r="B197" s="45">
        <v>1855.94</v>
      </c>
      <c r="C197" s="46" t="s">
        <v>602</v>
      </c>
      <c r="D197" s="123">
        <v>43413.0</v>
      </c>
      <c r="E197" s="9"/>
      <c r="G197" s="15">
        <v>100.0</v>
      </c>
      <c r="H197" s="85" t="s">
        <v>215</v>
      </c>
      <c r="I197" s="16">
        <v>43421.0</v>
      </c>
    </row>
    <row r="198" ht="12.0" customHeight="1">
      <c r="B198" s="45">
        <v>2366.54</v>
      </c>
      <c r="C198" s="46" t="s">
        <v>584</v>
      </c>
      <c r="D198" s="123">
        <v>43420.0</v>
      </c>
      <c r="E198" s="9"/>
      <c r="G198" s="15">
        <v>100.0</v>
      </c>
      <c r="H198" s="85" t="s">
        <v>557</v>
      </c>
      <c r="I198" s="16">
        <v>43421.0</v>
      </c>
    </row>
    <row r="199" ht="12.0" customHeight="1">
      <c r="B199" s="45">
        <v>1845.12</v>
      </c>
      <c r="C199" s="46" t="s">
        <v>602</v>
      </c>
      <c r="D199" s="123">
        <v>43427.0</v>
      </c>
      <c r="E199" s="9"/>
      <c r="F199" s="23"/>
      <c r="G199" s="15">
        <v>18.0</v>
      </c>
      <c r="H199" s="85" t="s">
        <v>635</v>
      </c>
      <c r="I199" s="16">
        <v>43420.0</v>
      </c>
      <c r="J199" s="109" t="s">
        <v>613</v>
      </c>
    </row>
    <row r="200" ht="12.0" customHeight="1">
      <c r="B200" s="45">
        <v>2366.55</v>
      </c>
      <c r="C200" s="46" t="s">
        <v>584</v>
      </c>
      <c r="D200" s="123">
        <v>43434.0</v>
      </c>
      <c r="E200" s="9"/>
      <c r="G200" s="15">
        <v>54.0</v>
      </c>
      <c r="H200" s="85" t="s">
        <v>636</v>
      </c>
      <c r="I200" s="16">
        <v>43796.0</v>
      </c>
      <c r="J200" s="109" t="s">
        <v>637</v>
      </c>
    </row>
    <row r="201" ht="12.0" customHeight="1">
      <c r="B201" s="45"/>
      <c r="C201" s="46"/>
      <c r="D201" s="123"/>
      <c r="E201" s="9"/>
      <c r="G201" s="15">
        <v>18.0</v>
      </c>
      <c r="H201" s="85" t="s">
        <v>638</v>
      </c>
      <c r="I201" s="16">
        <v>43421.0</v>
      </c>
      <c r="J201" s="109" t="s">
        <v>613</v>
      </c>
    </row>
    <row r="202" ht="12.0" customHeight="1">
      <c r="B202" s="45"/>
      <c r="C202" s="46"/>
      <c r="D202" s="123"/>
      <c r="E202" s="9"/>
      <c r="G202" s="15">
        <v>18.0</v>
      </c>
      <c r="H202" s="85" t="s">
        <v>639</v>
      </c>
      <c r="I202" s="16">
        <v>43424.0</v>
      </c>
      <c r="J202" s="109" t="s">
        <v>613</v>
      </c>
    </row>
    <row r="203" ht="12.0" customHeight="1">
      <c r="B203" s="45"/>
      <c r="C203" s="46"/>
      <c r="D203" s="123"/>
      <c r="E203" s="9"/>
      <c r="G203" s="15">
        <v>15.0</v>
      </c>
      <c r="H203" s="85" t="s">
        <v>97</v>
      </c>
      <c r="I203" s="16">
        <v>43424.0</v>
      </c>
      <c r="J203" s="109" t="s">
        <v>613</v>
      </c>
    </row>
    <row r="204" ht="12.0" customHeight="1">
      <c r="B204" s="45"/>
      <c r="C204" s="46"/>
      <c r="D204" s="123"/>
      <c r="E204" s="22"/>
      <c r="G204" s="15"/>
      <c r="H204" s="85"/>
      <c r="I204" s="16"/>
    </row>
    <row r="205" ht="12.0" customHeight="1">
      <c r="B205" s="105"/>
      <c r="C205" s="106"/>
      <c r="D205" s="124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10814.05</v>
      </c>
      <c r="D206" s="120"/>
      <c r="F206" s="23" t="s">
        <v>10</v>
      </c>
      <c r="G206" s="30">
        <f>SUM(G196:G205)</f>
        <v>348</v>
      </c>
      <c r="H206" s="92"/>
    </row>
    <row r="207" ht="12.0" customHeight="1">
      <c r="B207" s="31"/>
      <c r="D207" s="120"/>
      <c r="F207" s="32"/>
      <c r="H207" s="92"/>
    </row>
    <row r="208" ht="12.0" customHeight="1">
      <c r="A208" s="23" t="s">
        <v>11</v>
      </c>
      <c r="B208" s="33">
        <f>PRODUCT(B218,0.1)</f>
        <v>184.512</v>
      </c>
      <c r="D208" s="120"/>
      <c r="H208" s="92"/>
    </row>
    <row r="209" ht="12.0" customHeight="1">
      <c r="A209" s="23" t="s">
        <v>18</v>
      </c>
      <c r="B209" s="54">
        <f>G190</f>
        <v>20128.8813</v>
      </c>
      <c r="D209" s="120"/>
      <c r="F209" s="23" t="s">
        <v>19</v>
      </c>
      <c r="G209" s="33">
        <f>SUM(B208,B209)-G218</f>
        <v>20313.3933</v>
      </c>
      <c r="H209" s="92"/>
    </row>
    <row r="210" ht="12.0" customHeight="1">
      <c r="A210" s="1"/>
      <c r="B210" s="1"/>
      <c r="C210" s="1"/>
      <c r="D210" s="120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125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2" t="s">
        <v>640</v>
      </c>
      <c r="B212" s="3"/>
      <c r="C212" s="3"/>
      <c r="D212" s="119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D213" s="120"/>
      <c r="H213" s="92"/>
    </row>
    <row r="214" ht="12.0" customHeight="1">
      <c r="B214" s="39" t="s">
        <v>1</v>
      </c>
      <c r="C214" s="39" t="s">
        <v>2</v>
      </c>
      <c r="D214" s="121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>
        <v>2366.55</v>
      </c>
      <c r="C215" s="69" t="s">
        <v>584</v>
      </c>
      <c r="D215" s="122">
        <v>43448.0</v>
      </c>
      <c r="E215" s="9"/>
      <c r="G215" s="10">
        <v>50.0</v>
      </c>
      <c r="H215" s="94" t="s">
        <v>125</v>
      </c>
      <c r="I215" s="11">
        <v>43436.0</v>
      </c>
    </row>
    <row r="216" ht="12.0" customHeight="1">
      <c r="B216" s="45">
        <v>1861.63</v>
      </c>
      <c r="C216" s="46" t="s">
        <v>602</v>
      </c>
      <c r="D216" s="123">
        <v>43441.0</v>
      </c>
      <c r="E216" s="9"/>
      <c r="G216" s="15"/>
      <c r="H216" s="85"/>
      <c r="I216" s="16"/>
    </row>
    <row r="217" ht="12.0" customHeight="1">
      <c r="B217" s="45">
        <v>1072.2</v>
      </c>
      <c r="C217" s="46" t="s">
        <v>602</v>
      </c>
      <c r="D217" s="123">
        <v>43452.0</v>
      </c>
      <c r="E217" s="9"/>
      <c r="G217" s="15"/>
      <c r="H217" s="85"/>
      <c r="I217" s="17"/>
    </row>
    <row r="218" ht="12.0" customHeight="1">
      <c r="B218" s="45">
        <v>1845.12</v>
      </c>
      <c r="C218" s="46" t="s">
        <v>602</v>
      </c>
      <c r="D218" s="123">
        <v>43455.0</v>
      </c>
      <c r="E218" s="9"/>
      <c r="F218" s="23"/>
      <c r="G218" s="15"/>
      <c r="H218" s="85"/>
      <c r="I218" s="16"/>
    </row>
    <row r="219" ht="12.0" customHeight="1">
      <c r="B219" s="45">
        <v>1236.94</v>
      </c>
      <c r="C219" s="46" t="s">
        <v>584</v>
      </c>
      <c r="D219" s="123">
        <v>43458.0</v>
      </c>
      <c r="E219" s="9"/>
      <c r="G219" s="15"/>
      <c r="H219" s="85"/>
      <c r="I219" s="17"/>
    </row>
    <row r="220" ht="12.0" customHeight="1">
      <c r="B220" s="45">
        <v>2366.55</v>
      </c>
      <c r="C220" s="46" t="s">
        <v>584</v>
      </c>
      <c r="D220" s="123">
        <v>43465.0</v>
      </c>
      <c r="E220" s="9"/>
      <c r="G220" s="15"/>
      <c r="H220" s="85"/>
      <c r="I220" s="16"/>
    </row>
    <row r="221" ht="12.0" customHeight="1">
      <c r="B221" s="45"/>
      <c r="C221" s="46"/>
      <c r="D221" s="123"/>
      <c r="E221" s="9"/>
      <c r="G221" s="15"/>
      <c r="H221" s="85"/>
      <c r="I221" s="17"/>
    </row>
    <row r="222" ht="12.0" customHeight="1">
      <c r="B222" s="45"/>
      <c r="C222" s="46"/>
      <c r="D222" s="123"/>
      <c r="E222" s="9"/>
      <c r="G222" s="15"/>
      <c r="H222" s="85"/>
      <c r="I222" s="17"/>
    </row>
    <row r="223" ht="12.0" customHeight="1">
      <c r="B223" s="45"/>
      <c r="C223" s="46"/>
      <c r="D223" s="123"/>
      <c r="E223" s="22"/>
      <c r="G223" s="15"/>
      <c r="H223" s="85"/>
      <c r="I223" s="16"/>
    </row>
    <row r="224" ht="12.0" customHeight="1">
      <c r="B224" s="105"/>
      <c r="C224" s="106"/>
      <c r="D224" s="124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10748.99</v>
      </c>
      <c r="D225" s="120"/>
      <c r="F225" s="23" t="s">
        <v>10</v>
      </c>
      <c r="G225" s="30">
        <f>SUM(G215:G224)</f>
        <v>50</v>
      </c>
      <c r="H225" s="92"/>
    </row>
    <row r="226" ht="12.0" customHeight="1">
      <c r="B226" s="31"/>
      <c r="D226" s="120"/>
      <c r="F226" s="32"/>
      <c r="H226" s="92"/>
    </row>
    <row r="227" ht="12.0" customHeight="1">
      <c r="A227" s="23" t="s">
        <v>11</v>
      </c>
      <c r="B227" s="33">
        <f>PRODUCT(B225,0.1)</f>
        <v>1074.899</v>
      </c>
      <c r="D227" s="120"/>
      <c r="H227" s="92"/>
    </row>
    <row r="228" ht="12.0" customHeight="1">
      <c r="A228" s="23" t="s">
        <v>18</v>
      </c>
      <c r="B228" s="54">
        <f>G209</f>
        <v>20313.3933</v>
      </c>
      <c r="D228" s="120"/>
      <c r="F228" s="23" t="s">
        <v>19</v>
      </c>
      <c r="G228" s="33">
        <f>SUM(B227,B228)-G225</f>
        <v>21338.2923</v>
      </c>
      <c r="H228" s="92"/>
    </row>
    <row r="229" ht="12.0" customHeight="1">
      <c r="A229" s="1"/>
      <c r="B229" s="1"/>
      <c r="C229" s="1"/>
      <c r="D229" s="120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125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D231" s="120"/>
      <c r="H231" s="92"/>
    </row>
    <row r="232" ht="12.0" customHeight="1">
      <c r="D232" s="120"/>
      <c r="H232" s="92"/>
    </row>
    <row r="233" ht="12.0" customHeight="1">
      <c r="A233" s="72" t="s">
        <v>46</v>
      </c>
      <c r="B233" s="31">
        <f>B14+B33+B52+B71+B93+B112+B131+B150+B168+B187+B218+B225</f>
        <v>108093.46</v>
      </c>
      <c r="D233" s="120"/>
      <c r="H233" s="92"/>
    </row>
    <row r="234" ht="12.0" customHeight="1">
      <c r="A234" s="72" t="s">
        <v>47</v>
      </c>
      <c r="B234" s="31">
        <f>PRODUCT(B233,0.1)</f>
        <v>10809.346</v>
      </c>
      <c r="D234" s="120"/>
      <c r="H234" s="92"/>
    </row>
    <row r="235" ht="12.0" customHeight="1">
      <c r="D235" s="120"/>
      <c r="H235" s="92"/>
    </row>
    <row r="236" ht="12.0" customHeight="1">
      <c r="A236" s="72" t="s">
        <v>48</v>
      </c>
      <c r="D236" s="120"/>
      <c r="F236" s="89" t="s">
        <v>94</v>
      </c>
      <c r="G236" s="31">
        <f>G14+G33+G52+G71+G93+G112+G131+G150+G168+G187+G206+G225</f>
        <v>4469</v>
      </c>
      <c r="H236" s="92"/>
    </row>
    <row r="237" ht="12.0" customHeight="1">
      <c r="B237" s="31">
        <f>B233-B234</f>
        <v>97284.114</v>
      </c>
      <c r="D237" s="120"/>
      <c r="F237" s="89" t="s">
        <v>95</v>
      </c>
      <c r="G237" s="90">
        <f>G236/B233</f>
        <v>0.04134385189</v>
      </c>
      <c r="H237" s="92"/>
    </row>
    <row r="238" ht="12.0" customHeight="1">
      <c r="D238" s="120"/>
      <c r="H238" s="92"/>
    </row>
    <row r="239" ht="12.0" customHeight="1">
      <c r="D239" s="120"/>
      <c r="H239" s="92"/>
    </row>
    <row r="240" ht="12.0" customHeight="1">
      <c r="D240" s="120"/>
      <c r="H240" s="92"/>
    </row>
    <row r="241" ht="12.0" customHeight="1">
      <c r="D241" s="120"/>
      <c r="H241" s="92"/>
    </row>
    <row r="242" ht="12.0" customHeight="1">
      <c r="D242" s="120"/>
      <c r="H242" s="92"/>
    </row>
    <row r="243" ht="12.0" customHeight="1">
      <c r="D243" s="120"/>
      <c r="H243" s="92"/>
    </row>
    <row r="244" ht="12.0" customHeight="1">
      <c r="D244" s="120"/>
      <c r="H244" s="92"/>
    </row>
    <row r="245" ht="12.0" customHeight="1">
      <c r="D245" s="120"/>
      <c r="H245" s="92"/>
    </row>
    <row r="246" ht="12.0" customHeight="1">
      <c r="D246" s="120"/>
      <c r="H246" s="92"/>
    </row>
    <row r="247" ht="12.0" customHeight="1">
      <c r="D247" s="120"/>
      <c r="H247" s="92"/>
    </row>
    <row r="248" ht="12.0" customHeight="1">
      <c r="D248" s="120"/>
      <c r="H248" s="92"/>
    </row>
    <row r="249" ht="12.0" customHeight="1">
      <c r="D249" s="120"/>
      <c r="H249" s="92"/>
    </row>
    <row r="250" ht="12.0" customHeight="1">
      <c r="D250" s="120"/>
      <c r="H250" s="92"/>
    </row>
    <row r="251" ht="12.0" customHeight="1">
      <c r="D251" s="120"/>
      <c r="H251" s="92"/>
    </row>
    <row r="252" ht="12.0" customHeight="1">
      <c r="D252" s="120"/>
      <c r="H252" s="92"/>
    </row>
    <row r="253" ht="12.0" customHeight="1">
      <c r="D253" s="120"/>
      <c r="H253" s="92"/>
    </row>
    <row r="254" ht="12.0" customHeight="1">
      <c r="D254" s="120"/>
      <c r="H254" s="92"/>
    </row>
    <row r="255" ht="12.0" customHeight="1">
      <c r="D255" s="120"/>
      <c r="H255" s="92"/>
    </row>
    <row r="256" ht="12.0" customHeight="1">
      <c r="D256" s="120"/>
      <c r="H256" s="92"/>
    </row>
    <row r="257" ht="12.0" customHeight="1">
      <c r="D257" s="120"/>
      <c r="H257" s="92"/>
    </row>
    <row r="258" ht="12.0" customHeight="1">
      <c r="D258" s="120"/>
      <c r="H258" s="92"/>
    </row>
    <row r="259" ht="12.0" customHeight="1">
      <c r="D259" s="120"/>
      <c r="H259" s="92"/>
    </row>
    <row r="260" ht="12.0" customHeight="1">
      <c r="D260" s="120"/>
      <c r="H260" s="92"/>
    </row>
    <row r="261" ht="12.0" customHeight="1">
      <c r="D261" s="120"/>
      <c r="H261" s="92"/>
    </row>
    <row r="262" ht="12.0" customHeight="1">
      <c r="D262" s="120"/>
      <c r="H262" s="92"/>
    </row>
    <row r="263" ht="12.0" customHeight="1">
      <c r="D263" s="120"/>
      <c r="H263" s="92"/>
    </row>
    <row r="264" ht="12.0" customHeight="1">
      <c r="D264" s="120"/>
      <c r="H264" s="92"/>
    </row>
    <row r="265" ht="12.0" customHeight="1">
      <c r="D265" s="120"/>
      <c r="H265" s="92"/>
    </row>
    <row r="266" ht="12.0" customHeight="1">
      <c r="D266" s="120"/>
      <c r="H266" s="92"/>
    </row>
    <row r="267" ht="12.0" customHeight="1">
      <c r="D267" s="120"/>
      <c r="H267" s="92"/>
    </row>
    <row r="268" ht="12.0" customHeight="1">
      <c r="D268" s="120"/>
      <c r="H268" s="92"/>
    </row>
    <row r="269" ht="12.0" customHeight="1">
      <c r="D269" s="120"/>
      <c r="H269" s="92"/>
    </row>
    <row r="270" ht="12.0" customHeight="1">
      <c r="D270" s="120"/>
      <c r="H270" s="92"/>
    </row>
    <row r="271" ht="12.0" customHeight="1">
      <c r="D271" s="120"/>
      <c r="H271" s="92"/>
    </row>
    <row r="272" ht="12.0" customHeight="1">
      <c r="D272" s="120"/>
      <c r="H272" s="92"/>
    </row>
    <row r="273" ht="12.0" customHeight="1">
      <c r="D273" s="120"/>
      <c r="H273" s="92"/>
    </row>
    <row r="274" ht="12.0" customHeight="1">
      <c r="D274" s="120"/>
      <c r="H274" s="92"/>
    </row>
    <row r="275" ht="12.0" customHeight="1">
      <c r="D275" s="120"/>
      <c r="H275" s="92"/>
    </row>
    <row r="276" ht="12.0" customHeight="1">
      <c r="D276" s="120"/>
      <c r="H276" s="92"/>
    </row>
    <row r="277" ht="12.0" customHeight="1">
      <c r="D277" s="120"/>
      <c r="H277" s="92"/>
    </row>
    <row r="278" ht="12.0" customHeight="1">
      <c r="D278" s="120"/>
      <c r="H278" s="92"/>
    </row>
    <row r="279" ht="12.0" customHeight="1">
      <c r="D279" s="120"/>
      <c r="H279" s="92"/>
    </row>
    <row r="280" ht="12.0" customHeight="1">
      <c r="D280" s="120"/>
      <c r="H280" s="92"/>
    </row>
    <row r="281" ht="12.0" customHeight="1">
      <c r="D281" s="120"/>
      <c r="H281" s="92"/>
    </row>
    <row r="282" ht="12.0" customHeight="1">
      <c r="D282" s="120"/>
      <c r="H282" s="92"/>
    </row>
    <row r="283" ht="12.0" customHeight="1">
      <c r="D283" s="120"/>
      <c r="H283" s="92"/>
    </row>
    <row r="284" ht="12.0" customHeight="1">
      <c r="D284" s="120"/>
      <c r="H284" s="92"/>
    </row>
    <row r="285" ht="12.0" customHeight="1">
      <c r="D285" s="120"/>
      <c r="H285" s="92"/>
    </row>
    <row r="286" ht="12.0" customHeight="1">
      <c r="D286" s="120"/>
      <c r="H286" s="92"/>
    </row>
    <row r="287" ht="12.0" customHeight="1">
      <c r="D287" s="120"/>
      <c r="H287" s="92"/>
    </row>
    <row r="288" ht="12.0" customHeight="1">
      <c r="D288" s="120"/>
      <c r="H288" s="92"/>
    </row>
    <row r="289" ht="12.0" customHeight="1">
      <c r="D289" s="120"/>
      <c r="H289" s="92"/>
    </row>
    <row r="290" ht="12.0" customHeight="1">
      <c r="D290" s="120"/>
      <c r="H290" s="92"/>
    </row>
    <row r="291" ht="12.0" customHeight="1">
      <c r="D291" s="120"/>
      <c r="H291" s="92"/>
    </row>
    <row r="292" ht="12.0" customHeight="1">
      <c r="D292" s="120"/>
      <c r="H292" s="92"/>
    </row>
    <row r="293" ht="12.0" customHeight="1">
      <c r="D293" s="120"/>
      <c r="H293" s="92"/>
    </row>
    <row r="294" ht="12.0" customHeight="1">
      <c r="D294" s="120"/>
      <c r="H294" s="92"/>
    </row>
    <row r="295" ht="12.0" customHeight="1">
      <c r="D295" s="120"/>
      <c r="H295" s="92"/>
    </row>
    <row r="296" ht="12.0" customHeight="1">
      <c r="D296" s="120"/>
      <c r="H296" s="92"/>
    </row>
    <row r="297" ht="12.0" customHeight="1">
      <c r="D297" s="120"/>
      <c r="H297" s="92"/>
    </row>
    <row r="298" ht="12.0" customHeight="1">
      <c r="D298" s="120"/>
      <c r="H298" s="92"/>
    </row>
    <row r="299" ht="12.0" customHeight="1">
      <c r="D299" s="120"/>
      <c r="H299" s="92"/>
    </row>
    <row r="300" ht="12.0" customHeight="1">
      <c r="D300" s="120"/>
      <c r="H300" s="92"/>
    </row>
    <row r="301" ht="12.0" customHeight="1">
      <c r="D301" s="120"/>
      <c r="H301" s="92"/>
    </row>
    <row r="302" ht="12.0" customHeight="1">
      <c r="D302" s="120"/>
      <c r="H302" s="92"/>
    </row>
    <row r="303" ht="12.0" customHeight="1">
      <c r="D303" s="120"/>
      <c r="H303" s="92"/>
    </row>
    <row r="304" ht="12.0" customHeight="1">
      <c r="D304" s="120"/>
      <c r="H304" s="92"/>
    </row>
    <row r="305" ht="12.0" customHeight="1">
      <c r="D305" s="120"/>
      <c r="H305" s="92"/>
    </row>
    <row r="306" ht="12.0" customHeight="1">
      <c r="D306" s="120"/>
      <c r="H306" s="92"/>
    </row>
    <row r="307" ht="12.0" customHeight="1">
      <c r="D307" s="120"/>
      <c r="H307" s="92"/>
    </row>
    <row r="308" ht="12.0" customHeight="1">
      <c r="D308" s="120"/>
      <c r="H308" s="92"/>
    </row>
    <row r="309" ht="12.0" customHeight="1">
      <c r="D309" s="120"/>
      <c r="H309" s="92"/>
    </row>
    <row r="310" ht="12.0" customHeight="1">
      <c r="D310" s="120"/>
      <c r="H310" s="92"/>
    </row>
    <row r="311" ht="12.0" customHeight="1">
      <c r="D311" s="120"/>
      <c r="H311" s="92"/>
    </row>
    <row r="312" ht="12.0" customHeight="1">
      <c r="D312" s="120"/>
      <c r="H312" s="92"/>
    </row>
    <row r="313" ht="12.0" customHeight="1">
      <c r="D313" s="120"/>
      <c r="H313" s="92"/>
    </row>
    <row r="314" ht="12.0" customHeight="1">
      <c r="D314" s="120"/>
      <c r="H314" s="92"/>
    </row>
    <row r="315" ht="12.0" customHeight="1">
      <c r="D315" s="120"/>
      <c r="H315" s="92"/>
    </row>
    <row r="316" ht="12.0" customHeight="1">
      <c r="D316" s="120"/>
      <c r="H316" s="92"/>
    </row>
    <row r="317" ht="12.0" customHeight="1">
      <c r="D317" s="120"/>
      <c r="H317" s="92"/>
    </row>
    <row r="318" ht="12.0" customHeight="1">
      <c r="D318" s="120"/>
      <c r="H318" s="92"/>
    </row>
    <row r="319" ht="12.0" customHeight="1">
      <c r="D319" s="120"/>
      <c r="H319" s="92"/>
    </row>
    <row r="320" ht="12.0" customHeight="1">
      <c r="D320" s="120"/>
      <c r="H320" s="92"/>
    </row>
    <row r="321" ht="12.0" customHeight="1">
      <c r="D321" s="120"/>
      <c r="H321" s="92"/>
    </row>
    <row r="322" ht="12.0" customHeight="1">
      <c r="D322" s="120"/>
      <c r="H322" s="92"/>
    </row>
    <row r="323" ht="12.0" customHeight="1">
      <c r="D323" s="120"/>
      <c r="H323" s="92"/>
    </row>
    <row r="324" ht="12.0" customHeight="1">
      <c r="D324" s="120"/>
      <c r="H324" s="92"/>
    </row>
    <row r="325" ht="12.0" customHeight="1">
      <c r="D325" s="120"/>
      <c r="H325" s="92"/>
    </row>
    <row r="326" ht="12.0" customHeight="1">
      <c r="D326" s="120"/>
      <c r="H326" s="92"/>
    </row>
    <row r="327" ht="12.0" customHeight="1">
      <c r="D327" s="120"/>
      <c r="H327" s="92"/>
    </row>
    <row r="328" ht="12.0" customHeight="1">
      <c r="D328" s="120"/>
      <c r="H328" s="92"/>
    </row>
    <row r="329" ht="12.0" customHeight="1">
      <c r="D329" s="120"/>
      <c r="H329" s="92"/>
    </row>
    <row r="330" ht="12.0" customHeight="1">
      <c r="D330" s="120"/>
      <c r="H330" s="92"/>
    </row>
    <row r="331" ht="12.0" customHeight="1">
      <c r="D331" s="120"/>
      <c r="H331" s="92"/>
    </row>
    <row r="332" ht="12.0" customHeight="1">
      <c r="D332" s="120"/>
      <c r="H332" s="92"/>
    </row>
    <row r="333" ht="12.0" customHeight="1">
      <c r="D333" s="120"/>
      <c r="H333" s="92"/>
    </row>
    <row r="334" ht="12.0" customHeight="1">
      <c r="D334" s="120"/>
      <c r="H334" s="92"/>
    </row>
    <row r="335" ht="12.0" customHeight="1">
      <c r="D335" s="120"/>
      <c r="H335" s="92"/>
    </row>
    <row r="336" ht="12.0" customHeight="1">
      <c r="D336" s="120"/>
      <c r="H336" s="92"/>
    </row>
    <row r="337" ht="12.0" customHeight="1">
      <c r="D337" s="120"/>
      <c r="H337" s="92"/>
    </row>
    <row r="338" ht="12.0" customHeight="1">
      <c r="D338" s="120"/>
      <c r="H338" s="92"/>
    </row>
    <row r="339" ht="12.0" customHeight="1">
      <c r="D339" s="120"/>
      <c r="H339" s="92"/>
    </row>
    <row r="340" ht="12.0" customHeight="1">
      <c r="D340" s="120"/>
      <c r="H340" s="92"/>
    </row>
    <row r="341" ht="12.0" customHeight="1">
      <c r="D341" s="120"/>
      <c r="H341" s="92"/>
    </row>
    <row r="342" ht="12.0" customHeight="1">
      <c r="D342" s="120"/>
      <c r="H342" s="92"/>
    </row>
    <row r="343" ht="12.0" customHeight="1">
      <c r="D343" s="120"/>
      <c r="H343" s="92"/>
    </row>
    <row r="344" ht="12.0" customHeight="1">
      <c r="D344" s="120"/>
      <c r="H344" s="92"/>
    </row>
    <row r="345" ht="12.0" customHeight="1">
      <c r="D345" s="120"/>
      <c r="H345" s="92"/>
    </row>
    <row r="346" ht="12.0" customHeight="1">
      <c r="D346" s="120"/>
      <c r="H346" s="92"/>
    </row>
    <row r="347" ht="12.0" customHeight="1">
      <c r="D347" s="120"/>
      <c r="H347" s="92"/>
    </row>
    <row r="348" ht="12.0" customHeight="1">
      <c r="D348" s="120"/>
      <c r="H348" s="92"/>
    </row>
    <row r="349" ht="12.0" customHeight="1">
      <c r="D349" s="120"/>
      <c r="H349" s="92"/>
    </row>
    <row r="350" ht="12.0" customHeight="1">
      <c r="D350" s="120"/>
      <c r="H350" s="92"/>
    </row>
    <row r="351" ht="12.0" customHeight="1">
      <c r="D351" s="120"/>
      <c r="H351" s="92"/>
    </row>
    <row r="352" ht="12.0" customHeight="1">
      <c r="D352" s="120"/>
      <c r="H352" s="92"/>
    </row>
    <row r="353" ht="12.0" customHeight="1">
      <c r="D353" s="120"/>
      <c r="H353" s="92"/>
    </row>
    <row r="354" ht="12.0" customHeight="1">
      <c r="D354" s="120"/>
      <c r="H354" s="92"/>
    </row>
    <row r="355" ht="12.0" customHeight="1">
      <c r="D355" s="120"/>
      <c r="H355" s="92"/>
    </row>
    <row r="356" ht="12.0" customHeight="1">
      <c r="D356" s="120"/>
      <c r="H356" s="92"/>
    </row>
    <row r="357" ht="12.0" customHeight="1">
      <c r="D357" s="120"/>
      <c r="H357" s="92"/>
    </row>
    <row r="358" ht="12.0" customHeight="1">
      <c r="D358" s="120"/>
      <c r="H358" s="92"/>
    </row>
    <row r="359" ht="12.0" customHeight="1">
      <c r="D359" s="120"/>
      <c r="H359" s="92"/>
    </row>
    <row r="360" ht="12.0" customHeight="1">
      <c r="D360" s="120"/>
      <c r="H360" s="92"/>
    </row>
    <row r="361" ht="12.0" customHeight="1">
      <c r="D361" s="120"/>
      <c r="H361" s="92"/>
    </row>
    <row r="362" ht="12.0" customHeight="1">
      <c r="D362" s="120"/>
      <c r="H362" s="92"/>
    </row>
    <row r="363" ht="12.0" customHeight="1">
      <c r="D363" s="120"/>
      <c r="H363" s="92"/>
    </row>
    <row r="364" ht="12.0" customHeight="1">
      <c r="D364" s="120"/>
      <c r="H364" s="92"/>
    </row>
    <row r="365" ht="12.0" customHeight="1">
      <c r="D365" s="120"/>
      <c r="H365" s="92"/>
    </row>
    <row r="366" ht="12.0" customHeight="1">
      <c r="D366" s="120"/>
      <c r="H366" s="92"/>
    </row>
    <row r="367" ht="12.0" customHeight="1">
      <c r="D367" s="120"/>
      <c r="H367" s="92"/>
    </row>
    <row r="368" ht="12.0" customHeight="1">
      <c r="D368" s="120"/>
      <c r="H368" s="92"/>
    </row>
    <row r="369" ht="12.0" customHeight="1">
      <c r="D369" s="120"/>
      <c r="H369" s="92"/>
    </row>
    <row r="370" ht="12.0" customHeight="1">
      <c r="D370" s="120"/>
      <c r="H370" s="92"/>
    </row>
    <row r="371" ht="12.0" customHeight="1">
      <c r="D371" s="120"/>
      <c r="H371" s="92"/>
    </row>
    <row r="372" ht="12.0" customHeight="1">
      <c r="D372" s="120"/>
      <c r="H372" s="92"/>
    </row>
    <row r="373" ht="12.0" customHeight="1">
      <c r="D373" s="120"/>
      <c r="H373" s="92"/>
    </row>
    <row r="374" ht="12.0" customHeight="1">
      <c r="D374" s="120"/>
      <c r="H374" s="92"/>
    </row>
    <row r="375" ht="12.0" customHeight="1">
      <c r="D375" s="120"/>
      <c r="H375" s="92"/>
    </row>
    <row r="376" ht="12.0" customHeight="1">
      <c r="D376" s="120"/>
      <c r="H376" s="92"/>
    </row>
    <row r="377" ht="12.0" customHeight="1">
      <c r="D377" s="120"/>
      <c r="H377" s="92"/>
    </row>
    <row r="378" ht="12.0" customHeight="1">
      <c r="D378" s="120"/>
      <c r="H378" s="92"/>
    </row>
    <row r="379" ht="12.0" customHeight="1">
      <c r="D379" s="120"/>
      <c r="H379" s="92"/>
    </row>
    <row r="380" ht="12.0" customHeight="1">
      <c r="D380" s="120"/>
      <c r="H380" s="92"/>
    </row>
    <row r="381" ht="12.0" customHeight="1">
      <c r="D381" s="120"/>
      <c r="H381" s="92"/>
    </row>
    <row r="382" ht="12.0" customHeight="1">
      <c r="D382" s="120"/>
      <c r="H382" s="92"/>
    </row>
    <row r="383" ht="12.0" customHeight="1">
      <c r="D383" s="120"/>
      <c r="H383" s="92"/>
    </row>
    <row r="384" ht="12.0" customHeight="1">
      <c r="D384" s="120"/>
      <c r="H384" s="92"/>
    </row>
    <row r="385" ht="12.0" customHeight="1">
      <c r="D385" s="120"/>
      <c r="H385" s="92"/>
    </row>
    <row r="386" ht="12.0" customHeight="1">
      <c r="D386" s="120"/>
      <c r="H386" s="92"/>
    </row>
    <row r="387" ht="12.0" customHeight="1">
      <c r="D387" s="120"/>
      <c r="H387" s="92"/>
    </row>
    <row r="388" ht="12.0" customHeight="1">
      <c r="D388" s="120"/>
      <c r="H388" s="92"/>
    </row>
    <row r="389" ht="12.0" customHeight="1">
      <c r="D389" s="120"/>
      <c r="H389" s="92"/>
    </row>
    <row r="390" ht="12.0" customHeight="1">
      <c r="D390" s="120"/>
      <c r="H390" s="92"/>
    </row>
    <row r="391" ht="12.0" customHeight="1">
      <c r="D391" s="120"/>
      <c r="H391" s="92"/>
    </row>
    <row r="392" ht="12.0" customHeight="1">
      <c r="D392" s="120"/>
      <c r="H392" s="92"/>
    </row>
    <row r="393" ht="12.0" customHeight="1">
      <c r="D393" s="120"/>
      <c r="H393" s="92"/>
    </row>
    <row r="394" ht="12.0" customHeight="1">
      <c r="D394" s="120"/>
      <c r="H394" s="92"/>
    </row>
    <row r="395" ht="12.0" customHeight="1">
      <c r="D395" s="120"/>
      <c r="H395" s="92"/>
    </row>
    <row r="396" ht="12.0" customHeight="1">
      <c r="D396" s="120"/>
      <c r="H396" s="92"/>
    </row>
    <row r="397" ht="12.0" customHeight="1">
      <c r="D397" s="120"/>
      <c r="H397" s="92"/>
    </row>
    <row r="398" ht="12.0" customHeight="1">
      <c r="D398" s="120"/>
      <c r="H398" s="92"/>
    </row>
    <row r="399" ht="12.0" customHeight="1">
      <c r="D399" s="120"/>
      <c r="H399" s="92"/>
    </row>
    <row r="400" ht="12.0" customHeight="1">
      <c r="D400" s="120"/>
      <c r="H400" s="92"/>
    </row>
    <row r="401" ht="12.0" customHeight="1">
      <c r="D401" s="120"/>
      <c r="H401" s="92"/>
    </row>
    <row r="402" ht="12.0" customHeight="1">
      <c r="D402" s="120"/>
      <c r="H402" s="92"/>
    </row>
    <row r="403" ht="12.0" customHeight="1">
      <c r="D403" s="120"/>
      <c r="H403" s="92"/>
    </row>
    <row r="404" ht="12.0" customHeight="1">
      <c r="D404" s="120"/>
      <c r="H404" s="92"/>
    </row>
    <row r="405" ht="12.0" customHeight="1">
      <c r="D405" s="120"/>
      <c r="H405" s="92"/>
    </row>
    <row r="406" ht="12.0" customHeight="1">
      <c r="D406" s="120"/>
      <c r="H406" s="92"/>
    </row>
    <row r="407" ht="12.0" customHeight="1">
      <c r="D407" s="120"/>
      <c r="H407" s="92"/>
    </row>
    <row r="408" ht="12.0" customHeight="1">
      <c r="D408" s="120"/>
      <c r="H408" s="92"/>
    </row>
    <row r="409" ht="12.0" customHeight="1">
      <c r="D409" s="120"/>
      <c r="H409" s="92"/>
    </row>
    <row r="410" ht="12.0" customHeight="1">
      <c r="D410" s="120"/>
      <c r="H410" s="92"/>
    </row>
    <row r="411" ht="12.0" customHeight="1">
      <c r="D411" s="120"/>
      <c r="H411" s="92"/>
    </row>
    <row r="412" ht="12.0" customHeight="1">
      <c r="D412" s="120"/>
      <c r="H412" s="92"/>
    </row>
    <row r="413" ht="12.0" customHeight="1">
      <c r="D413" s="120"/>
      <c r="H413" s="92"/>
    </row>
    <row r="414" ht="12.0" customHeight="1">
      <c r="D414" s="120"/>
      <c r="H414" s="92"/>
    </row>
    <row r="415" ht="12.0" customHeight="1">
      <c r="D415" s="120"/>
      <c r="H415" s="92"/>
    </row>
    <row r="416" ht="12.0" customHeight="1">
      <c r="D416" s="120"/>
      <c r="H416" s="92"/>
    </row>
    <row r="417" ht="12.0" customHeight="1">
      <c r="D417" s="120"/>
      <c r="H417" s="92"/>
    </row>
    <row r="418" ht="12.0" customHeight="1">
      <c r="D418" s="120"/>
      <c r="H418" s="92"/>
    </row>
    <row r="419" ht="12.0" customHeight="1">
      <c r="D419" s="120"/>
      <c r="H419" s="92"/>
    </row>
    <row r="420" ht="12.0" customHeight="1">
      <c r="D420" s="120"/>
      <c r="H420" s="92"/>
    </row>
    <row r="421" ht="12.0" customHeight="1">
      <c r="D421" s="120"/>
      <c r="H421" s="92"/>
    </row>
    <row r="422" ht="12.0" customHeight="1">
      <c r="D422" s="120"/>
      <c r="H422" s="92"/>
    </row>
    <row r="423" ht="12.0" customHeight="1">
      <c r="D423" s="120"/>
      <c r="H423" s="92"/>
    </row>
    <row r="424" ht="12.0" customHeight="1">
      <c r="D424" s="120"/>
      <c r="H424" s="92"/>
    </row>
    <row r="425" ht="12.0" customHeight="1">
      <c r="D425" s="120"/>
      <c r="H425" s="92"/>
    </row>
    <row r="426" ht="12.0" customHeight="1">
      <c r="D426" s="120"/>
      <c r="H426" s="92"/>
    </row>
    <row r="427" ht="12.0" customHeight="1">
      <c r="D427" s="120"/>
      <c r="H427" s="92"/>
    </row>
    <row r="428" ht="12.0" customHeight="1">
      <c r="D428" s="120"/>
      <c r="H428" s="92"/>
    </row>
    <row r="429" ht="12.0" customHeight="1">
      <c r="D429" s="120"/>
      <c r="H429" s="92"/>
    </row>
    <row r="430" ht="12.0" customHeight="1">
      <c r="D430" s="120"/>
      <c r="H430" s="92"/>
    </row>
    <row r="431" ht="12.0" customHeight="1">
      <c r="D431" s="120"/>
      <c r="H431" s="92"/>
    </row>
    <row r="432" ht="12.0" customHeight="1">
      <c r="D432" s="120"/>
      <c r="H432" s="92"/>
    </row>
    <row r="433" ht="12.0" customHeight="1">
      <c r="D433" s="120"/>
      <c r="H433" s="92"/>
    </row>
    <row r="434" ht="12.0" customHeight="1">
      <c r="D434" s="120"/>
      <c r="H434" s="92"/>
    </row>
    <row r="435" ht="12.0" customHeight="1">
      <c r="D435" s="120"/>
      <c r="H435" s="92"/>
    </row>
    <row r="436" ht="12.0" customHeight="1">
      <c r="D436" s="120"/>
      <c r="H436" s="92"/>
    </row>
    <row r="437" ht="12.0" customHeight="1">
      <c r="D437" s="120"/>
      <c r="H437" s="92"/>
    </row>
    <row r="438" ht="12.0" customHeight="1">
      <c r="D438" s="120"/>
      <c r="H438" s="92"/>
    </row>
    <row r="439" ht="12.0" customHeight="1">
      <c r="D439" s="120"/>
      <c r="H439" s="92"/>
    </row>
    <row r="440" ht="12.0" customHeight="1">
      <c r="D440" s="120"/>
      <c r="H440" s="92"/>
    </row>
    <row r="441" ht="12.0" customHeight="1">
      <c r="D441" s="120"/>
      <c r="H441" s="92"/>
    </row>
    <row r="442" ht="12.0" customHeight="1">
      <c r="D442" s="120"/>
      <c r="H442" s="92"/>
    </row>
    <row r="443" ht="12.0" customHeight="1">
      <c r="D443" s="120"/>
      <c r="H443" s="92"/>
    </row>
    <row r="444" ht="12.0" customHeight="1">
      <c r="D444" s="120"/>
      <c r="H444" s="92"/>
    </row>
    <row r="445" ht="12.0" customHeight="1">
      <c r="D445" s="120"/>
      <c r="H445" s="92"/>
    </row>
    <row r="446" ht="12.0" customHeight="1">
      <c r="D446" s="120"/>
      <c r="H446" s="92"/>
    </row>
    <row r="447" ht="12.0" customHeight="1">
      <c r="D447" s="120"/>
      <c r="H447" s="92"/>
    </row>
    <row r="448" ht="12.0" customHeight="1">
      <c r="D448" s="120"/>
      <c r="H448" s="92"/>
    </row>
    <row r="449" ht="12.0" customHeight="1">
      <c r="D449" s="120"/>
      <c r="H449" s="92"/>
    </row>
    <row r="450" ht="12.0" customHeight="1">
      <c r="D450" s="120"/>
      <c r="H450" s="92"/>
    </row>
    <row r="451" ht="12.0" customHeight="1">
      <c r="D451" s="120"/>
      <c r="H451" s="92"/>
    </row>
    <row r="452" ht="12.0" customHeight="1">
      <c r="D452" s="120"/>
      <c r="H452" s="92"/>
    </row>
    <row r="453" ht="12.0" customHeight="1">
      <c r="D453" s="120"/>
      <c r="H453" s="92"/>
    </row>
    <row r="454" ht="12.0" customHeight="1">
      <c r="D454" s="120"/>
      <c r="H454" s="92"/>
    </row>
    <row r="455" ht="12.0" customHeight="1">
      <c r="D455" s="120"/>
      <c r="H455" s="92"/>
    </row>
    <row r="456" ht="12.0" customHeight="1">
      <c r="D456" s="120"/>
      <c r="H456" s="92"/>
    </row>
    <row r="457" ht="12.0" customHeight="1">
      <c r="D457" s="120"/>
      <c r="H457" s="92"/>
    </row>
    <row r="458" ht="12.0" customHeight="1">
      <c r="D458" s="120"/>
      <c r="H458" s="92"/>
    </row>
    <row r="459" ht="12.0" customHeight="1">
      <c r="D459" s="120"/>
      <c r="H459" s="92"/>
    </row>
    <row r="460" ht="12.0" customHeight="1">
      <c r="D460" s="120"/>
      <c r="H460" s="92"/>
    </row>
    <row r="461" ht="12.0" customHeight="1">
      <c r="D461" s="120"/>
      <c r="H461" s="92"/>
    </row>
    <row r="462" ht="12.0" customHeight="1">
      <c r="D462" s="120"/>
      <c r="H462" s="92"/>
    </row>
    <row r="463" ht="12.0" customHeight="1">
      <c r="D463" s="120"/>
      <c r="H463" s="92"/>
    </row>
    <row r="464" ht="12.0" customHeight="1">
      <c r="D464" s="120"/>
      <c r="H464" s="92"/>
    </row>
    <row r="465" ht="12.0" customHeight="1">
      <c r="D465" s="120"/>
      <c r="H465" s="92"/>
    </row>
    <row r="466" ht="12.0" customHeight="1">
      <c r="D466" s="120"/>
      <c r="H466" s="92"/>
    </row>
    <row r="467" ht="12.0" customHeight="1">
      <c r="D467" s="120"/>
      <c r="H467" s="92"/>
    </row>
    <row r="468" ht="12.0" customHeight="1">
      <c r="D468" s="120"/>
      <c r="H468" s="92"/>
    </row>
    <row r="469" ht="12.0" customHeight="1">
      <c r="D469" s="120"/>
      <c r="H469" s="92"/>
    </row>
    <row r="470" ht="12.0" customHeight="1">
      <c r="D470" s="120"/>
      <c r="H470" s="92"/>
    </row>
    <row r="471" ht="12.0" customHeight="1">
      <c r="D471" s="120"/>
      <c r="H471" s="92"/>
    </row>
    <row r="472" ht="12.0" customHeight="1">
      <c r="D472" s="120"/>
      <c r="H472" s="92"/>
    </row>
    <row r="473" ht="12.0" customHeight="1">
      <c r="D473" s="120"/>
      <c r="H473" s="92"/>
    </row>
    <row r="474" ht="12.0" customHeight="1">
      <c r="D474" s="120"/>
      <c r="H474" s="92"/>
    </row>
    <row r="475" ht="12.0" customHeight="1">
      <c r="D475" s="120"/>
      <c r="H475" s="92"/>
    </row>
    <row r="476" ht="12.0" customHeight="1">
      <c r="D476" s="120"/>
      <c r="H476" s="92"/>
    </row>
    <row r="477" ht="12.0" customHeight="1">
      <c r="D477" s="120"/>
      <c r="H477" s="92"/>
    </row>
    <row r="478" ht="12.0" customHeight="1">
      <c r="D478" s="120"/>
      <c r="H478" s="92"/>
    </row>
    <row r="479" ht="12.0" customHeight="1">
      <c r="D479" s="120"/>
      <c r="H479" s="92"/>
    </row>
    <row r="480" ht="12.0" customHeight="1">
      <c r="D480" s="120"/>
      <c r="H480" s="92"/>
    </row>
    <row r="481" ht="12.0" customHeight="1">
      <c r="D481" s="120"/>
      <c r="H481" s="92"/>
    </row>
    <row r="482" ht="12.0" customHeight="1">
      <c r="D482" s="120"/>
      <c r="H482" s="92"/>
    </row>
    <row r="483" ht="12.0" customHeight="1">
      <c r="D483" s="120"/>
      <c r="H483" s="92"/>
    </row>
    <row r="484" ht="12.0" customHeight="1">
      <c r="D484" s="120"/>
      <c r="H484" s="92"/>
    </row>
    <row r="485" ht="12.0" customHeight="1">
      <c r="D485" s="120"/>
      <c r="H485" s="92"/>
    </row>
    <row r="486" ht="12.0" customHeight="1">
      <c r="D486" s="120"/>
      <c r="H486" s="92"/>
    </row>
    <row r="487" ht="12.0" customHeight="1">
      <c r="D487" s="120"/>
      <c r="H487" s="92"/>
    </row>
    <row r="488" ht="12.0" customHeight="1">
      <c r="D488" s="120"/>
      <c r="H488" s="92"/>
    </row>
    <row r="489" ht="12.0" customHeight="1">
      <c r="D489" s="120"/>
      <c r="H489" s="92"/>
    </row>
    <row r="490" ht="12.0" customHeight="1">
      <c r="D490" s="120"/>
      <c r="H490" s="92"/>
    </row>
    <row r="491" ht="12.0" customHeight="1">
      <c r="D491" s="120"/>
      <c r="H491" s="92"/>
    </row>
    <row r="492" ht="12.0" customHeight="1">
      <c r="D492" s="120"/>
      <c r="H492" s="92"/>
    </row>
    <row r="493" ht="12.0" customHeight="1">
      <c r="D493" s="120"/>
      <c r="H493" s="92"/>
    </row>
    <row r="494" ht="12.0" customHeight="1">
      <c r="D494" s="120"/>
      <c r="H494" s="92"/>
    </row>
    <row r="495" ht="12.0" customHeight="1">
      <c r="D495" s="120"/>
      <c r="H495" s="92"/>
    </row>
    <row r="496" ht="12.0" customHeight="1">
      <c r="D496" s="120"/>
      <c r="H496" s="92"/>
    </row>
    <row r="497" ht="12.0" customHeight="1">
      <c r="D497" s="120"/>
      <c r="H497" s="92"/>
    </row>
    <row r="498" ht="12.0" customHeight="1">
      <c r="D498" s="120"/>
      <c r="H498" s="92"/>
    </row>
    <row r="499" ht="12.0" customHeight="1">
      <c r="D499" s="120"/>
      <c r="H499" s="92"/>
    </row>
    <row r="500" ht="12.0" customHeight="1">
      <c r="D500" s="120"/>
      <c r="H500" s="92"/>
    </row>
    <row r="501" ht="12.0" customHeight="1">
      <c r="D501" s="120"/>
      <c r="H501" s="92"/>
    </row>
    <row r="502" ht="12.0" customHeight="1">
      <c r="D502" s="120"/>
      <c r="H502" s="92"/>
    </row>
    <row r="503" ht="12.0" customHeight="1">
      <c r="D503" s="120"/>
      <c r="H503" s="92"/>
    </row>
    <row r="504" ht="12.0" customHeight="1">
      <c r="D504" s="120"/>
      <c r="H504" s="92"/>
    </row>
    <row r="505" ht="12.0" customHeight="1">
      <c r="D505" s="120"/>
      <c r="H505" s="92"/>
    </row>
    <row r="506" ht="12.0" customHeight="1">
      <c r="D506" s="120"/>
      <c r="H506" s="92"/>
    </row>
    <row r="507" ht="12.0" customHeight="1">
      <c r="D507" s="120"/>
      <c r="H507" s="92"/>
    </row>
    <row r="508" ht="12.0" customHeight="1">
      <c r="D508" s="120"/>
      <c r="H508" s="92"/>
    </row>
    <row r="509" ht="12.0" customHeight="1">
      <c r="D509" s="120"/>
      <c r="H509" s="92"/>
    </row>
    <row r="510" ht="12.0" customHeight="1">
      <c r="D510" s="120"/>
      <c r="H510" s="92"/>
    </row>
    <row r="511" ht="12.0" customHeight="1">
      <c r="D511" s="120"/>
      <c r="H511" s="92"/>
    </row>
    <row r="512" ht="12.0" customHeight="1">
      <c r="D512" s="120"/>
      <c r="H512" s="92"/>
    </row>
    <row r="513" ht="12.0" customHeight="1">
      <c r="D513" s="120"/>
      <c r="H513" s="92"/>
    </row>
    <row r="514" ht="12.0" customHeight="1">
      <c r="D514" s="120"/>
      <c r="H514" s="92"/>
    </row>
    <row r="515" ht="12.0" customHeight="1">
      <c r="D515" s="120"/>
      <c r="H515" s="92"/>
    </row>
    <row r="516" ht="12.0" customHeight="1">
      <c r="D516" s="120"/>
      <c r="H516" s="92"/>
    </row>
    <row r="517" ht="12.0" customHeight="1">
      <c r="D517" s="120"/>
      <c r="H517" s="92"/>
    </row>
    <row r="518" ht="12.0" customHeight="1">
      <c r="D518" s="120"/>
      <c r="H518" s="92"/>
    </row>
    <row r="519" ht="12.0" customHeight="1">
      <c r="D519" s="120"/>
      <c r="H519" s="92"/>
    </row>
    <row r="520" ht="12.0" customHeight="1">
      <c r="D520" s="120"/>
      <c r="H520" s="92"/>
    </row>
    <row r="521" ht="12.0" customHeight="1">
      <c r="D521" s="120"/>
      <c r="H521" s="92"/>
    </row>
    <row r="522" ht="12.0" customHeight="1">
      <c r="D522" s="120"/>
      <c r="H522" s="92"/>
    </row>
    <row r="523" ht="12.0" customHeight="1">
      <c r="D523" s="120"/>
      <c r="H523" s="92"/>
    </row>
    <row r="524" ht="12.0" customHeight="1">
      <c r="D524" s="120"/>
      <c r="H524" s="92"/>
    </row>
    <row r="525" ht="12.0" customHeight="1">
      <c r="D525" s="120"/>
      <c r="H525" s="92"/>
    </row>
    <row r="526" ht="12.0" customHeight="1">
      <c r="D526" s="120"/>
      <c r="H526" s="92"/>
    </row>
    <row r="527" ht="12.0" customHeight="1">
      <c r="D527" s="120"/>
      <c r="H527" s="92"/>
    </row>
    <row r="528" ht="12.0" customHeight="1">
      <c r="D528" s="120"/>
      <c r="H528" s="92"/>
    </row>
    <row r="529" ht="12.0" customHeight="1">
      <c r="D529" s="120"/>
      <c r="H529" s="92"/>
    </row>
    <row r="530" ht="12.0" customHeight="1">
      <c r="D530" s="120"/>
      <c r="H530" s="92"/>
    </row>
    <row r="531" ht="12.0" customHeight="1">
      <c r="D531" s="120"/>
      <c r="H531" s="92"/>
    </row>
    <row r="532" ht="12.0" customHeight="1">
      <c r="D532" s="120"/>
      <c r="H532" s="92"/>
    </row>
    <row r="533" ht="12.0" customHeight="1">
      <c r="D533" s="120"/>
      <c r="H533" s="92"/>
    </row>
    <row r="534" ht="12.0" customHeight="1">
      <c r="D534" s="120"/>
      <c r="H534" s="92"/>
    </row>
    <row r="535" ht="12.0" customHeight="1">
      <c r="D535" s="120"/>
      <c r="H535" s="92"/>
    </row>
    <row r="536" ht="12.0" customHeight="1">
      <c r="D536" s="120"/>
      <c r="H536" s="92"/>
    </row>
    <row r="537" ht="12.0" customHeight="1">
      <c r="D537" s="120"/>
      <c r="H537" s="92"/>
    </row>
    <row r="538" ht="12.0" customHeight="1">
      <c r="D538" s="120"/>
      <c r="H538" s="92"/>
    </row>
    <row r="539" ht="12.0" customHeight="1">
      <c r="D539" s="120"/>
      <c r="H539" s="92"/>
    </row>
    <row r="540" ht="12.0" customHeight="1">
      <c r="D540" s="120"/>
      <c r="H540" s="92"/>
    </row>
    <row r="541" ht="12.0" customHeight="1">
      <c r="D541" s="120"/>
      <c r="H541" s="92"/>
    </row>
    <row r="542" ht="12.0" customHeight="1">
      <c r="D542" s="120"/>
      <c r="H542" s="92"/>
    </row>
    <row r="543" ht="12.0" customHeight="1">
      <c r="D543" s="120"/>
      <c r="H543" s="92"/>
    </row>
    <row r="544" ht="12.0" customHeight="1">
      <c r="D544" s="120"/>
      <c r="H544" s="92"/>
    </row>
    <row r="545" ht="12.0" customHeight="1">
      <c r="D545" s="120"/>
      <c r="H545" s="92"/>
    </row>
    <row r="546" ht="12.0" customHeight="1">
      <c r="D546" s="120"/>
      <c r="H546" s="92"/>
    </row>
    <row r="547" ht="12.0" customHeight="1">
      <c r="D547" s="120"/>
      <c r="H547" s="92"/>
    </row>
    <row r="548" ht="12.0" customHeight="1">
      <c r="D548" s="120"/>
      <c r="H548" s="92"/>
    </row>
    <row r="549" ht="12.0" customHeight="1">
      <c r="D549" s="120"/>
      <c r="H549" s="92"/>
    </row>
    <row r="550" ht="12.0" customHeight="1">
      <c r="D550" s="120"/>
      <c r="H550" s="92"/>
    </row>
    <row r="551" ht="12.0" customHeight="1">
      <c r="D551" s="120"/>
      <c r="H551" s="92"/>
    </row>
    <row r="552" ht="12.0" customHeight="1">
      <c r="D552" s="120"/>
      <c r="H552" s="92"/>
    </row>
    <row r="553" ht="12.0" customHeight="1">
      <c r="D553" s="120"/>
      <c r="H553" s="92"/>
    </row>
    <row r="554" ht="12.0" customHeight="1">
      <c r="D554" s="120"/>
      <c r="H554" s="92"/>
    </row>
    <row r="555" ht="12.0" customHeight="1">
      <c r="D555" s="120"/>
      <c r="H555" s="92"/>
    </row>
    <row r="556" ht="12.0" customHeight="1">
      <c r="D556" s="120"/>
      <c r="H556" s="92"/>
    </row>
    <row r="557" ht="12.0" customHeight="1">
      <c r="D557" s="120"/>
      <c r="H557" s="92"/>
    </row>
    <row r="558" ht="12.0" customHeight="1">
      <c r="D558" s="120"/>
      <c r="H558" s="92"/>
    </row>
    <row r="559" ht="12.0" customHeight="1">
      <c r="D559" s="120"/>
      <c r="H559" s="92"/>
    </row>
    <row r="560" ht="12.0" customHeight="1">
      <c r="D560" s="120"/>
      <c r="H560" s="92"/>
    </row>
    <row r="561" ht="12.0" customHeight="1">
      <c r="D561" s="120"/>
      <c r="H561" s="92"/>
    </row>
    <row r="562" ht="12.0" customHeight="1">
      <c r="D562" s="120"/>
      <c r="H562" s="92"/>
    </row>
    <row r="563" ht="12.0" customHeight="1">
      <c r="D563" s="120"/>
      <c r="H563" s="92"/>
    </row>
    <row r="564" ht="12.0" customHeight="1">
      <c r="D564" s="120"/>
      <c r="H564" s="92"/>
    </row>
    <row r="565" ht="12.0" customHeight="1">
      <c r="D565" s="120"/>
      <c r="H565" s="92"/>
    </row>
    <row r="566" ht="12.0" customHeight="1">
      <c r="D566" s="120"/>
      <c r="H566" s="92"/>
    </row>
    <row r="567" ht="12.0" customHeight="1">
      <c r="D567" s="120"/>
      <c r="H567" s="92"/>
    </row>
    <row r="568" ht="12.0" customHeight="1">
      <c r="D568" s="120"/>
      <c r="H568" s="92"/>
    </row>
    <row r="569" ht="12.0" customHeight="1">
      <c r="D569" s="120"/>
      <c r="H569" s="92"/>
    </row>
    <row r="570" ht="12.0" customHeight="1">
      <c r="D570" s="120"/>
      <c r="H570" s="92"/>
    </row>
    <row r="571" ht="12.0" customHeight="1">
      <c r="D571" s="120"/>
      <c r="H571" s="92"/>
    </row>
    <row r="572" ht="12.0" customHeight="1">
      <c r="D572" s="120"/>
      <c r="H572" s="92"/>
    </row>
    <row r="573" ht="12.0" customHeight="1">
      <c r="D573" s="120"/>
      <c r="H573" s="92"/>
    </row>
    <row r="574" ht="12.0" customHeight="1">
      <c r="D574" s="120"/>
      <c r="H574" s="92"/>
    </row>
    <row r="575" ht="12.0" customHeight="1">
      <c r="D575" s="120"/>
      <c r="H575" s="92"/>
    </row>
    <row r="576" ht="12.0" customHeight="1">
      <c r="D576" s="120"/>
      <c r="H576" s="92"/>
    </row>
    <row r="577" ht="12.0" customHeight="1">
      <c r="D577" s="120"/>
      <c r="H577" s="92"/>
    </row>
    <row r="578" ht="12.0" customHeight="1">
      <c r="D578" s="120"/>
      <c r="H578" s="92"/>
    </row>
    <row r="579" ht="12.0" customHeight="1">
      <c r="D579" s="120"/>
      <c r="H579" s="92"/>
    </row>
    <row r="580" ht="12.0" customHeight="1">
      <c r="D580" s="120"/>
      <c r="H580" s="92"/>
    </row>
    <row r="581" ht="12.0" customHeight="1">
      <c r="D581" s="120"/>
      <c r="H581" s="92"/>
    </row>
    <row r="582" ht="12.0" customHeight="1">
      <c r="D582" s="120"/>
      <c r="H582" s="92"/>
    </row>
    <row r="583" ht="12.0" customHeight="1">
      <c r="D583" s="120"/>
      <c r="H583" s="92"/>
    </row>
    <row r="584" ht="12.0" customHeight="1">
      <c r="D584" s="120"/>
      <c r="H584" s="92"/>
    </row>
    <row r="585" ht="12.0" customHeight="1">
      <c r="D585" s="120"/>
      <c r="H585" s="92"/>
    </row>
    <row r="586" ht="12.0" customHeight="1">
      <c r="D586" s="120"/>
      <c r="H586" s="92"/>
    </row>
    <row r="587" ht="12.0" customHeight="1">
      <c r="D587" s="120"/>
      <c r="H587" s="92"/>
    </row>
    <row r="588" ht="12.0" customHeight="1">
      <c r="D588" s="120"/>
      <c r="H588" s="92"/>
    </row>
    <row r="589" ht="12.0" customHeight="1">
      <c r="D589" s="120"/>
      <c r="H589" s="92"/>
    </row>
    <row r="590" ht="12.0" customHeight="1">
      <c r="D590" s="120"/>
      <c r="H590" s="92"/>
    </row>
    <row r="591" ht="12.0" customHeight="1">
      <c r="D591" s="120"/>
      <c r="H591" s="92"/>
    </row>
    <row r="592" ht="12.0" customHeight="1">
      <c r="D592" s="120"/>
      <c r="H592" s="92"/>
    </row>
    <row r="593" ht="12.0" customHeight="1">
      <c r="D593" s="120"/>
      <c r="H593" s="92"/>
    </row>
    <row r="594" ht="12.0" customHeight="1">
      <c r="D594" s="120"/>
      <c r="H594" s="92"/>
    </row>
    <row r="595" ht="12.0" customHeight="1">
      <c r="D595" s="120"/>
      <c r="H595" s="92"/>
    </row>
    <row r="596" ht="12.0" customHeight="1">
      <c r="D596" s="120"/>
      <c r="H596" s="92"/>
    </row>
    <row r="597" ht="12.0" customHeight="1">
      <c r="D597" s="120"/>
      <c r="H597" s="92"/>
    </row>
    <row r="598" ht="12.0" customHeight="1">
      <c r="D598" s="120"/>
      <c r="H598" s="92"/>
    </row>
    <row r="599" ht="12.0" customHeight="1">
      <c r="D599" s="120"/>
      <c r="H599" s="92"/>
    </row>
    <row r="600" ht="12.0" customHeight="1">
      <c r="D600" s="120"/>
      <c r="H600" s="92"/>
    </row>
    <row r="601" ht="12.0" customHeight="1">
      <c r="D601" s="120"/>
      <c r="H601" s="92"/>
    </row>
    <row r="602" ht="12.0" customHeight="1">
      <c r="D602" s="120"/>
      <c r="H602" s="92"/>
    </row>
    <row r="603" ht="12.0" customHeight="1">
      <c r="D603" s="120"/>
      <c r="H603" s="92"/>
    </row>
    <row r="604" ht="12.0" customHeight="1">
      <c r="D604" s="120"/>
      <c r="H604" s="92"/>
    </row>
    <row r="605" ht="12.0" customHeight="1">
      <c r="D605" s="120"/>
      <c r="H605" s="92"/>
    </row>
    <row r="606" ht="12.0" customHeight="1">
      <c r="D606" s="120"/>
      <c r="H606" s="92"/>
    </row>
    <row r="607" ht="12.0" customHeight="1">
      <c r="D607" s="120"/>
      <c r="H607" s="92"/>
    </row>
    <row r="608" ht="12.0" customHeight="1">
      <c r="D608" s="120"/>
      <c r="H608" s="92"/>
    </row>
    <row r="609" ht="12.0" customHeight="1">
      <c r="D609" s="120"/>
      <c r="H609" s="92"/>
    </row>
    <row r="610" ht="12.0" customHeight="1">
      <c r="D610" s="120"/>
      <c r="H610" s="92"/>
    </row>
    <row r="611" ht="12.0" customHeight="1">
      <c r="D611" s="120"/>
      <c r="H611" s="92"/>
    </row>
    <row r="612" ht="12.0" customHeight="1">
      <c r="D612" s="120"/>
      <c r="H612" s="92"/>
    </row>
    <row r="613" ht="12.0" customHeight="1">
      <c r="D613" s="120"/>
      <c r="H613" s="92"/>
    </row>
    <row r="614" ht="12.0" customHeight="1">
      <c r="D614" s="120"/>
      <c r="H614" s="92"/>
    </row>
    <row r="615" ht="12.0" customHeight="1">
      <c r="D615" s="120"/>
      <c r="H615" s="92"/>
    </row>
    <row r="616" ht="12.0" customHeight="1">
      <c r="D616" s="120"/>
      <c r="H616" s="92"/>
    </row>
    <row r="617" ht="12.0" customHeight="1">
      <c r="D617" s="120"/>
      <c r="H617" s="92"/>
    </row>
    <row r="618" ht="12.0" customHeight="1">
      <c r="D618" s="120"/>
      <c r="H618" s="92"/>
    </row>
    <row r="619" ht="12.0" customHeight="1">
      <c r="D619" s="120"/>
      <c r="H619" s="92"/>
    </row>
    <row r="620" ht="12.0" customHeight="1">
      <c r="D620" s="120"/>
      <c r="H620" s="92"/>
    </row>
    <row r="621" ht="12.0" customHeight="1">
      <c r="D621" s="120"/>
      <c r="H621" s="92"/>
    </row>
    <row r="622" ht="12.0" customHeight="1">
      <c r="D622" s="120"/>
      <c r="H622" s="92"/>
    </row>
    <row r="623" ht="12.0" customHeight="1">
      <c r="D623" s="120"/>
      <c r="H623" s="92"/>
    </row>
    <row r="624" ht="12.0" customHeight="1">
      <c r="D624" s="120"/>
      <c r="H624" s="92"/>
    </row>
    <row r="625" ht="12.0" customHeight="1">
      <c r="D625" s="120"/>
      <c r="H625" s="92"/>
    </row>
    <row r="626" ht="12.0" customHeight="1">
      <c r="D626" s="120"/>
      <c r="H626" s="92"/>
    </row>
    <row r="627" ht="12.0" customHeight="1">
      <c r="D627" s="120"/>
      <c r="H627" s="92"/>
    </row>
    <row r="628" ht="12.0" customHeight="1">
      <c r="D628" s="120"/>
      <c r="H628" s="92"/>
    </row>
    <row r="629" ht="12.0" customHeight="1">
      <c r="D629" s="120"/>
      <c r="H629" s="92"/>
    </row>
    <row r="630" ht="12.0" customHeight="1">
      <c r="D630" s="120"/>
      <c r="H630" s="92"/>
    </row>
    <row r="631" ht="12.0" customHeight="1">
      <c r="D631" s="120"/>
      <c r="H631" s="92"/>
    </row>
    <row r="632" ht="12.0" customHeight="1">
      <c r="D632" s="120"/>
      <c r="H632" s="92"/>
    </row>
    <row r="633" ht="12.0" customHeight="1">
      <c r="D633" s="120"/>
      <c r="H633" s="92"/>
    </row>
    <row r="634" ht="12.0" customHeight="1">
      <c r="D634" s="120"/>
      <c r="H634" s="92"/>
    </row>
    <row r="635" ht="12.0" customHeight="1">
      <c r="D635" s="120"/>
      <c r="H635" s="92"/>
    </row>
    <row r="636" ht="12.0" customHeight="1">
      <c r="D636" s="120"/>
      <c r="H636" s="92"/>
    </row>
    <row r="637" ht="12.0" customHeight="1">
      <c r="D637" s="120"/>
      <c r="H637" s="92"/>
    </row>
    <row r="638" ht="12.0" customHeight="1">
      <c r="D638" s="120"/>
      <c r="H638" s="92"/>
    </row>
    <row r="639" ht="12.0" customHeight="1">
      <c r="D639" s="120"/>
      <c r="H639" s="92"/>
    </row>
    <row r="640" ht="12.0" customHeight="1">
      <c r="D640" s="120"/>
      <c r="H640" s="92"/>
    </row>
    <row r="641" ht="12.0" customHeight="1">
      <c r="D641" s="120"/>
      <c r="H641" s="92"/>
    </row>
    <row r="642" ht="12.0" customHeight="1">
      <c r="D642" s="120"/>
      <c r="H642" s="92"/>
    </row>
    <row r="643" ht="12.0" customHeight="1">
      <c r="D643" s="120"/>
      <c r="H643" s="92"/>
    </row>
    <row r="644" ht="12.0" customHeight="1">
      <c r="D644" s="120"/>
      <c r="H644" s="92"/>
    </row>
    <row r="645" ht="12.0" customHeight="1">
      <c r="D645" s="120"/>
      <c r="H645" s="92"/>
    </row>
    <row r="646" ht="12.0" customHeight="1">
      <c r="D646" s="120"/>
      <c r="H646" s="92"/>
    </row>
    <row r="647" ht="12.0" customHeight="1">
      <c r="D647" s="120"/>
      <c r="H647" s="92"/>
    </row>
    <row r="648" ht="12.0" customHeight="1">
      <c r="D648" s="120"/>
      <c r="H648" s="92"/>
    </row>
    <row r="649" ht="12.0" customHeight="1">
      <c r="D649" s="120"/>
      <c r="H649" s="92"/>
    </row>
    <row r="650" ht="12.0" customHeight="1">
      <c r="D650" s="120"/>
      <c r="H650" s="92"/>
    </row>
    <row r="651" ht="12.0" customHeight="1">
      <c r="D651" s="120"/>
      <c r="H651" s="92"/>
    </row>
    <row r="652" ht="12.0" customHeight="1">
      <c r="D652" s="120"/>
      <c r="H652" s="92"/>
    </row>
    <row r="653" ht="12.0" customHeight="1">
      <c r="D653" s="120"/>
      <c r="H653" s="92"/>
    </row>
    <row r="654" ht="12.0" customHeight="1">
      <c r="D654" s="120"/>
      <c r="H654" s="92"/>
    </row>
    <row r="655" ht="12.0" customHeight="1">
      <c r="D655" s="120"/>
      <c r="H655" s="92"/>
    </row>
    <row r="656" ht="12.0" customHeight="1">
      <c r="D656" s="120"/>
      <c r="H656" s="92"/>
    </row>
    <row r="657" ht="12.0" customHeight="1">
      <c r="D657" s="120"/>
      <c r="H657" s="92"/>
    </row>
    <row r="658" ht="12.0" customHeight="1">
      <c r="D658" s="120"/>
      <c r="H658" s="92"/>
    </row>
    <row r="659" ht="12.0" customHeight="1">
      <c r="D659" s="120"/>
      <c r="H659" s="92"/>
    </row>
    <row r="660" ht="12.0" customHeight="1">
      <c r="D660" s="120"/>
      <c r="H660" s="92"/>
    </row>
    <row r="661" ht="12.0" customHeight="1">
      <c r="D661" s="120"/>
      <c r="H661" s="92"/>
    </row>
    <row r="662" ht="12.0" customHeight="1">
      <c r="D662" s="120"/>
      <c r="H662" s="92"/>
    </row>
    <row r="663" ht="12.0" customHeight="1">
      <c r="D663" s="120"/>
      <c r="H663" s="92"/>
    </row>
    <row r="664" ht="12.0" customHeight="1">
      <c r="D664" s="120"/>
      <c r="H664" s="92"/>
    </row>
    <row r="665" ht="12.0" customHeight="1">
      <c r="D665" s="120"/>
      <c r="H665" s="92"/>
    </row>
    <row r="666" ht="12.0" customHeight="1">
      <c r="D666" s="120"/>
      <c r="H666" s="92"/>
    </row>
    <row r="667" ht="12.0" customHeight="1">
      <c r="D667" s="120"/>
      <c r="H667" s="92"/>
    </row>
    <row r="668" ht="12.0" customHeight="1">
      <c r="D668" s="120"/>
      <c r="H668" s="92"/>
    </row>
    <row r="669" ht="12.0" customHeight="1">
      <c r="D669" s="120"/>
      <c r="H669" s="92"/>
    </row>
    <row r="670" ht="12.0" customHeight="1">
      <c r="D670" s="120"/>
      <c r="H670" s="92"/>
    </row>
    <row r="671" ht="12.0" customHeight="1">
      <c r="D671" s="120"/>
      <c r="H671" s="92"/>
    </row>
    <row r="672" ht="12.0" customHeight="1">
      <c r="D672" s="120"/>
      <c r="H672" s="92"/>
    </row>
    <row r="673" ht="12.0" customHeight="1">
      <c r="D673" s="120"/>
      <c r="H673" s="92"/>
    </row>
    <row r="674" ht="12.0" customHeight="1">
      <c r="D674" s="120"/>
      <c r="H674" s="92"/>
    </row>
    <row r="675" ht="12.0" customHeight="1">
      <c r="D675" s="120"/>
      <c r="H675" s="92"/>
    </row>
    <row r="676" ht="12.0" customHeight="1">
      <c r="D676" s="120"/>
      <c r="H676" s="92"/>
    </row>
    <row r="677" ht="12.0" customHeight="1">
      <c r="D677" s="120"/>
      <c r="H677" s="92"/>
    </row>
    <row r="678" ht="12.0" customHeight="1">
      <c r="D678" s="120"/>
      <c r="H678" s="92"/>
    </row>
    <row r="679" ht="12.0" customHeight="1">
      <c r="D679" s="120"/>
      <c r="H679" s="92"/>
    </row>
    <row r="680" ht="12.0" customHeight="1">
      <c r="D680" s="120"/>
      <c r="H680" s="92"/>
    </row>
    <row r="681" ht="12.0" customHeight="1">
      <c r="D681" s="120"/>
      <c r="H681" s="92"/>
    </row>
    <row r="682" ht="12.0" customHeight="1">
      <c r="D682" s="120"/>
      <c r="H682" s="92"/>
    </row>
    <row r="683" ht="12.0" customHeight="1">
      <c r="D683" s="120"/>
      <c r="H683" s="92"/>
    </row>
    <row r="684" ht="12.0" customHeight="1">
      <c r="D684" s="120"/>
      <c r="H684" s="92"/>
    </row>
    <row r="685" ht="12.0" customHeight="1">
      <c r="D685" s="120"/>
      <c r="H685" s="92"/>
    </row>
    <row r="686" ht="12.0" customHeight="1">
      <c r="D686" s="120"/>
      <c r="H686" s="92"/>
    </row>
    <row r="687" ht="12.0" customHeight="1">
      <c r="D687" s="120"/>
      <c r="H687" s="92"/>
    </row>
    <row r="688" ht="12.0" customHeight="1">
      <c r="D688" s="120"/>
      <c r="H688" s="92"/>
    </row>
    <row r="689" ht="12.0" customHeight="1">
      <c r="D689" s="120"/>
      <c r="H689" s="92"/>
    </row>
    <row r="690" ht="12.0" customHeight="1">
      <c r="D690" s="120"/>
      <c r="H690" s="92"/>
    </row>
    <row r="691" ht="12.0" customHeight="1">
      <c r="D691" s="120"/>
      <c r="H691" s="92"/>
    </row>
    <row r="692" ht="12.0" customHeight="1">
      <c r="D692" s="120"/>
      <c r="H692" s="92"/>
    </row>
    <row r="693" ht="12.0" customHeight="1">
      <c r="D693" s="120"/>
      <c r="H693" s="92"/>
    </row>
    <row r="694" ht="12.0" customHeight="1">
      <c r="D694" s="120"/>
      <c r="H694" s="92"/>
    </row>
    <row r="695" ht="12.0" customHeight="1">
      <c r="D695" s="120"/>
      <c r="H695" s="92"/>
    </row>
    <row r="696" ht="12.0" customHeight="1">
      <c r="D696" s="120"/>
      <c r="H696" s="92"/>
    </row>
    <row r="697" ht="12.0" customHeight="1">
      <c r="D697" s="120"/>
      <c r="H697" s="92"/>
    </row>
    <row r="698" ht="12.0" customHeight="1">
      <c r="D698" s="120"/>
      <c r="H698" s="92"/>
    </row>
    <row r="699" ht="12.0" customHeight="1">
      <c r="D699" s="120"/>
      <c r="H699" s="92"/>
    </row>
    <row r="700" ht="12.0" customHeight="1">
      <c r="D700" s="120"/>
      <c r="H700" s="92"/>
    </row>
    <row r="701" ht="12.0" customHeight="1">
      <c r="D701" s="120"/>
      <c r="H701" s="92"/>
    </row>
    <row r="702" ht="12.0" customHeight="1">
      <c r="D702" s="120"/>
      <c r="H702" s="92"/>
    </row>
    <row r="703" ht="12.0" customHeight="1">
      <c r="D703" s="120"/>
      <c r="H703" s="92"/>
    </row>
    <row r="704" ht="12.0" customHeight="1">
      <c r="D704" s="120"/>
      <c r="H704" s="92"/>
    </row>
    <row r="705" ht="12.0" customHeight="1">
      <c r="D705" s="120"/>
      <c r="H705" s="92"/>
    </row>
    <row r="706" ht="12.0" customHeight="1">
      <c r="D706" s="120"/>
      <c r="H706" s="92"/>
    </row>
    <row r="707" ht="12.0" customHeight="1">
      <c r="D707" s="120"/>
      <c r="H707" s="92"/>
    </row>
    <row r="708" ht="12.0" customHeight="1">
      <c r="D708" s="120"/>
      <c r="H708" s="92"/>
    </row>
    <row r="709" ht="12.0" customHeight="1">
      <c r="D709" s="120"/>
      <c r="H709" s="92"/>
    </row>
    <row r="710" ht="12.0" customHeight="1">
      <c r="D710" s="120"/>
      <c r="H710" s="92"/>
    </row>
    <row r="711" ht="12.0" customHeight="1">
      <c r="D711" s="120"/>
      <c r="H711" s="92"/>
    </row>
    <row r="712" ht="12.0" customHeight="1">
      <c r="D712" s="120"/>
      <c r="H712" s="92"/>
    </row>
    <row r="713" ht="12.0" customHeight="1">
      <c r="D713" s="120"/>
      <c r="H713" s="92"/>
    </row>
    <row r="714" ht="12.0" customHeight="1">
      <c r="D714" s="120"/>
      <c r="H714" s="92"/>
    </row>
    <row r="715" ht="12.0" customHeight="1">
      <c r="D715" s="120"/>
      <c r="H715" s="92"/>
    </row>
    <row r="716" ht="12.0" customHeight="1">
      <c r="D716" s="120"/>
      <c r="H716" s="92"/>
    </row>
    <row r="717" ht="12.0" customHeight="1">
      <c r="D717" s="120"/>
      <c r="H717" s="92"/>
    </row>
    <row r="718" ht="12.0" customHeight="1">
      <c r="D718" s="120"/>
      <c r="H718" s="92"/>
    </row>
    <row r="719" ht="12.0" customHeight="1">
      <c r="D719" s="120"/>
      <c r="H719" s="92"/>
    </row>
    <row r="720" ht="12.0" customHeight="1">
      <c r="D720" s="120"/>
      <c r="H720" s="92"/>
    </row>
    <row r="721" ht="12.0" customHeight="1">
      <c r="D721" s="120"/>
      <c r="H721" s="92"/>
    </row>
    <row r="722" ht="12.0" customHeight="1">
      <c r="D722" s="120"/>
      <c r="H722" s="92"/>
    </row>
    <row r="723" ht="12.0" customHeight="1">
      <c r="D723" s="120"/>
      <c r="H723" s="92"/>
    </row>
    <row r="724" ht="12.0" customHeight="1">
      <c r="D724" s="120"/>
      <c r="H724" s="92"/>
    </row>
    <row r="725" ht="12.0" customHeight="1">
      <c r="D725" s="120"/>
      <c r="H725" s="92"/>
    </row>
    <row r="726" ht="12.0" customHeight="1">
      <c r="D726" s="120"/>
      <c r="H726" s="92"/>
    </row>
    <row r="727" ht="12.0" customHeight="1">
      <c r="D727" s="120"/>
      <c r="H727" s="92"/>
    </row>
    <row r="728" ht="12.0" customHeight="1">
      <c r="D728" s="120"/>
      <c r="H728" s="92"/>
    </row>
    <row r="729" ht="12.0" customHeight="1">
      <c r="D729" s="120"/>
      <c r="H729" s="92"/>
    </row>
    <row r="730" ht="12.0" customHeight="1">
      <c r="D730" s="120"/>
      <c r="H730" s="92"/>
    </row>
    <row r="731" ht="12.0" customHeight="1">
      <c r="D731" s="120"/>
      <c r="H731" s="92"/>
    </row>
    <row r="732" ht="12.0" customHeight="1">
      <c r="D732" s="120"/>
      <c r="H732" s="92"/>
    </row>
    <row r="733" ht="12.0" customHeight="1">
      <c r="D733" s="120"/>
      <c r="H733" s="92"/>
    </row>
    <row r="734" ht="12.0" customHeight="1">
      <c r="D734" s="120"/>
      <c r="H734" s="92"/>
    </row>
    <row r="735" ht="12.0" customHeight="1">
      <c r="D735" s="120"/>
      <c r="H735" s="92"/>
    </row>
    <row r="736" ht="12.0" customHeight="1">
      <c r="D736" s="120"/>
      <c r="H736" s="92"/>
    </row>
    <row r="737" ht="12.0" customHeight="1">
      <c r="D737" s="120"/>
      <c r="H737" s="92"/>
    </row>
    <row r="738" ht="12.0" customHeight="1">
      <c r="D738" s="120"/>
      <c r="H738" s="92"/>
    </row>
    <row r="739" ht="12.0" customHeight="1">
      <c r="D739" s="120"/>
      <c r="H739" s="92"/>
    </row>
    <row r="740" ht="12.0" customHeight="1">
      <c r="D740" s="120"/>
      <c r="H740" s="92"/>
    </row>
    <row r="741" ht="12.0" customHeight="1">
      <c r="D741" s="120"/>
      <c r="H741" s="92"/>
    </row>
    <row r="742" ht="12.0" customHeight="1">
      <c r="D742" s="120"/>
      <c r="H742" s="92"/>
    </row>
    <row r="743" ht="12.0" customHeight="1">
      <c r="D743" s="120"/>
      <c r="H743" s="92"/>
    </row>
    <row r="744" ht="12.0" customHeight="1">
      <c r="D744" s="120"/>
      <c r="H744" s="92"/>
    </row>
    <row r="745" ht="12.0" customHeight="1">
      <c r="D745" s="120"/>
      <c r="H745" s="92"/>
    </row>
    <row r="746" ht="12.0" customHeight="1">
      <c r="D746" s="120"/>
      <c r="H746" s="92"/>
    </row>
    <row r="747" ht="12.0" customHeight="1">
      <c r="D747" s="120"/>
      <c r="H747" s="92"/>
    </row>
    <row r="748" ht="12.0" customHeight="1">
      <c r="D748" s="120"/>
      <c r="H748" s="92"/>
    </row>
    <row r="749" ht="12.0" customHeight="1">
      <c r="D749" s="120"/>
      <c r="H749" s="92"/>
    </row>
    <row r="750" ht="12.0" customHeight="1">
      <c r="D750" s="120"/>
      <c r="H750" s="92"/>
    </row>
    <row r="751" ht="12.0" customHeight="1">
      <c r="D751" s="120"/>
      <c r="H751" s="92"/>
    </row>
    <row r="752" ht="12.0" customHeight="1">
      <c r="D752" s="120"/>
      <c r="H752" s="92"/>
    </row>
    <row r="753" ht="12.0" customHeight="1">
      <c r="D753" s="120"/>
      <c r="H753" s="92"/>
    </row>
    <row r="754" ht="12.0" customHeight="1">
      <c r="D754" s="120"/>
      <c r="H754" s="92"/>
    </row>
    <row r="755" ht="12.0" customHeight="1">
      <c r="D755" s="120"/>
      <c r="H755" s="92"/>
    </row>
    <row r="756" ht="12.0" customHeight="1">
      <c r="D756" s="120"/>
      <c r="H756" s="92"/>
    </row>
    <row r="757" ht="12.0" customHeight="1">
      <c r="D757" s="120"/>
      <c r="H757" s="92"/>
    </row>
    <row r="758" ht="12.0" customHeight="1">
      <c r="D758" s="120"/>
      <c r="H758" s="92"/>
    </row>
    <row r="759" ht="12.0" customHeight="1">
      <c r="D759" s="120"/>
      <c r="H759" s="92"/>
    </row>
    <row r="760" ht="12.0" customHeight="1">
      <c r="D760" s="120"/>
      <c r="H760" s="92"/>
    </row>
    <row r="761" ht="12.0" customHeight="1">
      <c r="D761" s="120"/>
      <c r="H761" s="92"/>
    </row>
    <row r="762" ht="12.0" customHeight="1">
      <c r="D762" s="120"/>
      <c r="H762" s="92"/>
    </row>
    <row r="763" ht="12.0" customHeight="1">
      <c r="D763" s="120"/>
      <c r="H763" s="92"/>
    </row>
    <row r="764" ht="12.0" customHeight="1">
      <c r="D764" s="120"/>
      <c r="H764" s="92"/>
    </row>
    <row r="765" ht="12.0" customHeight="1">
      <c r="D765" s="120"/>
      <c r="H765" s="92"/>
    </row>
    <row r="766" ht="12.0" customHeight="1">
      <c r="D766" s="120"/>
      <c r="H766" s="92"/>
    </row>
    <row r="767" ht="12.0" customHeight="1">
      <c r="D767" s="120"/>
      <c r="H767" s="92"/>
    </row>
    <row r="768" ht="12.0" customHeight="1">
      <c r="D768" s="120"/>
      <c r="H768" s="92"/>
    </row>
    <row r="769" ht="12.0" customHeight="1">
      <c r="D769" s="120"/>
      <c r="H769" s="92"/>
    </row>
    <row r="770" ht="12.0" customHeight="1">
      <c r="D770" s="120"/>
      <c r="H770" s="92"/>
    </row>
    <row r="771" ht="12.0" customHeight="1">
      <c r="D771" s="120"/>
      <c r="H771" s="92"/>
    </row>
    <row r="772" ht="12.0" customHeight="1">
      <c r="D772" s="120"/>
      <c r="H772" s="92"/>
    </row>
    <row r="773" ht="12.0" customHeight="1">
      <c r="D773" s="120"/>
      <c r="H773" s="92"/>
    </row>
    <row r="774" ht="12.0" customHeight="1">
      <c r="D774" s="120"/>
      <c r="H774" s="92"/>
    </row>
    <row r="775" ht="12.0" customHeight="1">
      <c r="D775" s="120"/>
      <c r="H775" s="92"/>
    </row>
    <row r="776" ht="12.0" customHeight="1">
      <c r="D776" s="120"/>
      <c r="H776" s="92"/>
    </row>
    <row r="777" ht="12.0" customHeight="1">
      <c r="D777" s="120"/>
      <c r="H777" s="92"/>
    </row>
    <row r="778" ht="12.0" customHeight="1">
      <c r="D778" s="120"/>
      <c r="H778" s="92"/>
    </row>
    <row r="779" ht="12.0" customHeight="1">
      <c r="D779" s="120"/>
      <c r="H779" s="92"/>
    </row>
    <row r="780" ht="12.0" customHeight="1">
      <c r="D780" s="120"/>
      <c r="H780" s="92"/>
    </row>
    <row r="781" ht="12.0" customHeight="1">
      <c r="D781" s="120"/>
      <c r="H781" s="92"/>
    </row>
    <row r="782" ht="12.0" customHeight="1">
      <c r="D782" s="120"/>
      <c r="H782" s="92"/>
    </row>
    <row r="783" ht="12.0" customHeight="1">
      <c r="D783" s="120"/>
      <c r="H783" s="92"/>
    </row>
    <row r="784" ht="12.0" customHeight="1">
      <c r="D784" s="120"/>
      <c r="H784" s="92"/>
    </row>
    <row r="785" ht="12.0" customHeight="1">
      <c r="D785" s="120"/>
      <c r="H785" s="92"/>
    </row>
    <row r="786" ht="12.0" customHeight="1">
      <c r="D786" s="120"/>
      <c r="H786" s="92"/>
    </row>
    <row r="787" ht="12.0" customHeight="1">
      <c r="D787" s="120"/>
      <c r="H787" s="92"/>
    </row>
    <row r="788" ht="12.0" customHeight="1">
      <c r="D788" s="120"/>
      <c r="H788" s="92"/>
    </row>
    <row r="789" ht="12.0" customHeight="1">
      <c r="D789" s="120"/>
      <c r="H789" s="92"/>
    </row>
    <row r="790" ht="12.0" customHeight="1">
      <c r="D790" s="120"/>
      <c r="H790" s="92"/>
    </row>
    <row r="791" ht="12.0" customHeight="1">
      <c r="D791" s="120"/>
      <c r="H791" s="92"/>
    </row>
    <row r="792" ht="12.0" customHeight="1">
      <c r="D792" s="120"/>
      <c r="H792" s="92"/>
    </row>
    <row r="793" ht="12.0" customHeight="1">
      <c r="D793" s="120"/>
      <c r="H793" s="92"/>
    </row>
    <row r="794" ht="12.0" customHeight="1">
      <c r="D794" s="120"/>
      <c r="H794" s="92"/>
    </row>
    <row r="795" ht="12.0" customHeight="1">
      <c r="D795" s="120"/>
      <c r="H795" s="92"/>
    </row>
    <row r="796" ht="12.0" customHeight="1">
      <c r="D796" s="120"/>
      <c r="H796" s="92"/>
    </row>
    <row r="797" ht="12.0" customHeight="1">
      <c r="D797" s="120"/>
      <c r="H797" s="92"/>
    </row>
    <row r="798" ht="12.0" customHeight="1">
      <c r="D798" s="120"/>
      <c r="H798" s="92"/>
    </row>
    <row r="799" ht="12.0" customHeight="1">
      <c r="D799" s="120"/>
      <c r="H799" s="92"/>
    </row>
    <row r="800" ht="12.0" customHeight="1">
      <c r="D800" s="120"/>
      <c r="H800" s="92"/>
    </row>
    <row r="801" ht="12.0" customHeight="1">
      <c r="D801" s="120"/>
      <c r="H801" s="92"/>
    </row>
    <row r="802" ht="12.0" customHeight="1">
      <c r="D802" s="120"/>
      <c r="H802" s="92"/>
    </row>
    <row r="803" ht="12.0" customHeight="1">
      <c r="D803" s="120"/>
      <c r="H803" s="92"/>
    </row>
    <row r="804" ht="12.0" customHeight="1">
      <c r="D804" s="120"/>
      <c r="H804" s="92"/>
    </row>
    <row r="805" ht="12.0" customHeight="1">
      <c r="D805" s="120"/>
      <c r="H805" s="92"/>
    </row>
    <row r="806" ht="12.0" customHeight="1">
      <c r="D806" s="120"/>
      <c r="H806" s="92"/>
    </row>
    <row r="807" ht="12.0" customHeight="1">
      <c r="D807" s="120"/>
      <c r="H807" s="92"/>
    </row>
    <row r="808" ht="12.0" customHeight="1">
      <c r="D808" s="120"/>
      <c r="H808" s="92"/>
    </row>
    <row r="809" ht="12.0" customHeight="1">
      <c r="D809" s="120"/>
      <c r="H809" s="92"/>
    </row>
    <row r="810" ht="12.0" customHeight="1">
      <c r="D810" s="120"/>
      <c r="H810" s="92"/>
    </row>
    <row r="811" ht="12.0" customHeight="1">
      <c r="D811" s="120"/>
      <c r="H811" s="92"/>
    </row>
    <row r="812" ht="12.0" customHeight="1">
      <c r="D812" s="120"/>
      <c r="H812" s="92"/>
    </row>
    <row r="813" ht="12.0" customHeight="1">
      <c r="D813" s="120"/>
      <c r="H813" s="92"/>
    </row>
    <row r="814" ht="12.0" customHeight="1">
      <c r="D814" s="120"/>
      <c r="H814" s="92"/>
    </row>
    <row r="815" ht="12.0" customHeight="1">
      <c r="D815" s="120"/>
      <c r="H815" s="92"/>
    </row>
    <row r="816" ht="12.0" customHeight="1">
      <c r="D816" s="120"/>
      <c r="H816" s="92"/>
    </row>
    <row r="817" ht="12.0" customHeight="1">
      <c r="D817" s="120"/>
      <c r="H817" s="92"/>
    </row>
    <row r="818" ht="12.0" customHeight="1">
      <c r="D818" s="120"/>
      <c r="H818" s="92"/>
    </row>
    <row r="819" ht="12.0" customHeight="1">
      <c r="D819" s="120"/>
      <c r="H819" s="92"/>
    </row>
    <row r="820" ht="12.0" customHeight="1">
      <c r="D820" s="120"/>
      <c r="H820" s="92"/>
    </row>
    <row r="821" ht="12.0" customHeight="1">
      <c r="D821" s="120"/>
      <c r="H821" s="92"/>
    </row>
    <row r="822" ht="12.0" customHeight="1">
      <c r="D822" s="120"/>
      <c r="H822" s="92"/>
    </row>
    <row r="823" ht="12.0" customHeight="1">
      <c r="D823" s="120"/>
      <c r="H823" s="92"/>
    </row>
    <row r="824" ht="12.0" customHeight="1">
      <c r="D824" s="120"/>
      <c r="H824" s="92"/>
    </row>
    <row r="825" ht="12.0" customHeight="1">
      <c r="D825" s="120"/>
      <c r="H825" s="92"/>
    </row>
    <row r="826" ht="12.0" customHeight="1">
      <c r="D826" s="120"/>
      <c r="H826" s="92"/>
    </row>
    <row r="827" ht="12.0" customHeight="1">
      <c r="D827" s="120"/>
      <c r="H827" s="92"/>
    </row>
    <row r="828" ht="12.0" customHeight="1">
      <c r="D828" s="120"/>
      <c r="H828" s="92"/>
    </row>
    <row r="829" ht="12.0" customHeight="1">
      <c r="D829" s="120"/>
      <c r="H829" s="92"/>
    </row>
    <row r="830" ht="12.0" customHeight="1">
      <c r="D830" s="120"/>
      <c r="H830" s="92"/>
    </row>
    <row r="831" ht="12.0" customHeight="1">
      <c r="D831" s="120"/>
      <c r="H831" s="92"/>
    </row>
    <row r="832" ht="12.0" customHeight="1">
      <c r="D832" s="120"/>
      <c r="H832" s="92"/>
    </row>
    <row r="833" ht="12.0" customHeight="1">
      <c r="D833" s="120"/>
      <c r="H833" s="92"/>
    </row>
    <row r="834" ht="12.0" customHeight="1">
      <c r="D834" s="120"/>
      <c r="H834" s="92"/>
    </row>
    <row r="835" ht="12.0" customHeight="1">
      <c r="D835" s="120"/>
      <c r="H835" s="92"/>
    </row>
    <row r="836" ht="12.0" customHeight="1">
      <c r="D836" s="120"/>
      <c r="H836" s="92"/>
    </row>
    <row r="837" ht="12.0" customHeight="1">
      <c r="D837" s="120"/>
      <c r="H837" s="92"/>
    </row>
    <row r="838" ht="12.0" customHeight="1">
      <c r="D838" s="120"/>
      <c r="H838" s="92"/>
    </row>
    <row r="839" ht="12.0" customHeight="1">
      <c r="D839" s="120"/>
      <c r="H839" s="92"/>
    </row>
    <row r="840" ht="12.0" customHeight="1">
      <c r="D840" s="120"/>
      <c r="H840" s="92"/>
    </row>
    <row r="841" ht="12.0" customHeight="1">
      <c r="D841" s="120"/>
      <c r="H841" s="92"/>
    </row>
    <row r="842" ht="12.0" customHeight="1">
      <c r="D842" s="120"/>
      <c r="H842" s="92"/>
    </row>
    <row r="843" ht="12.0" customHeight="1">
      <c r="D843" s="120"/>
      <c r="H843" s="92"/>
    </row>
    <row r="844" ht="12.0" customHeight="1">
      <c r="D844" s="120"/>
      <c r="H844" s="92"/>
    </row>
    <row r="845" ht="12.0" customHeight="1">
      <c r="D845" s="120"/>
      <c r="H845" s="92"/>
    </row>
    <row r="846" ht="12.0" customHeight="1">
      <c r="D846" s="120"/>
      <c r="H846" s="92"/>
    </row>
    <row r="847" ht="12.0" customHeight="1">
      <c r="D847" s="120"/>
      <c r="H847" s="92"/>
    </row>
    <row r="848" ht="12.0" customHeight="1">
      <c r="D848" s="120"/>
      <c r="H848" s="92"/>
    </row>
    <row r="849" ht="12.0" customHeight="1">
      <c r="D849" s="120"/>
      <c r="H849" s="92"/>
    </row>
    <row r="850" ht="12.0" customHeight="1">
      <c r="D850" s="120"/>
      <c r="H850" s="92"/>
    </row>
    <row r="851" ht="12.0" customHeight="1">
      <c r="D851" s="120"/>
      <c r="H851" s="92"/>
    </row>
    <row r="852" ht="12.0" customHeight="1">
      <c r="D852" s="120"/>
      <c r="H852" s="92"/>
    </row>
    <row r="853" ht="12.0" customHeight="1">
      <c r="D853" s="120"/>
      <c r="H853" s="92"/>
    </row>
    <row r="854" ht="12.0" customHeight="1">
      <c r="D854" s="120"/>
      <c r="H854" s="92"/>
    </row>
    <row r="855" ht="12.0" customHeight="1">
      <c r="D855" s="120"/>
      <c r="H855" s="92"/>
    </row>
    <row r="856" ht="12.0" customHeight="1">
      <c r="D856" s="120"/>
      <c r="H856" s="92"/>
    </row>
    <row r="857" ht="12.0" customHeight="1">
      <c r="D857" s="120"/>
      <c r="H857" s="92"/>
    </row>
    <row r="858" ht="12.0" customHeight="1">
      <c r="D858" s="120"/>
      <c r="H858" s="92"/>
    </row>
    <row r="859" ht="12.0" customHeight="1">
      <c r="D859" s="120"/>
      <c r="H859" s="92"/>
    </row>
    <row r="860" ht="12.0" customHeight="1">
      <c r="D860" s="120"/>
      <c r="H860" s="92"/>
    </row>
    <row r="861" ht="12.0" customHeight="1">
      <c r="D861" s="120"/>
      <c r="H861" s="92"/>
    </row>
    <row r="862" ht="12.0" customHeight="1">
      <c r="D862" s="120"/>
      <c r="H862" s="92"/>
    </row>
    <row r="863" ht="12.0" customHeight="1">
      <c r="D863" s="120"/>
      <c r="H863" s="92"/>
    </row>
    <row r="864" ht="12.0" customHeight="1">
      <c r="D864" s="120"/>
      <c r="H864" s="92"/>
    </row>
    <row r="865" ht="12.0" customHeight="1">
      <c r="D865" s="120"/>
      <c r="H865" s="92"/>
    </row>
    <row r="866" ht="12.0" customHeight="1">
      <c r="D866" s="120"/>
      <c r="H866" s="92"/>
    </row>
    <row r="867" ht="12.0" customHeight="1">
      <c r="D867" s="120"/>
      <c r="H867" s="92"/>
    </row>
    <row r="868" ht="12.0" customHeight="1">
      <c r="D868" s="120"/>
      <c r="H868" s="92"/>
    </row>
    <row r="869" ht="12.0" customHeight="1">
      <c r="D869" s="120"/>
      <c r="H869" s="92"/>
    </row>
    <row r="870" ht="12.0" customHeight="1">
      <c r="D870" s="120"/>
      <c r="H870" s="92"/>
    </row>
    <row r="871" ht="12.0" customHeight="1">
      <c r="D871" s="120"/>
      <c r="H871" s="92"/>
    </row>
    <row r="872" ht="12.0" customHeight="1">
      <c r="D872" s="120"/>
      <c r="H872" s="92"/>
    </row>
    <row r="873" ht="12.0" customHeight="1">
      <c r="D873" s="120"/>
      <c r="H873" s="92"/>
    </row>
    <row r="874" ht="12.0" customHeight="1">
      <c r="D874" s="120"/>
      <c r="H874" s="92"/>
    </row>
    <row r="875" ht="12.0" customHeight="1">
      <c r="D875" s="120"/>
      <c r="H875" s="92"/>
    </row>
    <row r="876" ht="12.0" customHeight="1">
      <c r="D876" s="120"/>
      <c r="H876" s="92"/>
    </row>
    <row r="877" ht="12.0" customHeight="1">
      <c r="D877" s="120"/>
      <c r="H877" s="92"/>
    </row>
    <row r="878" ht="12.0" customHeight="1">
      <c r="D878" s="120"/>
      <c r="H878" s="92"/>
    </row>
    <row r="879" ht="12.0" customHeight="1">
      <c r="D879" s="120"/>
      <c r="H879" s="92"/>
    </row>
    <row r="880" ht="12.0" customHeight="1">
      <c r="D880" s="120"/>
      <c r="H880" s="92"/>
    </row>
    <row r="881" ht="12.0" customHeight="1">
      <c r="D881" s="120"/>
      <c r="H881" s="92"/>
    </row>
    <row r="882" ht="12.0" customHeight="1">
      <c r="D882" s="120"/>
      <c r="H882" s="92"/>
    </row>
    <row r="883" ht="12.0" customHeight="1">
      <c r="D883" s="120"/>
      <c r="H883" s="92"/>
    </row>
    <row r="884" ht="12.0" customHeight="1">
      <c r="D884" s="120"/>
      <c r="H884" s="92"/>
    </row>
    <row r="885" ht="12.0" customHeight="1">
      <c r="D885" s="120"/>
      <c r="H885" s="92"/>
    </row>
    <row r="886" ht="12.0" customHeight="1">
      <c r="D886" s="120"/>
      <c r="H886" s="92"/>
    </row>
    <row r="887" ht="12.0" customHeight="1">
      <c r="D887" s="120"/>
      <c r="H887" s="92"/>
    </row>
    <row r="888" ht="12.0" customHeight="1">
      <c r="D888" s="120"/>
      <c r="H888" s="92"/>
    </row>
    <row r="889" ht="12.0" customHeight="1">
      <c r="D889" s="120"/>
      <c r="H889" s="92"/>
    </row>
    <row r="890" ht="12.0" customHeight="1">
      <c r="D890" s="120"/>
      <c r="H890" s="92"/>
    </row>
    <row r="891" ht="12.0" customHeight="1">
      <c r="D891" s="120"/>
      <c r="H891" s="92"/>
    </row>
    <row r="892" ht="12.0" customHeight="1">
      <c r="D892" s="120"/>
      <c r="H892" s="92"/>
    </row>
    <row r="893" ht="12.0" customHeight="1">
      <c r="D893" s="120"/>
      <c r="H893" s="92"/>
    </row>
    <row r="894" ht="12.0" customHeight="1">
      <c r="D894" s="120"/>
      <c r="H894" s="92"/>
    </row>
    <row r="895" ht="12.0" customHeight="1">
      <c r="D895" s="120"/>
      <c r="H895" s="92"/>
    </row>
    <row r="896" ht="12.0" customHeight="1">
      <c r="D896" s="120"/>
      <c r="H896" s="92"/>
    </row>
    <row r="897" ht="12.0" customHeight="1">
      <c r="D897" s="120"/>
      <c r="H897" s="92"/>
    </row>
    <row r="898" ht="12.0" customHeight="1">
      <c r="D898" s="120"/>
      <c r="H898" s="92"/>
    </row>
    <row r="899" ht="12.0" customHeight="1">
      <c r="D899" s="120"/>
      <c r="H899" s="92"/>
    </row>
    <row r="900" ht="12.0" customHeight="1">
      <c r="D900" s="120"/>
      <c r="H900" s="92"/>
    </row>
    <row r="901" ht="12.0" customHeight="1">
      <c r="D901" s="120"/>
      <c r="H901" s="92"/>
    </row>
    <row r="902" ht="12.0" customHeight="1">
      <c r="D902" s="120"/>
      <c r="H902" s="92"/>
    </row>
    <row r="903" ht="12.0" customHeight="1">
      <c r="D903" s="120"/>
      <c r="H903" s="92"/>
    </row>
    <row r="904" ht="12.0" customHeight="1">
      <c r="D904" s="120"/>
      <c r="H904" s="92"/>
    </row>
    <row r="905" ht="12.0" customHeight="1">
      <c r="D905" s="120"/>
      <c r="H905" s="92"/>
    </row>
    <row r="906" ht="12.0" customHeight="1">
      <c r="D906" s="120"/>
      <c r="H906" s="92"/>
    </row>
    <row r="907" ht="12.0" customHeight="1">
      <c r="D907" s="120"/>
      <c r="H907" s="92"/>
    </row>
    <row r="908" ht="12.0" customHeight="1">
      <c r="D908" s="120"/>
      <c r="H908" s="92"/>
    </row>
    <row r="909" ht="12.0" customHeight="1">
      <c r="D909" s="120"/>
      <c r="H909" s="92"/>
    </row>
    <row r="910" ht="12.0" customHeight="1">
      <c r="D910" s="120"/>
      <c r="H910" s="92"/>
    </row>
    <row r="911" ht="12.0" customHeight="1">
      <c r="D911" s="120"/>
      <c r="H911" s="92"/>
    </row>
    <row r="912" ht="12.0" customHeight="1">
      <c r="D912" s="120"/>
      <c r="H912" s="92"/>
    </row>
    <row r="913" ht="12.0" customHeight="1">
      <c r="D913" s="120"/>
      <c r="H913" s="92"/>
    </row>
    <row r="914" ht="12.0" customHeight="1">
      <c r="D914" s="120"/>
      <c r="H914" s="92"/>
    </row>
    <row r="915" ht="12.0" customHeight="1">
      <c r="D915" s="120"/>
      <c r="H915" s="92"/>
    </row>
    <row r="916" ht="12.0" customHeight="1">
      <c r="D916" s="120"/>
      <c r="H916" s="92"/>
    </row>
    <row r="917" ht="12.0" customHeight="1">
      <c r="D917" s="120"/>
      <c r="H917" s="92"/>
    </row>
    <row r="918" ht="12.0" customHeight="1">
      <c r="D918" s="120"/>
      <c r="H918" s="92"/>
    </row>
    <row r="919" ht="12.0" customHeight="1">
      <c r="D919" s="120"/>
      <c r="H919" s="92"/>
    </row>
    <row r="920" ht="12.0" customHeight="1">
      <c r="D920" s="120"/>
      <c r="H920" s="92"/>
    </row>
    <row r="921" ht="12.0" customHeight="1">
      <c r="D921" s="120"/>
      <c r="H921" s="92"/>
    </row>
    <row r="922" ht="12.0" customHeight="1">
      <c r="D922" s="120"/>
      <c r="H922" s="92"/>
    </row>
    <row r="923" ht="12.0" customHeight="1">
      <c r="D923" s="120"/>
      <c r="H923" s="92"/>
    </row>
    <row r="924" ht="12.0" customHeight="1">
      <c r="D924" s="120"/>
      <c r="H924" s="92"/>
    </row>
    <row r="925" ht="12.0" customHeight="1">
      <c r="D925" s="120"/>
      <c r="H925" s="92"/>
    </row>
    <row r="926" ht="12.0" customHeight="1">
      <c r="D926" s="120"/>
      <c r="H926" s="92"/>
    </row>
    <row r="927" ht="12.0" customHeight="1">
      <c r="D927" s="120"/>
      <c r="H927" s="92"/>
    </row>
    <row r="928" ht="12.0" customHeight="1">
      <c r="D928" s="120"/>
      <c r="H928" s="92"/>
    </row>
    <row r="929" ht="12.0" customHeight="1">
      <c r="D929" s="120"/>
      <c r="H929" s="92"/>
    </row>
    <row r="930" ht="12.0" customHeight="1">
      <c r="D930" s="120"/>
      <c r="H930" s="92"/>
    </row>
    <row r="931" ht="12.0" customHeight="1">
      <c r="D931" s="120"/>
      <c r="H931" s="92"/>
    </row>
    <row r="932" ht="12.0" customHeight="1">
      <c r="D932" s="120"/>
      <c r="H932" s="92"/>
    </row>
    <row r="933" ht="12.0" customHeight="1">
      <c r="D933" s="120"/>
      <c r="H933" s="92"/>
    </row>
    <row r="934" ht="12.0" customHeight="1">
      <c r="D934" s="120"/>
      <c r="H934" s="92"/>
    </row>
    <row r="935" ht="12.0" customHeight="1">
      <c r="D935" s="120"/>
      <c r="H935" s="92"/>
    </row>
    <row r="936" ht="12.0" customHeight="1">
      <c r="D936" s="120"/>
      <c r="H936" s="92"/>
    </row>
    <row r="937" ht="12.0" customHeight="1">
      <c r="D937" s="120"/>
      <c r="H937" s="92"/>
    </row>
    <row r="938" ht="12.0" customHeight="1">
      <c r="D938" s="120"/>
      <c r="H938" s="92"/>
    </row>
    <row r="939" ht="12.0" customHeight="1">
      <c r="D939" s="120"/>
      <c r="H939" s="92"/>
    </row>
    <row r="940" ht="12.0" customHeight="1">
      <c r="D940" s="120"/>
      <c r="H940" s="92"/>
    </row>
    <row r="941" ht="12.0" customHeight="1">
      <c r="D941" s="120"/>
      <c r="H941" s="92"/>
    </row>
    <row r="942" ht="12.0" customHeight="1">
      <c r="D942" s="120"/>
      <c r="H942" s="92"/>
    </row>
    <row r="943" ht="12.0" customHeight="1">
      <c r="D943" s="120"/>
      <c r="H943" s="92"/>
    </row>
    <row r="944" ht="12.0" customHeight="1">
      <c r="D944" s="120"/>
      <c r="H944" s="92"/>
    </row>
    <row r="945" ht="12.0" customHeight="1">
      <c r="D945" s="120"/>
      <c r="H945" s="92"/>
    </row>
    <row r="946" ht="12.0" customHeight="1">
      <c r="D946" s="120"/>
      <c r="H946" s="92"/>
    </row>
    <row r="947" ht="12.0" customHeight="1">
      <c r="D947" s="120"/>
      <c r="H947" s="92"/>
    </row>
    <row r="948" ht="12.0" customHeight="1">
      <c r="D948" s="120"/>
      <c r="H948" s="92"/>
    </row>
    <row r="949" ht="12.0" customHeight="1">
      <c r="D949" s="120"/>
      <c r="H949" s="92"/>
    </row>
    <row r="950" ht="12.0" customHeight="1">
      <c r="D950" s="120"/>
      <c r="H950" s="92"/>
    </row>
    <row r="951" ht="12.0" customHeight="1">
      <c r="D951" s="120"/>
      <c r="H951" s="92"/>
    </row>
    <row r="952" ht="12.0" customHeight="1">
      <c r="D952" s="120"/>
      <c r="H952" s="92"/>
    </row>
    <row r="953" ht="12.0" customHeight="1">
      <c r="D953" s="120"/>
      <c r="H953" s="92"/>
    </row>
    <row r="954" ht="12.0" customHeight="1">
      <c r="D954" s="120"/>
      <c r="H954" s="92"/>
    </row>
    <row r="955" ht="12.0" customHeight="1">
      <c r="D955" s="120"/>
      <c r="H955" s="92"/>
    </row>
    <row r="956" ht="12.0" customHeight="1">
      <c r="D956" s="120"/>
      <c r="H956" s="92"/>
    </row>
    <row r="957" ht="12.0" customHeight="1">
      <c r="D957" s="120"/>
      <c r="H957" s="92"/>
    </row>
    <row r="958" ht="12.0" customHeight="1">
      <c r="D958" s="120"/>
      <c r="H958" s="92"/>
    </row>
    <row r="959" ht="12.0" customHeight="1">
      <c r="D959" s="120"/>
      <c r="H959" s="92"/>
    </row>
    <row r="960" ht="12.0" customHeight="1">
      <c r="D960" s="120"/>
      <c r="H960" s="92"/>
    </row>
    <row r="961" ht="12.0" customHeight="1">
      <c r="D961" s="120"/>
      <c r="H961" s="92"/>
    </row>
    <row r="962" ht="12.0" customHeight="1">
      <c r="D962" s="120"/>
      <c r="H962" s="92"/>
    </row>
    <row r="963" ht="12.0" customHeight="1">
      <c r="D963" s="120"/>
      <c r="H963" s="92"/>
    </row>
    <row r="964" ht="12.0" customHeight="1">
      <c r="D964" s="120"/>
      <c r="H964" s="92"/>
    </row>
    <row r="965" ht="12.0" customHeight="1">
      <c r="D965" s="120"/>
      <c r="H965" s="92"/>
    </row>
    <row r="966" ht="12.0" customHeight="1">
      <c r="D966" s="120"/>
      <c r="H966" s="92"/>
    </row>
    <row r="967" ht="12.0" customHeight="1">
      <c r="D967" s="120"/>
      <c r="H967" s="92"/>
    </row>
    <row r="968" ht="12.0" customHeight="1">
      <c r="D968" s="120"/>
      <c r="H968" s="92"/>
    </row>
    <row r="969" ht="12.0" customHeight="1">
      <c r="D969" s="120"/>
      <c r="H969" s="92"/>
    </row>
    <row r="970" ht="12.0" customHeight="1">
      <c r="D970" s="120"/>
      <c r="H970" s="92"/>
    </row>
    <row r="971" ht="12.0" customHeight="1">
      <c r="D971" s="120"/>
      <c r="H971" s="92"/>
    </row>
    <row r="972" ht="12.0" customHeight="1">
      <c r="D972" s="120"/>
      <c r="H972" s="92"/>
    </row>
    <row r="973" ht="12.0" customHeight="1">
      <c r="D973" s="120"/>
      <c r="H973" s="92"/>
    </row>
    <row r="974" ht="12.0" customHeight="1">
      <c r="D974" s="120"/>
      <c r="H974" s="92"/>
    </row>
    <row r="975" ht="12.0" customHeight="1">
      <c r="D975" s="120"/>
      <c r="H975" s="92"/>
    </row>
    <row r="976" ht="12.0" customHeight="1">
      <c r="D976" s="120"/>
      <c r="H976" s="92"/>
    </row>
    <row r="977" ht="12.0" customHeight="1">
      <c r="D977" s="120"/>
      <c r="H977" s="92"/>
    </row>
    <row r="978" ht="12.0" customHeight="1">
      <c r="D978" s="120"/>
      <c r="H978" s="92"/>
    </row>
    <row r="979" ht="12.0" customHeight="1">
      <c r="D979" s="120"/>
      <c r="H979" s="92"/>
    </row>
    <row r="980" ht="12.0" customHeight="1">
      <c r="D980" s="120"/>
      <c r="H980" s="92"/>
    </row>
    <row r="981" ht="12.0" customHeight="1">
      <c r="D981" s="120"/>
      <c r="H981" s="92"/>
    </row>
    <row r="982" ht="12.0" customHeight="1">
      <c r="D982" s="120"/>
      <c r="H982" s="92"/>
    </row>
    <row r="983" ht="12.0" customHeight="1">
      <c r="D983" s="120"/>
      <c r="H983" s="92"/>
    </row>
    <row r="984" ht="12.0" customHeight="1">
      <c r="D984" s="120"/>
      <c r="H984" s="92"/>
    </row>
    <row r="985" ht="12.0" customHeight="1">
      <c r="D985" s="120"/>
      <c r="H985" s="92"/>
    </row>
    <row r="986" ht="12.0" customHeight="1">
      <c r="D986" s="120"/>
      <c r="H986" s="92"/>
    </row>
    <row r="987" ht="12.0" customHeight="1">
      <c r="D987" s="120"/>
      <c r="H987" s="92"/>
    </row>
    <row r="988" ht="12.0" customHeight="1">
      <c r="D988" s="120"/>
      <c r="H988" s="92"/>
    </row>
    <row r="989" ht="12.0" customHeight="1">
      <c r="D989" s="120"/>
      <c r="H989" s="92"/>
    </row>
    <row r="990" ht="12.0" customHeight="1">
      <c r="D990" s="120"/>
      <c r="H990" s="92"/>
    </row>
    <row r="991" ht="12.0" customHeight="1">
      <c r="D991" s="120"/>
      <c r="H991" s="92"/>
    </row>
    <row r="992" ht="12.0" customHeight="1">
      <c r="D992" s="120"/>
      <c r="H992" s="92"/>
    </row>
    <row r="993" ht="12.0" customHeight="1">
      <c r="D993" s="120"/>
      <c r="H993" s="92"/>
    </row>
    <row r="994" ht="12.0" customHeight="1">
      <c r="D994" s="120"/>
      <c r="H994" s="92"/>
    </row>
    <row r="995" ht="12.0" customHeight="1">
      <c r="D995" s="120"/>
      <c r="H995" s="92"/>
    </row>
    <row r="996" ht="12.0" customHeight="1">
      <c r="D996" s="120"/>
      <c r="H996" s="92"/>
    </row>
    <row r="997" ht="12.0" customHeight="1">
      <c r="D997" s="120"/>
      <c r="H997" s="92"/>
    </row>
    <row r="998" ht="12.0" customHeight="1">
      <c r="D998" s="120"/>
      <c r="H998" s="92"/>
    </row>
    <row r="999" ht="12.0" customHeight="1">
      <c r="D999" s="120"/>
      <c r="H999" s="92"/>
    </row>
    <row r="1000" ht="12.0" customHeight="1">
      <c r="D1000" s="120"/>
      <c r="H1000" s="9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3.0"/>
    <col customWidth="1" min="3" max="3" width="9.86"/>
    <col customWidth="1" min="4" max="4" width="9.14"/>
    <col customWidth="1" min="5" max="5" width="8.71"/>
    <col customWidth="1" min="6" max="6" width="6.71"/>
    <col customWidth="1" min="7" max="7" width="11.71"/>
    <col customWidth="1" min="8" max="8" width="14.57"/>
    <col customWidth="1" min="9" max="26" width="8.71"/>
  </cols>
  <sheetData>
    <row r="1" ht="27.75" customHeight="1">
      <c r="A1" s="2" t="s">
        <v>641</v>
      </c>
      <c r="B1" s="3"/>
      <c r="C1" s="3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D2" s="120"/>
      <c r="H2" s="92"/>
    </row>
    <row r="3" ht="12.0" customHeight="1">
      <c r="B3" s="39" t="s">
        <v>1</v>
      </c>
      <c r="C3" s="3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1847.46</v>
      </c>
      <c r="C4" s="69" t="s">
        <v>602</v>
      </c>
      <c r="D4" s="122">
        <v>43469.0</v>
      </c>
      <c r="E4" s="9"/>
      <c r="G4" s="10">
        <v>18.0</v>
      </c>
      <c r="H4" s="94" t="s">
        <v>611</v>
      </c>
      <c r="I4" s="11">
        <v>43466.0</v>
      </c>
    </row>
    <row r="5" ht="12.0" customHeight="1">
      <c r="B5" s="45">
        <v>2368.09</v>
      </c>
      <c r="C5" s="46" t="s">
        <v>584</v>
      </c>
      <c r="D5" s="123">
        <v>43481.0</v>
      </c>
      <c r="E5" s="9"/>
      <c r="G5" s="15">
        <v>54.0</v>
      </c>
      <c r="H5" s="85" t="s">
        <v>149</v>
      </c>
      <c r="I5" s="16">
        <v>43466.0</v>
      </c>
    </row>
    <row r="6" ht="12.0" customHeight="1">
      <c r="B6" s="45">
        <v>1847.46</v>
      </c>
      <c r="C6" s="46" t="s">
        <v>602</v>
      </c>
      <c r="D6" s="123">
        <v>43483.0</v>
      </c>
      <c r="E6" s="9"/>
      <c r="G6" s="15">
        <v>300.0</v>
      </c>
      <c r="H6" s="85" t="s">
        <v>40</v>
      </c>
      <c r="I6" s="16">
        <v>43466.0</v>
      </c>
    </row>
    <row r="7" ht="12.0" customHeight="1">
      <c r="B7" s="45"/>
      <c r="C7" s="46"/>
      <c r="D7" s="123"/>
      <c r="E7" s="9"/>
      <c r="F7" s="23"/>
      <c r="G7" s="15">
        <v>200.0</v>
      </c>
      <c r="H7" s="85" t="s">
        <v>103</v>
      </c>
      <c r="I7" s="16">
        <v>43466.0</v>
      </c>
    </row>
    <row r="8" ht="12.0" customHeight="1">
      <c r="B8" s="45"/>
      <c r="C8" s="46"/>
      <c r="D8" s="123"/>
      <c r="E8" s="9"/>
      <c r="G8" s="15">
        <v>100.0</v>
      </c>
      <c r="H8" s="85" t="s">
        <v>642</v>
      </c>
      <c r="I8" s="16">
        <v>43847.0</v>
      </c>
    </row>
    <row r="9" ht="12.0" customHeight="1">
      <c r="B9" s="45"/>
      <c r="C9" s="46"/>
      <c r="D9" s="123"/>
      <c r="E9" s="9"/>
      <c r="G9" s="15">
        <v>20.42</v>
      </c>
      <c r="H9" s="85" t="s">
        <v>643</v>
      </c>
      <c r="I9" s="16">
        <v>43489.0</v>
      </c>
    </row>
    <row r="10" ht="12.0" customHeight="1">
      <c r="B10" s="45"/>
      <c r="C10" s="46"/>
      <c r="D10" s="123"/>
      <c r="E10" s="9"/>
      <c r="G10" s="15">
        <v>8.1</v>
      </c>
      <c r="H10" s="85" t="s">
        <v>644</v>
      </c>
      <c r="I10" s="16">
        <v>43471.0</v>
      </c>
    </row>
    <row r="11" ht="12.0" customHeight="1">
      <c r="B11" s="45"/>
      <c r="C11" s="46"/>
      <c r="D11" s="123"/>
      <c r="E11" s="9"/>
      <c r="G11" s="15"/>
      <c r="H11" s="85"/>
      <c r="I11" s="17"/>
    </row>
    <row r="12" ht="12.0" customHeight="1">
      <c r="B12" s="45"/>
      <c r="C12" s="46"/>
      <c r="D12" s="123"/>
      <c r="E12" s="22"/>
      <c r="G12" s="15"/>
      <c r="H12" s="85"/>
      <c r="I12" s="16"/>
    </row>
    <row r="13" ht="12.0" customHeight="1">
      <c r="B13" s="105"/>
      <c r="C13" s="106"/>
      <c r="D13" s="124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6063.01</v>
      </c>
      <c r="D14" s="120"/>
      <c r="F14" s="23" t="s">
        <v>10</v>
      </c>
      <c r="G14" s="30">
        <f>SUM(G4:G13)</f>
        <v>700.52</v>
      </c>
      <c r="H14" s="92"/>
    </row>
    <row r="15" ht="12.0" customHeight="1">
      <c r="B15" s="31"/>
      <c r="D15" s="120"/>
      <c r="F15" s="32"/>
      <c r="H15" s="92"/>
    </row>
    <row r="16" ht="12.0" customHeight="1">
      <c r="A16" s="23" t="s">
        <v>11</v>
      </c>
      <c r="B16" s="33">
        <f>PRODUCT(B14,0.1)</f>
        <v>606.301</v>
      </c>
      <c r="D16" s="120"/>
      <c r="H16" s="92"/>
    </row>
    <row r="17" ht="12.0" customHeight="1">
      <c r="A17" s="23" t="s">
        <v>18</v>
      </c>
      <c r="B17" s="54">
        <f>'2018'!G228</f>
        <v>21338.2923</v>
      </c>
      <c r="D17" s="120"/>
      <c r="F17" s="23" t="s">
        <v>19</v>
      </c>
      <c r="G17" s="33">
        <f>SUM(B16,B17)-G14</f>
        <v>21244.0733</v>
      </c>
      <c r="H17" s="92"/>
    </row>
    <row r="18" ht="12.0" customHeight="1">
      <c r="A18" s="1"/>
      <c r="B18" s="1"/>
      <c r="C18" s="1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645</v>
      </c>
      <c r="B20" s="3"/>
      <c r="C20" s="3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D21" s="120"/>
      <c r="H21" s="92"/>
    </row>
    <row r="22" ht="12.0" customHeight="1">
      <c r="B22" s="39" t="s">
        <v>1</v>
      </c>
      <c r="C22" s="3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58">
        <v>2368.09</v>
      </c>
      <c r="C23" s="69" t="s">
        <v>584</v>
      </c>
      <c r="D23" s="122">
        <v>43497.0</v>
      </c>
      <c r="E23" s="9"/>
      <c r="G23" s="10"/>
      <c r="H23" s="94"/>
      <c r="I23" s="11"/>
    </row>
    <row r="24" ht="12.0" customHeight="1">
      <c r="B24" s="45">
        <v>1886.52</v>
      </c>
      <c r="C24" s="46" t="s">
        <v>602</v>
      </c>
      <c r="D24" s="123">
        <v>43497.0</v>
      </c>
      <c r="E24" s="9"/>
      <c r="G24" s="15"/>
      <c r="H24" s="85"/>
      <c r="I24" s="16"/>
    </row>
    <row r="25" ht="12.0" customHeight="1">
      <c r="B25" s="45">
        <v>1219.34</v>
      </c>
      <c r="C25" s="46" t="s">
        <v>602</v>
      </c>
      <c r="D25" s="123">
        <v>43497.0</v>
      </c>
      <c r="E25" s="9"/>
      <c r="G25" s="15"/>
      <c r="H25" s="85"/>
      <c r="I25" s="17"/>
    </row>
    <row r="26" ht="12.0" customHeight="1">
      <c r="B26" s="45">
        <v>2369.51</v>
      </c>
      <c r="C26" s="46" t="s">
        <v>584</v>
      </c>
      <c r="D26" s="123">
        <v>43511.0</v>
      </c>
      <c r="E26" s="9"/>
      <c r="F26" s="23"/>
      <c r="G26" s="15"/>
      <c r="H26" s="85"/>
      <c r="I26" s="16"/>
    </row>
    <row r="27" ht="12.0" customHeight="1">
      <c r="B27" s="45">
        <v>713.38</v>
      </c>
      <c r="C27" s="46" t="s">
        <v>584</v>
      </c>
      <c r="D27" s="123">
        <v>43511.0</v>
      </c>
      <c r="E27" s="9"/>
      <c r="G27" s="15"/>
      <c r="H27" s="85"/>
      <c r="I27" s="17"/>
    </row>
    <row r="28" ht="12.0" customHeight="1">
      <c r="B28" s="45">
        <v>1857.59</v>
      </c>
      <c r="C28" s="46" t="s">
        <v>602</v>
      </c>
      <c r="D28" s="123">
        <v>43511.0</v>
      </c>
      <c r="E28" s="9"/>
      <c r="G28" s="15"/>
      <c r="H28" s="85"/>
      <c r="I28" s="16"/>
    </row>
    <row r="29" ht="12.0" customHeight="1">
      <c r="B29" s="45"/>
      <c r="C29" s="46"/>
      <c r="D29" s="123"/>
      <c r="E29" s="9"/>
      <c r="G29" s="15"/>
      <c r="H29" s="85"/>
      <c r="I29" s="17"/>
    </row>
    <row r="30" ht="12.0" customHeight="1">
      <c r="B30" s="45"/>
      <c r="C30" s="46"/>
      <c r="D30" s="123"/>
      <c r="E30" s="9"/>
      <c r="G30" s="15"/>
      <c r="H30" s="85"/>
      <c r="I30" s="17"/>
    </row>
    <row r="31" ht="12.0" customHeight="1">
      <c r="B31" s="45"/>
      <c r="C31" s="46"/>
      <c r="D31" s="123"/>
      <c r="E31" s="22"/>
      <c r="G31" s="15"/>
      <c r="H31" s="85"/>
      <c r="I31" s="16"/>
    </row>
    <row r="32" ht="12.0" customHeight="1">
      <c r="B32" s="105"/>
      <c r="C32" s="106"/>
      <c r="D32" s="124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10414.43</v>
      </c>
      <c r="D33" s="120"/>
      <c r="F33" s="23" t="s">
        <v>10</v>
      </c>
      <c r="G33" s="30">
        <f>SUM(G23:G32)</f>
        <v>0</v>
      </c>
      <c r="H33" s="92"/>
    </row>
    <row r="34" ht="12.0" customHeight="1">
      <c r="B34" s="31"/>
      <c r="D34" s="120"/>
      <c r="F34" s="32"/>
      <c r="H34" s="92"/>
    </row>
    <row r="35" ht="12.0" customHeight="1">
      <c r="A35" s="23" t="s">
        <v>11</v>
      </c>
      <c r="B35" s="33">
        <f>PRODUCT(B33,0.1)</f>
        <v>1041.443</v>
      </c>
      <c r="D35" s="120"/>
      <c r="H35" s="92"/>
    </row>
    <row r="36" ht="12.0" customHeight="1">
      <c r="A36" s="23" t="s">
        <v>18</v>
      </c>
      <c r="B36" s="54">
        <f>G17</f>
        <v>21244.0733</v>
      </c>
      <c r="D36" s="120"/>
      <c r="F36" s="23" t="s">
        <v>19</v>
      </c>
      <c r="G36" s="33">
        <f>SUM(B35,B36)-G33</f>
        <v>22285.5163</v>
      </c>
      <c r="H36" s="92"/>
    </row>
    <row r="37" ht="12.0" customHeight="1">
      <c r="A37" s="1"/>
      <c r="B37" s="1"/>
      <c r="C37" s="1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646</v>
      </c>
      <c r="B39" s="3"/>
      <c r="C39" s="3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D40" s="120"/>
      <c r="H40" s="92"/>
    </row>
    <row r="41" ht="12.0" customHeight="1">
      <c r="B41" s="39" t="s">
        <v>1</v>
      </c>
      <c r="C41" s="3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58">
        <v>2657.0</v>
      </c>
      <c r="C42" s="69" t="s">
        <v>647</v>
      </c>
      <c r="D42" s="122">
        <v>43525.0</v>
      </c>
      <c r="E42" s="9"/>
      <c r="G42" s="10">
        <v>20.0</v>
      </c>
      <c r="H42" s="94" t="s">
        <v>648</v>
      </c>
      <c r="I42" s="11">
        <v>43527.0</v>
      </c>
    </row>
    <row r="43" ht="12.0" customHeight="1">
      <c r="B43" s="45">
        <v>1755.63</v>
      </c>
      <c r="C43" s="46" t="s">
        <v>602</v>
      </c>
      <c r="D43" s="123">
        <v>43525.0</v>
      </c>
      <c r="E43" s="9"/>
      <c r="G43" s="15">
        <v>250.0</v>
      </c>
      <c r="H43" s="85" t="s">
        <v>198</v>
      </c>
      <c r="I43" s="16">
        <v>43542.0</v>
      </c>
      <c r="J43" s="109" t="s">
        <v>649</v>
      </c>
    </row>
    <row r="44" ht="12.0" customHeight="1">
      <c r="B44" s="45">
        <v>2972.0</v>
      </c>
      <c r="C44" s="46" t="s">
        <v>650</v>
      </c>
      <c r="D44" s="123">
        <v>43529.0</v>
      </c>
      <c r="E44" s="9"/>
      <c r="G44" s="15">
        <v>100.0</v>
      </c>
      <c r="H44" s="85" t="s">
        <v>651</v>
      </c>
      <c r="I44" s="16">
        <v>43549.0</v>
      </c>
    </row>
    <row r="45" ht="12.0" customHeight="1">
      <c r="B45" s="45">
        <v>430.0</v>
      </c>
      <c r="C45" s="46" t="s">
        <v>652</v>
      </c>
      <c r="D45" s="123">
        <v>43528.0</v>
      </c>
      <c r="E45" s="9"/>
      <c r="F45" s="23"/>
      <c r="G45" s="15">
        <v>18.0</v>
      </c>
      <c r="H45" s="85" t="s">
        <v>653</v>
      </c>
      <c r="I45" s="16">
        <v>43535.0</v>
      </c>
    </row>
    <row r="46" ht="12.0" customHeight="1">
      <c r="B46" s="45">
        <v>430.0</v>
      </c>
      <c r="C46" s="46" t="s">
        <v>652</v>
      </c>
      <c r="D46" s="123">
        <v>43538.0</v>
      </c>
      <c r="E46" s="9"/>
      <c r="G46" s="15"/>
      <c r="H46" s="85"/>
      <c r="I46" s="16"/>
    </row>
    <row r="47" ht="12.0" customHeight="1">
      <c r="B47" s="45">
        <v>430.0</v>
      </c>
      <c r="C47" s="46" t="s">
        <v>652</v>
      </c>
      <c r="D47" s="123">
        <v>43538.0</v>
      </c>
      <c r="E47" s="9"/>
      <c r="G47" s="15"/>
      <c r="H47" s="85"/>
      <c r="I47" s="16"/>
    </row>
    <row r="48" ht="12.0" customHeight="1">
      <c r="B48" s="45">
        <v>1745.52</v>
      </c>
      <c r="C48" s="46" t="s">
        <v>602</v>
      </c>
      <c r="D48" s="123">
        <v>43539.0</v>
      </c>
      <c r="E48" s="9"/>
      <c r="G48" s="15"/>
      <c r="H48" s="85"/>
      <c r="I48" s="17"/>
    </row>
    <row r="49" ht="12.0" customHeight="1">
      <c r="B49" s="45">
        <v>430.0</v>
      </c>
      <c r="C49" s="46" t="s">
        <v>652</v>
      </c>
      <c r="D49" s="123">
        <v>43546.0</v>
      </c>
      <c r="E49" s="9"/>
      <c r="G49" s="15"/>
      <c r="H49" s="85"/>
      <c r="I49" s="17"/>
    </row>
    <row r="50" ht="12.0" customHeight="1">
      <c r="B50" s="45">
        <v>1987.2</v>
      </c>
      <c r="C50" s="46" t="s">
        <v>602</v>
      </c>
      <c r="D50" s="123">
        <v>43553.0</v>
      </c>
      <c r="E50" s="22"/>
      <c r="G50" s="15"/>
      <c r="H50" s="85"/>
      <c r="I50" s="16"/>
    </row>
    <row r="51" ht="12.0" customHeight="1">
      <c r="B51" s="105">
        <v>430.0</v>
      </c>
      <c r="C51" s="106" t="s">
        <v>652</v>
      </c>
      <c r="D51" s="124">
        <v>43553.0</v>
      </c>
      <c r="E51" s="1"/>
      <c r="G51" s="28"/>
      <c r="H51" s="95"/>
      <c r="I51" s="29"/>
    </row>
    <row r="52" ht="12.0" customHeight="1">
      <c r="A52" s="23" t="s">
        <v>10</v>
      </c>
      <c r="B52" s="30">
        <f>SUM(B42:B51)</f>
        <v>13267.35</v>
      </c>
      <c r="D52" s="120"/>
      <c r="F52" s="23" t="s">
        <v>10</v>
      </c>
      <c r="G52" s="30">
        <f>SUM(G42:G51)</f>
        <v>388</v>
      </c>
      <c r="H52" s="92"/>
    </row>
    <row r="53" ht="12.0" customHeight="1">
      <c r="B53" s="31"/>
      <c r="D53" s="120"/>
      <c r="F53" s="32"/>
      <c r="H53" s="92"/>
    </row>
    <row r="54" ht="12.0" customHeight="1">
      <c r="A54" s="23" t="s">
        <v>11</v>
      </c>
      <c r="B54" s="33">
        <f>PRODUCT(B52,0.1)</f>
        <v>1326.735</v>
      </c>
      <c r="D54" s="120"/>
      <c r="H54" s="92"/>
    </row>
    <row r="55" ht="12.0" customHeight="1">
      <c r="A55" s="23" t="s">
        <v>18</v>
      </c>
      <c r="B55" s="54">
        <f>G36</f>
        <v>22285.5163</v>
      </c>
      <c r="D55" s="120"/>
      <c r="F55" s="23" t="s">
        <v>19</v>
      </c>
      <c r="G55" s="33">
        <f>SUM(B54,B55)-G52</f>
        <v>23224.2513</v>
      </c>
      <c r="H55" s="92"/>
    </row>
    <row r="56" ht="12.0" customHeight="1">
      <c r="A56" s="1"/>
      <c r="B56" s="1"/>
      <c r="C56" s="1"/>
      <c r="D56" s="120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125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654</v>
      </c>
      <c r="B58" s="3"/>
      <c r="C58" s="3"/>
      <c r="D58" s="119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D59" s="120"/>
      <c r="H59" s="92"/>
    </row>
    <row r="60" ht="12.0" customHeight="1">
      <c r="B60" s="39" t="s">
        <v>1</v>
      </c>
      <c r="C60" s="39" t="s">
        <v>2</v>
      </c>
      <c r="D60" s="121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58">
        <v>430.0</v>
      </c>
      <c r="C61" s="69" t="s">
        <v>652</v>
      </c>
      <c r="D61" s="122">
        <v>43563.0</v>
      </c>
      <c r="E61" s="9"/>
      <c r="G61" s="10">
        <v>5.0</v>
      </c>
      <c r="H61" s="94" t="s">
        <v>128</v>
      </c>
      <c r="I61" s="11">
        <v>43560.0</v>
      </c>
    </row>
    <row r="62" ht="12.0" customHeight="1">
      <c r="B62" s="45">
        <v>1753.67</v>
      </c>
      <c r="C62" s="46" t="s">
        <v>602</v>
      </c>
      <c r="D62" s="123">
        <v>43567.0</v>
      </c>
      <c r="E62" s="9"/>
      <c r="G62" s="15">
        <v>5.0</v>
      </c>
      <c r="H62" s="85" t="s">
        <v>128</v>
      </c>
      <c r="I62" s="16">
        <v>43560.0</v>
      </c>
    </row>
    <row r="63" ht="12.0" customHeight="1">
      <c r="B63" s="45">
        <v>430.0</v>
      </c>
      <c r="C63" s="46" t="s">
        <v>652</v>
      </c>
      <c r="D63" s="123">
        <v>43570.0</v>
      </c>
      <c r="E63" s="9"/>
      <c r="G63" s="15">
        <v>200.0</v>
      </c>
      <c r="H63" s="85" t="s">
        <v>198</v>
      </c>
      <c r="I63" s="16">
        <v>43564.0</v>
      </c>
    </row>
    <row r="64" ht="12.0" customHeight="1">
      <c r="B64" s="45">
        <v>430.0</v>
      </c>
      <c r="C64" s="46" t="s">
        <v>652</v>
      </c>
      <c r="D64" s="123">
        <v>43577.0</v>
      </c>
      <c r="E64" s="9"/>
      <c r="F64" s="23"/>
      <c r="G64" s="15">
        <v>15.0</v>
      </c>
      <c r="H64" s="85" t="s">
        <v>25</v>
      </c>
      <c r="I64" s="16">
        <v>43564.0</v>
      </c>
    </row>
    <row r="65" ht="12.0" customHeight="1">
      <c r="B65" s="45">
        <v>430.0</v>
      </c>
      <c r="C65" s="46" t="s">
        <v>652</v>
      </c>
      <c r="D65" s="123">
        <v>43580.0</v>
      </c>
      <c r="E65" s="9"/>
      <c r="G65" s="15">
        <v>36.0</v>
      </c>
      <c r="H65" s="85" t="s">
        <v>25</v>
      </c>
      <c r="I65" s="16">
        <v>43585.0</v>
      </c>
    </row>
    <row r="66" ht="12.0" customHeight="1">
      <c r="B66" s="45">
        <v>1758.51</v>
      </c>
      <c r="C66" s="46" t="s">
        <v>602</v>
      </c>
      <c r="D66" s="123">
        <v>43581.0</v>
      </c>
      <c r="E66" s="9"/>
      <c r="G66" s="15"/>
      <c r="H66" s="85"/>
      <c r="I66" s="16"/>
    </row>
    <row r="67" ht="12.0" customHeight="1">
      <c r="B67" s="45"/>
      <c r="C67" s="46"/>
      <c r="D67" s="123"/>
      <c r="E67" s="9"/>
      <c r="G67" s="15"/>
      <c r="H67" s="85"/>
      <c r="I67" s="17"/>
    </row>
    <row r="68" ht="12.0" customHeight="1">
      <c r="B68" s="45"/>
      <c r="C68" s="46"/>
      <c r="D68" s="123"/>
      <c r="E68" s="9"/>
      <c r="G68" s="15"/>
      <c r="H68" s="85"/>
      <c r="I68" s="17"/>
    </row>
    <row r="69" ht="12.0" customHeight="1">
      <c r="B69" s="45"/>
      <c r="C69" s="46"/>
      <c r="D69" s="123"/>
      <c r="E69" s="22"/>
      <c r="G69" s="15"/>
      <c r="H69" s="85"/>
      <c r="I69" s="16"/>
    </row>
    <row r="70" ht="12.0" customHeight="1">
      <c r="B70" s="105"/>
      <c r="C70" s="106"/>
      <c r="D70" s="124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5232.18</v>
      </c>
      <c r="D71" s="120"/>
      <c r="F71" s="23" t="s">
        <v>10</v>
      </c>
      <c r="G71" s="30">
        <f>SUM(G61:G70)</f>
        <v>261</v>
      </c>
      <c r="H71" s="92"/>
    </row>
    <row r="72" ht="12.0" customHeight="1">
      <c r="B72" s="31"/>
      <c r="D72" s="120"/>
      <c r="F72" s="32"/>
      <c r="H72" s="92"/>
    </row>
    <row r="73" ht="12.0" customHeight="1">
      <c r="A73" s="23" t="s">
        <v>11</v>
      </c>
      <c r="B73" s="33">
        <f>PRODUCT(B71,0.1)</f>
        <v>523.218</v>
      </c>
      <c r="D73" s="120"/>
      <c r="H73" s="92"/>
    </row>
    <row r="74" ht="12.0" customHeight="1">
      <c r="A74" s="23" t="s">
        <v>18</v>
      </c>
      <c r="B74" s="54">
        <f>G55</f>
        <v>23224.2513</v>
      </c>
      <c r="D74" s="120"/>
      <c r="F74" s="23" t="s">
        <v>19</v>
      </c>
      <c r="G74" s="33">
        <f>SUM(B73,B74)-G71</f>
        <v>23486.4693</v>
      </c>
      <c r="H74" s="92"/>
    </row>
    <row r="75" ht="12.0" customHeight="1">
      <c r="A75" s="1"/>
      <c r="B75" s="1"/>
      <c r="C75" s="1"/>
      <c r="D75" s="120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125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655</v>
      </c>
      <c r="B77" s="3"/>
      <c r="C77" s="3"/>
      <c r="D77" s="119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D78" s="120"/>
      <c r="H78" s="92"/>
    </row>
    <row r="79" ht="12.0" customHeight="1">
      <c r="B79" s="39" t="s">
        <v>1</v>
      </c>
      <c r="C79" s="39" t="s">
        <v>2</v>
      </c>
      <c r="D79" s="121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58">
        <v>430.0</v>
      </c>
      <c r="C80" s="69" t="s">
        <v>652</v>
      </c>
      <c r="D80" s="122">
        <v>43588.0</v>
      </c>
      <c r="E80" s="9"/>
      <c r="G80" s="10">
        <v>400.0</v>
      </c>
      <c r="H80" s="94" t="s">
        <v>497</v>
      </c>
      <c r="I80" s="11">
        <v>43614.0</v>
      </c>
    </row>
    <row r="81" ht="12.0" customHeight="1">
      <c r="B81" s="45">
        <v>1742.68</v>
      </c>
      <c r="C81" s="46" t="s">
        <v>602</v>
      </c>
      <c r="D81" s="123">
        <v>43595.0</v>
      </c>
      <c r="E81" s="9"/>
      <c r="G81" s="15">
        <v>36.0</v>
      </c>
      <c r="H81" s="85" t="s">
        <v>194</v>
      </c>
      <c r="I81" s="16">
        <v>43614.0</v>
      </c>
    </row>
    <row r="82" ht="12.0" customHeight="1">
      <c r="B82" s="45">
        <v>430.0</v>
      </c>
      <c r="C82" s="46" t="s">
        <v>652</v>
      </c>
      <c r="D82" s="123">
        <v>43598.0</v>
      </c>
      <c r="E82" s="9"/>
      <c r="G82" s="15">
        <v>100.0</v>
      </c>
      <c r="H82" s="85" t="s">
        <v>656</v>
      </c>
      <c r="I82" s="16">
        <v>43614.0</v>
      </c>
    </row>
    <row r="83" ht="12.0" customHeight="1">
      <c r="A83" s="109">
        <v>7.0</v>
      </c>
      <c r="B83" s="45">
        <v>430.0</v>
      </c>
      <c r="C83" s="46" t="s">
        <v>652</v>
      </c>
      <c r="D83" s="123">
        <v>43601.0</v>
      </c>
      <c r="E83" s="9"/>
      <c r="F83" s="23"/>
      <c r="G83" s="15"/>
      <c r="H83" s="85"/>
      <c r="I83" s="16"/>
    </row>
    <row r="84" ht="12.0" customHeight="1">
      <c r="B84" s="45">
        <v>430.0</v>
      </c>
      <c r="C84" s="46" t="s">
        <v>652</v>
      </c>
      <c r="D84" s="123">
        <v>43608.0</v>
      </c>
      <c r="E84" s="9"/>
      <c r="G84" s="15"/>
      <c r="H84" s="85"/>
      <c r="I84" s="16"/>
    </row>
    <row r="85" ht="12.0" customHeight="1">
      <c r="B85" s="45">
        <v>1746.78</v>
      </c>
      <c r="C85" s="46" t="s">
        <v>602</v>
      </c>
      <c r="D85" s="123">
        <v>43609.0</v>
      </c>
      <c r="E85" s="9"/>
      <c r="G85" s="15"/>
      <c r="H85" s="85"/>
      <c r="I85" s="16"/>
    </row>
    <row r="86" ht="12.0" customHeight="1">
      <c r="B86" s="45">
        <v>430.0</v>
      </c>
      <c r="C86" s="46" t="s">
        <v>652</v>
      </c>
      <c r="D86" s="123">
        <v>43615.0</v>
      </c>
      <c r="E86" s="9"/>
      <c r="G86" s="15"/>
      <c r="H86" s="85"/>
      <c r="I86" s="16"/>
    </row>
    <row r="87" ht="12.0" customHeight="1">
      <c r="B87" s="45"/>
      <c r="C87" s="46"/>
      <c r="D87" s="123"/>
      <c r="E87" s="9"/>
      <c r="G87" s="15"/>
      <c r="H87" s="85"/>
      <c r="I87" s="16"/>
    </row>
    <row r="88" ht="12.0" customHeight="1">
      <c r="B88" s="45"/>
      <c r="C88" s="46"/>
      <c r="D88" s="123"/>
      <c r="E88" s="9"/>
      <c r="G88" s="15"/>
      <c r="H88" s="85"/>
      <c r="I88" s="16"/>
    </row>
    <row r="89" ht="12.0" customHeight="1">
      <c r="B89" s="45"/>
      <c r="C89" s="46"/>
      <c r="D89" s="123"/>
      <c r="E89" s="9"/>
      <c r="F89" s="23"/>
      <c r="G89" s="15"/>
      <c r="H89" s="85"/>
      <c r="I89" s="16"/>
    </row>
    <row r="90" ht="12.0" customHeight="1">
      <c r="B90" s="45"/>
      <c r="C90" s="46"/>
      <c r="D90" s="123"/>
      <c r="E90" s="9"/>
      <c r="G90" s="15"/>
      <c r="H90" s="85"/>
      <c r="I90" s="16"/>
    </row>
    <row r="91" ht="12.0" customHeight="1">
      <c r="B91" s="45"/>
      <c r="C91" s="46"/>
      <c r="D91" s="123"/>
      <c r="E91" s="9"/>
      <c r="G91" s="15"/>
      <c r="H91" s="85"/>
      <c r="I91" s="16"/>
    </row>
    <row r="92" ht="12.0" customHeight="1">
      <c r="B92" s="105"/>
      <c r="C92" s="106"/>
      <c r="D92" s="124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5639.46</v>
      </c>
      <c r="D93" s="120"/>
      <c r="F93" s="23" t="s">
        <v>10</v>
      </c>
      <c r="G93" s="30">
        <f>SUM(G80:G92)</f>
        <v>536</v>
      </c>
      <c r="H93" s="92"/>
    </row>
    <row r="94" ht="12.0" customHeight="1">
      <c r="B94" s="31"/>
      <c r="D94" s="120"/>
      <c r="F94" s="32"/>
      <c r="H94" s="92"/>
    </row>
    <row r="95" ht="12.0" customHeight="1">
      <c r="A95" s="23" t="s">
        <v>11</v>
      </c>
      <c r="B95" s="33">
        <f>PRODUCT(B93,0.1)</f>
        <v>563.946</v>
      </c>
      <c r="D95" s="120"/>
      <c r="H95" s="92"/>
    </row>
    <row r="96" ht="12.0" customHeight="1">
      <c r="A96" s="23" t="s">
        <v>18</v>
      </c>
      <c r="B96" s="54">
        <f>G74</f>
        <v>23486.4693</v>
      </c>
      <c r="D96" s="120"/>
      <c r="F96" s="23" t="s">
        <v>19</v>
      </c>
      <c r="G96" s="33">
        <f>SUM(B95,B96)-G93</f>
        <v>23514.4153</v>
      </c>
      <c r="H96" s="92"/>
    </row>
    <row r="97" ht="12.0" customHeight="1">
      <c r="A97" s="1"/>
      <c r="B97" s="1"/>
      <c r="C97" s="1"/>
      <c r="D97" s="120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125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657</v>
      </c>
      <c r="B99" s="3"/>
      <c r="C99" s="3"/>
      <c r="D99" s="119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D100" s="120"/>
      <c r="H100" s="92"/>
    </row>
    <row r="101" ht="12.0" customHeight="1">
      <c r="B101" s="39" t="s">
        <v>1</v>
      </c>
      <c r="C101" s="39" t="s">
        <v>2</v>
      </c>
      <c r="D101" s="121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45">
        <v>430.0</v>
      </c>
      <c r="C102" s="69" t="s">
        <v>652</v>
      </c>
      <c r="D102" s="122">
        <v>43621.0</v>
      </c>
      <c r="E102" s="9"/>
      <c r="G102" s="10">
        <v>50.0</v>
      </c>
      <c r="H102" s="94" t="s">
        <v>83</v>
      </c>
      <c r="I102" s="11">
        <v>43646.0</v>
      </c>
    </row>
    <row r="103" ht="12.0" customHeight="1">
      <c r="B103" s="45">
        <v>1856.36</v>
      </c>
      <c r="C103" s="46" t="s">
        <v>602</v>
      </c>
      <c r="D103" s="123">
        <v>43623.0</v>
      </c>
      <c r="E103" s="9"/>
      <c r="G103" s="15">
        <v>100.0</v>
      </c>
      <c r="H103" s="85" t="s">
        <v>97</v>
      </c>
      <c r="I103" s="16">
        <v>43619.0</v>
      </c>
    </row>
    <row r="104" ht="12.0" customHeight="1">
      <c r="B104" s="45">
        <v>430.0</v>
      </c>
      <c r="C104" s="46" t="s">
        <v>652</v>
      </c>
      <c r="D104" s="123">
        <v>43629.0</v>
      </c>
      <c r="E104" s="9"/>
      <c r="G104" s="15"/>
      <c r="H104" s="85"/>
      <c r="I104" s="17"/>
    </row>
    <row r="105" ht="12.0" customHeight="1">
      <c r="B105" s="45">
        <v>430.0</v>
      </c>
      <c r="C105" s="46" t="s">
        <v>652</v>
      </c>
      <c r="D105" s="123">
        <v>43635.0</v>
      </c>
      <c r="E105" s="9"/>
      <c r="F105" s="23"/>
      <c r="G105" s="15"/>
      <c r="H105" s="85"/>
      <c r="I105" s="16"/>
    </row>
    <row r="106" ht="12.0" customHeight="1">
      <c r="B106" s="45">
        <v>1786.59</v>
      </c>
      <c r="C106" s="46" t="s">
        <v>602</v>
      </c>
      <c r="D106" s="123">
        <v>43637.0</v>
      </c>
      <c r="E106" s="9"/>
      <c r="G106" s="15"/>
      <c r="H106" s="85"/>
      <c r="I106" s="17"/>
    </row>
    <row r="107" ht="12.0" customHeight="1">
      <c r="B107" s="45">
        <v>2672.62</v>
      </c>
      <c r="C107" s="46" t="s">
        <v>658</v>
      </c>
      <c r="D107" s="123">
        <v>43644.0</v>
      </c>
      <c r="E107" s="9"/>
      <c r="G107" s="15"/>
      <c r="H107" s="85"/>
      <c r="I107" s="16"/>
    </row>
    <row r="108" ht="12.0" customHeight="1">
      <c r="B108" s="45"/>
      <c r="C108" s="46"/>
      <c r="D108" s="123"/>
      <c r="E108" s="9"/>
      <c r="G108" s="15"/>
      <c r="H108" s="85"/>
      <c r="I108" s="17"/>
    </row>
    <row r="109" ht="12.0" customHeight="1">
      <c r="B109" s="45"/>
      <c r="C109" s="46"/>
      <c r="D109" s="123"/>
      <c r="E109" s="9"/>
      <c r="G109" s="15"/>
      <c r="H109" s="85"/>
      <c r="I109" s="17"/>
    </row>
    <row r="110" ht="12.0" customHeight="1">
      <c r="B110" s="45"/>
      <c r="C110" s="46"/>
      <c r="D110" s="123"/>
      <c r="E110" s="22"/>
      <c r="G110" s="15"/>
      <c r="H110" s="85"/>
      <c r="I110" s="16"/>
    </row>
    <row r="111" ht="12.0" customHeight="1">
      <c r="B111" s="105"/>
      <c r="C111" s="106"/>
      <c r="D111" s="124"/>
      <c r="E111" s="1"/>
      <c r="G111" s="28"/>
      <c r="H111" s="95"/>
      <c r="I111" s="29"/>
    </row>
    <row r="112" ht="12.0" customHeight="1">
      <c r="A112" s="23" t="s">
        <v>10</v>
      </c>
      <c r="B112" s="30">
        <f>SUM(B102:B111)</f>
        <v>7605.57</v>
      </c>
      <c r="D112" s="120"/>
      <c r="F112" s="23" t="s">
        <v>10</v>
      </c>
      <c r="G112" s="30">
        <f>SUM(G102:G111)</f>
        <v>150</v>
      </c>
      <c r="H112" s="92"/>
    </row>
    <row r="113" ht="12.0" customHeight="1">
      <c r="B113" s="31"/>
      <c r="D113" s="120"/>
      <c r="F113" s="32"/>
      <c r="H113" s="92"/>
    </row>
    <row r="114" ht="12.0" customHeight="1">
      <c r="A114" s="23" t="s">
        <v>11</v>
      </c>
      <c r="B114" s="33">
        <f>PRODUCT(B112,0.1)</f>
        <v>760.557</v>
      </c>
      <c r="D114" s="120"/>
      <c r="H114" s="92"/>
    </row>
    <row r="115" ht="12.0" customHeight="1">
      <c r="A115" s="23" t="s">
        <v>18</v>
      </c>
      <c r="B115" s="54">
        <f>G96</f>
        <v>23514.4153</v>
      </c>
      <c r="D115" s="120"/>
      <c r="F115" s="23" t="s">
        <v>19</v>
      </c>
      <c r="G115" s="33">
        <f>SUM(B114,B115)-G112</f>
        <v>24124.9723</v>
      </c>
      <c r="H115" s="92"/>
    </row>
    <row r="116" ht="12.0" customHeight="1">
      <c r="A116" s="1"/>
      <c r="B116" s="1"/>
      <c r="C116" s="1"/>
      <c r="D116" s="120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125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659</v>
      </c>
      <c r="B118" s="3"/>
      <c r="C118" s="3"/>
      <c r="D118" s="119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D119" s="120"/>
      <c r="H119" s="92"/>
    </row>
    <row r="120" ht="12.0" customHeight="1">
      <c r="B120" s="39" t="s">
        <v>1</v>
      </c>
      <c r="C120" s="39" t="s">
        <v>2</v>
      </c>
      <c r="D120" s="121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58">
        <v>2209.71</v>
      </c>
      <c r="C121" s="69" t="s">
        <v>602</v>
      </c>
      <c r="D121" s="122">
        <v>43665.0</v>
      </c>
      <c r="E121" s="9"/>
      <c r="G121" s="10">
        <v>18.0</v>
      </c>
      <c r="H121" s="94" t="s">
        <v>660</v>
      </c>
      <c r="I121" s="11">
        <v>43676.0</v>
      </c>
    </row>
    <row r="122" ht="12.0" customHeight="1">
      <c r="B122" s="45">
        <v>5842.0</v>
      </c>
      <c r="C122" s="46" t="s">
        <v>658</v>
      </c>
      <c r="D122" s="123">
        <v>43677.0</v>
      </c>
      <c r="E122" s="9"/>
      <c r="G122" s="15">
        <v>200.0</v>
      </c>
      <c r="H122" s="85" t="s">
        <v>661</v>
      </c>
      <c r="I122" s="16">
        <v>43670.0</v>
      </c>
    </row>
    <row r="123" ht="12.0" customHeight="1">
      <c r="B123" s="45">
        <v>1733.28</v>
      </c>
      <c r="C123" s="46" t="s">
        <v>602</v>
      </c>
      <c r="D123" s="123">
        <v>43651.0</v>
      </c>
      <c r="E123" s="9"/>
      <c r="G123" s="15">
        <v>1.0</v>
      </c>
      <c r="H123" s="85" t="s">
        <v>662</v>
      </c>
      <c r="I123" s="16">
        <v>43659.0</v>
      </c>
    </row>
    <row r="124" ht="12.0" customHeight="1">
      <c r="B124" s="45"/>
      <c r="C124" s="46"/>
      <c r="D124" s="123"/>
      <c r="E124" s="9"/>
      <c r="F124" s="23"/>
      <c r="G124" s="15"/>
      <c r="H124" s="85"/>
      <c r="I124" s="16"/>
    </row>
    <row r="125" ht="12.0" customHeight="1">
      <c r="B125" s="45"/>
      <c r="C125" s="46"/>
      <c r="D125" s="123"/>
      <c r="E125" s="9"/>
      <c r="G125" s="15"/>
      <c r="H125" s="85"/>
      <c r="I125" s="16"/>
    </row>
    <row r="126" ht="12.0" customHeight="1">
      <c r="B126" s="45"/>
      <c r="C126" s="46"/>
      <c r="D126" s="123"/>
      <c r="E126" s="9"/>
      <c r="G126" s="15"/>
      <c r="H126" s="85"/>
      <c r="I126" s="16"/>
    </row>
    <row r="127" ht="12.0" customHeight="1">
      <c r="B127" s="45"/>
      <c r="C127" s="46"/>
      <c r="D127" s="123"/>
      <c r="E127" s="9"/>
      <c r="G127" s="15"/>
      <c r="H127" s="85"/>
      <c r="I127" s="16"/>
    </row>
    <row r="128" ht="12.0" customHeight="1">
      <c r="B128" s="45"/>
      <c r="C128" s="46"/>
      <c r="D128" s="123"/>
      <c r="E128" s="9"/>
      <c r="G128" s="15"/>
      <c r="H128" s="85"/>
      <c r="I128" s="17"/>
    </row>
    <row r="129" ht="12.0" customHeight="1">
      <c r="B129" s="45"/>
      <c r="C129" s="46"/>
      <c r="D129" s="123"/>
      <c r="E129" s="22"/>
      <c r="G129" s="15"/>
      <c r="H129" s="85"/>
      <c r="I129" s="16"/>
    </row>
    <row r="130" ht="12.0" customHeight="1">
      <c r="B130" s="105"/>
      <c r="C130" s="106"/>
      <c r="D130" s="124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9784.99</v>
      </c>
      <c r="D131" s="120"/>
      <c r="F131" s="23" t="s">
        <v>10</v>
      </c>
      <c r="G131" s="30">
        <f>SUM(G121:G130)</f>
        <v>219</v>
      </c>
      <c r="H131" s="92"/>
    </row>
    <row r="132" ht="12.0" customHeight="1">
      <c r="B132" s="31"/>
      <c r="D132" s="120"/>
      <c r="F132" s="32"/>
      <c r="H132" s="92"/>
    </row>
    <row r="133" ht="12.0" customHeight="1">
      <c r="A133" s="23" t="s">
        <v>11</v>
      </c>
      <c r="B133" s="33">
        <f>PRODUCT(B131,0.1)</f>
        <v>978.499</v>
      </c>
      <c r="D133" s="120"/>
      <c r="H133" s="92"/>
    </row>
    <row r="134" ht="12.0" customHeight="1">
      <c r="A134" s="23" t="s">
        <v>18</v>
      </c>
      <c r="B134" s="54">
        <f>G115</f>
        <v>24124.9723</v>
      </c>
      <c r="D134" s="120"/>
      <c r="F134" s="23" t="s">
        <v>19</v>
      </c>
      <c r="G134" s="33">
        <f>SUM(B133,B134)-G131</f>
        <v>24884.4713</v>
      </c>
      <c r="H134" s="92"/>
    </row>
    <row r="135" ht="12.0" customHeight="1">
      <c r="A135" s="1"/>
      <c r="B135" s="1"/>
      <c r="C135" s="1"/>
      <c r="D135" s="120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125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663</v>
      </c>
      <c r="B137" s="3"/>
      <c r="C137" s="3"/>
      <c r="D137" s="119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D138" s="120"/>
      <c r="H138" s="92"/>
    </row>
    <row r="139" ht="12.0" customHeight="1">
      <c r="B139" s="39" t="s">
        <v>1</v>
      </c>
      <c r="C139" s="39" t="s">
        <v>2</v>
      </c>
      <c r="D139" s="121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58">
        <v>2011.11</v>
      </c>
      <c r="C140" s="69" t="s">
        <v>602</v>
      </c>
      <c r="D140" s="122">
        <v>43679.0</v>
      </c>
      <c r="E140" s="9"/>
      <c r="F140" s="97"/>
      <c r="G140" s="15">
        <v>25.0</v>
      </c>
      <c r="H140" s="115" t="s">
        <v>17</v>
      </c>
      <c r="I140" s="11">
        <v>43678.0</v>
      </c>
    </row>
    <row r="141" ht="12.0" customHeight="1">
      <c r="B141" s="45">
        <v>1975.51</v>
      </c>
      <c r="C141" s="46" t="s">
        <v>602</v>
      </c>
      <c r="D141" s="123">
        <v>43693.0</v>
      </c>
      <c r="E141" s="9"/>
      <c r="G141" s="15">
        <v>500.0</v>
      </c>
      <c r="H141" s="85" t="s">
        <v>25</v>
      </c>
      <c r="I141" s="16">
        <v>43681.0</v>
      </c>
    </row>
    <row r="142" ht="12.0" customHeight="1">
      <c r="B142" s="45">
        <v>5842.32</v>
      </c>
      <c r="C142" s="46" t="s">
        <v>658</v>
      </c>
      <c r="D142" s="123">
        <v>43707.0</v>
      </c>
      <c r="E142" s="9"/>
      <c r="G142" s="15">
        <v>500.0</v>
      </c>
      <c r="H142" s="85" t="s">
        <v>664</v>
      </c>
      <c r="I142" s="16">
        <v>43681.0</v>
      </c>
    </row>
    <row r="143" ht="12.0" customHeight="1">
      <c r="B143" s="45">
        <v>2156.38</v>
      </c>
      <c r="C143" s="46" t="s">
        <v>602</v>
      </c>
      <c r="D143" s="123">
        <v>43707.0</v>
      </c>
      <c r="E143" s="9"/>
      <c r="F143" s="23"/>
      <c r="G143" s="15">
        <v>18.0</v>
      </c>
      <c r="H143" s="85" t="s">
        <v>665</v>
      </c>
      <c r="I143" s="16">
        <v>43691.0</v>
      </c>
    </row>
    <row r="144" ht="12.0" customHeight="1">
      <c r="B144" s="45"/>
      <c r="C144" s="46"/>
      <c r="D144" s="123"/>
      <c r="E144" s="9"/>
      <c r="G144" s="15">
        <v>25.0</v>
      </c>
      <c r="H144" s="85" t="s">
        <v>666</v>
      </c>
      <c r="I144" s="16">
        <v>43687.0</v>
      </c>
    </row>
    <row r="145" ht="12.0" customHeight="1">
      <c r="B145" s="45"/>
      <c r="C145" s="46"/>
      <c r="D145" s="123"/>
      <c r="E145" s="9"/>
      <c r="G145" s="15"/>
      <c r="H145" s="85"/>
      <c r="I145" s="16"/>
    </row>
    <row r="146" ht="12.0" customHeight="1">
      <c r="B146" s="45"/>
      <c r="C146" s="46"/>
      <c r="D146" s="123"/>
      <c r="E146" s="9"/>
      <c r="G146" s="15"/>
      <c r="H146" s="85"/>
      <c r="I146" s="17"/>
    </row>
    <row r="147" ht="12.0" customHeight="1">
      <c r="B147" s="45"/>
      <c r="C147" s="46"/>
      <c r="D147" s="123"/>
      <c r="E147" s="9"/>
      <c r="G147" s="15"/>
      <c r="H147" s="85"/>
      <c r="I147" s="17"/>
    </row>
    <row r="148" ht="12.0" customHeight="1">
      <c r="B148" s="45"/>
      <c r="C148" s="46"/>
      <c r="D148" s="123"/>
      <c r="E148" s="22"/>
      <c r="G148" s="15"/>
      <c r="H148" s="85"/>
      <c r="I148" s="16"/>
    </row>
    <row r="149" ht="12.0" customHeight="1">
      <c r="B149" s="105"/>
      <c r="C149" s="106"/>
      <c r="D149" s="124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11985.32</v>
      </c>
      <c r="D150" s="120"/>
      <c r="F150" s="23" t="s">
        <v>10</v>
      </c>
      <c r="G150" s="30">
        <f>SUM(G140:G149)</f>
        <v>1068</v>
      </c>
      <c r="H150" s="92"/>
    </row>
    <row r="151" ht="12.0" customHeight="1">
      <c r="B151" s="31"/>
      <c r="D151" s="120"/>
      <c r="F151" s="32"/>
      <c r="H151" s="92"/>
    </row>
    <row r="152" ht="12.0" customHeight="1">
      <c r="A152" s="23" t="s">
        <v>11</v>
      </c>
      <c r="B152" s="33">
        <f>PRODUCT(B150,0.1)</f>
        <v>1198.532</v>
      </c>
      <c r="D152" s="120"/>
      <c r="H152" s="92"/>
    </row>
    <row r="153" ht="12.0" customHeight="1">
      <c r="A153" s="23" t="s">
        <v>18</v>
      </c>
      <c r="B153" s="54">
        <f>G134</f>
        <v>24884.4713</v>
      </c>
      <c r="D153" s="120"/>
      <c r="F153" s="23" t="s">
        <v>19</v>
      </c>
      <c r="G153" s="33">
        <f>SUM(B152,B153)-G150</f>
        <v>25015.0033</v>
      </c>
      <c r="H153" s="92"/>
    </row>
    <row r="154" ht="12.0" customHeight="1">
      <c r="A154" s="1"/>
      <c r="B154" s="1"/>
      <c r="C154" s="1"/>
      <c r="D154" s="120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125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667</v>
      </c>
      <c r="B156" s="3"/>
      <c r="C156" s="3"/>
      <c r="D156" s="119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D157" s="120"/>
      <c r="H157" s="92"/>
    </row>
    <row r="158" ht="12.0" customHeight="1">
      <c r="B158" s="39" t="s">
        <v>1</v>
      </c>
      <c r="C158" s="39" t="s">
        <v>2</v>
      </c>
      <c r="D158" s="121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58">
        <v>2003.1</v>
      </c>
      <c r="C159" s="69" t="s">
        <v>602</v>
      </c>
      <c r="D159" s="122">
        <v>43721.0</v>
      </c>
      <c r="E159" s="9"/>
      <c r="G159" s="10">
        <v>816.0</v>
      </c>
      <c r="H159" s="94" t="s">
        <v>497</v>
      </c>
      <c r="I159" s="11">
        <v>43723.0</v>
      </c>
    </row>
    <row r="160" ht="12.0" customHeight="1">
      <c r="B160" s="45">
        <v>2003.1</v>
      </c>
      <c r="C160" s="46" t="s">
        <v>602</v>
      </c>
      <c r="D160" s="123">
        <v>43735.0</v>
      </c>
      <c r="E160" s="9"/>
      <c r="G160" s="15">
        <v>36.0</v>
      </c>
      <c r="H160" s="85" t="s">
        <v>668</v>
      </c>
      <c r="I160" s="16">
        <v>43725.0</v>
      </c>
    </row>
    <row r="161" ht="12.0" customHeight="1">
      <c r="B161" s="45">
        <v>5842.3</v>
      </c>
      <c r="C161" s="46" t="s">
        <v>658</v>
      </c>
      <c r="D161" s="123">
        <v>43721.0</v>
      </c>
      <c r="E161" s="9"/>
      <c r="G161" s="15">
        <v>18.0</v>
      </c>
      <c r="H161" s="85" t="s">
        <v>669</v>
      </c>
      <c r="I161" s="16">
        <v>43725.0</v>
      </c>
    </row>
    <row r="162" ht="12.0" customHeight="1">
      <c r="B162" s="45"/>
      <c r="C162" s="46"/>
      <c r="D162" s="123"/>
      <c r="E162" s="9"/>
      <c r="F162" s="23"/>
      <c r="G162" s="15">
        <v>72.0</v>
      </c>
      <c r="H162" s="85" t="s">
        <v>670</v>
      </c>
      <c r="I162" s="16">
        <v>43721.0</v>
      </c>
    </row>
    <row r="163" ht="12.0" customHeight="1">
      <c r="B163" s="45"/>
      <c r="C163" s="46"/>
      <c r="D163" s="123"/>
      <c r="E163" s="9"/>
      <c r="G163" s="15"/>
      <c r="H163" s="85"/>
      <c r="I163" s="16"/>
    </row>
    <row r="164" ht="12.0" customHeight="1">
      <c r="B164" s="45"/>
      <c r="C164" s="46"/>
      <c r="D164" s="123"/>
      <c r="E164" s="9"/>
      <c r="G164" s="15"/>
      <c r="H164" s="85"/>
      <c r="I164" s="16"/>
    </row>
    <row r="165" ht="12.0" customHeight="1">
      <c r="B165" s="45"/>
      <c r="C165" s="46"/>
      <c r="D165" s="123"/>
      <c r="E165" s="9"/>
      <c r="G165" s="15"/>
      <c r="H165" s="85"/>
      <c r="I165" s="16"/>
    </row>
    <row r="166" ht="12.0" customHeight="1">
      <c r="B166" s="45"/>
      <c r="C166" s="46"/>
      <c r="D166" s="123"/>
      <c r="E166" s="9"/>
      <c r="G166" s="15"/>
      <c r="H166" s="85"/>
      <c r="I166" s="16"/>
    </row>
    <row r="167" ht="12.0" customHeight="1">
      <c r="B167" s="105"/>
      <c r="C167" s="106"/>
      <c r="D167" s="128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9848.5</v>
      </c>
      <c r="D168" s="120"/>
      <c r="F168" s="23" t="s">
        <v>10</v>
      </c>
      <c r="G168" s="30">
        <f>SUM(G159:G167)</f>
        <v>942</v>
      </c>
      <c r="H168" s="92"/>
    </row>
    <row r="169" ht="12.0" customHeight="1">
      <c r="B169" s="31"/>
      <c r="D169" s="120"/>
      <c r="F169" s="32"/>
      <c r="H169" s="92"/>
    </row>
    <row r="170" ht="12.0" customHeight="1">
      <c r="A170" s="23" t="s">
        <v>11</v>
      </c>
      <c r="B170" s="33">
        <f>PRODUCT(B168,0.1)</f>
        <v>984.85</v>
      </c>
      <c r="D170" s="120"/>
      <c r="H170" s="92"/>
    </row>
    <row r="171" ht="12.0" customHeight="1">
      <c r="A171" s="23" t="s">
        <v>18</v>
      </c>
      <c r="B171" s="54">
        <f>G153</f>
        <v>25015.0033</v>
      </c>
      <c r="D171" s="120"/>
      <c r="F171" s="23" t="s">
        <v>19</v>
      </c>
      <c r="G171" s="33">
        <f>SUM(B170,B171)-G168</f>
        <v>25057.8533</v>
      </c>
      <c r="H171" s="92"/>
    </row>
    <row r="172" ht="12.0" customHeight="1">
      <c r="A172" s="1"/>
      <c r="B172" s="1"/>
      <c r="C172" s="1"/>
      <c r="D172" s="120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125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671</v>
      </c>
      <c r="B174" s="3"/>
      <c r="C174" s="3"/>
      <c r="D174" s="119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D175" s="120"/>
      <c r="H175" s="92"/>
    </row>
    <row r="176" ht="12.0" customHeight="1">
      <c r="B176" s="39" t="s">
        <v>1</v>
      </c>
      <c r="C176" s="39" t="s">
        <v>2</v>
      </c>
      <c r="D176" s="121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58">
        <v>2034.11</v>
      </c>
      <c r="C177" s="69" t="s">
        <v>602</v>
      </c>
      <c r="D177" s="122">
        <v>43749.0</v>
      </c>
      <c r="E177" s="9"/>
      <c r="G177" s="10">
        <v>100.0</v>
      </c>
      <c r="H177" s="94" t="s">
        <v>672</v>
      </c>
      <c r="I177" s="11">
        <v>43764.0</v>
      </c>
    </row>
    <row r="178" ht="12.0" customHeight="1">
      <c r="B178" s="45">
        <v>2003.1</v>
      </c>
      <c r="C178" s="46" t="s">
        <v>602</v>
      </c>
      <c r="D178" s="123">
        <v>43766.0</v>
      </c>
      <c r="E178" s="9"/>
      <c r="G178" s="15">
        <v>10.0</v>
      </c>
      <c r="H178" s="85" t="s">
        <v>673</v>
      </c>
      <c r="I178" s="16">
        <v>43749.0</v>
      </c>
    </row>
    <row r="179" ht="12.0" customHeight="1">
      <c r="B179" s="45">
        <v>5842.31</v>
      </c>
      <c r="C179" s="46" t="s">
        <v>658</v>
      </c>
      <c r="D179" s="123">
        <v>43769.0</v>
      </c>
      <c r="E179" s="9"/>
      <c r="G179" s="15"/>
      <c r="H179" s="85"/>
      <c r="I179" s="16"/>
    </row>
    <row r="180" ht="12.0" customHeight="1">
      <c r="B180" s="45"/>
      <c r="C180" s="46"/>
      <c r="D180" s="123"/>
      <c r="E180" s="9"/>
      <c r="F180" s="23"/>
      <c r="G180" s="15"/>
      <c r="H180" s="85"/>
      <c r="I180" s="16"/>
    </row>
    <row r="181" ht="12.0" customHeight="1">
      <c r="B181" s="45"/>
      <c r="C181" s="46"/>
      <c r="D181" s="123"/>
      <c r="E181" s="9"/>
      <c r="G181" s="15"/>
      <c r="H181" s="85"/>
      <c r="I181" s="17"/>
    </row>
    <row r="182" ht="12.0" customHeight="1">
      <c r="B182" s="45"/>
      <c r="C182" s="46"/>
      <c r="D182" s="123"/>
      <c r="E182" s="9"/>
      <c r="G182" s="15"/>
      <c r="H182" s="85"/>
      <c r="I182" s="16"/>
    </row>
    <row r="183" ht="12.0" customHeight="1">
      <c r="B183" s="45"/>
      <c r="C183" s="46"/>
      <c r="D183" s="123"/>
      <c r="E183" s="9"/>
      <c r="G183" s="15"/>
      <c r="H183" s="85"/>
      <c r="I183" s="17"/>
    </row>
    <row r="184" ht="12.0" customHeight="1">
      <c r="B184" s="45"/>
      <c r="C184" s="46"/>
      <c r="D184" s="123"/>
      <c r="E184" s="9"/>
      <c r="G184" s="15"/>
      <c r="H184" s="85"/>
      <c r="I184" s="17"/>
    </row>
    <row r="185" ht="12.0" customHeight="1">
      <c r="B185" s="45"/>
      <c r="C185" s="46"/>
      <c r="D185" s="123"/>
      <c r="E185" s="22"/>
      <c r="G185" s="15"/>
      <c r="H185" s="85"/>
      <c r="I185" s="16"/>
    </row>
    <row r="186" ht="12.0" customHeight="1">
      <c r="B186" s="105"/>
      <c r="C186" s="106"/>
      <c r="D186" s="124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9879.52</v>
      </c>
      <c r="D187" s="120"/>
      <c r="F187" s="23" t="s">
        <v>10</v>
      </c>
      <c r="G187" s="30">
        <f>SUM(G177:G186)</f>
        <v>110</v>
      </c>
      <c r="H187" s="92"/>
    </row>
    <row r="188" ht="12.0" customHeight="1">
      <c r="B188" s="31"/>
      <c r="D188" s="120"/>
      <c r="F188" s="32"/>
      <c r="H188" s="92"/>
    </row>
    <row r="189" ht="12.0" customHeight="1">
      <c r="A189" s="23" t="s">
        <v>11</v>
      </c>
      <c r="B189" s="33">
        <f>PRODUCT(B187,0.1)</f>
        <v>987.952</v>
      </c>
      <c r="D189" s="120"/>
      <c r="H189" s="92"/>
    </row>
    <row r="190" ht="12.0" customHeight="1">
      <c r="A190" s="23" t="s">
        <v>18</v>
      </c>
      <c r="B190" s="54">
        <f>G171</f>
        <v>25057.8533</v>
      </c>
      <c r="D190" s="120"/>
      <c r="F190" s="23" t="s">
        <v>19</v>
      </c>
      <c r="G190" s="33">
        <f>SUM(B189,B190)-G187</f>
        <v>25935.8053</v>
      </c>
      <c r="H190" s="92"/>
    </row>
    <row r="191" ht="12.0" customHeight="1">
      <c r="A191" s="1"/>
      <c r="B191" s="1"/>
      <c r="C191" s="1"/>
      <c r="D191" s="120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125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674</v>
      </c>
      <c r="B193" s="3"/>
      <c r="C193" s="3"/>
      <c r="D193" s="119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D194" s="120"/>
      <c r="H194" s="92"/>
    </row>
    <row r="195" ht="12.0" customHeight="1">
      <c r="B195" s="39" t="s">
        <v>1</v>
      </c>
      <c r="C195" s="39" t="s">
        <v>2</v>
      </c>
      <c r="D195" s="121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58">
        <v>2021.66</v>
      </c>
      <c r="C196" s="69" t="s">
        <v>602</v>
      </c>
      <c r="D196" s="122">
        <v>43777.0</v>
      </c>
      <c r="E196" s="9"/>
      <c r="G196" s="10">
        <v>450.0</v>
      </c>
      <c r="H196" s="94" t="s">
        <v>40</v>
      </c>
      <c r="I196" s="11">
        <v>43771.0</v>
      </c>
    </row>
    <row r="197" ht="12.0" customHeight="1">
      <c r="B197" s="45">
        <v>2003.1</v>
      </c>
      <c r="C197" s="46" t="s">
        <v>602</v>
      </c>
      <c r="D197" s="123">
        <v>43794.0</v>
      </c>
      <c r="E197" s="9"/>
      <c r="G197" s="15">
        <v>200.0</v>
      </c>
      <c r="H197" s="85" t="s">
        <v>675</v>
      </c>
      <c r="I197" s="16">
        <v>43771.0</v>
      </c>
    </row>
    <row r="198" ht="12.0" customHeight="1">
      <c r="B198" s="45">
        <v>6719.29</v>
      </c>
      <c r="C198" s="46" t="s">
        <v>658</v>
      </c>
      <c r="D198" s="123">
        <v>43798.0</v>
      </c>
      <c r="E198" s="9"/>
      <c r="G198" s="15">
        <v>75.0</v>
      </c>
      <c r="H198" s="85" t="s">
        <v>340</v>
      </c>
      <c r="I198" s="16">
        <v>43771.0</v>
      </c>
    </row>
    <row r="199" ht="12.0" customHeight="1">
      <c r="B199" s="45"/>
      <c r="C199" s="46"/>
      <c r="D199" s="123"/>
      <c r="E199" s="9"/>
      <c r="F199" s="23"/>
      <c r="G199" s="15"/>
      <c r="H199" s="85"/>
      <c r="I199" s="16"/>
    </row>
    <row r="200" ht="12.0" customHeight="1">
      <c r="B200" s="45"/>
      <c r="C200" s="46"/>
      <c r="D200" s="123"/>
      <c r="E200" s="9"/>
      <c r="G200" s="15"/>
      <c r="H200" s="85"/>
      <c r="I200" s="17"/>
    </row>
    <row r="201" ht="12.0" customHeight="1">
      <c r="B201" s="45"/>
      <c r="C201" s="46"/>
      <c r="D201" s="123"/>
      <c r="E201" s="9"/>
      <c r="G201" s="15"/>
      <c r="H201" s="85"/>
      <c r="I201" s="16"/>
    </row>
    <row r="202" ht="12.0" customHeight="1">
      <c r="B202" s="45"/>
      <c r="C202" s="46"/>
      <c r="D202" s="123"/>
      <c r="E202" s="9"/>
      <c r="G202" s="15"/>
      <c r="H202" s="85"/>
      <c r="I202" s="17"/>
    </row>
    <row r="203" ht="12.0" customHeight="1">
      <c r="B203" s="45"/>
      <c r="C203" s="46"/>
      <c r="D203" s="123"/>
      <c r="E203" s="9"/>
      <c r="G203" s="15"/>
      <c r="H203" s="85"/>
      <c r="I203" s="17"/>
    </row>
    <row r="204" ht="12.0" customHeight="1">
      <c r="B204" s="45"/>
      <c r="C204" s="46"/>
      <c r="D204" s="123"/>
      <c r="E204" s="22"/>
      <c r="G204" s="15"/>
      <c r="H204" s="85"/>
      <c r="I204" s="16"/>
    </row>
    <row r="205" ht="12.0" customHeight="1">
      <c r="B205" s="105"/>
      <c r="C205" s="106"/>
      <c r="D205" s="124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10744.05</v>
      </c>
      <c r="D206" s="120"/>
      <c r="F206" s="23" t="s">
        <v>10</v>
      </c>
      <c r="G206" s="30">
        <f>SUM(G196:G205)</f>
        <v>725</v>
      </c>
      <c r="H206" s="92"/>
    </row>
    <row r="207" ht="12.0" customHeight="1">
      <c r="B207" s="31"/>
      <c r="D207" s="120"/>
      <c r="F207" s="32"/>
      <c r="H207" s="92"/>
    </row>
    <row r="208" ht="12.0" customHeight="1">
      <c r="A208" s="23" t="s">
        <v>11</v>
      </c>
      <c r="B208" s="33">
        <f>PRODUCT(B206,0.1)</f>
        <v>1074.405</v>
      </c>
      <c r="D208" s="120"/>
      <c r="H208" s="92"/>
    </row>
    <row r="209" ht="12.0" customHeight="1">
      <c r="A209" s="23" t="s">
        <v>18</v>
      </c>
      <c r="B209" s="54">
        <f>G190</f>
        <v>25935.8053</v>
      </c>
      <c r="D209" s="120"/>
      <c r="F209" s="23" t="s">
        <v>19</v>
      </c>
      <c r="G209" s="33">
        <f>SUM(B208,B209)-G206</f>
        <v>26285.2103</v>
      </c>
      <c r="H209" s="92"/>
    </row>
    <row r="210" ht="12.0" customHeight="1">
      <c r="A210" s="1"/>
      <c r="B210" s="1"/>
      <c r="C210" s="1"/>
      <c r="D210" s="120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125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2" t="s">
        <v>676</v>
      </c>
      <c r="B212" s="3"/>
      <c r="C212" s="3"/>
      <c r="D212" s="119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D213" s="120"/>
      <c r="H213" s="92"/>
    </row>
    <row r="214" ht="12.0" customHeight="1">
      <c r="B214" s="39" t="s">
        <v>1</v>
      </c>
      <c r="C214" s="39" t="s">
        <v>2</v>
      </c>
      <c r="D214" s="121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>
        <v>2003.09</v>
      </c>
      <c r="C215" s="69" t="s">
        <v>602</v>
      </c>
      <c r="D215" s="122">
        <v>43815.0</v>
      </c>
      <c r="E215" s="9"/>
      <c r="G215" s="10">
        <v>180.0</v>
      </c>
      <c r="H215" s="94" t="s">
        <v>677</v>
      </c>
      <c r="I215" s="11">
        <v>43817.0</v>
      </c>
    </row>
    <row r="216" ht="12.0" customHeight="1">
      <c r="B216" s="45">
        <v>952.15</v>
      </c>
      <c r="C216" s="46" t="s">
        <v>602</v>
      </c>
      <c r="D216" s="123">
        <v>43808.0</v>
      </c>
      <c r="E216" s="9"/>
      <c r="G216" s="15">
        <v>12.0</v>
      </c>
      <c r="H216" s="85" t="s">
        <v>678</v>
      </c>
      <c r="I216" s="16">
        <v>43819.0</v>
      </c>
    </row>
    <row r="217" ht="12.0" customHeight="1">
      <c r="B217" s="45">
        <v>2003.1</v>
      </c>
      <c r="C217" s="46" t="s">
        <v>602</v>
      </c>
      <c r="D217" s="123">
        <v>43819.0</v>
      </c>
      <c r="E217" s="9"/>
      <c r="G217" s="15">
        <v>20.0</v>
      </c>
      <c r="H217" s="85" t="s">
        <v>679</v>
      </c>
      <c r="I217" s="16">
        <v>43817.0</v>
      </c>
    </row>
    <row r="218" ht="12.0" customHeight="1">
      <c r="B218" s="45"/>
      <c r="C218" s="46"/>
      <c r="D218" s="123"/>
      <c r="E218" s="9"/>
      <c r="F218" s="23"/>
      <c r="G218" s="15"/>
      <c r="H218" s="85"/>
      <c r="I218" s="16"/>
    </row>
    <row r="219" ht="12.0" customHeight="1">
      <c r="B219" s="45"/>
      <c r="C219" s="46"/>
      <c r="D219" s="123"/>
      <c r="E219" s="9"/>
      <c r="G219" s="15"/>
      <c r="H219" s="85"/>
      <c r="I219" s="17"/>
    </row>
    <row r="220" ht="12.0" customHeight="1">
      <c r="B220" s="45"/>
      <c r="C220" s="46"/>
      <c r="D220" s="123"/>
      <c r="E220" s="9"/>
      <c r="G220" s="15"/>
      <c r="H220" s="85"/>
      <c r="I220" s="16"/>
    </row>
    <row r="221" ht="12.0" customHeight="1">
      <c r="B221" s="45"/>
      <c r="C221" s="46"/>
      <c r="D221" s="123"/>
      <c r="E221" s="9"/>
      <c r="G221" s="15"/>
      <c r="H221" s="85"/>
      <c r="I221" s="17"/>
    </row>
    <row r="222" ht="12.0" customHeight="1">
      <c r="B222" s="45"/>
      <c r="C222" s="46"/>
      <c r="D222" s="123"/>
      <c r="E222" s="9"/>
      <c r="G222" s="15"/>
      <c r="H222" s="85"/>
      <c r="I222" s="17"/>
    </row>
    <row r="223" ht="12.0" customHeight="1">
      <c r="B223" s="45"/>
      <c r="C223" s="46"/>
      <c r="D223" s="123"/>
      <c r="E223" s="22"/>
      <c r="G223" s="15"/>
      <c r="H223" s="85"/>
      <c r="I223" s="16"/>
    </row>
    <row r="224" ht="12.0" customHeight="1">
      <c r="B224" s="105"/>
      <c r="C224" s="106"/>
      <c r="D224" s="124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4958.34</v>
      </c>
      <c r="D225" s="120"/>
      <c r="F225" s="23" t="s">
        <v>10</v>
      </c>
      <c r="G225" s="30">
        <f>SUM(G215:G224)</f>
        <v>212</v>
      </c>
      <c r="H225" s="92"/>
    </row>
    <row r="226" ht="12.0" customHeight="1">
      <c r="B226" s="31"/>
      <c r="D226" s="120"/>
      <c r="F226" s="32"/>
      <c r="H226" s="92"/>
    </row>
    <row r="227" ht="12.0" customHeight="1">
      <c r="A227" s="23" t="s">
        <v>11</v>
      </c>
      <c r="B227" s="33">
        <f>PRODUCT(B225,0.1)</f>
        <v>495.834</v>
      </c>
      <c r="D227" s="120"/>
      <c r="H227" s="92"/>
    </row>
    <row r="228" ht="12.0" customHeight="1">
      <c r="A228" s="23" t="s">
        <v>18</v>
      </c>
      <c r="B228" s="54">
        <f>G209</f>
        <v>26285.2103</v>
      </c>
      <c r="D228" s="120"/>
      <c r="F228" s="23" t="s">
        <v>19</v>
      </c>
      <c r="G228" s="33">
        <f>SUM(B227,B228)-G225</f>
        <v>26569.0443</v>
      </c>
      <c r="H228" s="92"/>
    </row>
    <row r="229" ht="12.0" customHeight="1">
      <c r="A229" s="1"/>
      <c r="B229" s="1"/>
      <c r="C229" s="1"/>
      <c r="D229" s="120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125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D231" s="120"/>
      <c r="H231" s="92"/>
    </row>
    <row r="232" ht="12.0" customHeight="1">
      <c r="D232" s="120"/>
      <c r="H232" s="92"/>
    </row>
    <row r="233" ht="12.0" customHeight="1">
      <c r="A233" s="72" t="s">
        <v>46</v>
      </c>
      <c r="B233" s="31">
        <f>B14+B33+B52+B71+B93+B112+B131+B150+B168+B187+B206+B225</f>
        <v>105422.72</v>
      </c>
      <c r="D233" s="120"/>
      <c r="H233" s="92"/>
    </row>
    <row r="234" ht="12.0" customHeight="1">
      <c r="A234" s="72" t="s">
        <v>47</v>
      </c>
      <c r="B234" s="31">
        <f>PRODUCT(B233,0.1)</f>
        <v>10542.272</v>
      </c>
      <c r="D234" s="120"/>
      <c r="H234" s="92"/>
    </row>
    <row r="235" ht="12.0" customHeight="1">
      <c r="D235" s="120"/>
      <c r="H235" s="92"/>
    </row>
    <row r="236" ht="12.0" customHeight="1">
      <c r="A236" s="72" t="s">
        <v>48</v>
      </c>
      <c r="D236" s="120"/>
      <c r="F236" s="89" t="s">
        <v>94</v>
      </c>
      <c r="G236" s="31">
        <f>G14+G33+G52+G71+G93+G112+G131+G150+G168+G187+G206+G225</f>
        <v>5311.52</v>
      </c>
      <c r="H236" s="92"/>
    </row>
    <row r="237" ht="12.0" customHeight="1">
      <c r="B237" s="31">
        <f>B233-B234</f>
        <v>94880.448</v>
      </c>
      <c r="D237" s="120"/>
      <c r="F237" s="89" t="s">
        <v>95</v>
      </c>
      <c r="G237" s="90">
        <f>G236/B233</f>
        <v>0.05038306733</v>
      </c>
      <c r="H237" s="92"/>
    </row>
    <row r="238" ht="12.0" customHeight="1">
      <c r="D238" s="120"/>
      <c r="H238" s="92"/>
    </row>
    <row r="239" ht="12.0" customHeight="1">
      <c r="D239" s="120"/>
      <c r="H239" s="92"/>
    </row>
    <row r="240" ht="12.0" customHeight="1">
      <c r="D240" s="120"/>
      <c r="H240" s="92"/>
    </row>
    <row r="241" ht="12.0" customHeight="1">
      <c r="D241" s="120"/>
      <c r="H241" s="92"/>
    </row>
    <row r="242" ht="12.0" customHeight="1">
      <c r="D242" s="120"/>
      <c r="H242" s="92"/>
    </row>
    <row r="243" ht="12.0" customHeight="1">
      <c r="D243" s="120"/>
      <c r="H243" s="92"/>
    </row>
    <row r="244" ht="12.0" customHeight="1">
      <c r="D244" s="120"/>
      <c r="H244" s="92"/>
    </row>
    <row r="245" ht="12.0" customHeight="1">
      <c r="D245" s="120"/>
      <c r="H245" s="92"/>
    </row>
    <row r="246" ht="12.0" customHeight="1">
      <c r="D246" s="120"/>
      <c r="H246" s="92"/>
    </row>
    <row r="247" ht="12.0" customHeight="1">
      <c r="D247" s="120"/>
      <c r="H247" s="92"/>
    </row>
    <row r="248" ht="12.0" customHeight="1">
      <c r="D248" s="120"/>
      <c r="H248" s="92"/>
    </row>
    <row r="249" ht="12.0" customHeight="1">
      <c r="D249" s="120"/>
      <c r="H249" s="92"/>
    </row>
    <row r="250" ht="12.0" customHeight="1">
      <c r="D250" s="120"/>
      <c r="H250" s="92"/>
    </row>
    <row r="251" ht="12.0" customHeight="1">
      <c r="D251" s="120"/>
      <c r="H251" s="92"/>
    </row>
    <row r="252" ht="12.0" customHeight="1">
      <c r="D252" s="120"/>
      <c r="H252" s="92"/>
    </row>
    <row r="253" ht="12.0" customHeight="1">
      <c r="D253" s="120"/>
      <c r="H253" s="92"/>
    </row>
    <row r="254" ht="12.0" customHeight="1">
      <c r="D254" s="120"/>
      <c r="H254" s="92"/>
    </row>
    <row r="255" ht="12.0" customHeight="1">
      <c r="D255" s="120"/>
      <c r="H255" s="92"/>
    </row>
    <row r="256" ht="12.0" customHeight="1">
      <c r="D256" s="120"/>
      <c r="H256" s="92"/>
    </row>
    <row r="257" ht="12.0" customHeight="1">
      <c r="D257" s="120"/>
      <c r="H257" s="92"/>
    </row>
    <row r="258" ht="12.0" customHeight="1">
      <c r="D258" s="120"/>
      <c r="H258" s="92"/>
    </row>
    <row r="259" ht="12.0" customHeight="1">
      <c r="D259" s="120"/>
      <c r="H259" s="92"/>
    </row>
    <row r="260" ht="12.0" customHeight="1">
      <c r="D260" s="120"/>
      <c r="H260" s="92"/>
    </row>
    <row r="261" ht="12.0" customHeight="1">
      <c r="D261" s="120"/>
      <c r="H261" s="92"/>
    </row>
    <row r="262" ht="12.0" customHeight="1">
      <c r="D262" s="120"/>
      <c r="H262" s="92"/>
    </row>
    <row r="263" ht="12.0" customHeight="1">
      <c r="D263" s="120"/>
      <c r="H263" s="92"/>
    </row>
    <row r="264" ht="12.0" customHeight="1">
      <c r="D264" s="120"/>
      <c r="H264" s="92"/>
    </row>
    <row r="265" ht="12.0" customHeight="1">
      <c r="D265" s="120"/>
      <c r="H265" s="92"/>
    </row>
    <row r="266" ht="12.0" customHeight="1">
      <c r="D266" s="120"/>
      <c r="H266" s="92"/>
    </row>
    <row r="267" ht="12.0" customHeight="1">
      <c r="D267" s="120"/>
      <c r="H267" s="92"/>
    </row>
    <row r="268" ht="12.0" customHeight="1">
      <c r="D268" s="120"/>
      <c r="H268" s="92"/>
    </row>
    <row r="269" ht="12.0" customHeight="1">
      <c r="D269" s="120"/>
      <c r="H269" s="92"/>
    </row>
    <row r="270" ht="12.0" customHeight="1">
      <c r="D270" s="120"/>
      <c r="H270" s="92"/>
    </row>
    <row r="271" ht="12.0" customHeight="1">
      <c r="D271" s="120"/>
      <c r="H271" s="92"/>
    </row>
    <row r="272" ht="12.0" customHeight="1">
      <c r="D272" s="120"/>
      <c r="H272" s="92"/>
    </row>
    <row r="273" ht="12.0" customHeight="1">
      <c r="D273" s="120"/>
      <c r="H273" s="92"/>
    </row>
    <row r="274" ht="12.0" customHeight="1">
      <c r="D274" s="120"/>
      <c r="H274" s="92"/>
    </row>
    <row r="275" ht="12.0" customHeight="1">
      <c r="D275" s="120"/>
      <c r="H275" s="92"/>
    </row>
    <row r="276" ht="12.0" customHeight="1">
      <c r="D276" s="120"/>
      <c r="H276" s="92"/>
    </row>
    <row r="277" ht="12.0" customHeight="1">
      <c r="D277" s="120"/>
      <c r="H277" s="92"/>
    </row>
    <row r="278" ht="12.0" customHeight="1">
      <c r="D278" s="120"/>
      <c r="H278" s="92"/>
    </row>
    <row r="279" ht="12.0" customHeight="1">
      <c r="D279" s="120"/>
      <c r="H279" s="92"/>
    </row>
    <row r="280" ht="12.0" customHeight="1">
      <c r="D280" s="120"/>
      <c r="H280" s="92"/>
    </row>
    <row r="281" ht="12.0" customHeight="1">
      <c r="D281" s="120"/>
      <c r="H281" s="92"/>
    </row>
    <row r="282" ht="12.0" customHeight="1">
      <c r="D282" s="120"/>
      <c r="H282" s="92"/>
    </row>
    <row r="283" ht="12.0" customHeight="1">
      <c r="D283" s="120"/>
      <c r="H283" s="92"/>
    </row>
    <row r="284" ht="12.0" customHeight="1">
      <c r="D284" s="120"/>
      <c r="H284" s="92"/>
    </row>
    <row r="285" ht="12.0" customHeight="1">
      <c r="D285" s="120"/>
      <c r="H285" s="92"/>
    </row>
    <row r="286" ht="12.0" customHeight="1">
      <c r="D286" s="120"/>
      <c r="H286" s="92"/>
    </row>
    <row r="287" ht="12.0" customHeight="1">
      <c r="D287" s="120"/>
      <c r="H287" s="92"/>
    </row>
    <row r="288" ht="12.0" customHeight="1">
      <c r="D288" s="120"/>
      <c r="H288" s="92"/>
    </row>
    <row r="289" ht="12.0" customHeight="1">
      <c r="D289" s="120"/>
      <c r="H289" s="92"/>
    </row>
    <row r="290" ht="12.0" customHeight="1">
      <c r="D290" s="120"/>
      <c r="H290" s="92"/>
    </row>
    <row r="291" ht="12.0" customHeight="1">
      <c r="D291" s="120"/>
      <c r="H291" s="92"/>
    </row>
    <row r="292" ht="12.0" customHeight="1">
      <c r="D292" s="120"/>
      <c r="H292" s="92"/>
    </row>
    <row r="293" ht="12.0" customHeight="1">
      <c r="D293" s="120"/>
      <c r="H293" s="92"/>
    </row>
    <row r="294" ht="12.0" customHeight="1">
      <c r="D294" s="120"/>
      <c r="H294" s="92"/>
    </row>
    <row r="295" ht="12.0" customHeight="1">
      <c r="D295" s="120"/>
      <c r="H295" s="92"/>
    </row>
    <row r="296" ht="12.0" customHeight="1">
      <c r="D296" s="120"/>
      <c r="H296" s="92"/>
    </row>
    <row r="297" ht="12.0" customHeight="1">
      <c r="D297" s="120"/>
      <c r="H297" s="92"/>
    </row>
    <row r="298" ht="12.0" customHeight="1">
      <c r="D298" s="120"/>
      <c r="H298" s="92"/>
    </row>
    <row r="299" ht="12.0" customHeight="1">
      <c r="D299" s="120"/>
      <c r="H299" s="92"/>
    </row>
    <row r="300" ht="12.0" customHeight="1">
      <c r="D300" s="120"/>
      <c r="H300" s="92"/>
    </row>
    <row r="301" ht="12.0" customHeight="1">
      <c r="D301" s="120"/>
      <c r="H301" s="92"/>
    </row>
    <row r="302" ht="12.0" customHeight="1">
      <c r="D302" s="120"/>
      <c r="H302" s="92"/>
    </row>
    <row r="303" ht="12.0" customHeight="1">
      <c r="D303" s="120"/>
      <c r="H303" s="92"/>
    </row>
    <row r="304" ht="12.0" customHeight="1">
      <c r="D304" s="120"/>
      <c r="H304" s="92"/>
    </row>
    <row r="305" ht="12.0" customHeight="1">
      <c r="D305" s="120"/>
      <c r="H305" s="92"/>
    </row>
    <row r="306" ht="12.0" customHeight="1">
      <c r="D306" s="120"/>
      <c r="H306" s="92"/>
    </row>
    <row r="307" ht="12.0" customHeight="1">
      <c r="D307" s="120"/>
      <c r="H307" s="92"/>
    </row>
    <row r="308" ht="12.0" customHeight="1">
      <c r="D308" s="120"/>
      <c r="H308" s="92"/>
    </row>
    <row r="309" ht="12.0" customHeight="1">
      <c r="D309" s="120"/>
      <c r="H309" s="92"/>
    </row>
    <row r="310" ht="12.0" customHeight="1">
      <c r="D310" s="120"/>
      <c r="H310" s="92"/>
    </row>
    <row r="311" ht="12.0" customHeight="1">
      <c r="D311" s="120"/>
      <c r="H311" s="92"/>
    </row>
    <row r="312" ht="12.0" customHeight="1">
      <c r="D312" s="120"/>
      <c r="H312" s="92"/>
    </row>
    <row r="313" ht="12.0" customHeight="1">
      <c r="D313" s="120"/>
      <c r="H313" s="92"/>
    </row>
    <row r="314" ht="12.0" customHeight="1">
      <c r="D314" s="120"/>
      <c r="H314" s="92"/>
    </row>
    <row r="315" ht="12.0" customHeight="1">
      <c r="D315" s="120"/>
      <c r="H315" s="92"/>
    </row>
    <row r="316" ht="12.0" customHeight="1">
      <c r="D316" s="120"/>
      <c r="H316" s="92"/>
    </row>
    <row r="317" ht="12.0" customHeight="1">
      <c r="D317" s="120"/>
      <c r="H317" s="92"/>
    </row>
    <row r="318" ht="12.0" customHeight="1">
      <c r="D318" s="120"/>
      <c r="H318" s="92"/>
    </row>
    <row r="319" ht="12.0" customHeight="1">
      <c r="D319" s="120"/>
      <c r="H319" s="92"/>
    </row>
    <row r="320" ht="12.0" customHeight="1">
      <c r="D320" s="120"/>
      <c r="H320" s="92"/>
    </row>
    <row r="321" ht="12.0" customHeight="1">
      <c r="D321" s="120"/>
      <c r="H321" s="92"/>
    </row>
    <row r="322" ht="12.0" customHeight="1">
      <c r="D322" s="120"/>
      <c r="H322" s="92"/>
    </row>
    <row r="323" ht="12.0" customHeight="1">
      <c r="D323" s="120"/>
      <c r="H323" s="92"/>
    </row>
    <row r="324" ht="12.0" customHeight="1">
      <c r="D324" s="120"/>
      <c r="H324" s="92"/>
    </row>
    <row r="325" ht="12.0" customHeight="1">
      <c r="D325" s="120"/>
      <c r="H325" s="92"/>
    </row>
    <row r="326" ht="12.0" customHeight="1">
      <c r="D326" s="120"/>
      <c r="H326" s="92"/>
    </row>
    <row r="327" ht="12.0" customHeight="1">
      <c r="D327" s="120"/>
      <c r="H327" s="92"/>
    </row>
    <row r="328" ht="12.0" customHeight="1">
      <c r="D328" s="120"/>
      <c r="H328" s="92"/>
    </row>
    <row r="329" ht="12.0" customHeight="1">
      <c r="D329" s="120"/>
      <c r="H329" s="92"/>
    </row>
    <row r="330" ht="12.0" customHeight="1">
      <c r="D330" s="120"/>
      <c r="H330" s="92"/>
    </row>
    <row r="331" ht="12.0" customHeight="1">
      <c r="D331" s="120"/>
      <c r="H331" s="92"/>
    </row>
    <row r="332" ht="12.0" customHeight="1">
      <c r="D332" s="120"/>
      <c r="H332" s="92"/>
    </row>
    <row r="333" ht="12.0" customHeight="1">
      <c r="D333" s="120"/>
      <c r="H333" s="92"/>
    </row>
    <row r="334" ht="12.0" customHeight="1">
      <c r="D334" s="120"/>
      <c r="H334" s="92"/>
    </row>
    <row r="335" ht="12.0" customHeight="1">
      <c r="D335" s="120"/>
      <c r="H335" s="92"/>
    </row>
    <row r="336" ht="12.0" customHeight="1">
      <c r="D336" s="120"/>
      <c r="H336" s="92"/>
    </row>
    <row r="337" ht="12.0" customHeight="1">
      <c r="D337" s="120"/>
      <c r="H337" s="92"/>
    </row>
    <row r="338" ht="12.0" customHeight="1">
      <c r="D338" s="120"/>
      <c r="H338" s="92"/>
    </row>
    <row r="339" ht="12.0" customHeight="1">
      <c r="D339" s="120"/>
      <c r="H339" s="92"/>
    </row>
    <row r="340" ht="12.0" customHeight="1">
      <c r="D340" s="120"/>
      <c r="H340" s="92"/>
    </row>
    <row r="341" ht="12.0" customHeight="1">
      <c r="D341" s="120"/>
      <c r="H341" s="92"/>
    </row>
    <row r="342" ht="12.0" customHeight="1">
      <c r="D342" s="120"/>
      <c r="H342" s="92"/>
    </row>
    <row r="343" ht="12.0" customHeight="1">
      <c r="D343" s="120"/>
      <c r="H343" s="92"/>
    </row>
    <row r="344" ht="12.0" customHeight="1">
      <c r="D344" s="120"/>
      <c r="H344" s="92"/>
    </row>
    <row r="345" ht="12.0" customHeight="1">
      <c r="D345" s="120"/>
      <c r="H345" s="92"/>
    </row>
    <row r="346" ht="12.0" customHeight="1">
      <c r="D346" s="120"/>
      <c r="H346" s="92"/>
    </row>
    <row r="347" ht="12.0" customHeight="1">
      <c r="D347" s="120"/>
      <c r="H347" s="92"/>
    </row>
    <row r="348" ht="12.0" customHeight="1">
      <c r="D348" s="120"/>
      <c r="H348" s="92"/>
    </row>
    <row r="349" ht="12.0" customHeight="1">
      <c r="D349" s="120"/>
      <c r="H349" s="92"/>
    </row>
    <row r="350" ht="12.0" customHeight="1">
      <c r="D350" s="120"/>
      <c r="H350" s="92"/>
    </row>
    <row r="351" ht="12.0" customHeight="1">
      <c r="D351" s="120"/>
      <c r="H351" s="92"/>
    </row>
    <row r="352" ht="12.0" customHeight="1">
      <c r="D352" s="120"/>
      <c r="H352" s="92"/>
    </row>
    <row r="353" ht="12.0" customHeight="1">
      <c r="D353" s="120"/>
      <c r="H353" s="92"/>
    </row>
    <row r="354" ht="12.0" customHeight="1">
      <c r="D354" s="120"/>
      <c r="H354" s="92"/>
    </row>
    <row r="355" ht="12.0" customHeight="1">
      <c r="D355" s="120"/>
      <c r="H355" s="92"/>
    </row>
    <row r="356" ht="12.0" customHeight="1">
      <c r="D356" s="120"/>
      <c r="H356" s="92"/>
    </row>
    <row r="357" ht="12.0" customHeight="1">
      <c r="D357" s="120"/>
      <c r="H357" s="92"/>
    </row>
    <row r="358" ht="12.0" customHeight="1">
      <c r="D358" s="120"/>
      <c r="H358" s="92"/>
    </row>
    <row r="359" ht="12.0" customHeight="1">
      <c r="D359" s="120"/>
      <c r="H359" s="92"/>
    </row>
    <row r="360" ht="12.0" customHeight="1">
      <c r="D360" s="120"/>
      <c r="H360" s="92"/>
    </row>
    <row r="361" ht="12.0" customHeight="1">
      <c r="D361" s="120"/>
      <c r="H361" s="92"/>
    </row>
    <row r="362" ht="12.0" customHeight="1">
      <c r="D362" s="120"/>
      <c r="H362" s="92"/>
    </row>
    <row r="363" ht="12.0" customHeight="1">
      <c r="D363" s="120"/>
      <c r="H363" s="92"/>
    </row>
    <row r="364" ht="12.0" customHeight="1">
      <c r="D364" s="120"/>
      <c r="H364" s="92"/>
    </row>
    <row r="365" ht="12.0" customHeight="1">
      <c r="D365" s="120"/>
      <c r="H365" s="92"/>
    </row>
    <row r="366" ht="12.0" customHeight="1">
      <c r="D366" s="120"/>
      <c r="H366" s="92"/>
    </row>
    <row r="367" ht="12.0" customHeight="1">
      <c r="D367" s="120"/>
      <c r="H367" s="92"/>
    </row>
    <row r="368" ht="12.0" customHeight="1">
      <c r="D368" s="120"/>
      <c r="H368" s="92"/>
    </row>
    <row r="369" ht="12.0" customHeight="1">
      <c r="D369" s="120"/>
      <c r="H369" s="92"/>
    </row>
    <row r="370" ht="12.0" customHeight="1">
      <c r="D370" s="120"/>
      <c r="H370" s="92"/>
    </row>
    <row r="371" ht="12.0" customHeight="1">
      <c r="D371" s="120"/>
      <c r="H371" s="92"/>
    </row>
    <row r="372" ht="12.0" customHeight="1">
      <c r="D372" s="120"/>
      <c r="H372" s="92"/>
    </row>
    <row r="373" ht="12.0" customHeight="1">
      <c r="D373" s="120"/>
      <c r="H373" s="92"/>
    </row>
    <row r="374" ht="12.0" customHeight="1">
      <c r="D374" s="120"/>
      <c r="H374" s="92"/>
    </row>
    <row r="375" ht="12.0" customHeight="1">
      <c r="D375" s="120"/>
      <c r="H375" s="92"/>
    </row>
    <row r="376" ht="12.0" customHeight="1">
      <c r="D376" s="120"/>
      <c r="H376" s="92"/>
    </row>
    <row r="377" ht="12.0" customHeight="1">
      <c r="D377" s="120"/>
      <c r="H377" s="92"/>
    </row>
    <row r="378" ht="12.0" customHeight="1">
      <c r="D378" s="120"/>
      <c r="H378" s="92"/>
    </row>
    <row r="379" ht="12.0" customHeight="1">
      <c r="D379" s="120"/>
      <c r="H379" s="92"/>
    </row>
    <row r="380" ht="12.0" customHeight="1">
      <c r="D380" s="120"/>
      <c r="H380" s="92"/>
    </row>
    <row r="381" ht="12.0" customHeight="1">
      <c r="D381" s="120"/>
      <c r="H381" s="92"/>
    </row>
    <row r="382" ht="12.0" customHeight="1">
      <c r="D382" s="120"/>
      <c r="H382" s="92"/>
    </row>
    <row r="383" ht="12.0" customHeight="1">
      <c r="D383" s="120"/>
      <c r="H383" s="92"/>
    </row>
    <row r="384" ht="12.0" customHeight="1">
      <c r="D384" s="120"/>
      <c r="H384" s="92"/>
    </row>
    <row r="385" ht="12.0" customHeight="1">
      <c r="D385" s="120"/>
      <c r="H385" s="92"/>
    </row>
    <row r="386" ht="12.0" customHeight="1">
      <c r="D386" s="120"/>
      <c r="H386" s="92"/>
    </row>
    <row r="387" ht="12.0" customHeight="1">
      <c r="D387" s="120"/>
      <c r="H387" s="92"/>
    </row>
    <row r="388" ht="12.0" customHeight="1">
      <c r="D388" s="120"/>
      <c r="H388" s="92"/>
    </row>
    <row r="389" ht="12.0" customHeight="1">
      <c r="D389" s="120"/>
      <c r="H389" s="92"/>
    </row>
    <row r="390" ht="12.0" customHeight="1">
      <c r="D390" s="120"/>
      <c r="H390" s="92"/>
    </row>
    <row r="391" ht="12.0" customHeight="1">
      <c r="D391" s="120"/>
      <c r="H391" s="92"/>
    </row>
    <row r="392" ht="12.0" customHeight="1">
      <c r="D392" s="120"/>
      <c r="H392" s="92"/>
    </row>
    <row r="393" ht="12.0" customHeight="1">
      <c r="D393" s="120"/>
      <c r="H393" s="92"/>
    </row>
    <row r="394" ht="12.0" customHeight="1">
      <c r="D394" s="120"/>
      <c r="H394" s="92"/>
    </row>
    <row r="395" ht="12.0" customHeight="1">
      <c r="D395" s="120"/>
      <c r="H395" s="92"/>
    </row>
    <row r="396" ht="12.0" customHeight="1">
      <c r="D396" s="120"/>
      <c r="H396" s="92"/>
    </row>
    <row r="397" ht="12.0" customHeight="1">
      <c r="D397" s="120"/>
      <c r="H397" s="92"/>
    </row>
    <row r="398" ht="12.0" customHeight="1">
      <c r="D398" s="120"/>
      <c r="H398" s="92"/>
    </row>
    <row r="399" ht="12.0" customHeight="1">
      <c r="D399" s="120"/>
      <c r="H399" s="92"/>
    </row>
    <row r="400" ht="12.0" customHeight="1">
      <c r="D400" s="120"/>
      <c r="H400" s="92"/>
    </row>
    <row r="401" ht="12.0" customHeight="1">
      <c r="D401" s="120"/>
      <c r="H401" s="92"/>
    </row>
    <row r="402" ht="12.0" customHeight="1">
      <c r="D402" s="120"/>
      <c r="H402" s="92"/>
    </row>
    <row r="403" ht="12.0" customHeight="1">
      <c r="D403" s="120"/>
      <c r="H403" s="92"/>
    </row>
    <row r="404" ht="12.0" customHeight="1">
      <c r="D404" s="120"/>
      <c r="H404" s="92"/>
    </row>
    <row r="405" ht="12.0" customHeight="1">
      <c r="D405" s="120"/>
      <c r="H405" s="92"/>
    </row>
    <row r="406" ht="12.0" customHeight="1">
      <c r="D406" s="120"/>
      <c r="H406" s="92"/>
    </row>
    <row r="407" ht="12.0" customHeight="1">
      <c r="D407" s="120"/>
      <c r="H407" s="92"/>
    </row>
    <row r="408" ht="12.0" customHeight="1">
      <c r="D408" s="120"/>
      <c r="H408" s="92"/>
    </row>
    <row r="409" ht="12.0" customHeight="1">
      <c r="D409" s="120"/>
      <c r="H409" s="92"/>
    </row>
    <row r="410" ht="12.0" customHeight="1">
      <c r="D410" s="120"/>
      <c r="H410" s="92"/>
    </row>
    <row r="411" ht="12.0" customHeight="1">
      <c r="D411" s="120"/>
      <c r="H411" s="92"/>
    </row>
    <row r="412" ht="12.0" customHeight="1">
      <c r="D412" s="120"/>
      <c r="H412" s="92"/>
    </row>
    <row r="413" ht="12.0" customHeight="1">
      <c r="D413" s="120"/>
      <c r="H413" s="92"/>
    </row>
    <row r="414" ht="12.0" customHeight="1">
      <c r="D414" s="120"/>
      <c r="H414" s="92"/>
    </row>
    <row r="415" ht="12.0" customHeight="1">
      <c r="D415" s="120"/>
      <c r="H415" s="92"/>
    </row>
    <row r="416" ht="12.0" customHeight="1">
      <c r="D416" s="120"/>
      <c r="H416" s="92"/>
    </row>
    <row r="417" ht="12.0" customHeight="1">
      <c r="D417" s="120"/>
      <c r="H417" s="92"/>
    </row>
    <row r="418" ht="12.0" customHeight="1">
      <c r="D418" s="120"/>
      <c r="H418" s="92"/>
    </row>
    <row r="419" ht="12.0" customHeight="1">
      <c r="D419" s="120"/>
      <c r="H419" s="92"/>
    </row>
    <row r="420" ht="12.0" customHeight="1">
      <c r="D420" s="120"/>
      <c r="H420" s="92"/>
    </row>
    <row r="421" ht="12.0" customHeight="1">
      <c r="D421" s="120"/>
      <c r="H421" s="92"/>
    </row>
    <row r="422" ht="12.0" customHeight="1">
      <c r="D422" s="120"/>
      <c r="H422" s="92"/>
    </row>
    <row r="423" ht="12.0" customHeight="1">
      <c r="D423" s="120"/>
      <c r="H423" s="92"/>
    </row>
    <row r="424" ht="12.0" customHeight="1">
      <c r="D424" s="120"/>
      <c r="H424" s="92"/>
    </row>
    <row r="425" ht="12.0" customHeight="1">
      <c r="D425" s="120"/>
      <c r="H425" s="92"/>
    </row>
    <row r="426" ht="12.0" customHeight="1">
      <c r="D426" s="120"/>
      <c r="H426" s="92"/>
    </row>
    <row r="427" ht="12.0" customHeight="1">
      <c r="D427" s="120"/>
      <c r="H427" s="92"/>
    </row>
    <row r="428" ht="12.0" customHeight="1">
      <c r="D428" s="120"/>
      <c r="H428" s="92"/>
    </row>
    <row r="429" ht="12.0" customHeight="1">
      <c r="D429" s="120"/>
      <c r="H429" s="92"/>
    </row>
    <row r="430" ht="12.0" customHeight="1">
      <c r="D430" s="120"/>
      <c r="H430" s="92"/>
    </row>
    <row r="431" ht="12.0" customHeight="1">
      <c r="D431" s="120"/>
      <c r="H431" s="92"/>
    </row>
    <row r="432" ht="12.0" customHeight="1">
      <c r="D432" s="120"/>
      <c r="H432" s="92"/>
    </row>
    <row r="433" ht="12.0" customHeight="1">
      <c r="D433" s="120"/>
      <c r="H433" s="92"/>
    </row>
    <row r="434" ht="12.0" customHeight="1">
      <c r="D434" s="120"/>
      <c r="H434" s="92"/>
    </row>
    <row r="435" ht="12.0" customHeight="1">
      <c r="D435" s="120"/>
      <c r="H435" s="92"/>
    </row>
    <row r="436" ht="12.0" customHeight="1">
      <c r="D436" s="120"/>
      <c r="H436" s="92"/>
    </row>
    <row r="437" ht="12.0" customHeight="1">
      <c r="D437" s="120"/>
      <c r="H437" s="92"/>
    </row>
    <row r="438" ht="12.0" customHeight="1">
      <c r="D438" s="120"/>
      <c r="H438" s="92"/>
    </row>
    <row r="439" ht="12.0" customHeight="1">
      <c r="D439" s="120"/>
      <c r="H439" s="92"/>
    </row>
    <row r="440" ht="12.0" customHeight="1">
      <c r="D440" s="120"/>
      <c r="H440" s="92"/>
    </row>
    <row r="441" ht="12.0" customHeight="1">
      <c r="D441" s="120"/>
      <c r="H441" s="92"/>
    </row>
    <row r="442" ht="12.0" customHeight="1">
      <c r="D442" s="120"/>
      <c r="H442" s="92"/>
    </row>
    <row r="443" ht="12.0" customHeight="1">
      <c r="D443" s="120"/>
      <c r="H443" s="92"/>
    </row>
    <row r="444" ht="12.0" customHeight="1">
      <c r="D444" s="120"/>
      <c r="H444" s="92"/>
    </row>
    <row r="445" ht="12.0" customHeight="1">
      <c r="D445" s="120"/>
      <c r="H445" s="92"/>
    </row>
    <row r="446" ht="12.0" customHeight="1">
      <c r="D446" s="120"/>
      <c r="H446" s="92"/>
    </row>
    <row r="447" ht="12.0" customHeight="1">
      <c r="D447" s="120"/>
      <c r="H447" s="92"/>
    </row>
    <row r="448" ht="12.0" customHeight="1">
      <c r="D448" s="120"/>
      <c r="H448" s="92"/>
    </row>
    <row r="449" ht="12.0" customHeight="1">
      <c r="D449" s="120"/>
      <c r="H449" s="92"/>
    </row>
    <row r="450" ht="12.0" customHeight="1">
      <c r="D450" s="120"/>
      <c r="H450" s="92"/>
    </row>
    <row r="451" ht="12.0" customHeight="1">
      <c r="D451" s="120"/>
      <c r="H451" s="92"/>
    </row>
    <row r="452" ht="12.0" customHeight="1">
      <c r="D452" s="120"/>
      <c r="H452" s="92"/>
    </row>
    <row r="453" ht="12.0" customHeight="1">
      <c r="D453" s="120"/>
      <c r="H453" s="92"/>
    </row>
    <row r="454" ht="12.0" customHeight="1">
      <c r="D454" s="120"/>
      <c r="H454" s="92"/>
    </row>
    <row r="455" ht="12.0" customHeight="1">
      <c r="D455" s="120"/>
      <c r="H455" s="92"/>
    </row>
    <row r="456" ht="12.0" customHeight="1">
      <c r="D456" s="120"/>
      <c r="H456" s="92"/>
    </row>
    <row r="457" ht="12.0" customHeight="1">
      <c r="D457" s="120"/>
      <c r="H457" s="92"/>
    </row>
    <row r="458" ht="12.0" customHeight="1">
      <c r="D458" s="120"/>
      <c r="H458" s="92"/>
    </row>
    <row r="459" ht="12.0" customHeight="1">
      <c r="D459" s="120"/>
      <c r="H459" s="92"/>
    </row>
    <row r="460" ht="12.0" customHeight="1">
      <c r="D460" s="120"/>
      <c r="H460" s="92"/>
    </row>
    <row r="461" ht="12.0" customHeight="1">
      <c r="D461" s="120"/>
      <c r="H461" s="92"/>
    </row>
    <row r="462" ht="12.0" customHeight="1">
      <c r="D462" s="120"/>
      <c r="H462" s="92"/>
    </row>
    <row r="463" ht="12.0" customHeight="1">
      <c r="D463" s="120"/>
      <c r="H463" s="92"/>
    </row>
    <row r="464" ht="12.0" customHeight="1">
      <c r="D464" s="120"/>
      <c r="H464" s="92"/>
    </row>
    <row r="465" ht="12.0" customHeight="1">
      <c r="D465" s="120"/>
      <c r="H465" s="92"/>
    </row>
    <row r="466" ht="12.0" customHeight="1">
      <c r="D466" s="120"/>
      <c r="H466" s="92"/>
    </row>
    <row r="467" ht="12.0" customHeight="1">
      <c r="D467" s="120"/>
      <c r="H467" s="92"/>
    </row>
    <row r="468" ht="12.0" customHeight="1">
      <c r="D468" s="120"/>
      <c r="H468" s="92"/>
    </row>
    <row r="469" ht="12.0" customHeight="1">
      <c r="D469" s="120"/>
      <c r="H469" s="92"/>
    </row>
    <row r="470" ht="12.0" customHeight="1">
      <c r="D470" s="120"/>
      <c r="H470" s="92"/>
    </row>
    <row r="471" ht="12.0" customHeight="1">
      <c r="D471" s="120"/>
      <c r="H471" s="92"/>
    </row>
    <row r="472" ht="12.0" customHeight="1">
      <c r="D472" s="120"/>
      <c r="H472" s="92"/>
    </row>
    <row r="473" ht="12.0" customHeight="1">
      <c r="D473" s="120"/>
      <c r="H473" s="92"/>
    </row>
    <row r="474" ht="12.0" customHeight="1">
      <c r="D474" s="120"/>
      <c r="H474" s="92"/>
    </row>
    <row r="475" ht="12.0" customHeight="1">
      <c r="D475" s="120"/>
      <c r="H475" s="92"/>
    </row>
    <row r="476" ht="12.0" customHeight="1">
      <c r="D476" s="120"/>
      <c r="H476" s="92"/>
    </row>
    <row r="477" ht="12.0" customHeight="1">
      <c r="D477" s="120"/>
      <c r="H477" s="92"/>
    </row>
    <row r="478" ht="12.0" customHeight="1">
      <c r="D478" s="120"/>
      <c r="H478" s="92"/>
    </row>
    <row r="479" ht="12.0" customHeight="1">
      <c r="D479" s="120"/>
      <c r="H479" s="92"/>
    </row>
    <row r="480" ht="12.0" customHeight="1">
      <c r="D480" s="120"/>
      <c r="H480" s="92"/>
    </row>
    <row r="481" ht="12.0" customHeight="1">
      <c r="D481" s="120"/>
      <c r="H481" s="92"/>
    </row>
    <row r="482" ht="12.0" customHeight="1">
      <c r="D482" s="120"/>
      <c r="H482" s="92"/>
    </row>
    <row r="483" ht="12.0" customHeight="1">
      <c r="D483" s="120"/>
      <c r="H483" s="92"/>
    </row>
    <row r="484" ht="12.0" customHeight="1">
      <c r="D484" s="120"/>
      <c r="H484" s="92"/>
    </row>
    <row r="485" ht="12.0" customHeight="1">
      <c r="D485" s="120"/>
      <c r="H485" s="92"/>
    </row>
    <row r="486" ht="12.0" customHeight="1">
      <c r="D486" s="120"/>
      <c r="H486" s="92"/>
    </row>
    <row r="487" ht="12.0" customHeight="1">
      <c r="D487" s="120"/>
      <c r="H487" s="92"/>
    </row>
    <row r="488" ht="12.0" customHeight="1">
      <c r="D488" s="120"/>
      <c r="H488" s="92"/>
    </row>
    <row r="489" ht="12.0" customHeight="1">
      <c r="D489" s="120"/>
      <c r="H489" s="92"/>
    </row>
    <row r="490" ht="12.0" customHeight="1">
      <c r="D490" s="120"/>
      <c r="H490" s="92"/>
    </row>
    <row r="491" ht="12.0" customHeight="1">
      <c r="D491" s="120"/>
      <c r="H491" s="92"/>
    </row>
    <row r="492" ht="12.0" customHeight="1">
      <c r="D492" s="120"/>
      <c r="H492" s="92"/>
    </row>
    <row r="493" ht="12.0" customHeight="1">
      <c r="D493" s="120"/>
      <c r="H493" s="92"/>
    </row>
    <row r="494" ht="12.0" customHeight="1">
      <c r="D494" s="120"/>
      <c r="H494" s="92"/>
    </row>
    <row r="495" ht="12.0" customHeight="1">
      <c r="D495" s="120"/>
      <c r="H495" s="92"/>
    </row>
    <row r="496" ht="12.0" customHeight="1">
      <c r="D496" s="120"/>
      <c r="H496" s="92"/>
    </row>
    <row r="497" ht="12.0" customHeight="1">
      <c r="D497" s="120"/>
      <c r="H497" s="92"/>
    </row>
    <row r="498" ht="12.0" customHeight="1">
      <c r="D498" s="120"/>
      <c r="H498" s="92"/>
    </row>
    <row r="499" ht="12.0" customHeight="1">
      <c r="D499" s="120"/>
      <c r="H499" s="92"/>
    </row>
    <row r="500" ht="12.0" customHeight="1">
      <c r="D500" s="120"/>
      <c r="H500" s="92"/>
    </row>
    <row r="501" ht="12.0" customHeight="1">
      <c r="D501" s="120"/>
      <c r="H501" s="92"/>
    </row>
    <row r="502" ht="12.0" customHeight="1">
      <c r="D502" s="120"/>
      <c r="H502" s="92"/>
    </row>
    <row r="503" ht="12.0" customHeight="1">
      <c r="D503" s="120"/>
      <c r="H503" s="92"/>
    </row>
    <row r="504" ht="12.0" customHeight="1">
      <c r="D504" s="120"/>
      <c r="H504" s="92"/>
    </row>
    <row r="505" ht="12.0" customHeight="1">
      <c r="D505" s="120"/>
      <c r="H505" s="92"/>
    </row>
    <row r="506" ht="12.0" customHeight="1">
      <c r="D506" s="120"/>
      <c r="H506" s="92"/>
    </row>
    <row r="507" ht="12.0" customHeight="1">
      <c r="D507" s="120"/>
      <c r="H507" s="92"/>
    </row>
    <row r="508" ht="12.0" customHeight="1">
      <c r="D508" s="120"/>
      <c r="H508" s="92"/>
    </row>
    <row r="509" ht="12.0" customHeight="1">
      <c r="D509" s="120"/>
      <c r="H509" s="92"/>
    </row>
    <row r="510" ht="12.0" customHeight="1">
      <c r="D510" s="120"/>
      <c r="H510" s="92"/>
    </row>
    <row r="511" ht="12.0" customHeight="1">
      <c r="D511" s="120"/>
      <c r="H511" s="92"/>
    </row>
    <row r="512" ht="12.0" customHeight="1">
      <c r="D512" s="120"/>
      <c r="H512" s="92"/>
    </row>
    <row r="513" ht="12.0" customHeight="1">
      <c r="D513" s="120"/>
      <c r="H513" s="92"/>
    </row>
    <row r="514" ht="12.0" customHeight="1">
      <c r="D514" s="120"/>
      <c r="H514" s="92"/>
    </row>
    <row r="515" ht="12.0" customHeight="1">
      <c r="D515" s="120"/>
      <c r="H515" s="92"/>
    </row>
    <row r="516" ht="12.0" customHeight="1">
      <c r="D516" s="120"/>
      <c r="H516" s="92"/>
    </row>
    <row r="517" ht="12.0" customHeight="1">
      <c r="D517" s="120"/>
      <c r="H517" s="92"/>
    </row>
    <row r="518" ht="12.0" customHeight="1">
      <c r="D518" s="120"/>
      <c r="H518" s="92"/>
    </row>
    <row r="519" ht="12.0" customHeight="1">
      <c r="D519" s="120"/>
      <c r="H519" s="92"/>
    </row>
    <row r="520" ht="12.0" customHeight="1">
      <c r="D520" s="120"/>
      <c r="H520" s="92"/>
    </row>
    <row r="521" ht="12.0" customHeight="1">
      <c r="D521" s="120"/>
      <c r="H521" s="92"/>
    </row>
    <row r="522" ht="12.0" customHeight="1">
      <c r="D522" s="120"/>
      <c r="H522" s="92"/>
    </row>
    <row r="523" ht="12.0" customHeight="1">
      <c r="D523" s="120"/>
      <c r="H523" s="92"/>
    </row>
    <row r="524" ht="12.0" customHeight="1">
      <c r="D524" s="120"/>
      <c r="H524" s="92"/>
    </row>
    <row r="525" ht="12.0" customHeight="1">
      <c r="D525" s="120"/>
      <c r="H525" s="92"/>
    </row>
    <row r="526" ht="12.0" customHeight="1">
      <c r="D526" s="120"/>
      <c r="H526" s="92"/>
    </row>
    <row r="527" ht="12.0" customHeight="1">
      <c r="D527" s="120"/>
      <c r="H527" s="92"/>
    </row>
    <row r="528" ht="12.0" customHeight="1">
      <c r="D528" s="120"/>
      <c r="H528" s="92"/>
    </row>
    <row r="529" ht="12.0" customHeight="1">
      <c r="D529" s="120"/>
      <c r="H529" s="92"/>
    </row>
    <row r="530" ht="12.0" customHeight="1">
      <c r="D530" s="120"/>
      <c r="H530" s="92"/>
    </row>
    <row r="531" ht="12.0" customHeight="1">
      <c r="D531" s="120"/>
      <c r="H531" s="92"/>
    </row>
    <row r="532" ht="12.0" customHeight="1">
      <c r="D532" s="120"/>
      <c r="H532" s="92"/>
    </row>
    <row r="533" ht="12.0" customHeight="1">
      <c r="D533" s="120"/>
      <c r="H533" s="92"/>
    </row>
    <row r="534" ht="12.0" customHeight="1">
      <c r="D534" s="120"/>
      <c r="H534" s="92"/>
    </row>
    <row r="535" ht="12.0" customHeight="1">
      <c r="D535" s="120"/>
      <c r="H535" s="92"/>
    </row>
    <row r="536" ht="12.0" customHeight="1">
      <c r="D536" s="120"/>
      <c r="H536" s="92"/>
    </row>
    <row r="537" ht="12.0" customHeight="1">
      <c r="D537" s="120"/>
      <c r="H537" s="92"/>
    </row>
    <row r="538" ht="12.0" customHeight="1">
      <c r="D538" s="120"/>
      <c r="H538" s="92"/>
    </row>
    <row r="539" ht="12.0" customHeight="1">
      <c r="D539" s="120"/>
      <c r="H539" s="92"/>
    </row>
    <row r="540" ht="12.0" customHeight="1">
      <c r="D540" s="120"/>
      <c r="H540" s="92"/>
    </row>
    <row r="541" ht="12.0" customHeight="1">
      <c r="D541" s="120"/>
      <c r="H541" s="92"/>
    </row>
    <row r="542" ht="12.0" customHeight="1">
      <c r="D542" s="120"/>
      <c r="H542" s="92"/>
    </row>
    <row r="543" ht="12.0" customHeight="1">
      <c r="D543" s="120"/>
      <c r="H543" s="92"/>
    </row>
    <row r="544" ht="12.0" customHeight="1">
      <c r="D544" s="120"/>
      <c r="H544" s="92"/>
    </row>
    <row r="545" ht="12.0" customHeight="1">
      <c r="D545" s="120"/>
      <c r="H545" s="92"/>
    </row>
    <row r="546" ht="12.0" customHeight="1">
      <c r="D546" s="120"/>
      <c r="H546" s="92"/>
    </row>
    <row r="547" ht="12.0" customHeight="1">
      <c r="D547" s="120"/>
      <c r="H547" s="92"/>
    </row>
    <row r="548" ht="12.0" customHeight="1">
      <c r="D548" s="120"/>
      <c r="H548" s="92"/>
    </row>
    <row r="549" ht="12.0" customHeight="1">
      <c r="D549" s="120"/>
      <c r="H549" s="92"/>
    </row>
    <row r="550" ht="12.0" customHeight="1">
      <c r="D550" s="120"/>
      <c r="H550" s="92"/>
    </row>
    <row r="551" ht="12.0" customHeight="1">
      <c r="D551" s="120"/>
      <c r="H551" s="92"/>
    </row>
    <row r="552" ht="12.0" customHeight="1">
      <c r="D552" s="120"/>
      <c r="H552" s="92"/>
    </row>
    <row r="553" ht="12.0" customHeight="1">
      <c r="D553" s="120"/>
      <c r="H553" s="92"/>
    </row>
    <row r="554" ht="12.0" customHeight="1">
      <c r="D554" s="120"/>
      <c r="H554" s="92"/>
    </row>
    <row r="555" ht="12.0" customHeight="1">
      <c r="D555" s="120"/>
      <c r="H555" s="92"/>
    </row>
    <row r="556" ht="12.0" customHeight="1">
      <c r="D556" s="120"/>
      <c r="H556" s="92"/>
    </row>
    <row r="557" ht="12.0" customHeight="1">
      <c r="D557" s="120"/>
      <c r="H557" s="92"/>
    </row>
    <row r="558" ht="12.0" customHeight="1">
      <c r="D558" s="120"/>
      <c r="H558" s="92"/>
    </row>
    <row r="559" ht="12.0" customHeight="1">
      <c r="D559" s="120"/>
      <c r="H559" s="92"/>
    </row>
    <row r="560" ht="12.0" customHeight="1">
      <c r="D560" s="120"/>
      <c r="H560" s="92"/>
    </row>
    <row r="561" ht="12.0" customHeight="1">
      <c r="D561" s="120"/>
      <c r="H561" s="92"/>
    </row>
    <row r="562" ht="12.0" customHeight="1">
      <c r="D562" s="120"/>
      <c r="H562" s="92"/>
    </row>
    <row r="563" ht="12.0" customHeight="1">
      <c r="D563" s="120"/>
      <c r="H563" s="92"/>
    </row>
    <row r="564" ht="12.0" customHeight="1">
      <c r="D564" s="120"/>
      <c r="H564" s="92"/>
    </row>
    <row r="565" ht="12.0" customHeight="1">
      <c r="D565" s="120"/>
      <c r="H565" s="92"/>
    </row>
    <row r="566" ht="12.0" customHeight="1">
      <c r="D566" s="120"/>
      <c r="H566" s="92"/>
    </row>
    <row r="567" ht="12.0" customHeight="1">
      <c r="D567" s="120"/>
      <c r="H567" s="92"/>
    </row>
    <row r="568" ht="12.0" customHeight="1">
      <c r="D568" s="120"/>
      <c r="H568" s="92"/>
    </row>
    <row r="569" ht="12.0" customHeight="1">
      <c r="D569" s="120"/>
      <c r="H569" s="92"/>
    </row>
    <row r="570" ht="12.0" customHeight="1">
      <c r="D570" s="120"/>
      <c r="H570" s="92"/>
    </row>
    <row r="571" ht="12.0" customHeight="1">
      <c r="D571" s="120"/>
      <c r="H571" s="92"/>
    </row>
    <row r="572" ht="12.0" customHeight="1">
      <c r="D572" s="120"/>
      <c r="H572" s="92"/>
    </row>
    <row r="573" ht="12.0" customHeight="1">
      <c r="D573" s="120"/>
      <c r="H573" s="92"/>
    </row>
    <row r="574" ht="12.0" customHeight="1">
      <c r="D574" s="120"/>
      <c r="H574" s="92"/>
    </row>
    <row r="575" ht="12.0" customHeight="1">
      <c r="D575" s="120"/>
      <c r="H575" s="92"/>
    </row>
    <row r="576" ht="12.0" customHeight="1">
      <c r="D576" s="120"/>
      <c r="H576" s="92"/>
    </row>
    <row r="577" ht="12.0" customHeight="1">
      <c r="D577" s="120"/>
      <c r="H577" s="92"/>
    </row>
    <row r="578" ht="12.0" customHeight="1">
      <c r="D578" s="120"/>
      <c r="H578" s="92"/>
    </row>
    <row r="579" ht="12.0" customHeight="1">
      <c r="D579" s="120"/>
      <c r="H579" s="92"/>
    </row>
    <row r="580" ht="12.0" customHeight="1">
      <c r="D580" s="120"/>
      <c r="H580" s="92"/>
    </row>
    <row r="581" ht="12.0" customHeight="1">
      <c r="D581" s="120"/>
      <c r="H581" s="92"/>
    </row>
    <row r="582" ht="12.0" customHeight="1">
      <c r="D582" s="120"/>
      <c r="H582" s="92"/>
    </row>
    <row r="583" ht="12.0" customHeight="1">
      <c r="D583" s="120"/>
      <c r="H583" s="92"/>
    </row>
    <row r="584" ht="12.0" customHeight="1">
      <c r="D584" s="120"/>
      <c r="H584" s="92"/>
    </row>
    <row r="585" ht="12.0" customHeight="1">
      <c r="D585" s="120"/>
      <c r="H585" s="92"/>
    </row>
    <row r="586" ht="12.0" customHeight="1">
      <c r="D586" s="120"/>
      <c r="H586" s="92"/>
    </row>
    <row r="587" ht="12.0" customHeight="1">
      <c r="D587" s="120"/>
      <c r="H587" s="92"/>
    </row>
    <row r="588" ht="12.0" customHeight="1">
      <c r="D588" s="120"/>
      <c r="H588" s="92"/>
    </row>
    <row r="589" ht="12.0" customHeight="1">
      <c r="D589" s="120"/>
      <c r="H589" s="92"/>
    </row>
    <row r="590" ht="12.0" customHeight="1">
      <c r="D590" s="120"/>
      <c r="H590" s="92"/>
    </row>
    <row r="591" ht="12.0" customHeight="1">
      <c r="D591" s="120"/>
      <c r="H591" s="92"/>
    </row>
    <row r="592" ht="12.0" customHeight="1">
      <c r="D592" s="120"/>
      <c r="H592" s="92"/>
    </row>
    <row r="593" ht="12.0" customHeight="1">
      <c r="D593" s="120"/>
      <c r="H593" s="92"/>
    </row>
    <row r="594" ht="12.0" customHeight="1">
      <c r="D594" s="120"/>
      <c r="H594" s="92"/>
    </row>
    <row r="595" ht="12.0" customHeight="1">
      <c r="D595" s="120"/>
      <c r="H595" s="92"/>
    </row>
    <row r="596" ht="12.0" customHeight="1">
      <c r="D596" s="120"/>
      <c r="H596" s="92"/>
    </row>
    <row r="597" ht="12.0" customHeight="1">
      <c r="D597" s="120"/>
      <c r="H597" s="92"/>
    </row>
    <row r="598" ht="12.0" customHeight="1">
      <c r="D598" s="120"/>
      <c r="H598" s="92"/>
    </row>
    <row r="599" ht="12.0" customHeight="1">
      <c r="D599" s="120"/>
      <c r="H599" s="92"/>
    </row>
    <row r="600" ht="12.0" customHeight="1">
      <c r="D600" s="120"/>
      <c r="H600" s="92"/>
    </row>
    <row r="601" ht="12.0" customHeight="1">
      <c r="D601" s="120"/>
      <c r="H601" s="92"/>
    </row>
    <row r="602" ht="12.0" customHeight="1">
      <c r="D602" s="120"/>
      <c r="H602" s="92"/>
    </row>
    <row r="603" ht="12.0" customHeight="1">
      <c r="D603" s="120"/>
      <c r="H603" s="92"/>
    </row>
    <row r="604" ht="12.0" customHeight="1">
      <c r="D604" s="120"/>
      <c r="H604" s="92"/>
    </row>
    <row r="605" ht="12.0" customHeight="1">
      <c r="D605" s="120"/>
      <c r="H605" s="92"/>
    </row>
    <row r="606" ht="12.0" customHeight="1">
      <c r="D606" s="120"/>
      <c r="H606" s="92"/>
    </row>
    <row r="607" ht="12.0" customHeight="1">
      <c r="D607" s="120"/>
      <c r="H607" s="92"/>
    </row>
    <row r="608" ht="12.0" customHeight="1">
      <c r="D608" s="120"/>
      <c r="H608" s="92"/>
    </row>
    <row r="609" ht="12.0" customHeight="1">
      <c r="D609" s="120"/>
      <c r="H609" s="92"/>
    </row>
    <row r="610" ht="12.0" customHeight="1">
      <c r="D610" s="120"/>
      <c r="H610" s="92"/>
    </row>
    <row r="611" ht="12.0" customHeight="1">
      <c r="D611" s="120"/>
      <c r="H611" s="92"/>
    </row>
    <row r="612" ht="12.0" customHeight="1">
      <c r="D612" s="120"/>
      <c r="H612" s="92"/>
    </row>
    <row r="613" ht="12.0" customHeight="1">
      <c r="D613" s="120"/>
      <c r="H613" s="92"/>
    </row>
    <row r="614" ht="12.0" customHeight="1">
      <c r="D614" s="120"/>
      <c r="H614" s="92"/>
    </row>
    <row r="615" ht="12.0" customHeight="1">
      <c r="D615" s="120"/>
      <c r="H615" s="92"/>
    </row>
    <row r="616" ht="12.0" customHeight="1">
      <c r="D616" s="120"/>
      <c r="H616" s="92"/>
    </row>
    <row r="617" ht="12.0" customHeight="1">
      <c r="D617" s="120"/>
      <c r="H617" s="92"/>
    </row>
    <row r="618" ht="12.0" customHeight="1">
      <c r="D618" s="120"/>
      <c r="H618" s="92"/>
    </row>
    <row r="619" ht="12.0" customHeight="1">
      <c r="D619" s="120"/>
      <c r="H619" s="92"/>
    </row>
    <row r="620" ht="12.0" customHeight="1">
      <c r="D620" s="120"/>
      <c r="H620" s="92"/>
    </row>
    <row r="621" ht="12.0" customHeight="1">
      <c r="D621" s="120"/>
      <c r="H621" s="92"/>
    </row>
    <row r="622" ht="12.0" customHeight="1">
      <c r="D622" s="120"/>
      <c r="H622" s="92"/>
    </row>
    <row r="623" ht="12.0" customHeight="1">
      <c r="D623" s="120"/>
      <c r="H623" s="92"/>
    </row>
    <row r="624" ht="12.0" customHeight="1">
      <c r="D624" s="120"/>
      <c r="H624" s="92"/>
    </row>
    <row r="625" ht="12.0" customHeight="1">
      <c r="D625" s="120"/>
      <c r="H625" s="92"/>
    </row>
    <row r="626" ht="12.0" customHeight="1">
      <c r="D626" s="120"/>
      <c r="H626" s="92"/>
    </row>
    <row r="627" ht="12.0" customHeight="1">
      <c r="D627" s="120"/>
      <c r="H627" s="92"/>
    </row>
    <row r="628" ht="12.0" customHeight="1">
      <c r="D628" s="120"/>
      <c r="H628" s="92"/>
    </row>
    <row r="629" ht="12.0" customHeight="1">
      <c r="D629" s="120"/>
      <c r="H629" s="92"/>
    </row>
    <row r="630" ht="12.0" customHeight="1">
      <c r="D630" s="120"/>
      <c r="H630" s="92"/>
    </row>
    <row r="631" ht="12.0" customHeight="1">
      <c r="D631" s="120"/>
      <c r="H631" s="92"/>
    </row>
    <row r="632" ht="12.0" customHeight="1">
      <c r="D632" s="120"/>
      <c r="H632" s="92"/>
    </row>
    <row r="633" ht="12.0" customHeight="1">
      <c r="D633" s="120"/>
      <c r="H633" s="92"/>
    </row>
    <row r="634" ht="12.0" customHeight="1">
      <c r="D634" s="120"/>
      <c r="H634" s="92"/>
    </row>
    <row r="635" ht="12.0" customHeight="1">
      <c r="D635" s="120"/>
      <c r="H635" s="92"/>
    </row>
    <row r="636" ht="12.0" customHeight="1">
      <c r="D636" s="120"/>
      <c r="H636" s="92"/>
    </row>
    <row r="637" ht="12.0" customHeight="1">
      <c r="D637" s="120"/>
      <c r="H637" s="92"/>
    </row>
    <row r="638" ht="12.0" customHeight="1">
      <c r="D638" s="120"/>
      <c r="H638" s="92"/>
    </row>
    <row r="639" ht="12.0" customHeight="1">
      <c r="D639" s="120"/>
      <c r="H639" s="92"/>
    </row>
    <row r="640" ht="12.0" customHeight="1">
      <c r="D640" s="120"/>
      <c r="H640" s="92"/>
    </row>
    <row r="641" ht="12.0" customHeight="1">
      <c r="D641" s="120"/>
      <c r="H641" s="92"/>
    </row>
    <row r="642" ht="12.0" customHeight="1">
      <c r="D642" s="120"/>
      <c r="H642" s="92"/>
    </row>
    <row r="643" ht="12.0" customHeight="1">
      <c r="D643" s="120"/>
      <c r="H643" s="92"/>
    </row>
    <row r="644" ht="12.0" customHeight="1">
      <c r="D644" s="120"/>
      <c r="H644" s="92"/>
    </row>
    <row r="645" ht="12.0" customHeight="1">
      <c r="D645" s="120"/>
      <c r="H645" s="92"/>
    </row>
    <row r="646" ht="12.0" customHeight="1">
      <c r="D646" s="120"/>
      <c r="H646" s="92"/>
    </row>
    <row r="647" ht="12.0" customHeight="1">
      <c r="D647" s="120"/>
      <c r="H647" s="92"/>
    </row>
    <row r="648" ht="12.0" customHeight="1">
      <c r="D648" s="120"/>
      <c r="H648" s="92"/>
    </row>
    <row r="649" ht="12.0" customHeight="1">
      <c r="D649" s="120"/>
      <c r="H649" s="92"/>
    </row>
    <row r="650" ht="12.0" customHeight="1">
      <c r="D650" s="120"/>
      <c r="H650" s="92"/>
    </row>
    <row r="651" ht="12.0" customHeight="1">
      <c r="D651" s="120"/>
      <c r="H651" s="92"/>
    </row>
    <row r="652" ht="12.0" customHeight="1">
      <c r="D652" s="120"/>
      <c r="H652" s="92"/>
    </row>
    <row r="653" ht="12.0" customHeight="1">
      <c r="D653" s="120"/>
      <c r="H653" s="92"/>
    </row>
    <row r="654" ht="12.0" customHeight="1">
      <c r="D654" s="120"/>
      <c r="H654" s="92"/>
    </row>
    <row r="655" ht="12.0" customHeight="1">
      <c r="D655" s="120"/>
      <c r="H655" s="92"/>
    </row>
    <row r="656" ht="12.0" customHeight="1">
      <c r="D656" s="120"/>
      <c r="H656" s="92"/>
    </row>
    <row r="657" ht="12.0" customHeight="1">
      <c r="D657" s="120"/>
      <c r="H657" s="92"/>
    </row>
    <row r="658" ht="12.0" customHeight="1">
      <c r="D658" s="120"/>
      <c r="H658" s="92"/>
    </row>
    <row r="659" ht="12.0" customHeight="1">
      <c r="D659" s="120"/>
      <c r="H659" s="92"/>
    </row>
    <row r="660" ht="12.0" customHeight="1">
      <c r="D660" s="120"/>
      <c r="H660" s="92"/>
    </row>
    <row r="661" ht="12.0" customHeight="1">
      <c r="D661" s="120"/>
      <c r="H661" s="92"/>
    </row>
    <row r="662" ht="12.0" customHeight="1">
      <c r="D662" s="120"/>
      <c r="H662" s="92"/>
    </row>
    <row r="663" ht="12.0" customHeight="1">
      <c r="D663" s="120"/>
      <c r="H663" s="92"/>
    </row>
    <row r="664" ht="12.0" customHeight="1">
      <c r="D664" s="120"/>
      <c r="H664" s="92"/>
    </row>
    <row r="665" ht="12.0" customHeight="1">
      <c r="D665" s="120"/>
      <c r="H665" s="92"/>
    </row>
    <row r="666" ht="12.0" customHeight="1">
      <c r="D666" s="120"/>
      <c r="H666" s="92"/>
    </row>
    <row r="667" ht="12.0" customHeight="1">
      <c r="D667" s="120"/>
      <c r="H667" s="92"/>
    </row>
    <row r="668" ht="12.0" customHeight="1">
      <c r="D668" s="120"/>
      <c r="H668" s="92"/>
    </row>
    <row r="669" ht="12.0" customHeight="1">
      <c r="D669" s="120"/>
      <c r="H669" s="92"/>
    </row>
    <row r="670" ht="12.0" customHeight="1">
      <c r="D670" s="120"/>
      <c r="H670" s="92"/>
    </row>
    <row r="671" ht="12.0" customHeight="1">
      <c r="D671" s="120"/>
      <c r="H671" s="92"/>
    </row>
    <row r="672" ht="12.0" customHeight="1">
      <c r="D672" s="120"/>
      <c r="H672" s="92"/>
    </row>
    <row r="673" ht="12.0" customHeight="1">
      <c r="D673" s="120"/>
      <c r="H673" s="92"/>
    </row>
    <row r="674" ht="12.0" customHeight="1">
      <c r="D674" s="120"/>
      <c r="H674" s="92"/>
    </row>
    <row r="675" ht="12.0" customHeight="1">
      <c r="D675" s="120"/>
      <c r="H675" s="92"/>
    </row>
    <row r="676" ht="12.0" customHeight="1">
      <c r="D676" s="120"/>
      <c r="H676" s="92"/>
    </row>
    <row r="677" ht="12.0" customHeight="1">
      <c r="D677" s="120"/>
      <c r="H677" s="92"/>
    </row>
    <row r="678" ht="12.0" customHeight="1">
      <c r="D678" s="120"/>
      <c r="H678" s="92"/>
    </row>
    <row r="679" ht="12.0" customHeight="1">
      <c r="D679" s="120"/>
      <c r="H679" s="92"/>
    </row>
    <row r="680" ht="12.0" customHeight="1">
      <c r="D680" s="120"/>
      <c r="H680" s="92"/>
    </row>
    <row r="681" ht="12.0" customHeight="1">
      <c r="D681" s="120"/>
      <c r="H681" s="92"/>
    </row>
    <row r="682" ht="12.0" customHeight="1">
      <c r="D682" s="120"/>
      <c r="H682" s="92"/>
    </row>
    <row r="683" ht="12.0" customHeight="1">
      <c r="D683" s="120"/>
      <c r="H683" s="92"/>
    </row>
    <row r="684" ht="12.0" customHeight="1">
      <c r="D684" s="120"/>
      <c r="H684" s="92"/>
    </row>
    <row r="685" ht="12.0" customHeight="1">
      <c r="D685" s="120"/>
      <c r="H685" s="92"/>
    </row>
    <row r="686" ht="12.0" customHeight="1">
      <c r="D686" s="120"/>
      <c r="H686" s="92"/>
    </row>
    <row r="687" ht="12.0" customHeight="1">
      <c r="D687" s="120"/>
      <c r="H687" s="92"/>
    </row>
    <row r="688" ht="12.0" customHeight="1">
      <c r="D688" s="120"/>
      <c r="H688" s="92"/>
    </row>
    <row r="689" ht="12.0" customHeight="1">
      <c r="D689" s="120"/>
      <c r="H689" s="92"/>
    </row>
    <row r="690" ht="12.0" customHeight="1">
      <c r="D690" s="120"/>
      <c r="H690" s="92"/>
    </row>
    <row r="691" ht="12.0" customHeight="1">
      <c r="D691" s="120"/>
      <c r="H691" s="92"/>
    </row>
    <row r="692" ht="12.0" customHeight="1">
      <c r="D692" s="120"/>
      <c r="H692" s="92"/>
    </row>
    <row r="693" ht="12.0" customHeight="1">
      <c r="D693" s="120"/>
      <c r="H693" s="92"/>
    </row>
    <row r="694" ht="12.0" customHeight="1">
      <c r="D694" s="120"/>
      <c r="H694" s="92"/>
    </row>
    <row r="695" ht="12.0" customHeight="1">
      <c r="D695" s="120"/>
      <c r="H695" s="92"/>
    </row>
    <row r="696" ht="12.0" customHeight="1">
      <c r="D696" s="120"/>
      <c r="H696" s="92"/>
    </row>
    <row r="697" ht="12.0" customHeight="1">
      <c r="D697" s="120"/>
      <c r="H697" s="92"/>
    </row>
    <row r="698" ht="12.0" customHeight="1">
      <c r="D698" s="120"/>
      <c r="H698" s="92"/>
    </row>
    <row r="699" ht="12.0" customHeight="1">
      <c r="D699" s="120"/>
      <c r="H699" s="92"/>
    </row>
    <row r="700" ht="12.0" customHeight="1">
      <c r="D700" s="120"/>
      <c r="H700" s="92"/>
    </row>
    <row r="701" ht="12.0" customHeight="1">
      <c r="D701" s="120"/>
      <c r="H701" s="92"/>
    </row>
    <row r="702" ht="12.0" customHeight="1">
      <c r="D702" s="120"/>
      <c r="H702" s="92"/>
    </row>
    <row r="703" ht="12.0" customHeight="1">
      <c r="D703" s="120"/>
      <c r="H703" s="92"/>
    </row>
    <row r="704" ht="12.0" customHeight="1">
      <c r="D704" s="120"/>
      <c r="H704" s="92"/>
    </row>
    <row r="705" ht="12.0" customHeight="1">
      <c r="D705" s="120"/>
      <c r="H705" s="92"/>
    </row>
    <row r="706" ht="12.0" customHeight="1">
      <c r="D706" s="120"/>
      <c r="H706" s="92"/>
    </row>
    <row r="707" ht="12.0" customHeight="1">
      <c r="D707" s="120"/>
      <c r="H707" s="92"/>
    </row>
    <row r="708" ht="12.0" customHeight="1">
      <c r="D708" s="120"/>
      <c r="H708" s="92"/>
    </row>
    <row r="709" ht="12.0" customHeight="1">
      <c r="D709" s="120"/>
      <c r="H709" s="92"/>
    </row>
    <row r="710" ht="12.0" customHeight="1">
      <c r="D710" s="120"/>
      <c r="H710" s="92"/>
    </row>
    <row r="711" ht="12.0" customHeight="1">
      <c r="D711" s="120"/>
      <c r="H711" s="92"/>
    </row>
    <row r="712" ht="12.0" customHeight="1">
      <c r="D712" s="120"/>
      <c r="H712" s="92"/>
    </row>
    <row r="713" ht="12.0" customHeight="1">
      <c r="D713" s="120"/>
      <c r="H713" s="92"/>
    </row>
    <row r="714" ht="12.0" customHeight="1">
      <c r="D714" s="120"/>
      <c r="H714" s="92"/>
    </row>
    <row r="715" ht="12.0" customHeight="1">
      <c r="D715" s="120"/>
      <c r="H715" s="92"/>
    </row>
    <row r="716" ht="12.0" customHeight="1">
      <c r="D716" s="120"/>
      <c r="H716" s="92"/>
    </row>
    <row r="717" ht="12.0" customHeight="1">
      <c r="D717" s="120"/>
      <c r="H717" s="92"/>
    </row>
    <row r="718" ht="12.0" customHeight="1">
      <c r="D718" s="120"/>
      <c r="H718" s="92"/>
    </row>
    <row r="719" ht="12.0" customHeight="1">
      <c r="D719" s="120"/>
      <c r="H719" s="92"/>
    </row>
    <row r="720" ht="12.0" customHeight="1">
      <c r="D720" s="120"/>
      <c r="H720" s="92"/>
    </row>
    <row r="721" ht="12.0" customHeight="1">
      <c r="D721" s="120"/>
      <c r="H721" s="92"/>
    </row>
    <row r="722" ht="12.0" customHeight="1">
      <c r="D722" s="120"/>
      <c r="H722" s="92"/>
    </row>
    <row r="723" ht="12.0" customHeight="1">
      <c r="D723" s="120"/>
      <c r="H723" s="92"/>
    </row>
    <row r="724" ht="12.0" customHeight="1">
      <c r="D724" s="120"/>
      <c r="H724" s="92"/>
    </row>
    <row r="725" ht="12.0" customHeight="1">
      <c r="D725" s="120"/>
      <c r="H725" s="92"/>
    </row>
    <row r="726" ht="12.0" customHeight="1">
      <c r="D726" s="120"/>
      <c r="H726" s="92"/>
    </row>
    <row r="727" ht="12.0" customHeight="1">
      <c r="D727" s="120"/>
      <c r="H727" s="92"/>
    </row>
    <row r="728" ht="12.0" customHeight="1">
      <c r="D728" s="120"/>
      <c r="H728" s="92"/>
    </row>
    <row r="729" ht="12.0" customHeight="1">
      <c r="D729" s="120"/>
      <c r="H729" s="92"/>
    </row>
    <row r="730" ht="12.0" customHeight="1">
      <c r="D730" s="120"/>
      <c r="H730" s="92"/>
    </row>
    <row r="731" ht="12.0" customHeight="1">
      <c r="D731" s="120"/>
      <c r="H731" s="92"/>
    </row>
    <row r="732" ht="12.0" customHeight="1">
      <c r="D732" s="120"/>
      <c r="H732" s="92"/>
    </row>
    <row r="733" ht="12.0" customHeight="1">
      <c r="D733" s="120"/>
      <c r="H733" s="92"/>
    </row>
    <row r="734" ht="12.0" customHeight="1">
      <c r="D734" s="120"/>
      <c r="H734" s="92"/>
    </row>
    <row r="735" ht="12.0" customHeight="1">
      <c r="D735" s="120"/>
      <c r="H735" s="92"/>
    </row>
    <row r="736" ht="12.0" customHeight="1">
      <c r="D736" s="120"/>
      <c r="H736" s="92"/>
    </row>
    <row r="737" ht="12.0" customHeight="1">
      <c r="D737" s="120"/>
      <c r="H737" s="92"/>
    </row>
    <row r="738" ht="12.0" customHeight="1">
      <c r="D738" s="120"/>
      <c r="H738" s="92"/>
    </row>
    <row r="739" ht="12.0" customHeight="1">
      <c r="D739" s="120"/>
      <c r="H739" s="92"/>
    </row>
    <row r="740" ht="12.0" customHeight="1">
      <c r="D740" s="120"/>
      <c r="H740" s="92"/>
    </row>
    <row r="741" ht="12.0" customHeight="1">
      <c r="D741" s="120"/>
      <c r="H741" s="92"/>
    </row>
    <row r="742" ht="12.0" customHeight="1">
      <c r="D742" s="120"/>
      <c r="H742" s="92"/>
    </row>
    <row r="743" ht="12.0" customHeight="1">
      <c r="D743" s="120"/>
      <c r="H743" s="92"/>
    </row>
    <row r="744" ht="12.0" customHeight="1">
      <c r="D744" s="120"/>
      <c r="H744" s="92"/>
    </row>
    <row r="745" ht="12.0" customHeight="1">
      <c r="D745" s="120"/>
      <c r="H745" s="92"/>
    </row>
    <row r="746" ht="12.0" customHeight="1">
      <c r="D746" s="120"/>
      <c r="H746" s="92"/>
    </row>
    <row r="747" ht="12.0" customHeight="1">
      <c r="D747" s="120"/>
      <c r="H747" s="92"/>
    </row>
    <row r="748" ht="12.0" customHeight="1">
      <c r="D748" s="120"/>
      <c r="H748" s="92"/>
    </row>
    <row r="749" ht="12.0" customHeight="1">
      <c r="D749" s="120"/>
      <c r="H749" s="92"/>
    </row>
    <row r="750" ht="12.0" customHeight="1">
      <c r="D750" s="120"/>
      <c r="H750" s="92"/>
    </row>
    <row r="751" ht="12.0" customHeight="1">
      <c r="D751" s="120"/>
      <c r="H751" s="92"/>
    </row>
    <row r="752" ht="12.0" customHeight="1">
      <c r="D752" s="120"/>
      <c r="H752" s="92"/>
    </row>
    <row r="753" ht="12.0" customHeight="1">
      <c r="D753" s="120"/>
      <c r="H753" s="92"/>
    </row>
    <row r="754" ht="12.0" customHeight="1">
      <c r="D754" s="120"/>
      <c r="H754" s="92"/>
    </row>
    <row r="755" ht="12.0" customHeight="1">
      <c r="D755" s="120"/>
      <c r="H755" s="92"/>
    </row>
    <row r="756" ht="12.0" customHeight="1">
      <c r="D756" s="120"/>
      <c r="H756" s="92"/>
    </row>
    <row r="757" ht="12.0" customHeight="1">
      <c r="D757" s="120"/>
      <c r="H757" s="92"/>
    </row>
    <row r="758" ht="12.0" customHeight="1">
      <c r="D758" s="120"/>
      <c r="H758" s="92"/>
    </row>
    <row r="759" ht="12.0" customHeight="1">
      <c r="D759" s="120"/>
      <c r="H759" s="92"/>
    </row>
    <row r="760" ht="12.0" customHeight="1">
      <c r="D760" s="120"/>
      <c r="H760" s="92"/>
    </row>
    <row r="761" ht="12.0" customHeight="1">
      <c r="D761" s="120"/>
      <c r="H761" s="92"/>
    </row>
    <row r="762" ht="12.0" customHeight="1">
      <c r="D762" s="120"/>
      <c r="H762" s="92"/>
    </row>
    <row r="763" ht="12.0" customHeight="1">
      <c r="D763" s="120"/>
      <c r="H763" s="92"/>
    </row>
    <row r="764" ht="12.0" customHeight="1">
      <c r="D764" s="120"/>
      <c r="H764" s="92"/>
    </row>
    <row r="765" ht="12.0" customHeight="1">
      <c r="D765" s="120"/>
      <c r="H765" s="92"/>
    </row>
    <row r="766" ht="12.0" customHeight="1">
      <c r="D766" s="120"/>
      <c r="H766" s="92"/>
    </row>
    <row r="767" ht="12.0" customHeight="1">
      <c r="D767" s="120"/>
      <c r="H767" s="92"/>
    </row>
    <row r="768" ht="12.0" customHeight="1">
      <c r="D768" s="120"/>
      <c r="H768" s="92"/>
    </row>
    <row r="769" ht="12.0" customHeight="1">
      <c r="D769" s="120"/>
      <c r="H769" s="92"/>
    </row>
    <row r="770" ht="12.0" customHeight="1">
      <c r="D770" s="120"/>
      <c r="H770" s="92"/>
    </row>
    <row r="771" ht="12.0" customHeight="1">
      <c r="D771" s="120"/>
      <c r="H771" s="92"/>
    </row>
    <row r="772" ht="12.0" customHeight="1">
      <c r="D772" s="120"/>
      <c r="H772" s="92"/>
    </row>
    <row r="773" ht="12.0" customHeight="1">
      <c r="D773" s="120"/>
      <c r="H773" s="92"/>
    </row>
    <row r="774" ht="12.0" customHeight="1">
      <c r="D774" s="120"/>
      <c r="H774" s="92"/>
    </row>
    <row r="775" ht="12.0" customHeight="1">
      <c r="D775" s="120"/>
      <c r="H775" s="92"/>
    </row>
    <row r="776" ht="12.0" customHeight="1">
      <c r="D776" s="120"/>
      <c r="H776" s="92"/>
    </row>
    <row r="777" ht="12.0" customHeight="1">
      <c r="D777" s="120"/>
      <c r="H777" s="92"/>
    </row>
    <row r="778" ht="12.0" customHeight="1">
      <c r="D778" s="120"/>
      <c r="H778" s="92"/>
    </row>
    <row r="779" ht="12.0" customHeight="1">
      <c r="D779" s="120"/>
      <c r="H779" s="92"/>
    </row>
    <row r="780" ht="12.0" customHeight="1">
      <c r="D780" s="120"/>
      <c r="H780" s="92"/>
    </row>
    <row r="781" ht="12.0" customHeight="1">
      <c r="D781" s="120"/>
      <c r="H781" s="92"/>
    </row>
    <row r="782" ht="12.0" customHeight="1">
      <c r="D782" s="120"/>
      <c r="H782" s="92"/>
    </row>
    <row r="783" ht="12.0" customHeight="1">
      <c r="D783" s="120"/>
      <c r="H783" s="92"/>
    </row>
    <row r="784" ht="12.0" customHeight="1">
      <c r="D784" s="120"/>
      <c r="H784" s="92"/>
    </row>
    <row r="785" ht="12.0" customHeight="1">
      <c r="D785" s="120"/>
      <c r="H785" s="92"/>
    </row>
    <row r="786" ht="12.0" customHeight="1">
      <c r="D786" s="120"/>
      <c r="H786" s="92"/>
    </row>
    <row r="787" ht="12.0" customHeight="1">
      <c r="D787" s="120"/>
      <c r="H787" s="92"/>
    </row>
    <row r="788" ht="12.0" customHeight="1">
      <c r="D788" s="120"/>
      <c r="H788" s="92"/>
    </row>
    <row r="789" ht="12.0" customHeight="1">
      <c r="D789" s="120"/>
      <c r="H789" s="92"/>
    </row>
    <row r="790" ht="12.0" customHeight="1">
      <c r="D790" s="120"/>
      <c r="H790" s="92"/>
    </row>
    <row r="791" ht="12.0" customHeight="1">
      <c r="D791" s="120"/>
      <c r="H791" s="92"/>
    </row>
    <row r="792" ht="12.0" customHeight="1">
      <c r="D792" s="120"/>
      <c r="H792" s="92"/>
    </row>
    <row r="793" ht="12.0" customHeight="1">
      <c r="D793" s="120"/>
      <c r="H793" s="92"/>
    </row>
    <row r="794" ht="12.0" customHeight="1">
      <c r="D794" s="120"/>
      <c r="H794" s="92"/>
    </row>
    <row r="795" ht="12.0" customHeight="1">
      <c r="D795" s="120"/>
      <c r="H795" s="92"/>
    </row>
    <row r="796" ht="12.0" customHeight="1">
      <c r="D796" s="120"/>
      <c r="H796" s="92"/>
    </row>
    <row r="797" ht="12.0" customHeight="1">
      <c r="D797" s="120"/>
      <c r="H797" s="92"/>
    </row>
    <row r="798" ht="12.0" customHeight="1">
      <c r="D798" s="120"/>
      <c r="H798" s="92"/>
    </row>
    <row r="799" ht="12.0" customHeight="1">
      <c r="D799" s="120"/>
      <c r="H799" s="92"/>
    </row>
    <row r="800" ht="12.0" customHeight="1">
      <c r="D800" s="120"/>
      <c r="H800" s="92"/>
    </row>
    <row r="801" ht="12.0" customHeight="1">
      <c r="D801" s="120"/>
      <c r="H801" s="92"/>
    </row>
    <row r="802" ht="12.0" customHeight="1">
      <c r="D802" s="120"/>
      <c r="H802" s="92"/>
    </row>
    <row r="803" ht="12.0" customHeight="1">
      <c r="D803" s="120"/>
      <c r="H803" s="92"/>
    </row>
    <row r="804" ht="12.0" customHeight="1">
      <c r="D804" s="120"/>
      <c r="H804" s="92"/>
    </row>
    <row r="805" ht="12.0" customHeight="1">
      <c r="D805" s="120"/>
      <c r="H805" s="92"/>
    </row>
    <row r="806" ht="12.0" customHeight="1">
      <c r="D806" s="120"/>
      <c r="H806" s="92"/>
    </row>
    <row r="807" ht="12.0" customHeight="1">
      <c r="D807" s="120"/>
      <c r="H807" s="92"/>
    </row>
    <row r="808" ht="12.0" customHeight="1">
      <c r="D808" s="120"/>
      <c r="H808" s="92"/>
    </row>
    <row r="809" ht="12.0" customHeight="1">
      <c r="D809" s="120"/>
      <c r="H809" s="92"/>
    </row>
    <row r="810" ht="12.0" customHeight="1">
      <c r="D810" s="120"/>
      <c r="H810" s="92"/>
    </row>
    <row r="811" ht="12.0" customHeight="1">
      <c r="D811" s="120"/>
      <c r="H811" s="92"/>
    </row>
    <row r="812" ht="12.0" customHeight="1">
      <c r="D812" s="120"/>
      <c r="H812" s="92"/>
    </row>
    <row r="813" ht="12.0" customHeight="1">
      <c r="D813" s="120"/>
      <c r="H813" s="92"/>
    </row>
    <row r="814" ht="12.0" customHeight="1">
      <c r="D814" s="120"/>
      <c r="H814" s="92"/>
    </row>
    <row r="815" ht="12.0" customHeight="1">
      <c r="D815" s="120"/>
      <c r="H815" s="92"/>
    </row>
    <row r="816" ht="12.0" customHeight="1">
      <c r="D816" s="120"/>
      <c r="H816" s="92"/>
    </row>
    <row r="817" ht="12.0" customHeight="1">
      <c r="D817" s="120"/>
      <c r="H817" s="92"/>
    </row>
    <row r="818" ht="12.0" customHeight="1">
      <c r="D818" s="120"/>
      <c r="H818" s="92"/>
    </row>
    <row r="819" ht="12.0" customHeight="1">
      <c r="D819" s="120"/>
      <c r="H819" s="92"/>
    </row>
    <row r="820" ht="12.0" customHeight="1">
      <c r="D820" s="120"/>
      <c r="H820" s="92"/>
    </row>
    <row r="821" ht="12.0" customHeight="1">
      <c r="D821" s="120"/>
      <c r="H821" s="92"/>
    </row>
    <row r="822" ht="12.0" customHeight="1">
      <c r="D822" s="120"/>
      <c r="H822" s="92"/>
    </row>
    <row r="823" ht="12.0" customHeight="1">
      <c r="D823" s="120"/>
      <c r="H823" s="92"/>
    </row>
    <row r="824" ht="12.0" customHeight="1">
      <c r="D824" s="120"/>
      <c r="H824" s="92"/>
    </row>
    <row r="825" ht="12.0" customHeight="1">
      <c r="D825" s="120"/>
      <c r="H825" s="92"/>
    </row>
    <row r="826" ht="12.0" customHeight="1">
      <c r="D826" s="120"/>
      <c r="H826" s="92"/>
    </row>
    <row r="827" ht="12.0" customHeight="1">
      <c r="D827" s="120"/>
      <c r="H827" s="92"/>
    </row>
    <row r="828" ht="12.0" customHeight="1">
      <c r="D828" s="120"/>
      <c r="H828" s="92"/>
    </row>
    <row r="829" ht="12.0" customHeight="1">
      <c r="D829" s="120"/>
      <c r="H829" s="92"/>
    </row>
    <row r="830" ht="12.0" customHeight="1">
      <c r="D830" s="120"/>
      <c r="H830" s="92"/>
    </row>
    <row r="831" ht="12.0" customHeight="1">
      <c r="D831" s="120"/>
      <c r="H831" s="92"/>
    </row>
    <row r="832" ht="12.0" customHeight="1">
      <c r="D832" s="120"/>
      <c r="H832" s="92"/>
    </row>
    <row r="833" ht="12.0" customHeight="1">
      <c r="D833" s="120"/>
      <c r="H833" s="92"/>
    </row>
    <row r="834" ht="12.0" customHeight="1">
      <c r="D834" s="120"/>
      <c r="H834" s="92"/>
    </row>
    <row r="835" ht="12.0" customHeight="1">
      <c r="D835" s="120"/>
      <c r="H835" s="92"/>
    </row>
    <row r="836" ht="12.0" customHeight="1">
      <c r="D836" s="120"/>
      <c r="H836" s="92"/>
    </row>
    <row r="837" ht="12.0" customHeight="1">
      <c r="D837" s="120"/>
      <c r="H837" s="92"/>
    </row>
    <row r="838" ht="12.0" customHeight="1">
      <c r="D838" s="120"/>
      <c r="H838" s="92"/>
    </row>
    <row r="839" ht="12.0" customHeight="1">
      <c r="D839" s="120"/>
      <c r="H839" s="92"/>
    </row>
    <row r="840" ht="12.0" customHeight="1">
      <c r="D840" s="120"/>
      <c r="H840" s="92"/>
    </row>
    <row r="841" ht="12.0" customHeight="1">
      <c r="D841" s="120"/>
      <c r="H841" s="92"/>
    </row>
    <row r="842" ht="12.0" customHeight="1">
      <c r="D842" s="120"/>
      <c r="H842" s="92"/>
    </row>
    <row r="843" ht="12.0" customHeight="1">
      <c r="D843" s="120"/>
      <c r="H843" s="92"/>
    </row>
    <row r="844" ht="12.0" customHeight="1">
      <c r="D844" s="120"/>
      <c r="H844" s="92"/>
    </row>
    <row r="845" ht="12.0" customHeight="1">
      <c r="D845" s="120"/>
      <c r="H845" s="92"/>
    </row>
    <row r="846" ht="12.0" customHeight="1">
      <c r="D846" s="120"/>
      <c r="H846" s="92"/>
    </row>
    <row r="847" ht="12.0" customHeight="1">
      <c r="D847" s="120"/>
      <c r="H847" s="92"/>
    </row>
    <row r="848" ht="12.0" customHeight="1">
      <c r="D848" s="120"/>
      <c r="H848" s="92"/>
    </row>
    <row r="849" ht="12.0" customHeight="1">
      <c r="D849" s="120"/>
      <c r="H849" s="92"/>
    </row>
    <row r="850" ht="12.0" customHeight="1">
      <c r="D850" s="120"/>
      <c r="H850" s="92"/>
    </row>
    <row r="851" ht="12.0" customHeight="1">
      <c r="D851" s="120"/>
      <c r="H851" s="92"/>
    </row>
    <row r="852" ht="12.0" customHeight="1">
      <c r="D852" s="120"/>
      <c r="H852" s="92"/>
    </row>
    <row r="853" ht="12.0" customHeight="1">
      <c r="D853" s="120"/>
      <c r="H853" s="92"/>
    </row>
    <row r="854" ht="12.0" customHeight="1">
      <c r="D854" s="120"/>
      <c r="H854" s="92"/>
    </row>
    <row r="855" ht="12.0" customHeight="1">
      <c r="D855" s="120"/>
      <c r="H855" s="92"/>
    </row>
    <row r="856" ht="12.0" customHeight="1">
      <c r="D856" s="120"/>
      <c r="H856" s="92"/>
    </row>
    <row r="857" ht="12.0" customHeight="1">
      <c r="D857" s="120"/>
      <c r="H857" s="92"/>
    </row>
    <row r="858" ht="12.0" customHeight="1">
      <c r="D858" s="120"/>
      <c r="H858" s="92"/>
    </row>
    <row r="859" ht="12.0" customHeight="1">
      <c r="D859" s="120"/>
      <c r="H859" s="92"/>
    </row>
    <row r="860" ht="12.0" customHeight="1">
      <c r="D860" s="120"/>
      <c r="H860" s="92"/>
    </row>
    <row r="861" ht="12.0" customHeight="1">
      <c r="D861" s="120"/>
      <c r="H861" s="92"/>
    </row>
    <row r="862" ht="12.0" customHeight="1">
      <c r="D862" s="120"/>
      <c r="H862" s="92"/>
    </row>
    <row r="863" ht="12.0" customHeight="1">
      <c r="D863" s="120"/>
      <c r="H863" s="92"/>
    </row>
    <row r="864" ht="12.0" customHeight="1">
      <c r="D864" s="120"/>
      <c r="H864" s="92"/>
    </row>
    <row r="865" ht="12.0" customHeight="1">
      <c r="D865" s="120"/>
      <c r="H865" s="92"/>
    </row>
    <row r="866" ht="12.0" customHeight="1">
      <c r="D866" s="120"/>
      <c r="H866" s="92"/>
    </row>
    <row r="867" ht="12.0" customHeight="1">
      <c r="D867" s="120"/>
      <c r="H867" s="92"/>
    </row>
    <row r="868" ht="12.0" customHeight="1">
      <c r="D868" s="120"/>
      <c r="H868" s="92"/>
    </row>
    <row r="869" ht="12.0" customHeight="1">
      <c r="D869" s="120"/>
      <c r="H869" s="92"/>
    </row>
    <row r="870" ht="12.0" customHeight="1">
      <c r="D870" s="120"/>
      <c r="H870" s="92"/>
    </row>
    <row r="871" ht="12.0" customHeight="1">
      <c r="D871" s="120"/>
      <c r="H871" s="92"/>
    </row>
    <row r="872" ht="12.0" customHeight="1">
      <c r="D872" s="120"/>
      <c r="H872" s="92"/>
    </row>
    <row r="873" ht="12.0" customHeight="1">
      <c r="D873" s="120"/>
      <c r="H873" s="92"/>
    </row>
    <row r="874" ht="12.0" customHeight="1">
      <c r="D874" s="120"/>
      <c r="H874" s="92"/>
    </row>
    <row r="875" ht="12.0" customHeight="1">
      <c r="D875" s="120"/>
      <c r="H875" s="92"/>
    </row>
    <row r="876" ht="12.0" customHeight="1">
      <c r="D876" s="120"/>
      <c r="H876" s="92"/>
    </row>
    <row r="877" ht="12.0" customHeight="1">
      <c r="D877" s="120"/>
      <c r="H877" s="92"/>
    </row>
    <row r="878" ht="12.0" customHeight="1">
      <c r="D878" s="120"/>
      <c r="H878" s="92"/>
    </row>
    <row r="879" ht="12.0" customHeight="1">
      <c r="D879" s="120"/>
      <c r="H879" s="92"/>
    </row>
    <row r="880" ht="12.0" customHeight="1">
      <c r="D880" s="120"/>
      <c r="H880" s="92"/>
    </row>
    <row r="881" ht="12.0" customHeight="1">
      <c r="D881" s="120"/>
      <c r="H881" s="92"/>
    </row>
    <row r="882" ht="12.0" customHeight="1">
      <c r="D882" s="120"/>
      <c r="H882" s="92"/>
    </row>
    <row r="883" ht="12.0" customHeight="1">
      <c r="D883" s="120"/>
      <c r="H883" s="92"/>
    </row>
    <row r="884" ht="12.0" customHeight="1">
      <c r="D884" s="120"/>
      <c r="H884" s="92"/>
    </row>
    <row r="885" ht="12.0" customHeight="1">
      <c r="D885" s="120"/>
      <c r="H885" s="92"/>
    </row>
    <row r="886" ht="12.0" customHeight="1">
      <c r="D886" s="120"/>
      <c r="H886" s="92"/>
    </row>
    <row r="887" ht="12.0" customHeight="1">
      <c r="D887" s="120"/>
      <c r="H887" s="92"/>
    </row>
    <row r="888" ht="12.0" customHeight="1">
      <c r="D888" s="120"/>
      <c r="H888" s="92"/>
    </row>
    <row r="889" ht="12.0" customHeight="1">
      <c r="D889" s="120"/>
      <c r="H889" s="92"/>
    </row>
    <row r="890" ht="12.0" customHeight="1">
      <c r="D890" s="120"/>
      <c r="H890" s="92"/>
    </row>
    <row r="891" ht="12.0" customHeight="1">
      <c r="D891" s="120"/>
      <c r="H891" s="92"/>
    </row>
    <row r="892" ht="12.0" customHeight="1">
      <c r="D892" s="120"/>
      <c r="H892" s="92"/>
    </row>
    <row r="893" ht="12.0" customHeight="1">
      <c r="D893" s="120"/>
      <c r="H893" s="92"/>
    </row>
    <row r="894" ht="12.0" customHeight="1">
      <c r="D894" s="120"/>
      <c r="H894" s="92"/>
    </row>
    <row r="895" ht="12.0" customHeight="1">
      <c r="D895" s="120"/>
      <c r="H895" s="92"/>
    </row>
    <row r="896" ht="12.0" customHeight="1">
      <c r="D896" s="120"/>
      <c r="H896" s="92"/>
    </row>
    <row r="897" ht="12.0" customHeight="1">
      <c r="D897" s="120"/>
      <c r="H897" s="92"/>
    </row>
    <row r="898" ht="12.0" customHeight="1">
      <c r="D898" s="120"/>
      <c r="H898" s="92"/>
    </row>
    <row r="899" ht="12.0" customHeight="1">
      <c r="D899" s="120"/>
      <c r="H899" s="92"/>
    </row>
    <row r="900" ht="12.0" customHeight="1">
      <c r="D900" s="120"/>
      <c r="H900" s="92"/>
    </row>
    <row r="901" ht="12.0" customHeight="1">
      <c r="D901" s="120"/>
      <c r="H901" s="92"/>
    </row>
    <row r="902" ht="12.0" customHeight="1">
      <c r="D902" s="120"/>
      <c r="H902" s="92"/>
    </row>
    <row r="903" ht="12.0" customHeight="1">
      <c r="D903" s="120"/>
      <c r="H903" s="92"/>
    </row>
    <row r="904" ht="12.0" customHeight="1">
      <c r="D904" s="120"/>
      <c r="H904" s="92"/>
    </row>
    <row r="905" ht="12.0" customHeight="1">
      <c r="D905" s="120"/>
      <c r="H905" s="92"/>
    </row>
    <row r="906" ht="12.0" customHeight="1">
      <c r="D906" s="120"/>
      <c r="H906" s="92"/>
    </row>
    <row r="907" ht="12.0" customHeight="1">
      <c r="D907" s="120"/>
      <c r="H907" s="92"/>
    </row>
    <row r="908" ht="12.0" customHeight="1">
      <c r="D908" s="120"/>
      <c r="H908" s="92"/>
    </row>
    <row r="909" ht="12.0" customHeight="1">
      <c r="D909" s="120"/>
      <c r="H909" s="92"/>
    </row>
    <row r="910" ht="12.0" customHeight="1">
      <c r="D910" s="120"/>
      <c r="H910" s="92"/>
    </row>
    <row r="911" ht="12.0" customHeight="1">
      <c r="D911" s="120"/>
      <c r="H911" s="92"/>
    </row>
    <row r="912" ht="12.0" customHeight="1">
      <c r="D912" s="120"/>
      <c r="H912" s="92"/>
    </row>
    <row r="913" ht="12.0" customHeight="1">
      <c r="D913" s="120"/>
      <c r="H913" s="92"/>
    </row>
    <row r="914" ht="12.0" customHeight="1">
      <c r="D914" s="120"/>
      <c r="H914" s="92"/>
    </row>
    <row r="915" ht="12.0" customHeight="1">
      <c r="D915" s="120"/>
      <c r="H915" s="92"/>
    </row>
    <row r="916" ht="12.0" customHeight="1">
      <c r="D916" s="120"/>
      <c r="H916" s="92"/>
    </row>
    <row r="917" ht="12.0" customHeight="1">
      <c r="D917" s="120"/>
      <c r="H917" s="92"/>
    </row>
    <row r="918" ht="12.0" customHeight="1">
      <c r="D918" s="120"/>
      <c r="H918" s="92"/>
    </row>
    <row r="919" ht="12.0" customHeight="1">
      <c r="D919" s="120"/>
      <c r="H919" s="92"/>
    </row>
    <row r="920" ht="12.0" customHeight="1">
      <c r="D920" s="120"/>
      <c r="H920" s="92"/>
    </row>
    <row r="921" ht="12.0" customHeight="1">
      <c r="D921" s="120"/>
      <c r="H921" s="92"/>
    </row>
    <row r="922" ht="12.0" customHeight="1">
      <c r="D922" s="120"/>
      <c r="H922" s="92"/>
    </row>
    <row r="923" ht="12.0" customHeight="1">
      <c r="D923" s="120"/>
      <c r="H923" s="92"/>
    </row>
    <row r="924" ht="12.0" customHeight="1">
      <c r="D924" s="120"/>
      <c r="H924" s="92"/>
    </row>
    <row r="925" ht="12.0" customHeight="1">
      <c r="D925" s="120"/>
      <c r="H925" s="92"/>
    </row>
    <row r="926" ht="12.0" customHeight="1">
      <c r="D926" s="120"/>
      <c r="H926" s="92"/>
    </row>
    <row r="927" ht="12.0" customHeight="1">
      <c r="D927" s="120"/>
      <c r="H927" s="92"/>
    </row>
    <row r="928" ht="12.0" customHeight="1">
      <c r="D928" s="120"/>
      <c r="H928" s="92"/>
    </row>
    <row r="929" ht="12.0" customHeight="1">
      <c r="D929" s="120"/>
      <c r="H929" s="92"/>
    </row>
    <row r="930" ht="12.0" customHeight="1">
      <c r="D930" s="120"/>
      <c r="H930" s="92"/>
    </row>
    <row r="931" ht="12.0" customHeight="1">
      <c r="D931" s="120"/>
      <c r="H931" s="92"/>
    </row>
    <row r="932" ht="12.0" customHeight="1">
      <c r="D932" s="120"/>
      <c r="H932" s="92"/>
    </row>
    <row r="933" ht="12.0" customHeight="1">
      <c r="D933" s="120"/>
      <c r="H933" s="92"/>
    </row>
    <row r="934" ht="12.0" customHeight="1">
      <c r="D934" s="120"/>
      <c r="H934" s="92"/>
    </row>
    <row r="935" ht="12.0" customHeight="1">
      <c r="D935" s="120"/>
      <c r="H935" s="92"/>
    </row>
    <row r="936" ht="12.0" customHeight="1">
      <c r="D936" s="120"/>
      <c r="H936" s="92"/>
    </row>
    <row r="937" ht="12.0" customHeight="1">
      <c r="D937" s="120"/>
      <c r="H937" s="92"/>
    </row>
    <row r="938" ht="12.0" customHeight="1">
      <c r="D938" s="120"/>
      <c r="H938" s="92"/>
    </row>
    <row r="939" ht="12.0" customHeight="1">
      <c r="D939" s="120"/>
      <c r="H939" s="92"/>
    </row>
    <row r="940" ht="12.0" customHeight="1">
      <c r="D940" s="120"/>
      <c r="H940" s="92"/>
    </row>
    <row r="941" ht="12.0" customHeight="1">
      <c r="D941" s="120"/>
      <c r="H941" s="92"/>
    </row>
    <row r="942" ht="12.0" customHeight="1">
      <c r="D942" s="120"/>
      <c r="H942" s="92"/>
    </row>
    <row r="943" ht="12.0" customHeight="1">
      <c r="D943" s="120"/>
      <c r="H943" s="92"/>
    </row>
    <row r="944" ht="12.0" customHeight="1">
      <c r="D944" s="120"/>
      <c r="H944" s="92"/>
    </row>
    <row r="945" ht="12.0" customHeight="1">
      <c r="D945" s="120"/>
      <c r="H945" s="92"/>
    </row>
    <row r="946" ht="12.0" customHeight="1">
      <c r="D946" s="120"/>
      <c r="H946" s="92"/>
    </row>
    <row r="947" ht="12.0" customHeight="1">
      <c r="D947" s="120"/>
      <c r="H947" s="92"/>
    </row>
    <row r="948" ht="12.0" customHeight="1">
      <c r="D948" s="120"/>
      <c r="H948" s="92"/>
    </row>
    <row r="949" ht="12.0" customHeight="1">
      <c r="D949" s="120"/>
      <c r="H949" s="92"/>
    </row>
    <row r="950" ht="12.0" customHeight="1">
      <c r="D950" s="120"/>
      <c r="H950" s="92"/>
    </row>
    <row r="951" ht="12.0" customHeight="1">
      <c r="D951" s="120"/>
      <c r="H951" s="92"/>
    </row>
    <row r="952" ht="12.0" customHeight="1">
      <c r="D952" s="120"/>
      <c r="H952" s="92"/>
    </row>
    <row r="953" ht="12.0" customHeight="1">
      <c r="D953" s="120"/>
      <c r="H953" s="92"/>
    </row>
    <row r="954" ht="12.0" customHeight="1">
      <c r="D954" s="120"/>
      <c r="H954" s="92"/>
    </row>
    <row r="955" ht="12.0" customHeight="1">
      <c r="D955" s="120"/>
      <c r="H955" s="92"/>
    </row>
    <row r="956" ht="12.0" customHeight="1">
      <c r="D956" s="120"/>
      <c r="H956" s="92"/>
    </row>
    <row r="957" ht="12.0" customHeight="1">
      <c r="D957" s="120"/>
      <c r="H957" s="92"/>
    </row>
    <row r="958" ht="12.0" customHeight="1">
      <c r="D958" s="120"/>
      <c r="H958" s="92"/>
    </row>
    <row r="959" ht="12.0" customHeight="1">
      <c r="D959" s="120"/>
      <c r="H959" s="92"/>
    </row>
    <row r="960" ht="12.0" customHeight="1">
      <c r="D960" s="120"/>
      <c r="H960" s="92"/>
    </row>
    <row r="961" ht="12.0" customHeight="1">
      <c r="D961" s="120"/>
      <c r="H961" s="92"/>
    </row>
    <row r="962" ht="12.0" customHeight="1">
      <c r="D962" s="120"/>
      <c r="H962" s="92"/>
    </row>
    <row r="963" ht="12.0" customHeight="1">
      <c r="D963" s="120"/>
      <c r="H963" s="92"/>
    </row>
    <row r="964" ht="12.0" customHeight="1">
      <c r="D964" s="120"/>
      <c r="H964" s="92"/>
    </row>
    <row r="965" ht="12.0" customHeight="1">
      <c r="D965" s="120"/>
      <c r="H965" s="92"/>
    </row>
    <row r="966" ht="12.0" customHeight="1">
      <c r="D966" s="120"/>
      <c r="H966" s="92"/>
    </row>
    <row r="967" ht="12.0" customHeight="1">
      <c r="D967" s="120"/>
      <c r="H967" s="92"/>
    </row>
    <row r="968" ht="12.0" customHeight="1">
      <c r="D968" s="120"/>
      <c r="H968" s="92"/>
    </row>
    <row r="969" ht="12.0" customHeight="1">
      <c r="D969" s="120"/>
      <c r="H969" s="92"/>
    </row>
    <row r="970" ht="12.0" customHeight="1">
      <c r="D970" s="120"/>
      <c r="H970" s="92"/>
    </row>
    <row r="971" ht="12.0" customHeight="1">
      <c r="D971" s="120"/>
      <c r="H971" s="92"/>
    </row>
    <row r="972" ht="12.0" customHeight="1">
      <c r="D972" s="120"/>
      <c r="H972" s="92"/>
    </row>
    <row r="973" ht="12.0" customHeight="1">
      <c r="D973" s="120"/>
      <c r="H973" s="92"/>
    </row>
    <row r="974" ht="12.0" customHeight="1">
      <c r="D974" s="120"/>
      <c r="H974" s="92"/>
    </row>
    <row r="975" ht="12.0" customHeight="1">
      <c r="D975" s="120"/>
      <c r="H975" s="92"/>
    </row>
    <row r="976" ht="12.0" customHeight="1">
      <c r="D976" s="120"/>
      <c r="H976" s="92"/>
    </row>
    <row r="977" ht="12.0" customHeight="1">
      <c r="D977" s="120"/>
      <c r="H977" s="92"/>
    </row>
    <row r="978" ht="12.0" customHeight="1">
      <c r="D978" s="120"/>
      <c r="H978" s="92"/>
    </row>
    <row r="979" ht="12.0" customHeight="1">
      <c r="D979" s="120"/>
      <c r="H979" s="92"/>
    </row>
    <row r="980" ht="12.0" customHeight="1">
      <c r="D980" s="120"/>
      <c r="H980" s="92"/>
    </row>
    <row r="981" ht="12.0" customHeight="1">
      <c r="D981" s="120"/>
      <c r="H981" s="92"/>
    </row>
    <row r="982" ht="12.0" customHeight="1">
      <c r="D982" s="120"/>
      <c r="H982" s="92"/>
    </row>
    <row r="983" ht="12.0" customHeight="1">
      <c r="D983" s="120"/>
      <c r="H983" s="92"/>
    </row>
    <row r="984" ht="12.0" customHeight="1">
      <c r="D984" s="120"/>
      <c r="H984" s="92"/>
    </row>
    <row r="985" ht="12.0" customHeight="1">
      <c r="D985" s="120"/>
      <c r="H985" s="92"/>
    </row>
    <row r="986" ht="12.0" customHeight="1">
      <c r="D986" s="120"/>
      <c r="H986" s="92"/>
    </row>
    <row r="987" ht="12.0" customHeight="1">
      <c r="D987" s="120"/>
      <c r="H987" s="92"/>
    </row>
    <row r="988" ht="12.0" customHeight="1">
      <c r="D988" s="120"/>
      <c r="H988" s="92"/>
    </row>
    <row r="989" ht="12.0" customHeight="1">
      <c r="D989" s="120"/>
      <c r="H989" s="92"/>
    </row>
    <row r="990" ht="12.0" customHeight="1">
      <c r="D990" s="120"/>
      <c r="H990" s="92"/>
    </row>
    <row r="991" ht="12.0" customHeight="1">
      <c r="D991" s="120"/>
      <c r="H991" s="92"/>
    </row>
    <row r="992" ht="12.0" customHeight="1">
      <c r="D992" s="120"/>
      <c r="H992" s="92"/>
    </row>
    <row r="993" ht="12.0" customHeight="1">
      <c r="D993" s="120"/>
      <c r="H993" s="92"/>
    </row>
    <row r="994" ht="12.0" customHeight="1">
      <c r="D994" s="120"/>
      <c r="H994" s="92"/>
    </row>
    <row r="995" ht="12.0" customHeight="1">
      <c r="D995" s="120"/>
      <c r="H995" s="92"/>
    </row>
    <row r="996" ht="12.0" customHeight="1">
      <c r="D996" s="120"/>
      <c r="H996" s="92"/>
    </row>
    <row r="997" ht="12.0" customHeight="1">
      <c r="D997" s="120"/>
      <c r="H997" s="92"/>
    </row>
    <row r="998" ht="12.0" customHeight="1">
      <c r="D998" s="120"/>
      <c r="H998" s="92"/>
    </row>
    <row r="999" ht="12.0" customHeight="1">
      <c r="D999" s="120"/>
      <c r="H999" s="92"/>
    </row>
    <row r="1000" ht="12.0" customHeight="1">
      <c r="D1000" s="120"/>
      <c r="H1000" s="9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2.14"/>
    <col customWidth="1" min="3" max="3" width="9.86"/>
    <col customWidth="1" min="4" max="4" width="9.14"/>
    <col customWidth="1" min="5" max="5" width="8.71"/>
    <col customWidth="1" min="6" max="6" width="6.71"/>
    <col customWidth="1" min="7" max="7" width="11.14"/>
    <col customWidth="1" min="8" max="8" width="14.57"/>
    <col customWidth="1" min="9" max="26" width="8.71"/>
  </cols>
  <sheetData>
    <row r="1" ht="27.75" customHeight="1">
      <c r="A1" s="2" t="s">
        <v>680</v>
      </c>
      <c r="B1" s="3"/>
      <c r="C1" s="3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D2" s="120"/>
      <c r="H2" s="92"/>
    </row>
    <row r="3" ht="12.0" customHeight="1">
      <c r="B3" s="39" t="s">
        <v>1</v>
      </c>
      <c r="C3" s="3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5569.89</v>
      </c>
      <c r="C4" s="69" t="s">
        <v>681</v>
      </c>
      <c r="D4" s="122">
        <v>43861.0</v>
      </c>
      <c r="E4" s="9"/>
      <c r="G4" s="10">
        <v>18.0</v>
      </c>
      <c r="H4" s="94" t="s">
        <v>611</v>
      </c>
      <c r="I4" s="11">
        <v>43832.0</v>
      </c>
    </row>
    <row r="5" ht="12.0" customHeight="1">
      <c r="B5" s="45">
        <v>2014.57</v>
      </c>
      <c r="C5" s="46" t="s">
        <v>602</v>
      </c>
      <c r="D5" s="123">
        <v>43861.0</v>
      </c>
      <c r="E5" s="9"/>
      <c r="G5" s="15">
        <v>300.0</v>
      </c>
      <c r="H5" s="85" t="s">
        <v>506</v>
      </c>
      <c r="I5" s="16">
        <v>43843.0</v>
      </c>
    </row>
    <row r="6" ht="12.0" customHeight="1">
      <c r="B6" s="45"/>
      <c r="C6" s="46"/>
      <c r="D6" s="123"/>
      <c r="E6" s="9"/>
      <c r="G6" s="15">
        <v>50.0</v>
      </c>
      <c r="H6" s="85" t="s">
        <v>125</v>
      </c>
      <c r="I6" s="16">
        <v>43843.0</v>
      </c>
    </row>
    <row r="7" ht="12.0" customHeight="1">
      <c r="B7" s="45"/>
      <c r="C7" s="46"/>
      <c r="D7" s="123"/>
      <c r="E7" s="9"/>
      <c r="F7" s="23"/>
      <c r="G7" s="15">
        <v>50.0</v>
      </c>
      <c r="H7" s="85" t="s">
        <v>83</v>
      </c>
      <c r="I7" s="16">
        <v>43843.0</v>
      </c>
    </row>
    <row r="8" ht="12.0" customHeight="1">
      <c r="B8" s="45"/>
      <c r="C8" s="46"/>
      <c r="D8" s="123"/>
      <c r="E8" s="9"/>
      <c r="G8" s="15">
        <v>300.0</v>
      </c>
      <c r="H8" s="85" t="s">
        <v>497</v>
      </c>
      <c r="I8" s="16">
        <v>43843.0</v>
      </c>
    </row>
    <row r="9" ht="12.0" customHeight="1">
      <c r="B9" s="45"/>
      <c r="C9" s="46"/>
      <c r="D9" s="123"/>
      <c r="E9" s="9"/>
      <c r="G9" s="15">
        <v>25.0</v>
      </c>
      <c r="H9" s="85" t="s">
        <v>670</v>
      </c>
      <c r="I9" s="16">
        <v>43846.0</v>
      </c>
      <c r="J9" s="109">
        <v>8056.0</v>
      </c>
    </row>
    <row r="10" ht="12.0" customHeight="1">
      <c r="B10" s="45"/>
      <c r="C10" s="46"/>
      <c r="D10" s="123"/>
      <c r="E10" s="9"/>
      <c r="G10" s="15"/>
      <c r="H10" s="85"/>
      <c r="I10" s="17"/>
    </row>
    <row r="11" ht="12.0" customHeight="1">
      <c r="B11" s="45"/>
      <c r="C11" s="46"/>
      <c r="D11" s="123"/>
      <c r="E11" s="9"/>
      <c r="G11" s="15"/>
      <c r="H11" s="85"/>
      <c r="I11" s="17"/>
    </row>
    <row r="12" ht="12.0" customHeight="1">
      <c r="B12" s="45"/>
      <c r="C12" s="46"/>
      <c r="D12" s="123"/>
      <c r="E12" s="22"/>
      <c r="G12" s="15"/>
      <c r="H12" s="85"/>
      <c r="I12" s="16"/>
    </row>
    <row r="13" ht="12.0" customHeight="1">
      <c r="B13" s="105"/>
      <c r="C13" s="106"/>
      <c r="D13" s="124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7584.46</v>
      </c>
      <c r="D14" s="120"/>
      <c r="F14" s="23" t="s">
        <v>10</v>
      </c>
      <c r="G14" s="30">
        <f>SUM(G4:G13)</f>
        <v>743</v>
      </c>
      <c r="H14" s="92"/>
    </row>
    <row r="15" ht="12.0" customHeight="1">
      <c r="B15" s="31"/>
      <c r="D15" s="120"/>
      <c r="F15" s="32"/>
      <c r="H15" s="92"/>
    </row>
    <row r="16" ht="12.0" customHeight="1">
      <c r="A16" s="23" t="s">
        <v>11</v>
      </c>
      <c r="B16" s="33">
        <f>PRODUCT(B14,0.1)</f>
        <v>758.446</v>
      </c>
      <c r="D16" s="120"/>
      <c r="H16" s="92"/>
    </row>
    <row r="17" ht="12.0" customHeight="1">
      <c r="A17" s="23" t="s">
        <v>18</v>
      </c>
      <c r="B17" s="54">
        <f>'2019'!G228</f>
        <v>26569.0443</v>
      </c>
      <c r="D17" s="120"/>
      <c r="F17" s="23" t="s">
        <v>19</v>
      </c>
      <c r="G17" s="33">
        <f>SUM(B16,B17)-G14</f>
        <v>26584.4903</v>
      </c>
      <c r="H17" s="92"/>
    </row>
    <row r="18" ht="12.0" customHeight="1">
      <c r="A18" s="1"/>
      <c r="B18" s="1"/>
      <c r="C18" s="1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682</v>
      </c>
      <c r="B20" s="3"/>
      <c r="C20" s="3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D21" s="120"/>
      <c r="H21" s="92"/>
    </row>
    <row r="22" ht="12.0" customHeight="1">
      <c r="B22" s="39" t="s">
        <v>1</v>
      </c>
      <c r="C22" s="3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58">
        <v>1984.86</v>
      </c>
      <c r="C23" s="69" t="s">
        <v>602</v>
      </c>
      <c r="D23" s="122">
        <v>43875.0</v>
      </c>
      <c r="E23" s="9"/>
      <c r="G23" s="10">
        <v>18.0</v>
      </c>
      <c r="H23" s="94" t="s">
        <v>683</v>
      </c>
      <c r="I23" s="11"/>
      <c r="J23" s="109">
        <v>8056.0</v>
      </c>
    </row>
    <row r="24" ht="12.0" customHeight="1">
      <c r="B24" s="45">
        <v>1984.86</v>
      </c>
      <c r="C24" s="46" t="s">
        <v>602</v>
      </c>
      <c r="D24" s="123">
        <v>43889.0</v>
      </c>
      <c r="E24" s="9"/>
      <c r="G24" s="15">
        <v>36.0</v>
      </c>
      <c r="H24" s="85" t="s">
        <v>178</v>
      </c>
      <c r="I24" s="16">
        <v>43889.0</v>
      </c>
      <c r="J24" s="109">
        <v>8056.0</v>
      </c>
    </row>
    <row r="25" ht="12.0" customHeight="1">
      <c r="B25" s="45">
        <v>5570.21</v>
      </c>
      <c r="C25" s="46" t="s">
        <v>681</v>
      </c>
      <c r="D25" s="123">
        <v>43889.0</v>
      </c>
      <c r="E25" s="9"/>
      <c r="G25" s="15">
        <v>20.54</v>
      </c>
      <c r="H25" s="85" t="s">
        <v>684</v>
      </c>
      <c r="I25" s="16">
        <v>43890.0</v>
      </c>
      <c r="J25" s="109" t="s">
        <v>617</v>
      </c>
    </row>
    <row r="26" ht="12.0" customHeight="1">
      <c r="B26" s="45"/>
      <c r="C26" s="46"/>
      <c r="D26" s="123"/>
      <c r="E26" s="9"/>
      <c r="F26" s="23"/>
      <c r="G26" s="15"/>
      <c r="H26" s="85"/>
      <c r="I26" s="16"/>
    </row>
    <row r="27" ht="12.0" customHeight="1">
      <c r="B27" s="45"/>
      <c r="C27" s="46"/>
      <c r="D27" s="123"/>
      <c r="E27" s="9"/>
      <c r="G27" s="15"/>
      <c r="H27" s="85"/>
      <c r="I27" s="17"/>
    </row>
    <row r="28" ht="12.0" customHeight="1">
      <c r="B28" s="45"/>
      <c r="C28" s="46"/>
      <c r="D28" s="123"/>
      <c r="E28" s="9"/>
      <c r="G28" s="15"/>
      <c r="H28" s="85"/>
      <c r="I28" s="16"/>
    </row>
    <row r="29" ht="12.0" customHeight="1">
      <c r="B29" s="45"/>
      <c r="C29" s="46"/>
      <c r="D29" s="123"/>
      <c r="E29" s="9"/>
      <c r="G29" s="15"/>
      <c r="H29" s="85"/>
      <c r="I29" s="17"/>
    </row>
    <row r="30" ht="12.0" customHeight="1">
      <c r="B30" s="45"/>
      <c r="C30" s="46"/>
      <c r="D30" s="123"/>
      <c r="E30" s="9"/>
      <c r="G30" s="15"/>
      <c r="H30" s="85"/>
      <c r="I30" s="17"/>
    </row>
    <row r="31" ht="12.0" customHeight="1">
      <c r="B31" s="45"/>
      <c r="C31" s="46"/>
      <c r="D31" s="123"/>
      <c r="E31" s="22"/>
      <c r="G31" s="15"/>
      <c r="H31" s="85"/>
      <c r="I31" s="16"/>
    </row>
    <row r="32" ht="12.0" customHeight="1">
      <c r="B32" s="105"/>
      <c r="C32" s="106"/>
      <c r="D32" s="124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9539.93</v>
      </c>
      <c r="D33" s="120"/>
      <c r="F33" s="23" t="s">
        <v>10</v>
      </c>
      <c r="G33" s="30">
        <f>SUM(G23:G32)</f>
        <v>74.54</v>
      </c>
      <c r="H33" s="92"/>
    </row>
    <row r="34" ht="12.0" customHeight="1">
      <c r="B34" s="31"/>
      <c r="D34" s="120"/>
      <c r="F34" s="32"/>
      <c r="H34" s="92"/>
    </row>
    <row r="35" ht="12.0" customHeight="1">
      <c r="A35" s="23" t="s">
        <v>11</v>
      </c>
      <c r="B35" s="33">
        <f>PRODUCT(B33,0.1)</f>
        <v>953.993</v>
      </c>
      <c r="D35" s="120"/>
      <c r="H35" s="92"/>
    </row>
    <row r="36" ht="12.0" customHeight="1">
      <c r="A36" s="23" t="s">
        <v>18</v>
      </c>
      <c r="B36" s="54">
        <f>G17</f>
        <v>26584.4903</v>
      </c>
      <c r="D36" s="120"/>
      <c r="F36" s="23" t="s">
        <v>19</v>
      </c>
      <c r="G36" s="33">
        <f>SUM(B35,B36)-G33</f>
        <v>27463.9433</v>
      </c>
      <c r="H36" s="92"/>
    </row>
    <row r="37" ht="12.0" customHeight="1">
      <c r="A37" s="1"/>
      <c r="B37" s="1"/>
      <c r="C37" s="1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685</v>
      </c>
      <c r="B39" s="3"/>
      <c r="C39" s="3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D40" s="120"/>
      <c r="H40" s="92"/>
    </row>
    <row r="41" ht="12.0" customHeight="1">
      <c r="B41" s="39" t="s">
        <v>1</v>
      </c>
      <c r="C41" s="3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58">
        <v>1984.92</v>
      </c>
      <c r="C42" s="69" t="s">
        <v>602</v>
      </c>
      <c r="D42" s="122">
        <v>43903.0</v>
      </c>
      <c r="E42" s="9"/>
      <c r="G42" s="10">
        <v>100.0</v>
      </c>
      <c r="H42" s="94" t="s">
        <v>55</v>
      </c>
      <c r="I42" s="11">
        <v>43892.0</v>
      </c>
    </row>
    <row r="43" ht="12.0" customHeight="1">
      <c r="B43" s="45">
        <v>1583.0</v>
      </c>
      <c r="C43" s="46" t="s">
        <v>153</v>
      </c>
      <c r="D43" s="123">
        <v>43898.0</v>
      </c>
      <c r="E43" s="9"/>
      <c r="G43" s="15">
        <v>450.0</v>
      </c>
      <c r="H43" s="85" t="s">
        <v>198</v>
      </c>
      <c r="I43" s="16">
        <v>43896.0</v>
      </c>
    </row>
    <row r="44" ht="12.0" customHeight="1">
      <c r="B44" s="45">
        <v>2591.0</v>
      </c>
      <c r="C44" s="46" t="s">
        <v>650</v>
      </c>
      <c r="D44" s="123">
        <v>43907.0</v>
      </c>
      <c r="E44" s="9"/>
      <c r="G44" s="15">
        <v>100.0</v>
      </c>
      <c r="H44" s="85" t="s">
        <v>686</v>
      </c>
      <c r="I44" s="16">
        <v>43899.0</v>
      </c>
    </row>
    <row r="45" ht="12.0" customHeight="1">
      <c r="B45" s="45">
        <v>1984.91</v>
      </c>
      <c r="C45" s="46" t="s">
        <v>602</v>
      </c>
      <c r="D45" s="123">
        <v>43917.0</v>
      </c>
      <c r="E45" s="9"/>
      <c r="F45" s="23"/>
      <c r="G45" s="15">
        <v>36.0</v>
      </c>
      <c r="H45" s="85" t="s">
        <v>687</v>
      </c>
      <c r="I45" s="16">
        <v>43921.0</v>
      </c>
    </row>
    <row r="46" ht="12.0" customHeight="1">
      <c r="B46" s="45">
        <v>5570.72</v>
      </c>
      <c r="C46" s="46" t="s">
        <v>681</v>
      </c>
      <c r="D46" s="123">
        <v>43921.0</v>
      </c>
      <c r="E46" s="9"/>
      <c r="G46" s="15">
        <v>36.0</v>
      </c>
      <c r="H46" s="85" t="s">
        <v>595</v>
      </c>
      <c r="I46" s="16">
        <v>43896.0</v>
      </c>
      <c r="J46" s="109">
        <v>8056.0</v>
      </c>
    </row>
    <row r="47" ht="12.0" customHeight="1">
      <c r="B47" s="45"/>
      <c r="C47" s="46"/>
      <c r="D47" s="123"/>
      <c r="E47" s="9"/>
      <c r="G47" s="15">
        <v>750.0</v>
      </c>
      <c r="H47" s="85" t="s">
        <v>25</v>
      </c>
      <c r="I47" s="16">
        <v>43914.0</v>
      </c>
      <c r="J47" s="109">
        <v>8056.0</v>
      </c>
    </row>
    <row r="48" ht="12.0" customHeight="1">
      <c r="B48" s="45"/>
      <c r="C48" s="46"/>
      <c r="D48" s="123"/>
      <c r="E48" s="9"/>
      <c r="G48" s="15">
        <v>20.54</v>
      </c>
      <c r="H48" s="85" t="s">
        <v>684</v>
      </c>
      <c r="I48" s="16">
        <v>43919.0</v>
      </c>
      <c r="J48" s="109" t="s">
        <v>617</v>
      </c>
    </row>
    <row r="49" ht="12.0" customHeight="1">
      <c r="B49" s="45"/>
      <c r="C49" s="46"/>
      <c r="D49" s="123"/>
      <c r="E49" s="9"/>
      <c r="G49" s="15"/>
      <c r="H49" s="85"/>
      <c r="I49" s="17"/>
    </row>
    <row r="50" ht="12.0" customHeight="1">
      <c r="B50" s="45"/>
      <c r="C50" s="46"/>
      <c r="D50" s="123"/>
      <c r="E50" s="22"/>
      <c r="G50" s="15"/>
      <c r="H50" s="85"/>
      <c r="I50" s="16"/>
    </row>
    <row r="51" ht="12.0" customHeight="1">
      <c r="B51" s="105"/>
      <c r="C51" s="106"/>
      <c r="D51" s="124"/>
      <c r="E51" s="1"/>
      <c r="G51" s="28"/>
      <c r="H51" s="95"/>
      <c r="I51" s="29"/>
    </row>
    <row r="52" ht="12.0" customHeight="1">
      <c r="A52" s="23" t="s">
        <v>10</v>
      </c>
      <c r="B52" s="30">
        <f>SUM(B42:B51)</f>
        <v>13714.55</v>
      </c>
      <c r="D52" s="120"/>
      <c r="F52" s="23" t="s">
        <v>10</v>
      </c>
      <c r="G52" s="30">
        <f>SUM(G42:G51)</f>
        <v>1492.54</v>
      </c>
      <c r="H52" s="92"/>
    </row>
    <row r="53" ht="12.0" customHeight="1">
      <c r="B53" s="31"/>
      <c r="D53" s="120"/>
      <c r="F53" s="32"/>
      <c r="H53" s="92"/>
    </row>
    <row r="54" ht="12.0" customHeight="1">
      <c r="A54" s="23" t="s">
        <v>11</v>
      </c>
      <c r="B54" s="33">
        <f>PRODUCT(B52,0.1)</f>
        <v>1371.455</v>
      </c>
      <c r="D54" s="120"/>
      <c r="H54" s="92"/>
    </row>
    <row r="55" ht="12.0" customHeight="1">
      <c r="A55" s="23" t="s">
        <v>18</v>
      </c>
      <c r="B55" s="54">
        <f>G36</f>
        <v>27463.9433</v>
      </c>
      <c r="D55" s="120"/>
      <c r="F55" s="23" t="s">
        <v>19</v>
      </c>
      <c r="G55" s="33">
        <f>SUM(B54,B55)-G52</f>
        <v>27342.8583</v>
      </c>
      <c r="H55" s="92"/>
    </row>
    <row r="56" ht="12.0" customHeight="1">
      <c r="A56" s="1"/>
      <c r="B56" s="1"/>
      <c r="C56" s="1"/>
      <c r="D56" s="120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125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688</v>
      </c>
      <c r="B58" s="3"/>
      <c r="C58" s="3"/>
      <c r="D58" s="119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D59" s="120"/>
      <c r="H59" s="92"/>
    </row>
    <row r="60" ht="12.0" customHeight="1">
      <c r="B60" s="39" t="s">
        <v>1</v>
      </c>
      <c r="C60" s="39" t="s">
        <v>2</v>
      </c>
      <c r="D60" s="121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58">
        <v>4400.0</v>
      </c>
      <c r="C61" s="69" t="s">
        <v>689</v>
      </c>
      <c r="D61" s="122">
        <v>43937.0</v>
      </c>
      <c r="E61" s="9"/>
      <c r="G61" s="10">
        <v>150.0</v>
      </c>
      <c r="H61" s="94" t="s">
        <v>25</v>
      </c>
      <c r="I61" s="11">
        <v>43926.0</v>
      </c>
      <c r="J61" s="109">
        <v>8056.0</v>
      </c>
    </row>
    <row r="62" ht="12.0" customHeight="1">
      <c r="B62" s="45">
        <v>1862.39</v>
      </c>
      <c r="C62" s="46" t="s">
        <v>602</v>
      </c>
      <c r="D62" s="123">
        <v>43931.0</v>
      </c>
      <c r="E62" s="9"/>
      <c r="G62" s="15">
        <v>20.54</v>
      </c>
      <c r="H62" s="85" t="s">
        <v>684</v>
      </c>
      <c r="I62" s="16">
        <v>43950.0</v>
      </c>
      <c r="J62" s="109" t="s">
        <v>617</v>
      </c>
    </row>
    <row r="63" ht="12.0" customHeight="1">
      <c r="B63" s="45">
        <v>5529.36</v>
      </c>
      <c r="C63" s="46" t="s">
        <v>681</v>
      </c>
      <c r="D63" s="123">
        <v>43951.0</v>
      </c>
      <c r="E63" s="9"/>
      <c r="G63" s="15">
        <v>10.0</v>
      </c>
      <c r="H63" s="85" t="s">
        <v>690</v>
      </c>
      <c r="I63" s="16">
        <v>43933.0</v>
      </c>
      <c r="J63" s="109" t="s">
        <v>617</v>
      </c>
    </row>
    <row r="64" ht="12.0" customHeight="1">
      <c r="B64" s="45">
        <v>1373.62</v>
      </c>
      <c r="C64" s="46" t="s">
        <v>602</v>
      </c>
      <c r="D64" s="123">
        <v>43945.0</v>
      </c>
      <c r="E64" s="9"/>
      <c r="F64" s="23"/>
      <c r="G64" s="15"/>
      <c r="H64" s="85"/>
      <c r="I64" s="16"/>
    </row>
    <row r="65" ht="12.0" customHeight="1">
      <c r="B65" s="45"/>
      <c r="C65" s="46"/>
      <c r="D65" s="123"/>
      <c r="E65" s="9"/>
      <c r="G65" s="15"/>
      <c r="H65" s="85"/>
      <c r="I65" s="16"/>
    </row>
    <row r="66" ht="12.0" customHeight="1">
      <c r="B66" s="45"/>
      <c r="C66" s="46"/>
      <c r="D66" s="123"/>
      <c r="E66" s="9"/>
      <c r="G66" s="15"/>
      <c r="H66" s="85"/>
      <c r="I66" s="16"/>
    </row>
    <row r="67" ht="12.0" customHeight="1">
      <c r="B67" s="45"/>
      <c r="C67" s="46"/>
      <c r="D67" s="123"/>
      <c r="E67" s="9"/>
      <c r="G67" s="15"/>
      <c r="H67" s="85"/>
      <c r="I67" s="17"/>
    </row>
    <row r="68" ht="12.0" customHeight="1">
      <c r="B68" s="45"/>
      <c r="C68" s="46"/>
      <c r="D68" s="123"/>
      <c r="E68" s="9"/>
      <c r="G68" s="15"/>
      <c r="H68" s="85"/>
      <c r="I68" s="17"/>
    </row>
    <row r="69" ht="12.0" customHeight="1">
      <c r="B69" s="45"/>
      <c r="C69" s="46"/>
      <c r="D69" s="123"/>
      <c r="E69" s="22"/>
      <c r="G69" s="15"/>
      <c r="H69" s="85"/>
      <c r="I69" s="16"/>
    </row>
    <row r="70" ht="12.0" customHeight="1">
      <c r="B70" s="105"/>
      <c r="C70" s="106"/>
      <c r="D70" s="124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13165.37</v>
      </c>
      <c r="D71" s="120"/>
      <c r="F71" s="23" t="s">
        <v>10</v>
      </c>
      <c r="G71" s="30">
        <f>SUM(G61:G70)</f>
        <v>180.54</v>
      </c>
      <c r="H71" s="92"/>
    </row>
    <row r="72" ht="12.0" customHeight="1">
      <c r="B72" s="31"/>
      <c r="D72" s="120"/>
      <c r="F72" s="32"/>
      <c r="H72" s="92"/>
    </row>
    <row r="73" ht="12.0" customHeight="1">
      <c r="A73" s="23" t="s">
        <v>11</v>
      </c>
      <c r="B73" s="33">
        <f>PRODUCT(B71,0.1)</f>
        <v>1316.537</v>
      </c>
      <c r="D73" s="120"/>
      <c r="H73" s="92"/>
    </row>
    <row r="74" ht="12.0" customHeight="1">
      <c r="A74" s="23" t="s">
        <v>18</v>
      </c>
      <c r="B74" s="54">
        <f>G55</f>
        <v>27342.8583</v>
      </c>
      <c r="D74" s="120"/>
      <c r="F74" s="23" t="s">
        <v>19</v>
      </c>
      <c r="G74" s="33">
        <f>SUM(B73,B74)-G71</f>
        <v>28478.8553</v>
      </c>
      <c r="H74" s="92"/>
    </row>
    <row r="75" ht="12.0" customHeight="1">
      <c r="A75" s="1"/>
      <c r="B75" s="1"/>
      <c r="C75" s="1"/>
      <c r="D75" s="120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125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691</v>
      </c>
      <c r="B77" s="3"/>
      <c r="C77" s="3"/>
      <c r="D77" s="119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D78" s="120"/>
      <c r="H78" s="92"/>
    </row>
    <row r="79" ht="12.0" customHeight="1">
      <c r="B79" s="39" t="s">
        <v>1</v>
      </c>
      <c r="C79" s="39" t="s">
        <v>2</v>
      </c>
      <c r="D79" s="121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58">
        <v>5529.36</v>
      </c>
      <c r="C80" s="69" t="s">
        <v>681</v>
      </c>
      <c r="D80" s="122">
        <v>43980.0</v>
      </c>
      <c r="E80" s="9"/>
      <c r="G80" s="10">
        <v>150.0</v>
      </c>
      <c r="H80" s="94" t="s">
        <v>454</v>
      </c>
      <c r="I80" s="11">
        <v>43954.0</v>
      </c>
    </row>
    <row r="81" ht="12.0" customHeight="1">
      <c r="B81" s="45">
        <v>1352.6</v>
      </c>
      <c r="C81" s="46" t="s">
        <v>602</v>
      </c>
      <c r="D81" s="123">
        <v>43959.0</v>
      </c>
      <c r="E81" s="9"/>
      <c r="G81" s="15">
        <v>20.54</v>
      </c>
      <c r="H81" s="85" t="s">
        <v>684</v>
      </c>
      <c r="I81" s="16">
        <v>43950.0</v>
      </c>
      <c r="J81" s="109" t="s">
        <v>617</v>
      </c>
    </row>
    <row r="82" ht="12.0" customHeight="1">
      <c r="B82" s="45">
        <v>1359.44</v>
      </c>
      <c r="C82" s="46" t="s">
        <v>602</v>
      </c>
      <c r="D82" s="123">
        <v>43977.0</v>
      </c>
      <c r="E82" s="9"/>
      <c r="G82" s="15"/>
      <c r="H82" s="85"/>
      <c r="I82" s="16"/>
    </row>
    <row r="83" ht="12.0" customHeight="1">
      <c r="B83" s="45"/>
      <c r="C83" s="46"/>
      <c r="D83" s="123"/>
      <c r="E83" s="9"/>
      <c r="F83" s="23"/>
      <c r="G83" s="15"/>
      <c r="H83" s="85"/>
      <c r="I83" s="16"/>
    </row>
    <row r="84" ht="12.0" customHeight="1">
      <c r="B84" s="45"/>
      <c r="C84" s="46"/>
      <c r="D84" s="123"/>
      <c r="E84" s="9"/>
      <c r="G84" s="15"/>
      <c r="H84" s="85"/>
      <c r="I84" s="16"/>
    </row>
    <row r="85" ht="12.0" customHeight="1">
      <c r="B85" s="45"/>
      <c r="C85" s="46"/>
      <c r="D85" s="123"/>
      <c r="E85" s="9"/>
      <c r="G85" s="15"/>
      <c r="H85" s="85"/>
      <c r="I85" s="16"/>
    </row>
    <row r="86" ht="12.0" customHeight="1">
      <c r="B86" s="45"/>
      <c r="C86" s="46"/>
      <c r="D86" s="123"/>
      <c r="E86" s="9"/>
      <c r="G86" s="15"/>
      <c r="H86" s="85"/>
      <c r="I86" s="16"/>
    </row>
    <row r="87" ht="12.0" customHeight="1">
      <c r="B87" s="45"/>
      <c r="C87" s="46"/>
      <c r="D87" s="123"/>
      <c r="E87" s="9"/>
      <c r="G87" s="15"/>
      <c r="H87" s="85"/>
      <c r="I87" s="16"/>
    </row>
    <row r="88" ht="12.0" customHeight="1">
      <c r="B88" s="45"/>
      <c r="C88" s="46"/>
      <c r="D88" s="123"/>
      <c r="E88" s="9"/>
      <c r="G88" s="15"/>
      <c r="H88" s="85"/>
      <c r="I88" s="16"/>
    </row>
    <row r="89" ht="12.0" customHeight="1">
      <c r="B89" s="45"/>
      <c r="C89" s="46"/>
      <c r="D89" s="123"/>
      <c r="E89" s="9"/>
      <c r="F89" s="23"/>
      <c r="G89" s="15"/>
      <c r="H89" s="85"/>
      <c r="I89" s="16"/>
    </row>
    <row r="90" ht="12.0" customHeight="1">
      <c r="B90" s="45"/>
      <c r="C90" s="46"/>
      <c r="D90" s="123"/>
      <c r="E90" s="9"/>
      <c r="G90" s="15"/>
      <c r="H90" s="85"/>
      <c r="I90" s="16"/>
    </row>
    <row r="91" ht="12.0" customHeight="1">
      <c r="B91" s="45"/>
      <c r="C91" s="46"/>
      <c r="D91" s="123"/>
      <c r="E91" s="9"/>
      <c r="G91" s="15"/>
      <c r="H91" s="85"/>
      <c r="I91" s="16"/>
    </row>
    <row r="92" ht="12.0" customHeight="1">
      <c r="B92" s="105"/>
      <c r="C92" s="106"/>
      <c r="D92" s="124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8241.4</v>
      </c>
      <c r="D93" s="120"/>
      <c r="F93" s="23" t="s">
        <v>10</v>
      </c>
      <c r="G93" s="30">
        <f>SUM(G80:G92)</f>
        <v>170.54</v>
      </c>
      <c r="H93" s="92"/>
    </row>
    <row r="94" ht="12.0" customHeight="1">
      <c r="B94" s="31"/>
      <c r="D94" s="120"/>
      <c r="F94" s="32"/>
      <c r="H94" s="92"/>
    </row>
    <row r="95" ht="12.0" customHeight="1">
      <c r="A95" s="23" t="s">
        <v>11</v>
      </c>
      <c r="B95" s="33">
        <f>PRODUCT(B93,0.1)</f>
        <v>824.14</v>
      </c>
      <c r="D95" s="120"/>
      <c r="H95" s="92"/>
    </row>
    <row r="96" ht="12.0" customHeight="1">
      <c r="A96" s="23" t="s">
        <v>18</v>
      </c>
      <c r="B96" s="54">
        <f>G74</f>
        <v>28478.8553</v>
      </c>
      <c r="D96" s="120"/>
      <c r="F96" s="23" t="s">
        <v>19</v>
      </c>
      <c r="G96" s="33">
        <f>SUM(B95,B96)-G93</f>
        <v>29132.4553</v>
      </c>
      <c r="H96" s="92"/>
    </row>
    <row r="97" ht="12.0" customHeight="1">
      <c r="A97" s="1"/>
      <c r="B97" s="1"/>
      <c r="C97" s="1"/>
      <c r="D97" s="120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125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692</v>
      </c>
      <c r="B99" s="3"/>
      <c r="C99" s="3"/>
      <c r="D99" s="119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D100" s="120"/>
      <c r="H100" s="92"/>
    </row>
    <row r="101" ht="12.0" customHeight="1">
      <c r="B101" s="39" t="s">
        <v>1</v>
      </c>
      <c r="C101" s="39" t="s">
        <v>2</v>
      </c>
      <c r="D101" s="121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58">
        <v>5601.76</v>
      </c>
      <c r="C102" s="69" t="s">
        <v>681</v>
      </c>
      <c r="D102" s="122">
        <v>44012.0</v>
      </c>
      <c r="E102" s="9"/>
      <c r="G102" s="10">
        <v>144.0</v>
      </c>
      <c r="H102" s="94" t="s">
        <v>693</v>
      </c>
      <c r="I102" s="11">
        <v>43984.0</v>
      </c>
    </row>
    <row r="103" ht="12.0" customHeight="1">
      <c r="B103" s="45">
        <v>1984.46</v>
      </c>
      <c r="C103" s="46" t="s">
        <v>602</v>
      </c>
      <c r="D103" s="123">
        <v>43987.0</v>
      </c>
      <c r="E103" s="9"/>
      <c r="G103" s="15">
        <v>512.82</v>
      </c>
      <c r="H103" s="85" t="s">
        <v>25</v>
      </c>
      <c r="I103" s="16">
        <v>43989.0</v>
      </c>
    </row>
    <row r="104" ht="12.0" customHeight="1">
      <c r="B104" s="45">
        <v>1984.46</v>
      </c>
      <c r="C104" s="46" t="s">
        <v>602</v>
      </c>
      <c r="D104" s="123">
        <v>43970.0</v>
      </c>
      <c r="E104" s="9"/>
      <c r="G104" s="15">
        <v>18.0</v>
      </c>
      <c r="H104" s="85" t="s">
        <v>694</v>
      </c>
      <c r="I104" s="16">
        <v>43989.0</v>
      </c>
      <c r="J104" s="109">
        <v>8056.0</v>
      </c>
    </row>
    <row r="105" ht="12.0" customHeight="1">
      <c r="B105" s="45"/>
      <c r="C105" s="46"/>
      <c r="D105" s="123"/>
      <c r="E105" s="9"/>
      <c r="F105" s="23"/>
      <c r="G105" s="15">
        <v>20.54</v>
      </c>
      <c r="H105" s="85" t="s">
        <v>684</v>
      </c>
      <c r="I105" s="16">
        <v>43950.0</v>
      </c>
      <c r="J105" s="109" t="s">
        <v>617</v>
      </c>
    </row>
    <row r="106" ht="12.0" customHeight="1">
      <c r="B106" s="45"/>
      <c r="C106" s="46"/>
      <c r="D106" s="123"/>
      <c r="E106" s="9"/>
      <c r="G106" s="15">
        <v>18.0</v>
      </c>
      <c r="H106" s="85" t="s">
        <v>455</v>
      </c>
      <c r="I106" s="16">
        <v>44001.0</v>
      </c>
      <c r="J106" s="109" t="s">
        <v>617</v>
      </c>
    </row>
    <row r="107" ht="12.0" customHeight="1">
      <c r="B107" s="45"/>
      <c r="C107" s="46"/>
      <c r="D107" s="123"/>
      <c r="E107" s="9"/>
      <c r="G107" s="15"/>
      <c r="H107" s="85"/>
      <c r="I107" s="16"/>
    </row>
    <row r="108" ht="12.0" customHeight="1">
      <c r="B108" s="45"/>
      <c r="C108" s="46"/>
      <c r="D108" s="123"/>
      <c r="E108" s="9"/>
      <c r="G108" s="15"/>
      <c r="H108" s="85"/>
      <c r="I108" s="17"/>
    </row>
    <row r="109" ht="12.0" customHeight="1">
      <c r="B109" s="45"/>
      <c r="C109" s="46"/>
      <c r="D109" s="123"/>
      <c r="E109" s="9"/>
      <c r="G109" s="15"/>
      <c r="H109" s="85"/>
      <c r="I109" s="17"/>
    </row>
    <row r="110" ht="12.0" customHeight="1">
      <c r="B110" s="45"/>
      <c r="C110" s="46"/>
      <c r="D110" s="123"/>
      <c r="E110" s="22"/>
      <c r="G110" s="15"/>
      <c r="H110" s="85"/>
      <c r="I110" s="16"/>
    </row>
    <row r="111" ht="12.0" customHeight="1">
      <c r="B111" s="105"/>
      <c r="C111" s="106"/>
      <c r="D111" s="124"/>
      <c r="E111" s="1"/>
      <c r="G111" s="28"/>
      <c r="H111" s="95"/>
      <c r="I111" s="29"/>
    </row>
    <row r="112" ht="12.0" customHeight="1">
      <c r="A112" s="23" t="s">
        <v>10</v>
      </c>
      <c r="B112" s="30">
        <f>SUM(B102:B111)</f>
        <v>9570.68</v>
      </c>
      <c r="D112" s="120"/>
      <c r="F112" s="23" t="s">
        <v>10</v>
      </c>
      <c r="G112" s="30">
        <f>SUM(G102:G111)</f>
        <v>713.36</v>
      </c>
      <c r="H112" s="92"/>
    </row>
    <row r="113" ht="12.0" customHeight="1">
      <c r="B113" s="31"/>
      <c r="D113" s="120"/>
      <c r="F113" s="32"/>
      <c r="H113" s="92"/>
    </row>
    <row r="114" ht="12.0" customHeight="1">
      <c r="A114" s="23" t="s">
        <v>11</v>
      </c>
      <c r="B114" s="33">
        <f>PRODUCT(B112,0.1)</f>
        <v>957.068</v>
      </c>
      <c r="D114" s="120"/>
      <c r="H114" s="92"/>
    </row>
    <row r="115" ht="12.0" customHeight="1">
      <c r="A115" s="23" t="s">
        <v>18</v>
      </c>
      <c r="B115" s="54">
        <f>G96</f>
        <v>29132.4553</v>
      </c>
      <c r="D115" s="120"/>
      <c r="F115" s="23" t="s">
        <v>19</v>
      </c>
      <c r="G115" s="33">
        <f>SUM(B114,B115)-G112</f>
        <v>29376.1633</v>
      </c>
      <c r="H115" s="92"/>
    </row>
    <row r="116" ht="12.0" customHeight="1">
      <c r="A116" s="1"/>
      <c r="B116" s="1"/>
      <c r="C116" s="1"/>
      <c r="D116" s="120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125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695</v>
      </c>
      <c r="B118" s="3"/>
      <c r="C118" s="3"/>
      <c r="D118" s="119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D119" s="120"/>
      <c r="H119" s="92"/>
    </row>
    <row r="120" ht="12.0" customHeight="1">
      <c r="B120" s="39" t="s">
        <v>1</v>
      </c>
      <c r="C120" s="39" t="s">
        <v>2</v>
      </c>
      <c r="D120" s="121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118">
        <v>5601.75</v>
      </c>
      <c r="C121" s="69" t="s">
        <v>681</v>
      </c>
      <c r="D121" s="122">
        <v>44043.0</v>
      </c>
      <c r="E121" s="9"/>
      <c r="G121" s="10">
        <v>180.0</v>
      </c>
      <c r="H121" s="94" t="s">
        <v>696</v>
      </c>
      <c r="I121" s="11">
        <v>44015.0</v>
      </c>
    </row>
    <row r="122" ht="12.0" customHeight="1">
      <c r="B122" s="45">
        <v>1984.43</v>
      </c>
      <c r="C122" s="46" t="s">
        <v>602</v>
      </c>
      <c r="D122" s="123">
        <v>44015.0</v>
      </c>
      <c r="E122" s="9"/>
      <c r="G122" s="15">
        <v>75.0</v>
      </c>
      <c r="H122" s="85" t="s">
        <v>83</v>
      </c>
      <c r="I122" s="16">
        <v>44015.0</v>
      </c>
    </row>
    <row r="123" ht="12.0" customHeight="1">
      <c r="B123" s="45">
        <v>1984.46</v>
      </c>
      <c r="C123" s="46" t="s">
        <v>602</v>
      </c>
      <c r="D123" s="123">
        <v>44029.0</v>
      </c>
      <c r="E123" s="9"/>
      <c r="G123" s="15">
        <v>88.0</v>
      </c>
      <c r="H123" s="85" t="s">
        <v>17</v>
      </c>
      <c r="I123" s="16">
        <v>44028.0</v>
      </c>
    </row>
    <row r="124" ht="12.0" customHeight="1">
      <c r="B124" s="45">
        <v>2000.53</v>
      </c>
      <c r="C124" s="46" t="s">
        <v>602</v>
      </c>
      <c r="D124" s="123">
        <v>44043.0</v>
      </c>
      <c r="E124" s="9"/>
      <c r="F124" s="23"/>
      <c r="G124" s="15">
        <v>20.54</v>
      </c>
      <c r="H124" s="85" t="s">
        <v>684</v>
      </c>
      <c r="I124" s="16">
        <v>43950.0</v>
      </c>
      <c r="J124" s="109" t="s">
        <v>617</v>
      </c>
    </row>
    <row r="125" ht="12.0" customHeight="1">
      <c r="B125" s="45"/>
      <c r="C125" s="46"/>
      <c r="D125" s="123"/>
      <c r="E125" s="9"/>
      <c r="G125" s="15"/>
      <c r="H125" s="85"/>
      <c r="I125" s="16"/>
    </row>
    <row r="126" ht="12.0" customHeight="1">
      <c r="B126" s="45"/>
      <c r="C126" s="46"/>
      <c r="D126" s="123"/>
      <c r="E126" s="9"/>
      <c r="G126" s="15"/>
      <c r="H126" s="85"/>
      <c r="I126" s="16"/>
    </row>
    <row r="127" ht="12.0" customHeight="1">
      <c r="B127" s="45"/>
      <c r="C127" s="46"/>
      <c r="D127" s="123"/>
      <c r="E127" s="9"/>
      <c r="G127" s="15"/>
      <c r="H127" s="85"/>
      <c r="I127" s="16"/>
    </row>
    <row r="128" ht="12.0" customHeight="1">
      <c r="B128" s="45"/>
      <c r="C128" s="46"/>
      <c r="D128" s="123"/>
      <c r="E128" s="9"/>
      <c r="G128" s="15"/>
      <c r="H128" s="85"/>
      <c r="I128" s="17"/>
    </row>
    <row r="129" ht="12.0" customHeight="1">
      <c r="B129" s="45"/>
      <c r="C129" s="46"/>
      <c r="D129" s="123"/>
      <c r="E129" s="22"/>
      <c r="G129" s="15"/>
      <c r="H129" s="85"/>
      <c r="I129" s="16"/>
    </row>
    <row r="130" ht="12.0" customHeight="1">
      <c r="B130" s="105"/>
      <c r="C130" s="106"/>
      <c r="D130" s="124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11571.17</v>
      </c>
      <c r="D131" s="120"/>
      <c r="F131" s="23" t="s">
        <v>10</v>
      </c>
      <c r="G131" s="30">
        <f>SUM(G121:G130)</f>
        <v>363.54</v>
      </c>
      <c r="H131" s="92"/>
    </row>
    <row r="132" ht="12.0" customHeight="1">
      <c r="B132" s="31"/>
      <c r="D132" s="120"/>
      <c r="F132" s="32"/>
      <c r="H132" s="92"/>
    </row>
    <row r="133" ht="12.0" customHeight="1">
      <c r="A133" s="23" t="s">
        <v>11</v>
      </c>
      <c r="B133" s="33">
        <f>PRODUCT(B131,0.1)</f>
        <v>1157.117</v>
      </c>
      <c r="D133" s="120"/>
      <c r="H133" s="92"/>
    </row>
    <row r="134" ht="12.0" customHeight="1">
      <c r="A134" s="23" t="s">
        <v>18</v>
      </c>
      <c r="B134" s="54">
        <f>G115</f>
        <v>29376.1633</v>
      </c>
      <c r="D134" s="120"/>
      <c r="F134" s="23" t="s">
        <v>19</v>
      </c>
      <c r="G134" s="33">
        <f>SUM(B133,B134)-G131</f>
        <v>30169.7403</v>
      </c>
      <c r="H134" s="92"/>
    </row>
    <row r="135" ht="12.0" customHeight="1">
      <c r="A135" s="1"/>
      <c r="B135" s="1"/>
      <c r="C135" s="1"/>
      <c r="D135" s="120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125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697</v>
      </c>
      <c r="B137" s="3"/>
      <c r="C137" s="3"/>
      <c r="D137" s="119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D138" s="120"/>
      <c r="H138" s="92"/>
    </row>
    <row r="139" ht="12.0" customHeight="1">
      <c r="B139" s="39" t="s">
        <v>1</v>
      </c>
      <c r="C139" s="39" t="s">
        <v>2</v>
      </c>
      <c r="D139" s="121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58">
        <v>5601.76</v>
      </c>
      <c r="C140" s="69" t="s">
        <v>681</v>
      </c>
      <c r="D140" s="122">
        <v>44074.0</v>
      </c>
      <c r="E140" s="9"/>
      <c r="F140" s="97"/>
      <c r="G140" s="15">
        <v>100.0</v>
      </c>
      <c r="H140" s="115" t="s">
        <v>400</v>
      </c>
      <c r="I140" s="11">
        <v>44045.0</v>
      </c>
    </row>
    <row r="141" ht="12.0" customHeight="1">
      <c r="B141" s="45">
        <v>2099.46</v>
      </c>
      <c r="C141" s="46" t="s">
        <v>602</v>
      </c>
      <c r="D141" s="123">
        <v>44057.0</v>
      </c>
      <c r="E141" s="9"/>
      <c r="G141" s="15">
        <v>20.54</v>
      </c>
      <c r="H141" s="85" t="s">
        <v>684</v>
      </c>
      <c r="I141" s="16">
        <v>43950.0</v>
      </c>
      <c r="J141" s="109" t="s">
        <v>617</v>
      </c>
    </row>
    <row r="142" ht="12.0" customHeight="1">
      <c r="B142" s="45">
        <v>1670.63</v>
      </c>
      <c r="C142" s="46" t="s">
        <v>602</v>
      </c>
      <c r="D142" s="123">
        <v>44071.0</v>
      </c>
      <c r="E142" s="9"/>
      <c r="G142" s="15"/>
      <c r="H142" s="85"/>
      <c r="I142" s="17"/>
    </row>
    <row r="143" ht="12.0" customHeight="1">
      <c r="B143" s="45"/>
      <c r="C143" s="46"/>
      <c r="D143" s="123"/>
      <c r="E143" s="9"/>
      <c r="F143" s="23"/>
      <c r="G143" s="15"/>
      <c r="H143" s="85"/>
      <c r="I143" s="16"/>
    </row>
    <row r="144" ht="12.0" customHeight="1">
      <c r="B144" s="45"/>
      <c r="C144" s="46"/>
      <c r="D144" s="123"/>
      <c r="E144" s="9"/>
      <c r="G144" s="15"/>
      <c r="H144" s="85"/>
      <c r="I144" s="17"/>
    </row>
    <row r="145" ht="12.0" customHeight="1">
      <c r="B145" s="45"/>
      <c r="C145" s="46"/>
      <c r="D145" s="123"/>
      <c r="E145" s="9"/>
      <c r="G145" s="15"/>
      <c r="H145" s="85"/>
      <c r="I145" s="16"/>
    </row>
    <row r="146" ht="12.0" customHeight="1">
      <c r="B146" s="45"/>
      <c r="C146" s="46"/>
      <c r="D146" s="123"/>
      <c r="E146" s="9"/>
      <c r="G146" s="15"/>
      <c r="H146" s="85"/>
      <c r="I146" s="17"/>
    </row>
    <row r="147" ht="12.0" customHeight="1">
      <c r="B147" s="45"/>
      <c r="C147" s="46"/>
      <c r="D147" s="123"/>
      <c r="E147" s="9"/>
      <c r="G147" s="15"/>
      <c r="H147" s="85"/>
      <c r="I147" s="17"/>
    </row>
    <row r="148" ht="12.0" customHeight="1">
      <c r="B148" s="45"/>
      <c r="C148" s="46"/>
      <c r="D148" s="123"/>
      <c r="E148" s="22"/>
      <c r="G148" s="15"/>
      <c r="H148" s="85"/>
      <c r="I148" s="16"/>
    </row>
    <row r="149" ht="12.0" customHeight="1">
      <c r="B149" s="105"/>
      <c r="C149" s="106"/>
      <c r="D149" s="124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9371.85</v>
      </c>
      <c r="D150" s="120"/>
      <c r="F150" s="23" t="s">
        <v>10</v>
      </c>
      <c r="G150" s="30">
        <f>SUM(G140:G149)</f>
        <v>120.54</v>
      </c>
      <c r="H150" s="92"/>
    </row>
    <row r="151" ht="12.0" customHeight="1">
      <c r="B151" s="31"/>
      <c r="D151" s="120"/>
      <c r="F151" s="32"/>
      <c r="H151" s="92"/>
    </row>
    <row r="152" ht="12.0" customHeight="1">
      <c r="A152" s="23" t="s">
        <v>11</v>
      </c>
      <c r="B152" s="33">
        <f>PRODUCT(B150,0.1)</f>
        <v>937.185</v>
      </c>
      <c r="D152" s="120"/>
      <c r="H152" s="92"/>
    </row>
    <row r="153" ht="12.0" customHeight="1">
      <c r="A153" s="23" t="s">
        <v>18</v>
      </c>
      <c r="B153" s="54">
        <f>G134</f>
        <v>30169.7403</v>
      </c>
      <c r="D153" s="120"/>
      <c r="F153" s="23" t="s">
        <v>19</v>
      </c>
      <c r="G153" s="33">
        <f>SUM(B152,B153)-G150</f>
        <v>30986.3853</v>
      </c>
      <c r="H153" s="92"/>
    </row>
    <row r="154" ht="12.0" customHeight="1">
      <c r="A154" s="1"/>
      <c r="B154" s="1"/>
      <c r="C154" s="1"/>
      <c r="D154" s="120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125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698</v>
      </c>
      <c r="B156" s="3"/>
      <c r="C156" s="3"/>
      <c r="D156" s="119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D157" s="120"/>
      <c r="H157" s="92"/>
    </row>
    <row r="158" ht="12.0" customHeight="1">
      <c r="B158" s="39" t="s">
        <v>1</v>
      </c>
      <c r="C158" s="39" t="s">
        <v>2</v>
      </c>
      <c r="D158" s="121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58">
        <v>5601.76</v>
      </c>
      <c r="C159" s="69" t="s">
        <v>681</v>
      </c>
      <c r="D159" s="122">
        <v>44104.0</v>
      </c>
      <c r="E159" s="9"/>
      <c r="G159" s="10">
        <v>1000.0</v>
      </c>
      <c r="H159" s="94" t="s">
        <v>497</v>
      </c>
      <c r="I159" s="11">
        <v>44080.0</v>
      </c>
    </row>
    <row r="160" ht="12.0" customHeight="1">
      <c r="B160" s="45">
        <v>2020.45</v>
      </c>
      <c r="C160" s="46" t="s">
        <v>602</v>
      </c>
      <c r="D160" s="123">
        <v>44085.0</v>
      </c>
      <c r="E160" s="9"/>
      <c r="G160" s="15">
        <v>100.0</v>
      </c>
      <c r="H160" s="85" t="s">
        <v>699</v>
      </c>
      <c r="I160" s="16">
        <v>44091.0</v>
      </c>
    </row>
    <row r="161" ht="12.0" customHeight="1">
      <c r="B161" s="45">
        <v>2020.45</v>
      </c>
      <c r="C161" s="46" t="s">
        <v>602</v>
      </c>
      <c r="D161" s="123">
        <v>44099.0</v>
      </c>
      <c r="E161" s="9"/>
      <c r="G161" s="15">
        <v>25.0</v>
      </c>
      <c r="H161" s="85" t="s">
        <v>700</v>
      </c>
      <c r="I161" s="16">
        <v>44100.0</v>
      </c>
      <c r="J161" s="109">
        <v>8056.0</v>
      </c>
    </row>
    <row r="162" ht="12.0" customHeight="1">
      <c r="B162" s="45"/>
      <c r="C162" s="46"/>
      <c r="D162" s="123"/>
      <c r="E162" s="9"/>
      <c r="F162" s="23"/>
      <c r="G162" s="15">
        <v>500.0</v>
      </c>
      <c r="H162" s="85" t="s">
        <v>25</v>
      </c>
      <c r="I162" s="16">
        <v>44102.0</v>
      </c>
      <c r="J162" s="109">
        <v>8056.0</v>
      </c>
    </row>
    <row r="163" ht="12.0" customHeight="1">
      <c r="B163" s="45"/>
      <c r="C163" s="46"/>
      <c r="D163" s="123"/>
      <c r="E163" s="9"/>
      <c r="G163" s="15">
        <v>10.0</v>
      </c>
      <c r="H163" s="85" t="s">
        <v>701</v>
      </c>
      <c r="I163" s="16">
        <v>44104.0</v>
      </c>
      <c r="J163" s="109">
        <v>8056.0</v>
      </c>
    </row>
    <row r="164" ht="12.0" customHeight="1">
      <c r="B164" s="45"/>
      <c r="C164" s="46"/>
      <c r="D164" s="123"/>
      <c r="E164" s="9"/>
      <c r="G164" s="15">
        <v>20.54</v>
      </c>
      <c r="H164" s="85" t="s">
        <v>684</v>
      </c>
      <c r="I164" s="16">
        <v>43950.0</v>
      </c>
      <c r="J164" s="109" t="s">
        <v>617</v>
      </c>
    </row>
    <row r="165" ht="12.0" customHeight="1">
      <c r="B165" s="45"/>
      <c r="C165" s="46"/>
      <c r="D165" s="123"/>
      <c r="E165" s="9"/>
      <c r="G165" s="15"/>
      <c r="H165" s="85"/>
      <c r="I165" s="16"/>
    </row>
    <row r="166" ht="12.0" customHeight="1">
      <c r="B166" s="45"/>
      <c r="C166" s="46"/>
      <c r="D166" s="123"/>
      <c r="E166" s="9"/>
      <c r="G166" s="15"/>
      <c r="H166" s="85"/>
      <c r="I166" s="16"/>
    </row>
    <row r="167" ht="12.0" customHeight="1">
      <c r="B167" s="105"/>
      <c r="C167" s="106"/>
      <c r="D167" s="128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9642.66</v>
      </c>
      <c r="D168" s="120"/>
      <c r="F168" s="23" t="s">
        <v>10</v>
      </c>
      <c r="G168" s="30">
        <f>SUM(G159:G167)</f>
        <v>1655.54</v>
      </c>
      <c r="H168" s="92"/>
    </row>
    <row r="169" ht="12.0" customHeight="1">
      <c r="B169" s="31"/>
      <c r="D169" s="120"/>
      <c r="F169" s="32"/>
      <c r="H169" s="92"/>
    </row>
    <row r="170" ht="12.0" customHeight="1">
      <c r="A170" s="23" t="s">
        <v>11</v>
      </c>
      <c r="B170" s="33">
        <f>PRODUCT(B168,0.1)</f>
        <v>964.266</v>
      </c>
      <c r="D170" s="120"/>
      <c r="H170" s="92"/>
    </row>
    <row r="171" ht="12.0" customHeight="1">
      <c r="A171" s="23" t="s">
        <v>18</v>
      </c>
      <c r="B171" s="54">
        <f>G153</f>
        <v>30986.3853</v>
      </c>
      <c r="D171" s="120"/>
      <c r="F171" s="23" t="s">
        <v>19</v>
      </c>
      <c r="G171" s="33">
        <f>SUM(B170,B171)-G168</f>
        <v>30295.1113</v>
      </c>
      <c r="H171" s="92"/>
    </row>
    <row r="172" ht="12.0" customHeight="1">
      <c r="A172" s="1"/>
      <c r="B172" s="1"/>
      <c r="C172" s="1"/>
      <c r="D172" s="120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125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702</v>
      </c>
      <c r="B174" s="3"/>
      <c r="C174" s="3"/>
      <c r="D174" s="119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D175" s="120"/>
      <c r="H175" s="92"/>
    </row>
    <row r="176" ht="12.0" customHeight="1">
      <c r="B176" s="39" t="s">
        <v>1</v>
      </c>
      <c r="C176" s="39" t="s">
        <v>2</v>
      </c>
      <c r="D176" s="121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58">
        <v>5601.75</v>
      </c>
      <c r="C177" s="69" t="s">
        <v>681</v>
      </c>
      <c r="D177" s="122">
        <v>44134.0</v>
      </c>
      <c r="E177" s="9"/>
      <c r="G177" s="10">
        <v>55.0</v>
      </c>
      <c r="H177" s="94" t="s">
        <v>454</v>
      </c>
      <c r="I177" s="11">
        <v>44118.0</v>
      </c>
      <c r="J177" s="109">
        <v>8056.0</v>
      </c>
    </row>
    <row r="178" ht="12.0" customHeight="1">
      <c r="B178" s="45">
        <v>2020.45</v>
      </c>
      <c r="C178" s="46" t="s">
        <v>602</v>
      </c>
      <c r="D178" s="123">
        <v>44113.0</v>
      </c>
      <c r="E178" s="9"/>
      <c r="G178" s="15">
        <v>3.0</v>
      </c>
      <c r="H178" s="85" t="s">
        <v>703</v>
      </c>
      <c r="I178" s="16">
        <v>44120.0</v>
      </c>
      <c r="J178" s="109">
        <v>8056.0</v>
      </c>
    </row>
    <row r="179" ht="12.0" customHeight="1">
      <c r="B179" s="45">
        <v>2020.45</v>
      </c>
      <c r="C179" s="46" t="s">
        <v>602</v>
      </c>
      <c r="D179" s="123">
        <v>44127.0</v>
      </c>
      <c r="E179" s="9"/>
      <c r="G179" s="15">
        <v>36.0</v>
      </c>
      <c r="H179" s="85" t="s">
        <v>521</v>
      </c>
      <c r="I179" s="16">
        <v>44125.0</v>
      </c>
      <c r="J179" s="109">
        <v>8056.0</v>
      </c>
    </row>
    <row r="180" ht="12.0" customHeight="1">
      <c r="B180" s="45"/>
      <c r="C180" s="46"/>
      <c r="D180" s="123"/>
      <c r="E180" s="9"/>
      <c r="F180" s="23"/>
      <c r="G180" s="15">
        <v>36.0</v>
      </c>
      <c r="H180" s="85" t="s">
        <v>670</v>
      </c>
      <c r="I180" s="16">
        <v>44125.0</v>
      </c>
      <c r="J180" s="109">
        <v>8056.0</v>
      </c>
    </row>
    <row r="181" ht="12.0" customHeight="1">
      <c r="B181" s="45"/>
      <c r="C181" s="46"/>
      <c r="D181" s="123"/>
      <c r="E181" s="9"/>
      <c r="G181" s="15">
        <v>20.54</v>
      </c>
      <c r="H181" s="85" t="s">
        <v>684</v>
      </c>
      <c r="I181" s="16">
        <v>43950.0</v>
      </c>
      <c r="J181" s="109" t="s">
        <v>617</v>
      </c>
    </row>
    <row r="182" ht="12.0" customHeight="1">
      <c r="B182" s="45"/>
      <c r="C182" s="46"/>
      <c r="D182" s="123"/>
      <c r="E182" s="9"/>
      <c r="G182" s="15"/>
      <c r="H182" s="85"/>
      <c r="I182" s="16"/>
    </row>
    <row r="183" ht="12.0" customHeight="1">
      <c r="B183" s="45"/>
      <c r="C183" s="46"/>
      <c r="D183" s="123"/>
      <c r="E183" s="9"/>
      <c r="G183" s="15"/>
      <c r="H183" s="85"/>
      <c r="I183" s="17"/>
    </row>
    <row r="184" ht="12.0" customHeight="1">
      <c r="B184" s="45"/>
      <c r="C184" s="46"/>
      <c r="D184" s="123"/>
      <c r="E184" s="9"/>
      <c r="G184" s="15"/>
      <c r="H184" s="85"/>
      <c r="I184" s="17"/>
    </row>
    <row r="185" ht="12.0" customHeight="1">
      <c r="B185" s="45"/>
      <c r="C185" s="46"/>
      <c r="D185" s="123"/>
      <c r="E185" s="22"/>
      <c r="G185" s="15"/>
      <c r="H185" s="85"/>
      <c r="I185" s="16"/>
    </row>
    <row r="186" ht="12.0" customHeight="1">
      <c r="B186" s="105"/>
      <c r="C186" s="106"/>
      <c r="D186" s="124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9642.65</v>
      </c>
      <c r="D187" s="120"/>
      <c r="F187" s="23" t="s">
        <v>10</v>
      </c>
      <c r="G187" s="30">
        <f>SUM(G177:G186)</f>
        <v>150.54</v>
      </c>
      <c r="H187" s="92"/>
    </row>
    <row r="188" ht="12.0" customHeight="1">
      <c r="B188" s="31"/>
      <c r="D188" s="120"/>
      <c r="F188" s="32"/>
      <c r="H188" s="92"/>
    </row>
    <row r="189" ht="12.0" customHeight="1">
      <c r="A189" s="23" t="s">
        <v>11</v>
      </c>
      <c r="B189" s="33">
        <f>PRODUCT(B187,0.1)</f>
        <v>964.265</v>
      </c>
      <c r="D189" s="120"/>
      <c r="H189" s="92"/>
    </row>
    <row r="190" ht="12.0" customHeight="1">
      <c r="A190" s="23" t="s">
        <v>18</v>
      </c>
      <c r="B190" s="54">
        <f>G171</f>
        <v>30295.1113</v>
      </c>
      <c r="D190" s="120"/>
      <c r="F190" s="23" t="s">
        <v>19</v>
      </c>
      <c r="G190" s="33">
        <f>SUM(B189,B190)-G187</f>
        <v>31108.8363</v>
      </c>
      <c r="H190" s="92"/>
    </row>
    <row r="191" ht="12.0" customHeight="1">
      <c r="A191" s="1"/>
      <c r="B191" s="1"/>
      <c r="C191" s="1"/>
      <c r="D191" s="120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125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704</v>
      </c>
      <c r="B193" s="3"/>
      <c r="C193" s="3"/>
      <c r="D193" s="119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D194" s="120"/>
      <c r="H194" s="92"/>
    </row>
    <row r="195" ht="12.0" customHeight="1">
      <c r="B195" s="39" t="s">
        <v>1</v>
      </c>
      <c r="C195" s="39" t="s">
        <v>2</v>
      </c>
      <c r="D195" s="121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58">
        <v>6882.21</v>
      </c>
      <c r="C196" s="69" t="s">
        <v>681</v>
      </c>
      <c r="D196" s="122">
        <v>44165.0</v>
      </c>
      <c r="E196" s="9"/>
      <c r="G196" s="10">
        <v>50.0</v>
      </c>
      <c r="H196" s="94" t="s">
        <v>454</v>
      </c>
      <c r="I196" s="11">
        <v>44136.0</v>
      </c>
    </row>
    <row r="197" ht="12.0" customHeight="1">
      <c r="B197" s="45">
        <v>2020.44</v>
      </c>
      <c r="C197" s="46" t="s">
        <v>602</v>
      </c>
      <c r="D197" s="123">
        <v>44141.0</v>
      </c>
      <c r="E197" s="9"/>
      <c r="G197" s="15">
        <v>50.0</v>
      </c>
      <c r="H197" s="85" t="s">
        <v>455</v>
      </c>
      <c r="I197" s="16">
        <v>44136.0</v>
      </c>
    </row>
    <row r="198" ht="12.0" customHeight="1">
      <c r="B198" s="45">
        <v>2020.14</v>
      </c>
      <c r="C198" s="46" t="s">
        <v>602</v>
      </c>
      <c r="D198" s="123">
        <v>44155.0</v>
      </c>
      <c r="E198" s="9"/>
      <c r="G198" s="15">
        <v>350.0</v>
      </c>
      <c r="H198" s="85" t="s">
        <v>497</v>
      </c>
      <c r="I198" s="16">
        <v>44164.0</v>
      </c>
    </row>
    <row r="199" ht="12.0" customHeight="1">
      <c r="B199" s="45"/>
      <c r="C199" s="46"/>
      <c r="D199" s="123"/>
      <c r="E199" s="9"/>
      <c r="F199" s="23"/>
      <c r="G199" s="15">
        <v>100.0</v>
      </c>
      <c r="H199" s="85" t="s">
        <v>557</v>
      </c>
      <c r="I199" s="16">
        <v>44164.0</v>
      </c>
    </row>
    <row r="200" ht="12.0" customHeight="1">
      <c r="B200" s="45"/>
      <c r="C200" s="46"/>
      <c r="D200" s="123"/>
      <c r="E200" s="9"/>
      <c r="G200" s="15">
        <v>20.54</v>
      </c>
      <c r="H200" s="85" t="s">
        <v>684</v>
      </c>
      <c r="I200" s="16">
        <v>43950.0</v>
      </c>
      <c r="J200" s="109" t="s">
        <v>617</v>
      </c>
    </row>
    <row r="201" ht="12.0" customHeight="1">
      <c r="B201" s="45"/>
      <c r="C201" s="46"/>
      <c r="D201" s="123"/>
      <c r="E201" s="9"/>
      <c r="G201" s="15"/>
      <c r="H201" s="85"/>
      <c r="I201" s="16"/>
    </row>
    <row r="202" ht="12.0" customHeight="1">
      <c r="B202" s="45"/>
      <c r="C202" s="46"/>
      <c r="D202" s="123"/>
      <c r="E202" s="9"/>
      <c r="G202" s="15"/>
      <c r="H202" s="85"/>
      <c r="I202" s="17"/>
    </row>
    <row r="203" ht="12.0" customHeight="1">
      <c r="B203" s="45"/>
      <c r="C203" s="46"/>
      <c r="D203" s="123"/>
      <c r="E203" s="9"/>
      <c r="G203" s="15"/>
      <c r="H203" s="85"/>
      <c r="I203" s="17"/>
    </row>
    <row r="204" ht="12.0" customHeight="1">
      <c r="B204" s="45"/>
      <c r="C204" s="46"/>
      <c r="D204" s="123"/>
      <c r="E204" s="22"/>
      <c r="G204" s="15"/>
      <c r="H204" s="85"/>
      <c r="I204" s="16"/>
    </row>
    <row r="205" ht="12.0" customHeight="1">
      <c r="B205" s="105"/>
      <c r="C205" s="106"/>
      <c r="D205" s="124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10922.79</v>
      </c>
      <c r="D206" s="120"/>
      <c r="F206" s="23" t="s">
        <v>10</v>
      </c>
      <c r="G206" s="30">
        <f>SUM(G196:G205)</f>
        <v>570.54</v>
      </c>
      <c r="H206" s="92"/>
    </row>
    <row r="207" ht="12.0" customHeight="1">
      <c r="B207" s="31"/>
      <c r="D207" s="120"/>
      <c r="F207" s="32"/>
      <c r="H207" s="92"/>
    </row>
    <row r="208" ht="12.0" customHeight="1">
      <c r="A208" s="23" t="s">
        <v>11</v>
      </c>
      <c r="B208" s="33">
        <f>PRODUCT(B206,0.1)</f>
        <v>1092.279</v>
      </c>
      <c r="D208" s="120"/>
      <c r="H208" s="92"/>
    </row>
    <row r="209" ht="12.0" customHeight="1">
      <c r="A209" s="23" t="s">
        <v>18</v>
      </c>
      <c r="B209" s="54">
        <f>G190</f>
        <v>31108.8363</v>
      </c>
      <c r="D209" s="120"/>
      <c r="F209" s="23" t="s">
        <v>19</v>
      </c>
      <c r="G209" s="33">
        <f>SUM(B208,B209)-G206</f>
        <v>31630.5753</v>
      </c>
      <c r="H209" s="92"/>
    </row>
    <row r="210" ht="12.0" customHeight="1">
      <c r="A210" s="1"/>
      <c r="B210" s="1"/>
      <c r="C210" s="1"/>
      <c r="D210" s="120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125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2" t="s">
        <v>705</v>
      </c>
      <c r="B212" s="3"/>
      <c r="C212" s="3"/>
      <c r="D212" s="119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D213" s="120"/>
      <c r="H213" s="92"/>
    </row>
    <row r="214" ht="12.0" customHeight="1">
      <c r="B214" s="39" t="s">
        <v>1</v>
      </c>
      <c r="C214" s="39" t="s">
        <v>2</v>
      </c>
      <c r="D214" s="121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>
        <v>5601.76</v>
      </c>
      <c r="C215" s="69" t="s">
        <v>681</v>
      </c>
      <c r="D215" s="122">
        <v>44196.0</v>
      </c>
      <c r="E215" s="9"/>
      <c r="G215" s="10">
        <v>25.0</v>
      </c>
      <c r="H215" s="94" t="s">
        <v>615</v>
      </c>
      <c r="I215" s="11">
        <v>44167.0</v>
      </c>
      <c r="J215" s="109">
        <v>8056.0</v>
      </c>
    </row>
    <row r="216" ht="12.0" customHeight="1">
      <c r="B216" s="45">
        <v>2020.45</v>
      </c>
      <c r="C216" s="46" t="s">
        <v>602</v>
      </c>
      <c r="D216" s="123">
        <v>44169.0</v>
      </c>
      <c r="E216" s="9"/>
      <c r="G216" s="15">
        <v>36.0</v>
      </c>
      <c r="H216" s="85" t="s">
        <v>32</v>
      </c>
      <c r="I216" s="16">
        <v>44192.0</v>
      </c>
      <c r="J216" s="109">
        <v>8056.0</v>
      </c>
    </row>
    <row r="217" ht="12.0" customHeight="1">
      <c r="B217" s="45">
        <v>2020.45</v>
      </c>
      <c r="C217" s="46" t="s">
        <v>602</v>
      </c>
      <c r="D217" s="123">
        <v>44183.0</v>
      </c>
      <c r="E217" s="9"/>
      <c r="G217" s="15">
        <v>20.54</v>
      </c>
      <c r="H217" s="85" t="s">
        <v>684</v>
      </c>
      <c r="I217" s="16">
        <v>43950.0</v>
      </c>
      <c r="J217" s="109" t="s">
        <v>617</v>
      </c>
    </row>
    <row r="218" ht="12.0" customHeight="1">
      <c r="B218" s="45">
        <v>2036.51</v>
      </c>
      <c r="C218" s="46" t="s">
        <v>602</v>
      </c>
      <c r="D218" s="123">
        <v>44196.0</v>
      </c>
      <c r="E218" s="9"/>
      <c r="F218" s="23"/>
      <c r="G218" s="15"/>
      <c r="H218" s="85"/>
      <c r="I218" s="16"/>
    </row>
    <row r="219" ht="12.0" customHeight="1">
      <c r="B219" s="45"/>
      <c r="C219" s="46"/>
      <c r="D219" s="123"/>
      <c r="E219" s="9"/>
      <c r="G219" s="15"/>
      <c r="H219" s="85"/>
      <c r="I219" s="16"/>
    </row>
    <row r="220" ht="12.0" customHeight="1">
      <c r="B220" s="45"/>
      <c r="C220" s="46"/>
      <c r="D220" s="123"/>
      <c r="E220" s="9"/>
      <c r="G220" s="15"/>
      <c r="H220" s="85"/>
      <c r="I220" s="16"/>
    </row>
    <row r="221" ht="12.0" customHeight="1">
      <c r="B221" s="45"/>
      <c r="C221" s="46"/>
      <c r="D221" s="123"/>
      <c r="E221" s="9"/>
      <c r="G221" s="15"/>
      <c r="H221" s="85"/>
      <c r="I221" s="17"/>
    </row>
    <row r="222" ht="12.0" customHeight="1">
      <c r="B222" s="45"/>
      <c r="C222" s="46"/>
      <c r="D222" s="123"/>
      <c r="E222" s="9"/>
      <c r="G222" s="15"/>
      <c r="H222" s="85"/>
      <c r="I222" s="17"/>
    </row>
    <row r="223" ht="12.0" customHeight="1">
      <c r="B223" s="45"/>
      <c r="C223" s="46"/>
      <c r="D223" s="123"/>
      <c r="E223" s="22"/>
      <c r="G223" s="15"/>
      <c r="H223" s="85"/>
      <c r="I223" s="16"/>
    </row>
    <row r="224" ht="12.0" customHeight="1">
      <c r="B224" s="105"/>
      <c r="C224" s="106"/>
      <c r="D224" s="124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11679.17</v>
      </c>
      <c r="D225" s="120"/>
      <c r="F225" s="23" t="s">
        <v>10</v>
      </c>
      <c r="G225" s="30">
        <f>SUM(G215:G224)</f>
        <v>81.54</v>
      </c>
      <c r="H225" s="92"/>
    </row>
    <row r="226" ht="12.0" customHeight="1">
      <c r="B226" s="31"/>
      <c r="D226" s="120"/>
      <c r="F226" s="32"/>
      <c r="H226" s="92"/>
    </row>
    <row r="227" ht="12.0" customHeight="1">
      <c r="A227" s="23" t="s">
        <v>11</v>
      </c>
      <c r="B227" s="33">
        <f>PRODUCT(B225,0.1)</f>
        <v>1167.917</v>
      </c>
      <c r="D227" s="120"/>
      <c r="H227" s="92"/>
    </row>
    <row r="228" ht="12.0" customHeight="1">
      <c r="A228" s="23" t="s">
        <v>18</v>
      </c>
      <c r="B228" s="54">
        <f>G209</f>
        <v>31630.5753</v>
      </c>
      <c r="D228" s="120"/>
      <c r="F228" s="23" t="s">
        <v>19</v>
      </c>
      <c r="G228" s="33">
        <f>SUM(B227,B228)-G225</f>
        <v>32716.9523</v>
      </c>
      <c r="H228" s="92"/>
    </row>
    <row r="229" ht="12.0" customHeight="1">
      <c r="A229" s="1"/>
      <c r="B229" s="1"/>
      <c r="C229" s="1"/>
      <c r="D229" s="120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125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D231" s="120"/>
      <c r="H231" s="92"/>
    </row>
    <row r="232" ht="12.0" customHeight="1">
      <c r="D232" s="120"/>
      <c r="H232" s="92"/>
    </row>
    <row r="233" ht="12.0" customHeight="1">
      <c r="A233" s="72" t="s">
        <v>46</v>
      </c>
      <c r="B233" s="31">
        <f>B14+B33+B52+B71+B93+B112+B131+B150+B168+B187+B206+B225</f>
        <v>124646.68</v>
      </c>
      <c r="D233" s="120"/>
      <c r="H233" s="92"/>
    </row>
    <row r="234" ht="12.0" customHeight="1">
      <c r="A234" s="72" t="s">
        <v>47</v>
      </c>
      <c r="B234" s="31">
        <f>PRODUCT(B233,0.1)</f>
        <v>12464.668</v>
      </c>
      <c r="D234" s="120"/>
      <c r="H234" s="92"/>
    </row>
    <row r="235" ht="12.0" customHeight="1">
      <c r="D235" s="120"/>
      <c r="H235" s="92"/>
    </row>
    <row r="236" ht="12.0" customHeight="1">
      <c r="A236" s="72" t="s">
        <v>48</v>
      </c>
      <c r="D236" s="120"/>
      <c r="F236" s="89" t="s">
        <v>94</v>
      </c>
      <c r="G236" s="31">
        <f>G14+G33+G52+G71+G93+G112+G131+G150+G168+G187+G206+G225</f>
        <v>6316.76</v>
      </c>
      <c r="H236" s="92"/>
    </row>
    <row r="237" ht="12.0" customHeight="1">
      <c r="B237" s="31">
        <f>B233-B234</f>
        <v>112182.012</v>
      </c>
      <c r="D237" s="120"/>
      <c r="F237" s="89" t="s">
        <v>95</v>
      </c>
      <c r="G237" s="90">
        <f>G236/B233</f>
        <v>0.05067732249</v>
      </c>
      <c r="H237" s="92"/>
    </row>
    <row r="238" ht="12.0" customHeight="1">
      <c r="D238" s="120"/>
      <c r="H238" s="92"/>
    </row>
    <row r="239" ht="12.0" customHeight="1">
      <c r="D239" s="120"/>
      <c r="H239" s="92"/>
    </row>
    <row r="240" ht="12.0" customHeight="1">
      <c r="D240" s="120"/>
      <c r="H240" s="92"/>
    </row>
    <row r="241" ht="12.0" customHeight="1">
      <c r="D241" s="120"/>
      <c r="H241" s="92"/>
    </row>
    <row r="242" ht="12.0" customHeight="1">
      <c r="D242" s="120"/>
      <c r="H242" s="92"/>
    </row>
    <row r="243" ht="12.0" customHeight="1">
      <c r="D243" s="120"/>
      <c r="H243" s="92"/>
    </row>
    <row r="244" ht="12.0" customHeight="1">
      <c r="D244" s="120"/>
      <c r="H244" s="92"/>
    </row>
    <row r="245" ht="12.0" customHeight="1">
      <c r="D245" s="120"/>
      <c r="H245" s="92"/>
    </row>
    <row r="246" ht="12.0" customHeight="1">
      <c r="D246" s="120"/>
      <c r="H246" s="92"/>
    </row>
    <row r="247" ht="12.0" customHeight="1">
      <c r="D247" s="120"/>
      <c r="H247" s="92"/>
    </row>
    <row r="248" ht="12.0" customHeight="1">
      <c r="D248" s="120"/>
      <c r="H248" s="92"/>
    </row>
    <row r="249" ht="12.0" customHeight="1">
      <c r="D249" s="120"/>
      <c r="H249" s="92"/>
    </row>
    <row r="250" ht="12.0" customHeight="1">
      <c r="D250" s="120"/>
      <c r="H250" s="92"/>
    </row>
    <row r="251" ht="12.0" customHeight="1">
      <c r="D251" s="120"/>
      <c r="H251" s="92"/>
    </row>
    <row r="252" ht="12.0" customHeight="1">
      <c r="D252" s="120"/>
      <c r="H252" s="92"/>
    </row>
    <row r="253" ht="12.0" customHeight="1">
      <c r="D253" s="120"/>
      <c r="H253" s="92"/>
    </row>
    <row r="254" ht="12.0" customHeight="1">
      <c r="D254" s="120"/>
      <c r="H254" s="92"/>
    </row>
    <row r="255" ht="12.0" customHeight="1">
      <c r="D255" s="120"/>
      <c r="H255" s="92"/>
    </row>
    <row r="256" ht="12.0" customHeight="1">
      <c r="D256" s="120"/>
      <c r="H256" s="92"/>
    </row>
    <row r="257" ht="12.0" customHeight="1">
      <c r="D257" s="120"/>
      <c r="H257" s="92"/>
    </row>
    <row r="258" ht="12.0" customHeight="1">
      <c r="D258" s="120"/>
      <c r="H258" s="92"/>
    </row>
    <row r="259" ht="12.0" customHeight="1">
      <c r="D259" s="120"/>
      <c r="H259" s="92"/>
    </row>
    <row r="260" ht="12.0" customHeight="1">
      <c r="D260" s="120"/>
      <c r="H260" s="92"/>
    </row>
    <row r="261" ht="12.0" customHeight="1">
      <c r="D261" s="120"/>
      <c r="H261" s="92"/>
    </row>
    <row r="262" ht="12.0" customHeight="1">
      <c r="D262" s="120"/>
      <c r="H262" s="92"/>
    </row>
    <row r="263" ht="12.0" customHeight="1">
      <c r="D263" s="120"/>
      <c r="H263" s="92"/>
    </row>
    <row r="264" ht="12.0" customHeight="1">
      <c r="D264" s="120"/>
      <c r="H264" s="92"/>
    </row>
    <row r="265" ht="12.0" customHeight="1">
      <c r="D265" s="120"/>
      <c r="H265" s="92"/>
    </row>
    <row r="266" ht="12.0" customHeight="1">
      <c r="D266" s="120"/>
      <c r="H266" s="92"/>
    </row>
    <row r="267" ht="12.0" customHeight="1">
      <c r="D267" s="120"/>
      <c r="H267" s="92"/>
    </row>
    <row r="268" ht="12.0" customHeight="1">
      <c r="D268" s="120"/>
      <c r="H268" s="92"/>
    </row>
    <row r="269" ht="12.0" customHeight="1">
      <c r="D269" s="120"/>
      <c r="H269" s="92"/>
    </row>
    <row r="270" ht="12.0" customHeight="1">
      <c r="D270" s="120"/>
      <c r="H270" s="92"/>
    </row>
    <row r="271" ht="12.0" customHeight="1">
      <c r="D271" s="120"/>
      <c r="H271" s="92"/>
    </row>
    <row r="272" ht="12.0" customHeight="1">
      <c r="D272" s="120"/>
      <c r="H272" s="92"/>
    </row>
    <row r="273" ht="12.0" customHeight="1">
      <c r="D273" s="120"/>
      <c r="H273" s="92"/>
    </row>
    <row r="274" ht="12.0" customHeight="1">
      <c r="D274" s="120"/>
      <c r="H274" s="92"/>
    </row>
    <row r="275" ht="12.0" customHeight="1">
      <c r="D275" s="120"/>
      <c r="H275" s="92"/>
    </row>
    <row r="276" ht="12.0" customHeight="1">
      <c r="D276" s="120"/>
      <c r="H276" s="92"/>
    </row>
    <row r="277" ht="12.0" customHeight="1">
      <c r="D277" s="120"/>
      <c r="H277" s="92"/>
    </row>
    <row r="278" ht="12.0" customHeight="1">
      <c r="D278" s="120"/>
      <c r="H278" s="92"/>
    </row>
    <row r="279" ht="12.0" customHeight="1">
      <c r="D279" s="120"/>
      <c r="H279" s="92"/>
    </row>
    <row r="280" ht="12.0" customHeight="1">
      <c r="D280" s="120"/>
      <c r="H280" s="92"/>
    </row>
    <row r="281" ht="12.0" customHeight="1">
      <c r="D281" s="120"/>
      <c r="H281" s="92"/>
    </row>
    <row r="282" ht="12.0" customHeight="1">
      <c r="D282" s="120"/>
      <c r="H282" s="92"/>
    </row>
    <row r="283" ht="12.0" customHeight="1">
      <c r="D283" s="120"/>
      <c r="H283" s="92"/>
    </row>
    <row r="284" ht="12.0" customHeight="1">
      <c r="D284" s="120"/>
      <c r="H284" s="92"/>
    </row>
    <row r="285" ht="12.0" customHeight="1">
      <c r="D285" s="120"/>
      <c r="H285" s="92"/>
    </row>
    <row r="286" ht="12.0" customHeight="1">
      <c r="D286" s="120"/>
      <c r="H286" s="92"/>
    </row>
    <row r="287" ht="12.0" customHeight="1">
      <c r="D287" s="120"/>
      <c r="H287" s="92"/>
    </row>
    <row r="288" ht="12.0" customHeight="1">
      <c r="D288" s="120"/>
      <c r="H288" s="92"/>
    </row>
    <row r="289" ht="12.0" customHeight="1">
      <c r="D289" s="120"/>
      <c r="H289" s="92"/>
    </row>
    <row r="290" ht="12.0" customHeight="1">
      <c r="D290" s="120"/>
      <c r="H290" s="92"/>
    </row>
    <row r="291" ht="12.0" customHeight="1">
      <c r="D291" s="120"/>
      <c r="H291" s="92"/>
    </row>
    <row r="292" ht="12.0" customHeight="1">
      <c r="D292" s="120"/>
      <c r="H292" s="92"/>
    </row>
    <row r="293" ht="12.0" customHeight="1">
      <c r="D293" s="120"/>
      <c r="H293" s="92"/>
    </row>
    <row r="294" ht="12.0" customHeight="1">
      <c r="D294" s="120"/>
      <c r="H294" s="92"/>
    </row>
    <row r="295" ht="12.0" customHeight="1">
      <c r="D295" s="120"/>
      <c r="H295" s="92"/>
    </row>
    <row r="296" ht="12.0" customHeight="1">
      <c r="D296" s="120"/>
      <c r="H296" s="92"/>
    </row>
    <row r="297" ht="12.0" customHeight="1">
      <c r="D297" s="120"/>
      <c r="H297" s="92"/>
    </row>
    <row r="298" ht="12.0" customHeight="1">
      <c r="D298" s="120"/>
      <c r="H298" s="92"/>
    </row>
    <row r="299" ht="12.0" customHeight="1">
      <c r="D299" s="120"/>
      <c r="H299" s="92"/>
    </row>
    <row r="300" ht="12.0" customHeight="1">
      <c r="D300" s="120"/>
      <c r="H300" s="92"/>
    </row>
    <row r="301" ht="12.0" customHeight="1">
      <c r="D301" s="120"/>
      <c r="H301" s="92"/>
    </row>
    <row r="302" ht="12.0" customHeight="1">
      <c r="D302" s="120"/>
      <c r="H302" s="92"/>
    </row>
    <row r="303" ht="12.0" customHeight="1">
      <c r="D303" s="120"/>
      <c r="H303" s="92"/>
    </row>
    <row r="304" ht="12.0" customHeight="1">
      <c r="D304" s="120"/>
      <c r="H304" s="92"/>
    </row>
    <row r="305" ht="12.0" customHeight="1">
      <c r="D305" s="120"/>
      <c r="H305" s="92"/>
    </row>
    <row r="306" ht="12.0" customHeight="1">
      <c r="D306" s="120"/>
      <c r="H306" s="92"/>
    </row>
    <row r="307" ht="12.0" customHeight="1">
      <c r="D307" s="120"/>
      <c r="H307" s="92"/>
    </row>
    <row r="308" ht="12.0" customHeight="1">
      <c r="D308" s="120"/>
      <c r="H308" s="92"/>
    </row>
    <row r="309" ht="12.0" customHeight="1">
      <c r="D309" s="120"/>
      <c r="H309" s="92"/>
    </row>
    <row r="310" ht="12.0" customHeight="1">
      <c r="D310" s="120"/>
      <c r="H310" s="92"/>
    </row>
    <row r="311" ht="12.0" customHeight="1">
      <c r="D311" s="120"/>
      <c r="H311" s="92"/>
    </row>
    <row r="312" ht="12.0" customHeight="1">
      <c r="D312" s="120"/>
      <c r="H312" s="92"/>
    </row>
    <row r="313" ht="12.0" customHeight="1">
      <c r="D313" s="120"/>
      <c r="H313" s="92"/>
    </row>
    <row r="314" ht="12.0" customHeight="1">
      <c r="D314" s="120"/>
      <c r="H314" s="92"/>
    </row>
    <row r="315" ht="12.0" customHeight="1">
      <c r="D315" s="120"/>
      <c r="H315" s="92"/>
    </row>
    <row r="316" ht="12.0" customHeight="1">
      <c r="D316" s="120"/>
      <c r="H316" s="92"/>
    </row>
    <row r="317" ht="12.0" customHeight="1">
      <c r="D317" s="120"/>
      <c r="H317" s="92"/>
    </row>
    <row r="318" ht="12.0" customHeight="1">
      <c r="D318" s="120"/>
      <c r="H318" s="92"/>
    </row>
    <row r="319" ht="12.0" customHeight="1">
      <c r="D319" s="120"/>
      <c r="H319" s="92"/>
    </row>
    <row r="320" ht="12.0" customHeight="1">
      <c r="D320" s="120"/>
      <c r="H320" s="92"/>
    </row>
    <row r="321" ht="12.0" customHeight="1">
      <c r="D321" s="120"/>
      <c r="H321" s="92"/>
    </row>
    <row r="322" ht="12.0" customHeight="1">
      <c r="D322" s="120"/>
      <c r="H322" s="92"/>
    </row>
    <row r="323" ht="12.0" customHeight="1">
      <c r="D323" s="120"/>
      <c r="H323" s="92"/>
    </row>
    <row r="324" ht="12.0" customHeight="1">
      <c r="D324" s="120"/>
      <c r="H324" s="92"/>
    </row>
    <row r="325" ht="12.0" customHeight="1">
      <c r="D325" s="120"/>
      <c r="H325" s="92"/>
    </row>
    <row r="326" ht="12.0" customHeight="1">
      <c r="D326" s="120"/>
      <c r="H326" s="92"/>
    </row>
    <row r="327" ht="12.0" customHeight="1">
      <c r="D327" s="120"/>
      <c r="H327" s="92"/>
    </row>
    <row r="328" ht="12.0" customHeight="1">
      <c r="D328" s="120"/>
      <c r="H328" s="92"/>
    </row>
    <row r="329" ht="12.0" customHeight="1">
      <c r="D329" s="120"/>
      <c r="H329" s="92"/>
    </row>
    <row r="330" ht="12.0" customHeight="1">
      <c r="D330" s="120"/>
      <c r="H330" s="92"/>
    </row>
    <row r="331" ht="12.0" customHeight="1">
      <c r="D331" s="120"/>
      <c r="H331" s="92"/>
    </row>
    <row r="332" ht="12.0" customHeight="1">
      <c r="D332" s="120"/>
      <c r="H332" s="92"/>
    </row>
    <row r="333" ht="12.0" customHeight="1">
      <c r="D333" s="120"/>
      <c r="H333" s="92"/>
    </row>
    <row r="334" ht="12.0" customHeight="1">
      <c r="D334" s="120"/>
      <c r="H334" s="92"/>
    </row>
    <row r="335" ht="12.0" customHeight="1">
      <c r="D335" s="120"/>
      <c r="H335" s="92"/>
    </row>
    <row r="336" ht="12.0" customHeight="1">
      <c r="D336" s="120"/>
      <c r="H336" s="92"/>
    </row>
    <row r="337" ht="12.0" customHeight="1">
      <c r="D337" s="120"/>
      <c r="H337" s="92"/>
    </row>
    <row r="338" ht="12.0" customHeight="1">
      <c r="D338" s="120"/>
      <c r="H338" s="92"/>
    </row>
    <row r="339" ht="12.0" customHeight="1">
      <c r="D339" s="120"/>
      <c r="H339" s="92"/>
    </row>
    <row r="340" ht="12.0" customHeight="1">
      <c r="D340" s="120"/>
      <c r="H340" s="92"/>
    </row>
    <row r="341" ht="12.0" customHeight="1">
      <c r="D341" s="120"/>
      <c r="H341" s="92"/>
    </row>
    <row r="342" ht="12.0" customHeight="1">
      <c r="D342" s="120"/>
      <c r="H342" s="92"/>
    </row>
    <row r="343" ht="12.0" customHeight="1">
      <c r="D343" s="120"/>
      <c r="H343" s="92"/>
    </row>
    <row r="344" ht="12.0" customHeight="1">
      <c r="D344" s="120"/>
      <c r="H344" s="92"/>
    </row>
    <row r="345" ht="12.0" customHeight="1">
      <c r="D345" s="120"/>
      <c r="H345" s="92"/>
    </row>
    <row r="346" ht="12.0" customHeight="1">
      <c r="D346" s="120"/>
      <c r="H346" s="92"/>
    </row>
    <row r="347" ht="12.0" customHeight="1">
      <c r="D347" s="120"/>
      <c r="H347" s="92"/>
    </row>
    <row r="348" ht="12.0" customHeight="1">
      <c r="D348" s="120"/>
      <c r="H348" s="92"/>
    </row>
    <row r="349" ht="12.0" customHeight="1">
      <c r="D349" s="120"/>
      <c r="H349" s="92"/>
    </row>
    <row r="350" ht="12.0" customHeight="1">
      <c r="D350" s="120"/>
      <c r="H350" s="92"/>
    </row>
    <row r="351" ht="12.0" customHeight="1">
      <c r="D351" s="120"/>
      <c r="H351" s="92"/>
    </row>
    <row r="352" ht="12.0" customHeight="1">
      <c r="D352" s="120"/>
      <c r="H352" s="92"/>
    </row>
    <row r="353" ht="12.0" customHeight="1">
      <c r="D353" s="120"/>
      <c r="H353" s="92"/>
    </row>
    <row r="354" ht="12.0" customHeight="1">
      <c r="D354" s="120"/>
      <c r="H354" s="92"/>
    </row>
    <row r="355" ht="12.0" customHeight="1">
      <c r="D355" s="120"/>
      <c r="H355" s="92"/>
    </row>
    <row r="356" ht="12.0" customHeight="1">
      <c r="D356" s="120"/>
      <c r="H356" s="92"/>
    </row>
    <row r="357" ht="12.0" customHeight="1">
      <c r="D357" s="120"/>
      <c r="H357" s="92"/>
    </row>
    <row r="358" ht="12.0" customHeight="1">
      <c r="D358" s="120"/>
      <c r="H358" s="92"/>
    </row>
    <row r="359" ht="12.0" customHeight="1">
      <c r="D359" s="120"/>
      <c r="H359" s="92"/>
    </row>
    <row r="360" ht="12.0" customHeight="1">
      <c r="D360" s="120"/>
      <c r="H360" s="92"/>
    </row>
    <row r="361" ht="12.0" customHeight="1">
      <c r="D361" s="120"/>
      <c r="H361" s="92"/>
    </row>
    <row r="362" ht="12.0" customHeight="1">
      <c r="D362" s="120"/>
      <c r="H362" s="92"/>
    </row>
    <row r="363" ht="12.0" customHeight="1">
      <c r="D363" s="120"/>
      <c r="H363" s="92"/>
    </row>
    <row r="364" ht="12.0" customHeight="1">
      <c r="D364" s="120"/>
      <c r="H364" s="92"/>
    </row>
    <row r="365" ht="12.0" customHeight="1">
      <c r="D365" s="120"/>
      <c r="H365" s="92"/>
    </row>
    <row r="366" ht="12.0" customHeight="1">
      <c r="D366" s="120"/>
      <c r="H366" s="92"/>
    </row>
    <row r="367" ht="12.0" customHeight="1">
      <c r="D367" s="120"/>
      <c r="H367" s="92"/>
    </row>
    <row r="368" ht="12.0" customHeight="1">
      <c r="D368" s="120"/>
      <c r="H368" s="92"/>
    </row>
    <row r="369" ht="12.0" customHeight="1">
      <c r="D369" s="120"/>
      <c r="H369" s="92"/>
    </row>
    <row r="370" ht="12.0" customHeight="1">
      <c r="D370" s="120"/>
      <c r="H370" s="92"/>
    </row>
    <row r="371" ht="12.0" customHeight="1">
      <c r="D371" s="120"/>
      <c r="H371" s="92"/>
    </row>
    <row r="372" ht="12.0" customHeight="1">
      <c r="D372" s="120"/>
      <c r="H372" s="92"/>
    </row>
    <row r="373" ht="12.0" customHeight="1">
      <c r="D373" s="120"/>
      <c r="H373" s="92"/>
    </row>
    <row r="374" ht="12.0" customHeight="1">
      <c r="D374" s="120"/>
      <c r="H374" s="92"/>
    </row>
    <row r="375" ht="12.0" customHeight="1">
      <c r="D375" s="120"/>
      <c r="H375" s="92"/>
    </row>
    <row r="376" ht="12.0" customHeight="1">
      <c r="D376" s="120"/>
      <c r="H376" s="92"/>
    </row>
    <row r="377" ht="12.0" customHeight="1">
      <c r="D377" s="120"/>
      <c r="H377" s="92"/>
    </row>
    <row r="378" ht="12.0" customHeight="1">
      <c r="D378" s="120"/>
      <c r="H378" s="92"/>
    </row>
    <row r="379" ht="12.0" customHeight="1">
      <c r="D379" s="120"/>
      <c r="H379" s="92"/>
    </row>
    <row r="380" ht="12.0" customHeight="1">
      <c r="D380" s="120"/>
      <c r="H380" s="92"/>
    </row>
    <row r="381" ht="12.0" customHeight="1">
      <c r="D381" s="120"/>
      <c r="H381" s="92"/>
    </row>
    <row r="382" ht="12.0" customHeight="1">
      <c r="D382" s="120"/>
      <c r="H382" s="92"/>
    </row>
    <row r="383" ht="12.0" customHeight="1">
      <c r="D383" s="120"/>
      <c r="H383" s="92"/>
    </row>
    <row r="384" ht="12.0" customHeight="1">
      <c r="D384" s="120"/>
      <c r="H384" s="92"/>
    </row>
    <row r="385" ht="12.0" customHeight="1">
      <c r="D385" s="120"/>
      <c r="H385" s="92"/>
    </row>
    <row r="386" ht="12.0" customHeight="1">
      <c r="D386" s="120"/>
      <c r="H386" s="92"/>
    </row>
    <row r="387" ht="12.0" customHeight="1">
      <c r="D387" s="120"/>
      <c r="H387" s="92"/>
    </row>
    <row r="388" ht="12.0" customHeight="1">
      <c r="D388" s="120"/>
      <c r="H388" s="92"/>
    </row>
    <row r="389" ht="12.0" customHeight="1">
      <c r="D389" s="120"/>
      <c r="H389" s="92"/>
    </row>
    <row r="390" ht="12.0" customHeight="1">
      <c r="D390" s="120"/>
      <c r="H390" s="92"/>
    </row>
    <row r="391" ht="12.0" customHeight="1">
      <c r="D391" s="120"/>
      <c r="H391" s="92"/>
    </row>
    <row r="392" ht="12.0" customHeight="1">
      <c r="D392" s="120"/>
      <c r="H392" s="92"/>
    </row>
    <row r="393" ht="12.0" customHeight="1">
      <c r="D393" s="120"/>
      <c r="H393" s="92"/>
    </row>
    <row r="394" ht="12.0" customHeight="1">
      <c r="D394" s="120"/>
      <c r="H394" s="92"/>
    </row>
    <row r="395" ht="12.0" customHeight="1">
      <c r="D395" s="120"/>
      <c r="H395" s="92"/>
    </row>
    <row r="396" ht="12.0" customHeight="1">
      <c r="D396" s="120"/>
      <c r="H396" s="92"/>
    </row>
    <row r="397" ht="12.0" customHeight="1">
      <c r="D397" s="120"/>
      <c r="H397" s="92"/>
    </row>
    <row r="398" ht="12.0" customHeight="1">
      <c r="D398" s="120"/>
      <c r="H398" s="92"/>
    </row>
    <row r="399" ht="12.0" customHeight="1">
      <c r="D399" s="120"/>
      <c r="H399" s="92"/>
    </row>
    <row r="400" ht="12.0" customHeight="1">
      <c r="D400" s="120"/>
      <c r="H400" s="92"/>
    </row>
    <row r="401" ht="12.0" customHeight="1">
      <c r="D401" s="120"/>
      <c r="H401" s="92"/>
    </row>
    <row r="402" ht="12.0" customHeight="1">
      <c r="D402" s="120"/>
      <c r="H402" s="92"/>
    </row>
    <row r="403" ht="12.0" customHeight="1">
      <c r="D403" s="120"/>
      <c r="H403" s="92"/>
    </row>
    <row r="404" ht="12.0" customHeight="1">
      <c r="D404" s="120"/>
      <c r="H404" s="92"/>
    </row>
    <row r="405" ht="12.0" customHeight="1">
      <c r="D405" s="120"/>
      <c r="H405" s="92"/>
    </row>
    <row r="406" ht="12.0" customHeight="1">
      <c r="D406" s="120"/>
      <c r="H406" s="92"/>
    </row>
    <row r="407" ht="12.0" customHeight="1">
      <c r="D407" s="120"/>
      <c r="H407" s="92"/>
    </row>
    <row r="408" ht="12.0" customHeight="1">
      <c r="D408" s="120"/>
      <c r="H408" s="92"/>
    </row>
    <row r="409" ht="12.0" customHeight="1">
      <c r="D409" s="120"/>
      <c r="H409" s="92"/>
    </row>
    <row r="410" ht="12.0" customHeight="1">
      <c r="D410" s="120"/>
      <c r="H410" s="92"/>
    </row>
    <row r="411" ht="12.0" customHeight="1">
      <c r="D411" s="120"/>
      <c r="H411" s="92"/>
    </row>
    <row r="412" ht="12.0" customHeight="1">
      <c r="D412" s="120"/>
      <c r="H412" s="92"/>
    </row>
    <row r="413" ht="12.0" customHeight="1">
      <c r="D413" s="120"/>
      <c r="H413" s="92"/>
    </row>
    <row r="414" ht="12.0" customHeight="1">
      <c r="D414" s="120"/>
      <c r="H414" s="92"/>
    </row>
    <row r="415" ht="12.0" customHeight="1">
      <c r="D415" s="120"/>
      <c r="H415" s="92"/>
    </row>
    <row r="416" ht="12.0" customHeight="1">
      <c r="D416" s="120"/>
      <c r="H416" s="92"/>
    </row>
    <row r="417" ht="12.0" customHeight="1">
      <c r="D417" s="120"/>
      <c r="H417" s="92"/>
    </row>
    <row r="418" ht="12.0" customHeight="1">
      <c r="D418" s="120"/>
      <c r="H418" s="92"/>
    </row>
    <row r="419" ht="12.0" customHeight="1">
      <c r="D419" s="120"/>
      <c r="H419" s="92"/>
    </row>
    <row r="420" ht="12.0" customHeight="1">
      <c r="D420" s="120"/>
      <c r="H420" s="92"/>
    </row>
    <row r="421" ht="12.0" customHeight="1">
      <c r="D421" s="120"/>
      <c r="H421" s="92"/>
    </row>
    <row r="422" ht="12.0" customHeight="1">
      <c r="D422" s="120"/>
      <c r="H422" s="92"/>
    </row>
    <row r="423" ht="12.0" customHeight="1">
      <c r="D423" s="120"/>
      <c r="H423" s="92"/>
    </row>
    <row r="424" ht="12.0" customHeight="1">
      <c r="D424" s="120"/>
      <c r="H424" s="92"/>
    </row>
    <row r="425" ht="12.0" customHeight="1">
      <c r="D425" s="120"/>
      <c r="H425" s="92"/>
    </row>
    <row r="426" ht="12.0" customHeight="1">
      <c r="D426" s="120"/>
      <c r="H426" s="92"/>
    </row>
    <row r="427" ht="12.0" customHeight="1">
      <c r="D427" s="120"/>
      <c r="H427" s="92"/>
    </row>
    <row r="428" ht="12.0" customHeight="1">
      <c r="D428" s="120"/>
      <c r="H428" s="92"/>
    </row>
    <row r="429" ht="12.0" customHeight="1">
      <c r="D429" s="120"/>
      <c r="H429" s="92"/>
    </row>
    <row r="430" ht="12.0" customHeight="1">
      <c r="D430" s="120"/>
      <c r="H430" s="92"/>
    </row>
    <row r="431" ht="12.0" customHeight="1">
      <c r="D431" s="120"/>
      <c r="H431" s="92"/>
    </row>
    <row r="432" ht="12.0" customHeight="1">
      <c r="D432" s="120"/>
      <c r="H432" s="92"/>
    </row>
    <row r="433" ht="12.0" customHeight="1">
      <c r="D433" s="120"/>
      <c r="H433" s="92"/>
    </row>
    <row r="434" ht="12.0" customHeight="1">
      <c r="D434" s="120"/>
      <c r="H434" s="92"/>
    </row>
    <row r="435" ht="12.0" customHeight="1">
      <c r="D435" s="120"/>
      <c r="H435" s="92"/>
    </row>
    <row r="436" ht="12.0" customHeight="1">
      <c r="D436" s="120"/>
      <c r="H436" s="92"/>
    </row>
    <row r="437" ht="12.0" customHeight="1">
      <c r="D437" s="120"/>
      <c r="H437" s="92"/>
    </row>
    <row r="438" ht="12.0" customHeight="1">
      <c r="D438" s="120"/>
      <c r="H438" s="92"/>
    </row>
    <row r="439" ht="12.0" customHeight="1">
      <c r="D439" s="120"/>
      <c r="H439" s="92"/>
    </row>
    <row r="440" ht="12.0" customHeight="1">
      <c r="D440" s="120"/>
      <c r="H440" s="92"/>
    </row>
    <row r="441" ht="12.0" customHeight="1">
      <c r="D441" s="120"/>
      <c r="H441" s="92"/>
    </row>
    <row r="442" ht="12.0" customHeight="1">
      <c r="D442" s="120"/>
      <c r="H442" s="92"/>
    </row>
    <row r="443" ht="12.0" customHeight="1">
      <c r="D443" s="120"/>
      <c r="H443" s="92"/>
    </row>
    <row r="444" ht="12.0" customHeight="1">
      <c r="D444" s="120"/>
      <c r="H444" s="92"/>
    </row>
    <row r="445" ht="12.0" customHeight="1">
      <c r="D445" s="120"/>
      <c r="H445" s="92"/>
    </row>
    <row r="446" ht="12.0" customHeight="1">
      <c r="D446" s="120"/>
      <c r="H446" s="92"/>
    </row>
    <row r="447" ht="12.0" customHeight="1">
      <c r="D447" s="120"/>
      <c r="H447" s="92"/>
    </row>
    <row r="448" ht="12.0" customHeight="1">
      <c r="D448" s="120"/>
      <c r="H448" s="92"/>
    </row>
    <row r="449" ht="12.0" customHeight="1">
      <c r="D449" s="120"/>
      <c r="H449" s="92"/>
    </row>
    <row r="450" ht="12.0" customHeight="1">
      <c r="D450" s="120"/>
      <c r="H450" s="92"/>
    </row>
    <row r="451" ht="12.0" customHeight="1">
      <c r="D451" s="120"/>
      <c r="H451" s="92"/>
    </row>
    <row r="452" ht="12.0" customHeight="1">
      <c r="D452" s="120"/>
      <c r="H452" s="92"/>
    </row>
    <row r="453" ht="12.0" customHeight="1">
      <c r="D453" s="120"/>
      <c r="H453" s="92"/>
    </row>
    <row r="454" ht="12.0" customHeight="1">
      <c r="D454" s="120"/>
      <c r="H454" s="92"/>
    </row>
    <row r="455" ht="12.0" customHeight="1">
      <c r="D455" s="120"/>
      <c r="H455" s="92"/>
    </row>
    <row r="456" ht="12.0" customHeight="1">
      <c r="D456" s="120"/>
      <c r="H456" s="92"/>
    </row>
    <row r="457" ht="12.0" customHeight="1">
      <c r="D457" s="120"/>
      <c r="H457" s="92"/>
    </row>
    <row r="458" ht="12.0" customHeight="1">
      <c r="D458" s="120"/>
      <c r="H458" s="92"/>
    </row>
    <row r="459" ht="12.0" customHeight="1">
      <c r="D459" s="120"/>
      <c r="H459" s="92"/>
    </row>
    <row r="460" ht="12.0" customHeight="1">
      <c r="D460" s="120"/>
      <c r="H460" s="92"/>
    </row>
    <row r="461" ht="12.0" customHeight="1">
      <c r="D461" s="120"/>
      <c r="H461" s="92"/>
    </row>
    <row r="462" ht="12.0" customHeight="1">
      <c r="D462" s="120"/>
      <c r="H462" s="92"/>
    </row>
    <row r="463" ht="12.0" customHeight="1">
      <c r="D463" s="120"/>
      <c r="H463" s="92"/>
    </row>
    <row r="464" ht="12.0" customHeight="1">
      <c r="D464" s="120"/>
      <c r="H464" s="92"/>
    </row>
    <row r="465" ht="12.0" customHeight="1">
      <c r="D465" s="120"/>
      <c r="H465" s="92"/>
    </row>
    <row r="466" ht="12.0" customHeight="1">
      <c r="D466" s="120"/>
      <c r="H466" s="92"/>
    </row>
    <row r="467" ht="12.0" customHeight="1">
      <c r="D467" s="120"/>
      <c r="H467" s="92"/>
    </row>
    <row r="468" ht="12.0" customHeight="1">
      <c r="D468" s="120"/>
      <c r="H468" s="92"/>
    </row>
    <row r="469" ht="12.0" customHeight="1">
      <c r="D469" s="120"/>
      <c r="H469" s="92"/>
    </row>
    <row r="470" ht="12.0" customHeight="1">
      <c r="D470" s="120"/>
      <c r="H470" s="92"/>
    </row>
    <row r="471" ht="12.0" customHeight="1">
      <c r="D471" s="120"/>
      <c r="H471" s="92"/>
    </row>
    <row r="472" ht="12.0" customHeight="1">
      <c r="D472" s="120"/>
      <c r="H472" s="92"/>
    </row>
    <row r="473" ht="12.0" customHeight="1">
      <c r="D473" s="120"/>
      <c r="H473" s="92"/>
    </row>
    <row r="474" ht="12.0" customHeight="1">
      <c r="D474" s="120"/>
      <c r="H474" s="92"/>
    </row>
    <row r="475" ht="12.0" customHeight="1">
      <c r="D475" s="120"/>
      <c r="H475" s="92"/>
    </row>
    <row r="476" ht="12.0" customHeight="1">
      <c r="D476" s="120"/>
      <c r="H476" s="92"/>
    </row>
    <row r="477" ht="12.0" customHeight="1">
      <c r="D477" s="120"/>
      <c r="H477" s="92"/>
    </row>
    <row r="478" ht="12.0" customHeight="1">
      <c r="D478" s="120"/>
      <c r="H478" s="92"/>
    </row>
    <row r="479" ht="12.0" customHeight="1">
      <c r="D479" s="120"/>
      <c r="H479" s="92"/>
    </row>
    <row r="480" ht="12.0" customHeight="1">
      <c r="D480" s="120"/>
      <c r="H480" s="92"/>
    </row>
    <row r="481" ht="12.0" customHeight="1">
      <c r="D481" s="120"/>
      <c r="H481" s="92"/>
    </row>
    <row r="482" ht="12.0" customHeight="1">
      <c r="D482" s="120"/>
      <c r="H482" s="92"/>
    </row>
    <row r="483" ht="12.0" customHeight="1">
      <c r="D483" s="120"/>
      <c r="H483" s="92"/>
    </row>
    <row r="484" ht="12.0" customHeight="1">
      <c r="D484" s="120"/>
      <c r="H484" s="92"/>
    </row>
    <row r="485" ht="12.0" customHeight="1">
      <c r="D485" s="120"/>
      <c r="H485" s="92"/>
    </row>
    <row r="486" ht="12.0" customHeight="1">
      <c r="D486" s="120"/>
      <c r="H486" s="92"/>
    </row>
    <row r="487" ht="12.0" customHeight="1">
      <c r="D487" s="120"/>
      <c r="H487" s="92"/>
    </row>
    <row r="488" ht="12.0" customHeight="1">
      <c r="D488" s="120"/>
      <c r="H488" s="92"/>
    </row>
    <row r="489" ht="12.0" customHeight="1">
      <c r="D489" s="120"/>
      <c r="H489" s="92"/>
    </row>
    <row r="490" ht="12.0" customHeight="1">
      <c r="D490" s="120"/>
      <c r="H490" s="92"/>
    </row>
    <row r="491" ht="12.0" customHeight="1">
      <c r="D491" s="120"/>
      <c r="H491" s="92"/>
    </row>
    <row r="492" ht="12.0" customHeight="1">
      <c r="D492" s="120"/>
      <c r="H492" s="92"/>
    </row>
    <row r="493" ht="12.0" customHeight="1">
      <c r="D493" s="120"/>
      <c r="H493" s="92"/>
    </row>
    <row r="494" ht="12.0" customHeight="1">
      <c r="D494" s="120"/>
      <c r="H494" s="92"/>
    </row>
    <row r="495" ht="12.0" customHeight="1">
      <c r="D495" s="120"/>
      <c r="H495" s="92"/>
    </row>
    <row r="496" ht="12.0" customHeight="1">
      <c r="D496" s="120"/>
      <c r="H496" s="92"/>
    </row>
    <row r="497" ht="12.0" customHeight="1">
      <c r="D497" s="120"/>
      <c r="H497" s="92"/>
    </row>
    <row r="498" ht="12.0" customHeight="1">
      <c r="D498" s="120"/>
      <c r="H498" s="92"/>
    </row>
    <row r="499" ht="12.0" customHeight="1">
      <c r="D499" s="120"/>
      <c r="H499" s="92"/>
    </row>
    <row r="500" ht="12.0" customHeight="1">
      <c r="D500" s="120"/>
      <c r="H500" s="92"/>
    </row>
    <row r="501" ht="12.0" customHeight="1">
      <c r="D501" s="120"/>
      <c r="H501" s="92"/>
    </row>
    <row r="502" ht="12.0" customHeight="1">
      <c r="D502" s="120"/>
      <c r="H502" s="92"/>
    </row>
    <row r="503" ht="12.0" customHeight="1">
      <c r="D503" s="120"/>
      <c r="H503" s="92"/>
    </row>
    <row r="504" ht="12.0" customHeight="1">
      <c r="D504" s="120"/>
      <c r="H504" s="92"/>
    </row>
    <row r="505" ht="12.0" customHeight="1">
      <c r="D505" s="120"/>
      <c r="H505" s="92"/>
    </row>
    <row r="506" ht="12.0" customHeight="1">
      <c r="D506" s="120"/>
      <c r="H506" s="92"/>
    </row>
    <row r="507" ht="12.0" customHeight="1">
      <c r="D507" s="120"/>
      <c r="H507" s="92"/>
    </row>
    <row r="508" ht="12.0" customHeight="1">
      <c r="D508" s="120"/>
      <c r="H508" s="92"/>
    </row>
    <row r="509" ht="12.0" customHeight="1">
      <c r="D509" s="120"/>
      <c r="H509" s="92"/>
    </row>
    <row r="510" ht="12.0" customHeight="1">
      <c r="D510" s="120"/>
      <c r="H510" s="92"/>
    </row>
    <row r="511" ht="12.0" customHeight="1">
      <c r="D511" s="120"/>
      <c r="H511" s="92"/>
    </row>
    <row r="512" ht="12.0" customHeight="1">
      <c r="D512" s="120"/>
      <c r="H512" s="92"/>
    </row>
    <row r="513" ht="12.0" customHeight="1">
      <c r="D513" s="120"/>
      <c r="H513" s="92"/>
    </row>
    <row r="514" ht="12.0" customHeight="1">
      <c r="D514" s="120"/>
      <c r="H514" s="92"/>
    </row>
    <row r="515" ht="12.0" customHeight="1">
      <c r="D515" s="120"/>
      <c r="H515" s="92"/>
    </row>
    <row r="516" ht="12.0" customHeight="1">
      <c r="D516" s="120"/>
      <c r="H516" s="92"/>
    </row>
    <row r="517" ht="12.0" customHeight="1">
      <c r="D517" s="120"/>
      <c r="H517" s="92"/>
    </row>
    <row r="518" ht="12.0" customHeight="1">
      <c r="D518" s="120"/>
      <c r="H518" s="92"/>
    </row>
    <row r="519" ht="12.0" customHeight="1">
      <c r="D519" s="120"/>
      <c r="H519" s="92"/>
    </row>
    <row r="520" ht="12.0" customHeight="1">
      <c r="D520" s="120"/>
      <c r="H520" s="92"/>
    </row>
    <row r="521" ht="12.0" customHeight="1">
      <c r="D521" s="120"/>
      <c r="H521" s="92"/>
    </row>
    <row r="522" ht="12.0" customHeight="1">
      <c r="D522" s="120"/>
      <c r="H522" s="92"/>
    </row>
    <row r="523" ht="12.0" customHeight="1">
      <c r="D523" s="120"/>
      <c r="H523" s="92"/>
    </row>
    <row r="524" ht="12.0" customHeight="1">
      <c r="D524" s="120"/>
      <c r="H524" s="92"/>
    </row>
    <row r="525" ht="12.0" customHeight="1">
      <c r="D525" s="120"/>
      <c r="H525" s="92"/>
    </row>
    <row r="526" ht="12.0" customHeight="1">
      <c r="D526" s="120"/>
      <c r="H526" s="92"/>
    </row>
    <row r="527" ht="12.0" customHeight="1">
      <c r="D527" s="120"/>
      <c r="H527" s="92"/>
    </row>
    <row r="528" ht="12.0" customHeight="1">
      <c r="D528" s="120"/>
      <c r="H528" s="92"/>
    </row>
    <row r="529" ht="12.0" customHeight="1">
      <c r="D529" s="120"/>
      <c r="H529" s="92"/>
    </row>
    <row r="530" ht="12.0" customHeight="1">
      <c r="D530" s="120"/>
      <c r="H530" s="92"/>
    </row>
    <row r="531" ht="12.0" customHeight="1">
      <c r="D531" s="120"/>
      <c r="H531" s="92"/>
    </row>
    <row r="532" ht="12.0" customHeight="1">
      <c r="D532" s="120"/>
      <c r="H532" s="92"/>
    </row>
    <row r="533" ht="12.0" customHeight="1">
      <c r="D533" s="120"/>
      <c r="H533" s="92"/>
    </row>
    <row r="534" ht="12.0" customHeight="1">
      <c r="D534" s="120"/>
      <c r="H534" s="92"/>
    </row>
    <row r="535" ht="12.0" customHeight="1">
      <c r="D535" s="120"/>
      <c r="H535" s="92"/>
    </row>
    <row r="536" ht="12.0" customHeight="1">
      <c r="D536" s="120"/>
      <c r="H536" s="92"/>
    </row>
    <row r="537" ht="12.0" customHeight="1">
      <c r="D537" s="120"/>
      <c r="H537" s="92"/>
    </row>
    <row r="538" ht="12.0" customHeight="1">
      <c r="D538" s="120"/>
      <c r="H538" s="92"/>
    </row>
    <row r="539" ht="12.0" customHeight="1">
      <c r="D539" s="120"/>
      <c r="H539" s="92"/>
    </row>
    <row r="540" ht="12.0" customHeight="1">
      <c r="D540" s="120"/>
      <c r="H540" s="92"/>
    </row>
    <row r="541" ht="12.0" customHeight="1">
      <c r="D541" s="120"/>
      <c r="H541" s="92"/>
    </row>
    <row r="542" ht="12.0" customHeight="1">
      <c r="D542" s="120"/>
      <c r="H542" s="92"/>
    </row>
    <row r="543" ht="12.0" customHeight="1">
      <c r="D543" s="120"/>
      <c r="H543" s="92"/>
    </row>
    <row r="544" ht="12.0" customHeight="1">
      <c r="D544" s="120"/>
      <c r="H544" s="92"/>
    </row>
    <row r="545" ht="12.0" customHeight="1">
      <c r="D545" s="120"/>
      <c r="H545" s="92"/>
    </row>
    <row r="546" ht="12.0" customHeight="1">
      <c r="D546" s="120"/>
      <c r="H546" s="92"/>
    </row>
    <row r="547" ht="12.0" customHeight="1">
      <c r="D547" s="120"/>
      <c r="H547" s="92"/>
    </row>
    <row r="548" ht="12.0" customHeight="1">
      <c r="D548" s="120"/>
      <c r="H548" s="92"/>
    </row>
    <row r="549" ht="12.0" customHeight="1">
      <c r="D549" s="120"/>
      <c r="H549" s="92"/>
    </row>
    <row r="550" ht="12.0" customHeight="1">
      <c r="D550" s="120"/>
      <c r="H550" s="92"/>
    </row>
    <row r="551" ht="12.0" customHeight="1">
      <c r="D551" s="120"/>
      <c r="H551" s="92"/>
    </row>
    <row r="552" ht="12.0" customHeight="1">
      <c r="D552" s="120"/>
      <c r="H552" s="92"/>
    </row>
    <row r="553" ht="12.0" customHeight="1">
      <c r="D553" s="120"/>
      <c r="H553" s="92"/>
    </row>
    <row r="554" ht="12.0" customHeight="1">
      <c r="D554" s="120"/>
      <c r="H554" s="92"/>
    </row>
    <row r="555" ht="12.0" customHeight="1">
      <c r="D555" s="120"/>
      <c r="H555" s="92"/>
    </row>
    <row r="556" ht="12.0" customHeight="1">
      <c r="D556" s="120"/>
      <c r="H556" s="92"/>
    </row>
    <row r="557" ht="12.0" customHeight="1">
      <c r="D557" s="120"/>
      <c r="H557" s="92"/>
    </row>
    <row r="558" ht="12.0" customHeight="1">
      <c r="D558" s="120"/>
      <c r="H558" s="92"/>
    </row>
    <row r="559" ht="12.0" customHeight="1">
      <c r="D559" s="120"/>
      <c r="H559" s="92"/>
    </row>
    <row r="560" ht="12.0" customHeight="1">
      <c r="D560" s="120"/>
      <c r="H560" s="92"/>
    </row>
    <row r="561" ht="12.0" customHeight="1">
      <c r="D561" s="120"/>
      <c r="H561" s="92"/>
    </row>
    <row r="562" ht="12.0" customHeight="1">
      <c r="D562" s="120"/>
      <c r="H562" s="92"/>
    </row>
    <row r="563" ht="12.0" customHeight="1">
      <c r="D563" s="120"/>
      <c r="H563" s="92"/>
    </row>
    <row r="564" ht="12.0" customHeight="1">
      <c r="D564" s="120"/>
      <c r="H564" s="92"/>
    </row>
    <row r="565" ht="12.0" customHeight="1">
      <c r="D565" s="120"/>
      <c r="H565" s="92"/>
    </row>
    <row r="566" ht="12.0" customHeight="1">
      <c r="D566" s="120"/>
      <c r="H566" s="92"/>
    </row>
    <row r="567" ht="12.0" customHeight="1">
      <c r="D567" s="120"/>
      <c r="H567" s="92"/>
    </row>
    <row r="568" ht="12.0" customHeight="1">
      <c r="D568" s="120"/>
      <c r="H568" s="92"/>
    </row>
    <row r="569" ht="12.0" customHeight="1">
      <c r="D569" s="120"/>
      <c r="H569" s="92"/>
    </row>
    <row r="570" ht="12.0" customHeight="1">
      <c r="D570" s="120"/>
      <c r="H570" s="92"/>
    </row>
    <row r="571" ht="12.0" customHeight="1">
      <c r="D571" s="120"/>
      <c r="H571" s="92"/>
    </row>
    <row r="572" ht="12.0" customHeight="1">
      <c r="D572" s="120"/>
      <c r="H572" s="92"/>
    </row>
    <row r="573" ht="12.0" customHeight="1">
      <c r="D573" s="120"/>
      <c r="H573" s="92"/>
    </row>
    <row r="574" ht="12.0" customHeight="1">
      <c r="D574" s="120"/>
      <c r="H574" s="92"/>
    </row>
    <row r="575" ht="12.0" customHeight="1">
      <c r="D575" s="120"/>
      <c r="H575" s="92"/>
    </row>
    <row r="576" ht="12.0" customHeight="1">
      <c r="D576" s="120"/>
      <c r="H576" s="92"/>
    </row>
    <row r="577" ht="12.0" customHeight="1">
      <c r="D577" s="120"/>
      <c r="H577" s="92"/>
    </row>
    <row r="578" ht="12.0" customHeight="1">
      <c r="D578" s="120"/>
      <c r="H578" s="92"/>
    </row>
    <row r="579" ht="12.0" customHeight="1">
      <c r="D579" s="120"/>
      <c r="H579" s="92"/>
    </row>
    <row r="580" ht="12.0" customHeight="1">
      <c r="D580" s="120"/>
      <c r="H580" s="92"/>
    </row>
    <row r="581" ht="12.0" customHeight="1">
      <c r="D581" s="120"/>
      <c r="H581" s="92"/>
    </row>
    <row r="582" ht="12.0" customHeight="1">
      <c r="D582" s="120"/>
      <c r="H582" s="92"/>
    </row>
    <row r="583" ht="12.0" customHeight="1">
      <c r="D583" s="120"/>
      <c r="H583" s="92"/>
    </row>
    <row r="584" ht="12.0" customHeight="1">
      <c r="D584" s="120"/>
      <c r="H584" s="92"/>
    </row>
    <row r="585" ht="12.0" customHeight="1">
      <c r="D585" s="120"/>
      <c r="H585" s="92"/>
    </row>
    <row r="586" ht="12.0" customHeight="1">
      <c r="D586" s="120"/>
      <c r="H586" s="92"/>
    </row>
    <row r="587" ht="12.0" customHeight="1">
      <c r="D587" s="120"/>
      <c r="H587" s="92"/>
    </row>
    <row r="588" ht="12.0" customHeight="1">
      <c r="D588" s="120"/>
      <c r="H588" s="92"/>
    </row>
    <row r="589" ht="12.0" customHeight="1">
      <c r="D589" s="120"/>
      <c r="H589" s="92"/>
    </row>
    <row r="590" ht="12.0" customHeight="1">
      <c r="D590" s="120"/>
      <c r="H590" s="92"/>
    </row>
    <row r="591" ht="12.0" customHeight="1">
      <c r="D591" s="120"/>
      <c r="H591" s="92"/>
    </row>
    <row r="592" ht="12.0" customHeight="1">
      <c r="D592" s="120"/>
      <c r="H592" s="92"/>
    </row>
    <row r="593" ht="12.0" customHeight="1">
      <c r="D593" s="120"/>
      <c r="H593" s="92"/>
    </row>
    <row r="594" ht="12.0" customHeight="1">
      <c r="D594" s="120"/>
      <c r="H594" s="92"/>
    </row>
    <row r="595" ht="12.0" customHeight="1">
      <c r="D595" s="120"/>
      <c r="H595" s="92"/>
    </row>
    <row r="596" ht="12.0" customHeight="1">
      <c r="D596" s="120"/>
      <c r="H596" s="92"/>
    </row>
    <row r="597" ht="12.0" customHeight="1">
      <c r="D597" s="120"/>
      <c r="H597" s="92"/>
    </row>
    <row r="598" ht="12.0" customHeight="1">
      <c r="D598" s="120"/>
      <c r="H598" s="92"/>
    </row>
    <row r="599" ht="12.0" customHeight="1">
      <c r="D599" s="120"/>
      <c r="H599" s="92"/>
    </row>
    <row r="600" ht="12.0" customHeight="1">
      <c r="D600" s="120"/>
      <c r="H600" s="92"/>
    </row>
    <row r="601" ht="12.0" customHeight="1">
      <c r="D601" s="120"/>
      <c r="H601" s="92"/>
    </row>
    <row r="602" ht="12.0" customHeight="1">
      <c r="D602" s="120"/>
      <c r="H602" s="92"/>
    </row>
    <row r="603" ht="12.0" customHeight="1">
      <c r="D603" s="120"/>
      <c r="H603" s="92"/>
    </row>
    <row r="604" ht="12.0" customHeight="1">
      <c r="D604" s="120"/>
      <c r="H604" s="92"/>
    </row>
    <row r="605" ht="12.0" customHeight="1">
      <c r="D605" s="120"/>
      <c r="H605" s="92"/>
    </row>
    <row r="606" ht="12.0" customHeight="1">
      <c r="D606" s="120"/>
      <c r="H606" s="92"/>
    </row>
    <row r="607" ht="12.0" customHeight="1">
      <c r="D607" s="120"/>
      <c r="H607" s="92"/>
    </row>
    <row r="608" ht="12.0" customHeight="1">
      <c r="D608" s="120"/>
      <c r="H608" s="92"/>
    </row>
    <row r="609" ht="12.0" customHeight="1">
      <c r="D609" s="120"/>
      <c r="H609" s="92"/>
    </row>
    <row r="610" ht="12.0" customHeight="1">
      <c r="D610" s="120"/>
      <c r="H610" s="92"/>
    </row>
    <row r="611" ht="12.0" customHeight="1">
      <c r="D611" s="120"/>
      <c r="H611" s="92"/>
    </row>
    <row r="612" ht="12.0" customHeight="1">
      <c r="D612" s="120"/>
      <c r="H612" s="92"/>
    </row>
    <row r="613" ht="12.0" customHeight="1">
      <c r="D613" s="120"/>
      <c r="H613" s="92"/>
    </row>
    <row r="614" ht="12.0" customHeight="1">
      <c r="D614" s="120"/>
      <c r="H614" s="92"/>
    </row>
    <row r="615" ht="12.0" customHeight="1">
      <c r="D615" s="120"/>
      <c r="H615" s="92"/>
    </row>
    <row r="616" ht="12.0" customHeight="1">
      <c r="D616" s="120"/>
      <c r="H616" s="92"/>
    </row>
    <row r="617" ht="12.0" customHeight="1">
      <c r="D617" s="120"/>
      <c r="H617" s="92"/>
    </row>
    <row r="618" ht="12.0" customHeight="1">
      <c r="D618" s="120"/>
      <c r="H618" s="92"/>
    </row>
    <row r="619" ht="12.0" customHeight="1">
      <c r="D619" s="120"/>
      <c r="H619" s="92"/>
    </row>
    <row r="620" ht="12.0" customHeight="1">
      <c r="D620" s="120"/>
      <c r="H620" s="92"/>
    </row>
    <row r="621" ht="12.0" customHeight="1">
      <c r="D621" s="120"/>
      <c r="H621" s="92"/>
    </row>
    <row r="622" ht="12.0" customHeight="1">
      <c r="D622" s="120"/>
      <c r="H622" s="92"/>
    </row>
    <row r="623" ht="12.0" customHeight="1">
      <c r="D623" s="120"/>
      <c r="H623" s="92"/>
    </row>
    <row r="624" ht="12.0" customHeight="1">
      <c r="D624" s="120"/>
      <c r="H624" s="92"/>
    </row>
    <row r="625" ht="12.0" customHeight="1">
      <c r="D625" s="120"/>
      <c r="H625" s="92"/>
    </row>
    <row r="626" ht="12.0" customHeight="1">
      <c r="D626" s="120"/>
      <c r="H626" s="92"/>
    </row>
    <row r="627" ht="12.0" customHeight="1">
      <c r="D627" s="120"/>
      <c r="H627" s="92"/>
    </row>
    <row r="628" ht="12.0" customHeight="1">
      <c r="D628" s="120"/>
      <c r="H628" s="92"/>
    </row>
    <row r="629" ht="12.0" customHeight="1">
      <c r="D629" s="120"/>
      <c r="H629" s="92"/>
    </row>
    <row r="630" ht="12.0" customHeight="1">
      <c r="D630" s="120"/>
      <c r="H630" s="92"/>
    </row>
    <row r="631" ht="12.0" customHeight="1">
      <c r="D631" s="120"/>
      <c r="H631" s="92"/>
    </row>
    <row r="632" ht="12.0" customHeight="1">
      <c r="D632" s="120"/>
      <c r="H632" s="92"/>
    </row>
    <row r="633" ht="12.0" customHeight="1">
      <c r="D633" s="120"/>
      <c r="H633" s="92"/>
    </row>
    <row r="634" ht="12.0" customHeight="1">
      <c r="D634" s="120"/>
      <c r="H634" s="92"/>
    </row>
    <row r="635" ht="12.0" customHeight="1">
      <c r="D635" s="120"/>
      <c r="H635" s="92"/>
    </row>
    <row r="636" ht="12.0" customHeight="1">
      <c r="D636" s="120"/>
      <c r="H636" s="92"/>
    </row>
    <row r="637" ht="12.0" customHeight="1">
      <c r="D637" s="120"/>
      <c r="H637" s="92"/>
    </row>
    <row r="638" ht="12.0" customHeight="1">
      <c r="D638" s="120"/>
      <c r="H638" s="92"/>
    </row>
    <row r="639" ht="12.0" customHeight="1">
      <c r="D639" s="120"/>
      <c r="H639" s="92"/>
    </row>
    <row r="640" ht="12.0" customHeight="1">
      <c r="D640" s="120"/>
      <c r="H640" s="92"/>
    </row>
    <row r="641" ht="12.0" customHeight="1">
      <c r="D641" s="120"/>
      <c r="H641" s="92"/>
    </row>
    <row r="642" ht="12.0" customHeight="1">
      <c r="D642" s="120"/>
      <c r="H642" s="92"/>
    </row>
    <row r="643" ht="12.0" customHeight="1">
      <c r="D643" s="120"/>
      <c r="H643" s="92"/>
    </row>
    <row r="644" ht="12.0" customHeight="1">
      <c r="D644" s="120"/>
      <c r="H644" s="92"/>
    </row>
    <row r="645" ht="12.0" customHeight="1">
      <c r="D645" s="120"/>
      <c r="H645" s="92"/>
    </row>
    <row r="646" ht="12.0" customHeight="1">
      <c r="D646" s="120"/>
      <c r="H646" s="92"/>
    </row>
    <row r="647" ht="12.0" customHeight="1">
      <c r="D647" s="120"/>
      <c r="H647" s="92"/>
    </row>
    <row r="648" ht="12.0" customHeight="1">
      <c r="D648" s="120"/>
      <c r="H648" s="92"/>
    </row>
    <row r="649" ht="12.0" customHeight="1">
      <c r="D649" s="120"/>
      <c r="H649" s="92"/>
    </row>
    <row r="650" ht="12.0" customHeight="1">
      <c r="D650" s="120"/>
      <c r="H650" s="92"/>
    </row>
    <row r="651" ht="12.0" customHeight="1">
      <c r="D651" s="120"/>
      <c r="H651" s="92"/>
    </row>
    <row r="652" ht="12.0" customHeight="1">
      <c r="D652" s="120"/>
      <c r="H652" s="92"/>
    </row>
    <row r="653" ht="12.0" customHeight="1">
      <c r="D653" s="120"/>
      <c r="H653" s="92"/>
    </row>
    <row r="654" ht="12.0" customHeight="1">
      <c r="D654" s="120"/>
      <c r="H654" s="92"/>
    </row>
    <row r="655" ht="12.0" customHeight="1">
      <c r="D655" s="120"/>
      <c r="H655" s="92"/>
    </row>
    <row r="656" ht="12.0" customHeight="1">
      <c r="D656" s="120"/>
      <c r="H656" s="92"/>
    </row>
    <row r="657" ht="12.0" customHeight="1">
      <c r="D657" s="120"/>
      <c r="H657" s="92"/>
    </row>
    <row r="658" ht="12.0" customHeight="1">
      <c r="D658" s="120"/>
      <c r="H658" s="92"/>
    </row>
    <row r="659" ht="12.0" customHeight="1">
      <c r="D659" s="120"/>
      <c r="H659" s="92"/>
    </row>
    <row r="660" ht="12.0" customHeight="1">
      <c r="D660" s="120"/>
      <c r="H660" s="92"/>
    </row>
    <row r="661" ht="12.0" customHeight="1">
      <c r="D661" s="120"/>
      <c r="H661" s="92"/>
    </row>
    <row r="662" ht="12.0" customHeight="1">
      <c r="D662" s="120"/>
      <c r="H662" s="92"/>
    </row>
    <row r="663" ht="12.0" customHeight="1">
      <c r="D663" s="120"/>
      <c r="H663" s="92"/>
    </row>
    <row r="664" ht="12.0" customHeight="1">
      <c r="D664" s="120"/>
      <c r="H664" s="92"/>
    </row>
    <row r="665" ht="12.0" customHeight="1">
      <c r="D665" s="120"/>
      <c r="H665" s="92"/>
    </row>
    <row r="666" ht="12.0" customHeight="1">
      <c r="D666" s="120"/>
      <c r="H666" s="92"/>
    </row>
    <row r="667" ht="12.0" customHeight="1">
      <c r="D667" s="120"/>
      <c r="H667" s="92"/>
    </row>
    <row r="668" ht="12.0" customHeight="1">
      <c r="D668" s="120"/>
      <c r="H668" s="92"/>
    </row>
    <row r="669" ht="12.0" customHeight="1">
      <c r="D669" s="120"/>
      <c r="H669" s="92"/>
    </row>
    <row r="670" ht="12.0" customHeight="1">
      <c r="D670" s="120"/>
      <c r="H670" s="92"/>
    </row>
    <row r="671" ht="12.0" customHeight="1">
      <c r="D671" s="120"/>
      <c r="H671" s="92"/>
    </row>
    <row r="672" ht="12.0" customHeight="1">
      <c r="D672" s="120"/>
      <c r="H672" s="92"/>
    </row>
    <row r="673" ht="12.0" customHeight="1">
      <c r="D673" s="120"/>
      <c r="H673" s="92"/>
    </row>
    <row r="674" ht="12.0" customHeight="1">
      <c r="D674" s="120"/>
      <c r="H674" s="92"/>
    </row>
    <row r="675" ht="12.0" customHeight="1">
      <c r="D675" s="120"/>
      <c r="H675" s="92"/>
    </row>
    <row r="676" ht="12.0" customHeight="1">
      <c r="D676" s="120"/>
      <c r="H676" s="92"/>
    </row>
    <row r="677" ht="12.0" customHeight="1">
      <c r="D677" s="120"/>
      <c r="H677" s="92"/>
    </row>
    <row r="678" ht="12.0" customHeight="1">
      <c r="D678" s="120"/>
      <c r="H678" s="92"/>
    </row>
    <row r="679" ht="12.0" customHeight="1">
      <c r="D679" s="120"/>
      <c r="H679" s="92"/>
    </row>
    <row r="680" ht="12.0" customHeight="1">
      <c r="D680" s="120"/>
      <c r="H680" s="92"/>
    </row>
    <row r="681" ht="12.0" customHeight="1">
      <c r="D681" s="120"/>
      <c r="H681" s="92"/>
    </row>
    <row r="682" ht="12.0" customHeight="1">
      <c r="D682" s="120"/>
      <c r="H682" s="92"/>
    </row>
    <row r="683" ht="12.0" customHeight="1">
      <c r="D683" s="120"/>
      <c r="H683" s="92"/>
    </row>
    <row r="684" ht="12.0" customHeight="1">
      <c r="D684" s="120"/>
      <c r="H684" s="92"/>
    </row>
    <row r="685" ht="12.0" customHeight="1">
      <c r="D685" s="120"/>
      <c r="H685" s="92"/>
    </row>
    <row r="686" ht="12.0" customHeight="1">
      <c r="D686" s="120"/>
      <c r="H686" s="92"/>
    </row>
    <row r="687" ht="12.0" customHeight="1">
      <c r="D687" s="120"/>
      <c r="H687" s="92"/>
    </row>
    <row r="688" ht="12.0" customHeight="1">
      <c r="D688" s="120"/>
      <c r="H688" s="92"/>
    </row>
    <row r="689" ht="12.0" customHeight="1">
      <c r="D689" s="120"/>
      <c r="H689" s="92"/>
    </row>
    <row r="690" ht="12.0" customHeight="1">
      <c r="D690" s="120"/>
      <c r="H690" s="92"/>
    </row>
    <row r="691" ht="12.0" customHeight="1">
      <c r="D691" s="120"/>
      <c r="H691" s="92"/>
    </row>
    <row r="692" ht="12.0" customHeight="1">
      <c r="D692" s="120"/>
      <c r="H692" s="92"/>
    </row>
    <row r="693" ht="12.0" customHeight="1">
      <c r="D693" s="120"/>
      <c r="H693" s="92"/>
    </row>
    <row r="694" ht="12.0" customHeight="1">
      <c r="D694" s="120"/>
      <c r="H694" s="92"/>
    </row>
    <row r="695" ht="12.0" customHeight="1">
      <c r="D695" s="120"/>
      <c r="H695" s="92"/>
    </row>
    <row r="696" ht="12.0" customHeight="1">
      <c r="D696" s="120"/>
      <c r="H696" s="92"/>
    </row>
    <row r="697" ht="12.0" customHeight="1">
      <c r="D697" s="120"/>
      <c r="H697" s="92"/>
    </row>
    <row r="698" ht="12.0" customHeight="1">
      <c r="D698" s="120"/>
      <c r="H698" s="92"/>
    </row>
    <row r="699" ht="12.0" customHeight="1">
      <c r="D699" s="120"/>
      <c r="H699" s="92"/>
    </row>
    <row r="700" ht="12.0" customHeight="1">
      <c r="D700" s="120"/>
      <c r="H700" s="92"/>
    </row>
    <row r="701" ht="12.0" customHeight="1">
      <c r="D701" s="120"/>
      <c r="H701" s="92"/>
    </row>
    <row r="702" ht="12.0" customHeight="1">
      <c r="D702" s="120"/>
      <c r="H702" s="92"/>
    </row>
    <row r="703" ht="12.0" customHeight="1">
      <c r="D703" s="120"/>
      <c r="H703" s="92"/>
    </row>
    <row r="704" ht="12.0" customHeight="1">
      <c r="D704" s="120"/>
      <c r="H704" s="92"/>
    </row>
    <row r="705" ht="12.0" customHeight="1">
      <c r="D705" s="120"/>
      <c r="H705" s="92"/>
    </row>
    <row r="706" ht="12.0" customHeight="1">
      <c r="D706" s="120"/>
      <c r="H706" s="92"/>
    </row>
    <row r="707" ht="12.0" customHeight="1">
      <c r="D707" s="120"/>
      <c r="H707" s="92"/>
    </row>
    <row r="708" ht="12.0" customHeight="1">
      <c r="D708" s="120"/>
      <c r="H708" s="92"/>
    </row>
    <row r="709" ht="12.0" customHeight="1">
      <c r="D709" s="120"/>
      <c r="H709" s="92"/>
    </row>
    <row r="710" ht="12.0" customHeight="1">
      <c r="D710" s="120"/>
      <c r="H710" s="92"/>
    </row>
    <row r="711" ht="12.0" customHeight="1">
      <c r="D711" s="120"/>
      <c r="H711" s="92"/>
    </row>
    <row r="712" ht="12.0" customHeight="1">
      <c r="D712" s="120"/>
      <c r="H712" s="92"/>
    </row>
    <row r="713" ht="12.0" customHeight="1">
      <c r="D713" s="120"/>
      <c r="H713" s="92"/>
    </row>
    <row r="714" ht="12.0" customHeight="1">
      <c r="D714" s="120"/>
      <c r="H714" s="92"/>
    </row>
    <row r="715" ht="12.0" customHeight="1">
      <c r="D715" s="120"/>
      <c r="H715" s="92"/>
    </row>
    <row r="716" ht="12.0" customHeight="1">
      <c r="D716" s="120"/>
      <c r="H716" s="92"/>
    </row>
    <row r="717" ht="12.0" customHeight="1">
      <c r="D717" s="120"/>
      <c r="H717" s="92"/>
    </row>
    <row r="718" ht="12.0" customHeight="1">
      <c r="D718" s="120"/>
      <c r="H718" s="92"/>
    </row>
    <row r="719" ht="12.0" customHeight="1">
      <c r="D719" s="120"/>
      <c r="H719" s="92"/>
    </row>
    <row r="720" ht="12.0" customHeight="1">
      <c r="D720" s="120"/>
      <c r="H720" s="92"/>
    </row>
    <row r="721" ht="12.0" customHeight="1">
      <c r="D721" s="120"/>
      <c r="H721" s="92"/>
    </row>
    <row r="722" ht="12.0" customHeight="1">
      <c r="D722" s="120"/>
      <c r="H722" s="92"/>
    </row>
    <row r="723" ht="12.0" customHeight="1">
      <c r="D723" s="120"/>
      <c r="H723" s="92"/>
    </row>
    <row r="724" ht="12.0" customHeight="1">
      <c r="D724" s="120"/>
      <c r="H724" s="92"/>
    </row>
    <row r="725" ht="12.0" customHeight="1">
      <c r="D725" s="120"/>
      <c r="H725" s="92"/>
    </row>
    <row r="726" ht="12.0" customHeight="1">
      <c r="D726" s="120"/>
      <c r="H726" s="92"/>
    </row>
    <row r="727" ht="12.0" customHeight="1">
      <c r="D727" s="120"/>
      <c r="H727" s="92"/>
    </row>
    <row r="728" ht="12.0" customHeight="1">
      <c r="D728" s="120"/>
      <c r="H728" s="92"/>
    </row>
    <row r="729" ht="12.0" customHeight="1">
      <c r="D729" s="120"/>
      <c r="H729" s="92"/>
    </row>
    <row r="730" ht="12.0" customHeight="1">
      <c r="D730" s="120"/>
      <c r="H730" s="92"/>
    </row>
    <row r="731" ht="12.0" customHeight="1">
      <c r="D731" s="120"/>
      <c r="H731" s="92"/>
    </row>
    <row r="732" ht="12.0" customHeight="1">
      <c r="D732" s="120"/>
      <c r="H732" s="92"/>
    </row>
    <row r="733" ht="12.0" customHeight="1">
      <c r="D733" s="120"/>
      <c r="H733" s="92"/>
    </row>
    <row r="734" ht="12.0" customHeight="1">
      <c r="D734" s="120"/>
      <c r="H734" s="92"/>
    </row>
    <row r="735" ht="12.0" customHeight="1">
      <c r="D735" s="120"/>
      <c r="H735" s="92"/>
    </row>
    <row r="736" ht="12.0" customHeight="1">
      <c r="D736" s="120"/>
      <c r="H736" s="92"/>
    </row>
    <row r="737" ht="12.0" customHeight="1">
      <c r="D737" s="120"/>
      <c r="H737" s="92"/>
    </row>
    <row r="738" ht="12.0" customHeight="1">
      <c r="D738" s="120"/>
      <c r="H738" s="92"/>
    </row>
    <row r="739" ht="12.0" customHeight="1">
      <c r="D739" s="120"/>
      <c r="H739" s="92"/>
    </row>
    <row r="740" ht="12.0" customHeight="1">
      <c r="D740" s="120"/>
      <c r="H740" s="92"/>
    </row>
    <row r="741" ht="12.0" customHeight="1">
      <c r="D741" s="120"/>
      <c r="H741" s="92"/>
    </row>
    <row r="742" ht="12.0" customHeight="1">
      <c r="D742" s="120"/>
      <c r="H742" s="92"/>
    </row>
    <row r="743" ht="12.0" customHeight="1">
      <c r="D743" s="120"/>
      <c r="H743" s="92"/>
    </row>
    <row r="744" ht="12.0" customHeight="1">
      <c r="D744" s="120"/>
      <c r="H744" s="92"/>
    </row>
    <row r="745" ht="12.0" customHeight="1">
      <c r="D745" s="120"/>
      <c r="H745" s="92"/>
    </row>
    <row r="746" ht="12.0" customHeight="1">
      <c r="D746" s="120"/>
      <c r="H746" s="92"/>
    </row>
    <row r="747" ht="12.0" customHeight="1">
      <c r="D747" s="120"/>
      <c r="H747" s="92"/>
    </row>
    <row r="748" ht="12.0" customHeight="1">
      <c r="D748" s="120"/>
      <c r="H748" s="92"/>
    </row>
    <row r="749" ht="12.0" customHeight="1">
      <c r="D749" s="120"/>
      <c r="H749" s="92"/>
    </row>
    <row r="750" ht="12.0" customHeight="1">
      <c r="D750" s="120"/>
      <c r="H750" s="92"/>
    </row>
    <row r="751" ht="12.0" customHeight="1">
      <c r="D751" s="120"/>
      <c r="H751" s="92"/>
    </row>
    <row r="752" ht="12.0" customHeight="1">
      <c r="D752" s="120"/>
      <c r="H752" s="92"/>
    </row>
    <row r="753" ht="12.0" customHeight="1">
      <c r="D753" s="120"/>
      <c r="H753" s="92"/>
    </row>
    <row r="754" ht="12.0" customHeight="1">
      <c r="D754" s="120"/>
      <c r="H754" s="92"/>
    </row>
    <row r="755" ht="12.0" customHeight="1">
      <c r="D755" s="120"/>
      <c r="H755" s="92"/>
    </row>
    <row r="756" ht="12.0" customHeight="1">
      <c r="D756" s="120"/>
      <c r="H756" s="92"/>
    </row>
    <row r="757" ht="12.0" customHeight="1">
      <c r="D757" s="120"/>
      <c r="H757" s="92"/>
    </row>
    <row r="758" ht="12.0" customHeight="1">
      <c r="D758" s="120"/>
      <c r="H758" s="92"/>
    </row>
    <row r="759" ht="12.0" customHeight="1">
      <c r="D759" s="120"/>
      <c r="H759" s="92"/>
    </row>
    <row r="760" ht="12.0" customHeight="1">
      <c r="D760" s="120"/>
      <c r="H760" s="92"/>
    </row>
    <row r="761" ht="12.0" customHeight="1">
      <c r="D761" s="120"/>
      <c r="H761" s="92"/>
    </row>
    <row r="762" ht="12.0" customHeight="1">
      <c r="D762" s="120"/>
      <c r="H762" s="92"/>
    </row>
    <row r="763" ht="12.0" customHeight="1">
      <c r="D763" s="120"/>
      <c r="H763" s="92"/>
    </row>
    <row r="764" ht="12.0" customHeight="1">
      <c r="D764" s="120"/>
      <c r="H764" s="92"/>
    </row>
    <row r="765" ht="12.0" customHeight="1">
      <c r="D765" s="120"/>
      <c r="H765" s="92"/>
    </row>
    <row r="766" ht="12.0" customHeight="1">
      <c r="D766" s="120"/>
      <c r="H766" s="92"/>
    </row>
    <row r="767" ht="12.0" customHeight="1">
      <c r="D767" s="120"/>
      <c r="H767" s="92"/>
    </row>
    <row r="768" ht="12.0" customHeight="1">
      <c r="D768" s="120"/>
      <c r="H768" s="92"/>
    </row>
    <row r="769" ht="12.0" customHeight="1">
      <c r="D769" s="120"/>
      <c r="H769" s="92"/>
    </row>
    <row r="770" ht="12.0" customHeight="1">
      <c r="D770" s="120"/>
      <c r="H770" s="92"/>
    </row>
    <row r="771" ht="12.0" customHeight="1">
      <c r="D771" s="120"/>
      <c r="H771" s="92"/>
    </row>
    <row r="772" ht="12.0" customHeight="1">
      <c r="D772" s="120"/>
      <c r="H772" s="92"/>
    </row>
    <row r="773" ht="12.0" customHeight="1">
      <c r="D773" s="120"/>
      <c r="H773" s="92"/>
    </row>
    <row r="774" ht="12.0" customHeight="1">
      <c r="D774" s="120"/>
      <c r="H774" s="92"/>
    </row>
    <row r="775" ht="12.0" customHeight="1">
      <c r="D775" s="120"/>
      <c r="H775" s="92"/>
    </row>
    <row r="776" ht="12.0" customHeight="1">
      <c r="D776" s="120"/>
      <c r="H776" s="92"/>
    </row>
    <row r="777" ht="12.0" customHeight="1">
      <c r="D777" s="120"/>
      <c r="H777" s="92"/>
    </row>
    <row r="778" ht="12.0" customHeight="1">
      <c r="D778" s="120"/>
      <c r="H778" s="92"/>
    </row>
    <row r="779" ht="12.0" customHeight="1">
      <c r="D779" s="120"/>
      <c r="H779" s="92"/>
    </row>
    <row r="780" ht="12.0" customHeight="1">
      <c r="D780" s="120"/>
      <c r="H780" s="92"/>
    </row>
    <row r="781" ht="12.0" customHeight="1">
      <c r="D781" s="120"/>
      <c r="H781" s="92"/>
    </row>
    <row r="782" ht="12.0" customHeight="1">
      <c r="D782" s="120"/>
      <c r="H782" s="92"/>
    </row>
    <row r="783" ht="12.0" customHeight="1">
      <c r="D783" s="120"/>
      <c r="H783" s="92"/>
    </row>
    <row r="784" ht="12.0" customHeight="1">
      <c r="D784" s="120"/>
      <c r="H784" s="92"/>
    </row>
    <row r="785" ht="12.0" customHeight="1">
      <c r="D785" s="120"/>
      <c r="H785" s="92"/>
    </row>
    <row r="786" ht="12.0" customHeight="1">
      <c r="D786" s="120"/>
      <c r="H786" s="92"/>
    </row>
    <row r="787" ht="12.0" customHeight="1">
      <c r="D787" s="120"/>
      <c r="H787" s="92"/>
    </row>
    <row r="788" ht="12.0" customHeight="1">
      <c r="D788" s="120"/>
      <c r="H788" s="92"/>
    </row>
    <row r="789" ht="12.0" customHeight="1">
      <c r="D789" s="120"/>
      <c r="H789" s="92"/>
    </row>
    <row r="790" ht="12.0" customHeight="1">
      <c r="D790" s="120"/>
      <c r="H790" s="92"/>
    </row>
    <row r="791" ht="12.0" customHeight="1">
      <c r="D791" s="120"/>
      <c r="H791" s="92"/>
    </row>
    <row r="792" ht="12.0" customHeight="1">
      <c r="D792" s="120"/>
      <c r="H792" s="92"/>
    </row>
    <row r="793" ht="12.0" customHeight="1">
      <c r="D793" s="120"/>
      <c r="H793" s="92"/>
    </row>
    <row r="794" ht="12.0" customHeight="1">
      <c r="D794" s="120"/>
      <c r="H794" s="92"/>
    </row>
    <row r="795" ht="12.0" customHeight="1">
      <c r="D795" s="120"/>
      <c r="H795" s="92"/>
    </row>
    <row r="796" ht="12.0" customHeight="1">
      <c r="D796" s="120"/>
      <c r="H796" s="92"/>
    </row>
    <row r="797" ht="12.0" customHeight="1">
      <c r="D797" s="120"/>
      <c r="H797" s="92"/>
    </row>
    <row r="798" ht="12.0" customHeight="1">
      <c r="D798" s="120"/>
      <c r="H798" s="92"/>
    </row>
    <row r="799" ht="12.0" customHeight="1">
      <c r="D799" s="120"/>
      <c r="H799" s="92"/>
    </row>
    <row r="800" ht="12.0" customHeight="1">
      <c r="D800" s="120"/>
      <c r="H800" s="92"/>
    </row>
    <row r="801" ht="12.0" customHeight="1">
      <c r="D801" s="120"/>
      <c r="H801" s="92"/>
    </row>
    <row r="802" ht="12.0" customHeight="1">
      <c r="D802" s="120"/>
      <c r="H802" s="92"/>
    </row>
    <row r="803" ht="12.0" customHeight="1">
      <c r="D803" s="120"/>
      <c r="H803" s="92"/>
    </row>
    <row r="804" ht="12.0" customHeight="1">
      <c r="D804" s="120"/>
      <c r="H804" s="92"/>
    </row>
    <row r="805" ht="12.0" customHeight="1">
      <c r="D805" s="120"/>
      <c r="H805" s="92"/>
    </row>
    <row r="806" ht="12.0" customHeight="1">
      <c r="D806" s="120"/>
      <c r="H806" s="92"/>
    </row>
    <row r="807" ht="12.0" customHeight="1">
      <c r="D807" s="120"/>
      <c r="H807" s="92"/>
    </row>
    <row r="808" ht="12.0" customHeight="1">
      <c r="D808" s="120"/>
      <c r="H808" s="92"/>
    </row>
    <row r="809" ht="12.0" customHeight="1">
      <c r="D809" s="120"/>
      <c r="H809" s="92"/>
    </row>
    <row r="810" ht="12.0" customHeight="1">
      <c r="D810" s="120"/>
      <c r="H810" s="92"/>
    </row>
    <row r="811" ht="12.0" customHeight="1">
      <c r="D811" s="120"/>
      <c r="H811" s="92"/>
    </row>
    <row r="812" ht="12.0" customHeight="1">
      <c r="D812" s="120"/>
      <c r="H812" s="92"/>
    </row>
    <row r="813" ht="12.0" customHeight="1">
      <c r="D813" s="120"/>
      <c r="H813" s="92"/>
    </row>
    <row r="814" ht="12.0" customHeight="1">
      <c r="D814" s="120"/>
      <c r="H814" s="92"/>
    </row>
    <row r="815" ht="12.0" customHeight="1">
      <c r="D815" s="120"/>
      <c r="H815" s="92"/>
    </row>
    <row r="816" ht="12.0" customHeight="1">
      <c r="D816" s="120"/>
      <c r="H816" s="92"/>
    </row>
    <row r="817" ht="12.0" customHeight="1">
      <c r="D817" s="120"/>
      <c r="H817" s="92"/>
    </row>
    <row r="818" ht="12.0" customHeight="1">
      <c r="D818" s="120"/>
      <c r="H818" s="92"/>
    </row>
    <row r="819" ht="12.0" customHeight="1">
      <c r="D819" s="120"/>
      <c r="H819" s="92"/>
    </row>
    <row r="820" ht="12.0" customHeight="1">
      <c r="D820" s="120"/>
      <c r="H820" s="92"/>
    </row>
    <row r="821" ht="12.0" customHeight="1">
      <c r="D821" s="120"/>
      <c r="H821" s="92"/>
    </row>
    <row r="822" ht="12.0" customHeight="1">
      <c r="D822" s="120"/>
      <c r="H822" s="92"/>
    </row>
    <row r="823" ht="12.0" customHeight="1">
      <c r="D823" s="120"/>
      <c r="H823" s="92"/>
    </row>
    <row r="824" ht="12.0" customHeight="1">
      <c r="D824" s="120"/>
      <c r="H824" s="92"/>
    </row>
    <row r="825" ht="12.0" customHeight="1">
      <c r="D825" s="120"/>
      <c r="H825" s="92"/>
    </row>
    <row r="826" ht="12.0" customHeight="1">
      <c r="D826" s="120"/>
      <c r="H826" s="92"/>
    </row>
    <row r="827" ht="12.0" customHeight="1">
      <c r="D827" s="120"/>
      <c r="H827" s="92"/>
    </row>
    <row r="828" ht="12.0" customHeight="1">
      <c r="D828" s="120"/>
      <c r="H828" s="92"/>
    </row>
    <row r="829" ht="12.0" customHeight="1">
      <c r="D829" s="120"/>
      <c r="H829" s="92"/>
    </row>
    <row r="830" ht="12.0" customHeight="1">
      <c r="D830" s="120"/>
      <c r="H830" s="92"/>
    </row>
    <row r="831" ht="12.0" customHeight="1">
      <c r="D831" s="120"/>
      <c r="H831" s="92"/>
    </row>
    <row r="832" ht="12.0" customHeight="1">
      <c r="D832" s="120"/>
      <c r="H832" s="92"/>
    </row>
    <row r="833" ht="12.0" customHeight="1">
      <c r="D833" s="120"/>
      <c r="H833" s="92"/>
    </row>
    <row r="834" ht="12.0" customHeight="1">
      <c r="D834" s="120"/>
      <c r="H834" s="92"/>
    </row>
    <row r="835" ht="12.0" customHeight="1">
      <c r="D835" s="120"/>
      <c r="H835" s="92"/>
    </row>
    <row r="836" ht="12.0" customHeight="1">
      <c r="D836" s="120"/>
      <c r="H836" s="92"/>
    </row>
    <row r="837" ht="12.0" customHeight="1">
      <c r="D837" s="120"/>
      <c r="H837" s="92"/>
    </row>
    <row r="838" ht="12.0" customHeight="1">
      <c r="D838" s="120"/>
      <c r="H838" s="92"/>
    </row>
    <row r="839" ht="12.0" customHeight="1">
      <c r="D839" s="120"/>
      <c r="H839" s="92"/>
    </row>
    <row r="840" ht="12.0" customHeight="1">
      <c r="D840" s="120"/>
      <c r="H840" s="92"/>
    </row>
    <row r="841" ht="12.0" customHeight="1">
      <c r="D841" s="120"/>
      <c r="H841" s="92"/>
    </row>
    <row r="842" ht="12.0" customHeight="1">
      <c r="D842" s="120"/>
      <c r="H842" s="92"/>
    </row>
    <row r="843" ht="12.0" customHeight="1">
      <c r="D843" s="120"/>
      <c r="H843" s="92"/>
    </row>
    <row r="844" ht="12.0" customHeight="1">
      <c r="D844" s="120"/>
      <c r="H844" s="92"/>
    </row>
    <row r="845" ht="12.0" customHeight="1">
      <c r="D845" s="120"/>
      <c r="H845" s="92"/>
    </row>
    <row r="846" ht="12.0" customHeight="1">
      <c r="D846" s="120"/>
      <c r="H846" s="92"/>
    </row>
    <row r="847" ht="12.0" customHeight="1">
      <c r="D847" s="120"/>
      <c r="H847" s="92"/>
    </row>
    <row r="848" ht="12.0" customHeight="1">
      <c r="D848" s="120"/>
      <c r="H848" s="92"/>
    </row>
    <row r="849" ht="12.0" customHeight="1">
      <c r="D849" s="120"/>
      <c r="H849" s="92"/>
    </row>
    <row r="850" ht="12.0" customHeight="1">
      <c r="D850" s="120"/>
      <c r="H850" s="92"/>
    </row>
    <row r="851" ht="12.0" customHeight="1">
      <c r="D851" s="120"/>
      <c r="H851" s="92"/>
    </row>
    <row r="852" ht="12.0" customHeight="1">
      <c r="D852" s="120"/>
      <c r="H852" s="92"/>
    </row>
    <row r="853" ht="12.0" customHeight="1">
      <c r="D853" s="120"/>
      <c r="H853" s="92"/>
    </row>
    <row r="854" ht="12.0" customHeight="1">
      <c r="D854" s="120"/>
      <c r="H854" s="92"/>
    </row>
    <row r="855" ht="12.0" customHeight="1">
      <c r="D855" s="120"/>
      <c r="H855" s="92"/>
    </row>
    <row r="856" ht="12.0" customHeight="1">
      <c r="D856" s="120"/>
      <c r="H856" s="92"/>
    </row>
    <row r="857" ht="12.0" customHeight="1">
      <c r="D857" s="120"/>
      <c r="H857" s="92"/>
    </row>
    <row r="858" ht="12.0" customHeight="1">
      <c r="D858" s="120"/>
      <c r="H858" s="92"/>
    </row>
    <row r="859" ht="12.0" customHeight="1">
      <c r="D859" s="120"/>
      <c r="H859" s="92"/>
    </row>
    <row r="860" ht="12.0" customHeight="1">
      <c r="D860" s="120"/>
      <c r="H860" s="92"/>
    </row>
    <row r="861" ht="12.0" customHeight="1">
      <c r="D861" s="120"/>
      <c r="H861" s="92"/>
    </row>
    <row r="862" ht="12.0" customHeight="1">
      <c r="D862" s="120"/>
      <c r="H862" s="92"/>
    </row>
    <row r="863" ht="12.0" customHeight="1">
      <c r="D863" s="120"/>
      <c r="H863" s="92"/>
    </row>
    <row r="864" ht="12.0" customHeight="1">
      <c r="D864" s="120"/>
      <c r="H864" s="92"/>
    </row>
    <row r="865" ht="12.0" customHeight="1">
      <c r="D865" s="120"/>
      <c r="H865" s="92"/>
    </row>
    <row r="866" ht="12.0" customHeight="1">
      <c r="D866" s="120"/>
      <c r="H866" s="92"/>
    </row>
    <row r="867" ht="12.0" customHeight="1">
      <c r="D867" s="120"/>
      <c r="H867" s="92"/>
    </row>
    <row r="868" ht="12.0" customHeight="1">
      <c r="D868" s="120"/>
      <c r="H868" s="92"/>
    </row>
    <row r="869" ht="12.0" customHeight="1">
      <c r="D869" s="120"/>
      <c r="H869" s="92"/>
    </row>
    <row r="870" ht="12.0" customHeight="1">
      <c r="D870" s="120"/>
      <c r="H870" s="92"/>
    </row>
    <row r="871" ht="12.0" customHeight="1">
      <c r="D871" s="120"/>
      <c r="H871" s="92"/>
    </row>
    <row r="872" ht="12.0" customHeight="1">
      <c r="D872" s="120"/>
      <c r="H872" s="92"/>
    </row>
    <row r="873" ht="12.0" customHeight="1">
      <c r="D873" s="120"/>
      <c r="H873" s="92"/>
    </row>
    <row r="874" ht="12.0" customHeight="1">
      <c r="D874" s="120"/>
      <c r="H874" s="92"/>
    </row>
    <row r="875" ht="12.0" customHeight="1">
      <c r="D875" s="120"/>
      <c r="H875" s="92"/>
    </row>
    <row r="876" ht="12.0" customHeight="1">
      <c r="D876" s="120"/>
      <c r="H876" s="92"/>
    </row>
    <row r="877" ht="12.0" customHeight="1">
      <c r="D877" s="120"/>
      <c r="H877" s="92"/>
    </row>
    <row r="878" ht="12.0" customHeight="1">
      <c r="D878" s="120"/>
      <c r="H878" s="92"/>
    </row>
    <row r="879" ht="12.0" customHeight="1">
      <c r="D879" s="120"/>
      <c r="H879" s="92"/>
    </row>
    <row r="880" ht="12.0" customHeight="1">
      <c r="D880" s="120"/>
      <c r="H880" s="92"/>
    </row>
    <row r="881" ht="12.0" customHeight="1">
      <c r="D881" s="120"/>
      <c r="H881" s="92"/>
    </row>
    <row r="882" ht="12.0" customHeight="1">
      <c r="D882" s="120"/>
      <c r="H882" s="92"/>
    </row>
    <row r="883" ht="12.0" customHeight="1">
      <c r="D883" s="120"/>
      <c r="H883" s="92"/>
    </row>
    <row r="884" ht="12.0" customHeight="1">
      <c r="D884" s="120"/>
      <c r="H884" s="92"/>
    </row>
    <row r="885" ht="12.0" customHeight="1">
      <c r="D885" s="120"/>
      <c r="H885" s="92"/>
    </row>
    <row r="886" ht="12.0" customHeight="1">
      <c r="D886" s="120"/>
      <c r="H886" s="92"/>
    </row>
    <row r="887" ht="12.0" customHeight="1">
      <c r="D887" s="120"/>
      <c r="H887" s="92"/>
    </row>
    <row r="888" ht="12.0" customHeight="1">
      <c r="D888" s="120"/>
      <c r="H888" s="92"/>
    </row>
    <row r="889" ht="12.0" customHeight="1">
      <c r="D889" s="120"/>
      <c r="H889" s="92"/>
    </row>
    <row r="890" ht="12.0" customHeight="1">
      <c r="D890" s="120"/>
      <c r="H890" s="92"/>
    </row>
    <row r="891" ht="12.0" customHeight="1">
      <c r="D891" s="120"/>
      <c r="H891" s="92"/>
    </row>
    <row r="892" ht="12.0" customHeight="1">
      <c r="D892" s="120"/>
      <c r="H892" s="92"/>
    </row>
    <row r="893" ht="12.0" customHeight="1">
      <c r="D893" s="120"/>
      <c r="H893" s="92"/>
    </row>
    <row r="894" ht="12.0" customHeight="1">
      <c r="D894" s="120"/>
      <c r="H894" s="92"/>
    </row>
    <row r="895" ht="12.0" customHeight="1">
      <c r="D895" s="120"/>
      <c r="H895" s="92"/>
    </row>
    <row r="896" ht="12.0" customHeight="1">
      <c r="D896" s="120"/>
      <c r="H896" s="92"/>
    </row>
    <row r="897" ht="12.0" customHeight="1">
      <c r="D897" s="120"/>
      <c r="H897" s="92"/>
    </row>
    <row r="898" ht="12.0" customHeight="1">
      <c r="D898" s="120"/>
      <c r="H898" s="92"/>
    </row>
    <row r="899" ht="12.0" customHeight="1">
      <c r="D899" s="120"/>
      <c r="H899" s="92"/>
    </row>
    <row r="900" ht="12.0" customHeight="1">
      <c r="D900" s="120"/>
      <c r="H900" s="92"/>
    </row>
    <row r="901" ht="12.0" customHeight="1">
      <c r="D901" s="120"/>
      <c r="H901" s="92"/>
    </row>
    <row r="902" ht="12.0" customHeight="1">
      <c r="D902" s="120"/>
      <c r="H902" s="92"/>
    </row>
    <row r="903" ht="12.0" customHeight="1">
      <c r="D903" s="120"/>
      <c r="H903" s="92"/>
    </row>
    <row r="904" ht="12.0" customHeight="1">
      <c r="D904" s="120"/>
      <c r="H904" s="92"/>
    </row>
    <row r="905" ht="12.0" customHeight="1">
      <c r="D905" s="120"/>
      <c r="H905" s="92"/>
    </row>
    <row r="906" ht="12.0" customHeight="1">
      <c r="D906" s="120"/>
      <c r="H906" s="92"/>
    </row>
    <row r="907" ht="12.0" customHeight="1">
      <c r="D907" s="120"/>
      <c r="H907" s="92"/>
    </row>
    <row r="908" ht="12.0" customHeight="1">
      <c r="D908" s="120"/>
      <c r="H908" s="92"/>
    </row>
    <row r="909" ht="12.0" customHeight="1">
      <c r="D909" s="120"/>
      <c r="H909" s="92"/>
    </row>
    <row r="910" ht="12.0" customHeight="1">
      <c r="D910" s="120"/>
      <c r="H910" s="92"/>
    </row>
    <row r="911" ht="12.0" customHeight="1">
      <c r="D911" s="120"/>
      <c r="H911" s="92"/>
    </row>
    <row r="912" ht="12.0" customHeight="1">
      <c r="D912" s="120"/>
      <c r="H912" s="92"/>
    </row>
    <row r="913" ht="12.0" customHeight="1">
      <c r="D913" s="120"/>
      <c r="H913" s="92"/>
    </row>
    <row r="914" ht="12.0" customHeight="1">
      <c r="D914" s="120"/>
      <c r="H914" s="92"/>
    </row>
    <row r="915" ht="12.0" customHeight="1">
      <c r="D915" s="120"/>
      <c r="H915" s="92"/>
    </row>
    <row r="916" ht="12.0" customHeight="1">
      <c r="D916" s="120"/>
      <c r="H916" s="92"/>
    </row>
    <row r="917" ht="12.0" customHeight="1">
      <c r="D917" s="120"/>
      <c r="H917" s="92"/>
    </row>
    <row r="918" ht="12.0" customHeight="1">
      <c r="D918" s="120"/>
      <c r="H918" s="92"/>
    </row>
    <row r="919" ht="12.0" customHeight="1">
      <c r="D919" s="120"/>
      <c r="H919" s="92"/>
    </row>
    <row r="920" ht="12.0" customHeight="1">
      <c r="D920" s="120"/>
      <c r="H920" s="92"/>
    </row>
    <row r="921" ht="12.0" customHeight="1">
      <c r="D921" s="120"/>
      <c r="H921" s="92"/>
    </row>
    <row r="922" ht="12.0" customHeight="1">
      <c r="D922" s="120"/>
      <c r="H922" s="92"/>
    </row>
    <row r="923" ht="12.0" customHeight="1">
      <c r="D923" s="120"/>
      <c r="H923" s="92"/>
    </row>
    <row r="924" ht="12.0" customHeight="1">
      <c r="D924" s="120"/>
      <c r="H924" s="92"/>
    </row>
    <row r="925" ht="12.0" customHeight="1">
      <c r="D925" s="120"/>
      <c r="H925" s="92"/>
    </row>
    <row r="926" ht="12.0" customHeight="1">
      <c r="D926" s="120"/>
      <c r="H926" s="92"/>
    </row>
    <row r="927" ht="12.0" customHeight="1">
      <c r="D927" s="120"/>
      <c r="H927" s="92"/>
    </row>
    <row r="928" ht="12.0" customHeight="1">
      <c r="D928" s="120"/>
      <c r="H928" s="92"/>
    </row>
    <row r="929" ht="12.0" customHeight="1">
      <c r="D929" s="120"/>
      <c r="H929" s="92"/>
    </row>
    <row r="930" ht="12.0" customHeight="1">
      <c r="D930" s="120"/>
      <c r="H930" s="92"/>
    </row>
    <row r="931" ht="12.0" customHeight="1">
      <c r="D931" s="120"/>
      <c r="H931" s="92"/>
    </row>
    <row r="932" ht="12.0" customHeight="1">
      <c r="D932" s="120"/>
      <c r="H932" s="92"/>
    </row>
    <row r="933" ht="12.0" customHeight="1">
      <c r="D933" s="120"/>
      <c r="H933" s="92"/>
    </row>
    <row r="934" ht="12.0" customHeight="1">
      <c r="D934" s="120"/>
      <c r="H934" s="92"/>
    </row>
    <row r="935" ht="12.0" customHeight="1">
      <c r="D935" s="120"/>
      <c r="H935" s="92"/>
    </row>
    <row r="936" ht="12.0" customHeight="1">
      <c r="D936" s="120"/>
      <c r="H936" s="92"/>
    </row>
    <row r="937" ht="12.0" customHeight="1">
      <c r="D937" s="120"/>
      <c r="H937" s="92"/>
    </row>
    <row r="938" ht="12.0" customHeight="1">
      <c r="D938" s="120"/>
      <c r="H938" s="92"/>
    </row>
    <row r="939" ht="12.0" customHeight="1">
      <c r="D939" s="120"/>
      <c r="H939" s="92"/>
    </row>
    <row r="940" ht="12.0" customHeight="1">
      <c r="D940" s="120"/>
      <c r="H940" s="92"/>
    </row>
    <row r="941" ht="12.0" customHeight="1">
      <c r="D941" s="120"/>
      <c r="H941" s="92"/>
    </row>
    <row r="942" ht="12.0" customHeight="1">
      <c r="D942" s="120"/>
      <c r="H942" s="92"/>
    </row>
    <row r="943" ht="12.0" customHeight="1">
      <c r="D943" s="120"/>
      <c r="H943" s="92"/>
    </row>
    <row r="944" ht="12.0" customHeight="1">
      <c r="D944" s="120"/>
      <c r="H944" s="92"/>
    </row>
    <row r="945" ht="12.0" customHeight="1">
      <c r="D945" s="120"/>
      <c r="H945" s="92"/>
    </row>
    <row r="946" ht="12.0" customHeight="1">
      <c r="D946" s="120"/>
      <c r="H946" s="92"/>
    </row>
    <row r="947" ht="12.0" customHeight="1">
      <c r="D947" s="120"/>
      <c r="H947" s="92"/>
    </row>
    <row r="948" ht="12.0" customHeight="1">
      <c r="D948" s="120"/>
      <c r="H948" s="92"/>
    </row>
    <row r="949" ht="12.0" customHeight="1">
      <c r="D949" s="120"/>
      <c r="H949" s="92"/>
    </row>
    <row r="950" ht="12.0" customHeight="1">
      <c r="D950" s="120"/>
      <c r="H950" s="92"/>
    </row>
    <row r="951" ht="12.0" customHeight="1">
      <c r="D951" s="120"/>
      <c r="H951" s="92"/>
    </row>
    <row r="952" ht="12.0" customHeight="1">
      <c r="D952" s="120"/>
      <c r="H952" s="92"/>
    </row>
    <row r="953" ht="12.0" customHeight="1">
      <c r="D953" s="120"/>
      <c r="H953" s="92"/>
    </row>
    <row r="954" ht="12.0" customHeight="1">
      <c r="D954" s="120"/>
      <c r="H954" s="92"/>
    </row>
    <row r="955" ht="12.0" customHeight="1">
      <c r="D955" s="120"/>
      <c r="H955" s="92"/>
    </row>
    <row r="956" ht="12.0" customHeight="1">
      <c r="D956" s="120"/>
      <c r="H956" s="92"/>
    </row>
    <row r="957" ht="12.0" customHeight="1">
      <c r="D957" s="120"/>
      <c r="H957" s="92"/>
    </row>
    <row r="958" ht="12.0" customHeight="1">
      <c r="D958" s="120"/>
      <c r="H958" s="92"/>
    </row>
    <row r="959" ht="12.0" customHeight="1">
      <c r="D959" s="120"/>
      <c r="H959" s="92"/>
    </row>
    <row r="960" ht="12.0" customHeight="1">
      <c r="D960" s="120"/>
      <c r="H960" s="92"/>
    </row>
    <row r="961" ht="12.0" customHeight="1">
      <c r="D961" s="120"/>
      <c r="H961" s="92"/>
    </row>
    <row r="962" ht="12.0" customHeight="1">
      <c r="D962" s="120"/>
      <c r="H962" s="92"/>
    </row>
    <row r="963" ht="12.0" customHeight="1">
      <c r="D963" s="120"/>
      <c r="H963" s="92"/>
    </row>
    <row r="964" ht="12.0" customHeight="1">
      <c r="D964" s="120"/>
      <c r="H964" s="92"/>
    </row>
    <row r="965" ht="12.0" customHeight="1">
      <c r="D965" s="120"/>
      <c r="H965" s="92"/>
    </row>
    <row r="966" ht="12.0" customHeight="1">
      <c r="D966" s="120"/>
      <c r="H966" s="92"/>
    </row>
    <row r="967" ht="12.0" customHeight="1">
      <c r="D967" s="120"/>
      <c r="H967" s="92"/>
    </row>
    <row r="968" ht="12.0" customHeight="1">
      <c r="D968" s="120"/>
      <c r="H968" s="92"/>
    </row>
    <row r="969" ht="12.0" customHeight="1">
      <c r="D969" s="120"/>
      <c r="H969" s="92"/>
    </row>
    <row r="970" ht="12.0" customHeight="1">
      <c r="D970" s="120"/>
      <c r="H970" s="92"/>
    </row>
    <row r="971" ht="12.0" customHeight="1">
      <c r="D971" s="120"/>
      <c r="H971" s="92"/>
    </row>
    <row r="972" ht="12.0" customHeight="1">
      <c r="D972" s="120"/>
      <c r="H972" s="92"/>
    </row>
    <row r="973" ht="12.0" customHeight="1">
      <c r="D973" s="120"/>
      <c r="H973" s="92"/>
    </row>
    <row r="974" ht="12.0" customHeight="1">
      <c r="D974" s="120"/>
      <c r="H974" s="92"/>
    </row>
    <row r="975" ht="12.0" customHeight="1">
      <c r="D975" s="120"/>
      <c r="H975" s="92"/>
    </row>
    <row r="976" ht="12.0" customHeight="1">
      <c r="D976" s="120"/>
      <c r="H976" s="92"/>
    </row>
    <row r="977" ht="12.0" customHeight="1">
      <c r="D977" s="120"/>
      <c r="H977" s="92"/>
    </row>
    <row r="978" ht="12.0" customHeight="1">
      <c r="D978" s="120"/>
      <c r="H978" s="92"/>
    </row>
    <row r="979" ht="12.0" customHeight="1">
      <c r="D979" s="120"/>
      <c r="H979" s="92"/>
    </row>
    <row r="980" ht="12.0" customHeight="1">
      <c r="D980" s="120"/>
      <c r="H980" s="92"/>
    </row>
    <row r="981" ht="12.0" customHeight="1">
      <c r="D981" s="120"/>
      <c r="H981" s="92"/>
    </row>
    <row r="982" ht="12.0" customHeight="1">
      <c r="D982" s="120"/>
      <c r="H982" s="92"/>
    </row>
    <row r="983" ht="12.0" customHeight="1">
      <c r="D983" s="120"/>
      <c r="H983" s="92"/>
    </row>
    <row r="984" ht="12.0" customHeight="1">
      <c r="D984" s="120"/>
      <c r="H984" s="92"/>
    </row>
    <row r="985" ht="12.0" customHeight="1">
      <c r="D985" s="120"/>
      <c r="H985" s="92"/>
    </row>
    <row r="986" ht="12.0" customHeight="1">
      <c r="D986" s="120"/>
      <c r="H986" s="92"/>
    </row>
    <row r="987" ht="12.0" customHeight="1">
      <c r="D987" s="120"/>
      <c r="H987" s="92"/>
    </row>
    <row r="988" ht="12.0" customHeight="1">
      <c r="D988" s="120"/>
      <c r="H988" s="92"/>
    </row>
    <row r="989" ht="12.0" customHeight="1">
      <c r="D989" s="120"/>
      <c r="H989" s="92"/>
    </row>
    <row r="990" ht="12.0" customHeight="1">
      <c r="D990" s="120"/>
      <c r="H990" s="92"/>
    </row>
    <row r="991" ht="12.0" customHeight="1">
      <c r="D991" s="120"/>
      <c r="H991" s="92"/>
    </row>
    <row r="992" ht="12.0" customHeight="1">
      <c r="D992" s="120"/>
      <c r="H992" s="92"/>
    </row>
    <row r="993" ht="12.0" customHeight="1">
      <c r="D993" s="120"/>
      <c r="H993" s="92"/>
    </row>
    <row r="994" ht="12.0" customHeight="1">
      <c r="D994" s="120"/>
      <c r="H994" s="92"/>
    </row>
    <row r="995" ht="12.0" customHeight="1">
      <c r="D995" s="120"/>
      <c r="H995" s="92"/>
    </row>
    <row r="996" ht="12.0" customHeight="1">
      <c r="D996" s="120"/>
      <c r="H996" s="92"/>
    </row>
    <row r="997" ht="12.0" customHeight="1">
      <c r="D997" s="120"/>
      <c r="H997" s="92"/>
    </row>
    <row r="998" ht="12.0" customHeight="1">
      <c r="D998" s="120"/>
      <c r="H998" s="92"/>
    </row>
    <row r="999" ht="12.0" customHeight="1">
      <c r="D999" s="120"/>
      <c r="H999" s="92"/>
    </row>
    <row r="1000" ht="12.0" customHeight="1">
      <c r="D1000" s="120"/>
      <c r="H1000" s="9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43"/>
    <col customWidth="1" min="2" max="2" width="11.29"/>
    <col customWidth="1" min="3" max="4" width="8.71"/>
    <col customWidth="1" min="5" max="5" width="6.71"/>
    <col customWidth="1" min="6" max="6" width="5.71"/>
    <col customWidth="1" min="7" max="7" width="10.43"/>
    <col customWidth="1" min="8" max="8" width="12.0"/>
    <col customWidth="1" min="9" max="26" width="8.71"/>
  </cols>
  <sheetData>
    <row r="1" ht="27.75" customHeight="1">
      <c r="A1" s="2" t="s">
        <v>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/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4" t="s">
        <v>5</v>
      </c>
      <c r="I3" s="4" t="s">
        <v>3</v>
      </c>
    </row>
    <row r="4" ht="12.0" customHeight="1">
      <c r="B4" s="58">
        <v>438.45</v>
      </c>
      <c r="C4" s="69" t="s">
        <v>9</v>
      </c>
      <c r="D4" s="70" t="s">
        <v>50</v>
      </c>
      <c r="E4" s="9"/>
      <c r="G4" s="10"/>
      <c r="H4" s="7"/>
      <c r="I4" s="11"/>
    </row>
    <row r="5" ht="12.0" customHeight="1">
      <c r="B5" s="48">
        <v>887.45</v>
      </c>
      <c r="C5" s="49" t="s">
        <v>6</v>
      </c>
      <c r="D5" s="16">
        <v>37988.0</v>
      </c>
      <c r="E5" s="9"/>
      <c r="G5" s="15"/>
      <c r="H5" s="13"/>
      <c r="I5" s="16"/>
    </row>
    <row r="6" ht="12.0" customHeight="1">
      <c r="B6" s="48">
        <v>887.46</v>
      </c>
      <c r="C6" s="49" t="s">
        <v>6</v>
      </c>
      <c r="D6" s="16">
        <v>38002.0</v>
      </c>
      <c r="E6" s="9"/>
      <c r="G6" s="15"/>
      <c r="H6" s="13"/>
      <c r="I6" s="17"/>
    </row>
    <row r="7" ht="12.0" customHeight="1">
      <c r="B7" s="45">
        <v>655.0</v>
      </c>
      <c r="C7" s="46" t="s">
        <v>9</v>
      </c>
      <c r="D7" s="17" t="s">
        <v>50</v>
      </c>
      <c r="E7" s="9"/>
      <c r="F7" s="23"/>
      <c r="G7" s="15"/>
      <c r="H7" s="13"/>
      <c r="I7" s="16"/>
    </row>
    <row r="8" ht="12.0" customHeight="1">
      <c r="B8" s="60">
        <v>500.0</v>
      </c>
      <c r="C8" s="71" t="s">
        <v>31</v>
      </c>
      <c r="D8" s="17" t="s">
        <v>50</v>
      </c>
      <c r="E8" s="9"/>
      <c r="G8" s="15"/>
      <c r="H8" s="13"/>
      <c r="I8" s="17"/>
    </row>
    <row r="9" ht="12.0" customHeight="1">
      <c r="B9" s="61">
        <v>939.52</v>
      </c>
      <c r="C9" s="73" t="s">
        <v>6</v>
      </c>
      <c r="D9" s="16">
        <v>38016.0</v>
      </c>
      <c r="E9" s="9"/>
      <c r="G9" s="15"/>
      <c r="H9" s="13"/>
      <c r="I9" s="16"/>
    </row>
    <row r="10" ht="12.0" customHeight="1">
      <c r="B10" s="59">
        <v>628.34</v>
      </c>
      <c r="C10" s="66" t="s">
        <v>21</v>
      </c>
      <c r="D10" s="16">
        <v>38008.0</v>
      </c>
      <c r="E10" s="9"/>
      <c r="G10" s="15"/>
      <c r="H10" s="13"/>
      <c r="I10" s="17"/>
    </row>
    <row r="11" ht="12.0" customHeight="1">
      <c r="B11" s="24">
        <v>655.13</v>
      </c>
      <c r="C11" s="43" t="s">
        <v>21</v>
      </c>
      <c r="D11" s="16">
        <v>37994.0</v>
      </c>
      <c r="E11" s="9"/>
      <c r="G11" s="15"/>
      <c r="H11" s="13"/>
      <c r="I11" s="17"/>
    </row>
    <row r="12" ht="12.0" customHeight="1">
      <c r="B12" s="48"/>
      <c r="C12" s="49"/>
      <c r="D12" s="51"/>
      <c r="E12" s="22"/>
      <c r="G12" s="15"/>
      <c r="H12" s="13"/>
      <c r="I12" s="16"/>
    </row>
    <row r="13" ht="12.0" customHeight="1">
      <c r="B13" s="52"/>
      <c r="C13" s="26"/>
      <c r="D13" s="53"/>
      <c r="E13" s="1"/>
      <c r="G13" s="28"/>
      <c r="H13" s="26"/>
      <c r="I13" s="29"/>
    </row>
    <row r="14" ht="12.0" customHeight="1">
      <c r="A14" s="23" t="s">
        <v>10</v>
      </c>
      <c r="B14" s="30">
        <f>SUM(B4:B13)</f>
        <v>5591.35</v>
      </c>
      <c r="F14" s="23" t="s">
        <v>10</v>
      </c>
      <c r="G14" s="30">
        <f>SUM(G4:G13)</f>
        <v>0</v>
      </c>
    </row>
    <row r="15" ht="12.0" customHeight="1">
      <c r="B15" s="31"/>
      <c r="F15" s="32"/>
      <c r="H15" s="1"/>
    </row>
    <row r="16" ht="12.0" customHeight="1">
      <c r="A16" s="23" t="s">
        <v>11</v>
      </c>
      <c r="B16" s="33">
        <f>PRODUCT(B14,0.1)</f>
        <v>559.135</v>
      </c>
    </row>
    <row r="17" ht="12.0" customHeight="1">
      <c r="A17" s="23" t="s">
        <v>18</v>
      </c>
      <c r="B17" s="54">
        <f>'2003'!G185</f>
        <v>888.594</v>
      </c>
      <c r="F17" s="23" t="s">
        <v>19</v>
      </c>
      <c r="G17" s="33">
        <f>SUM(B16,B17)-G14</f>
        <v>1447.729</v>
      </c>
    </row>
    <row r="18" ht="12.0" customHeight="1">
      <c r="A18" s="1"/>
      <c r="B18" s="1"/>
      <c r="C18" s="1"/>
      <c r="D18" s="1"/>
      <c r="E18" s="1"/>
      <c r="F18" s="23"/>
      <c r="G18" s="3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51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/>
    <row r="22" ht="12.0" customHeight="1">
      <c r="B22" s="39" t="s">
        <v>1</v>
      </c>
      <c r="C22" s="39" t="s">
        <v>2</v>
      </c>
      <c r="D22" s="39" t="s">
        <v>3</v>
      </c>
      <c r="E22" s="5"/>
      <c r="G22" s="4" t="s">
        <v>4</v>
      </c>
      <c r="H22" s="4" t="s">
        <v>5</v>
      </c>
      <c r="I22" s="4" t="s">
        <v>3</v>
      </c>
    </row>
    <row r="23" ht="12.0" customHeight="1">
      <c r="B23" s="74">
        <v>887.46</v>
      </c>
      <c r="C23" s="75" t="s">
        <v>6</v>
      </c>
      <c r="D23" s="11">
        <v>38030.0</v>
      </c>
      <c r="E23" s="9"/>
      <c r="G23" s="10">
        <v>18.0</v>
      </c>
      <c r="H23" s="7" t="s">
        <v>52</v>
      </c>
      <c r="I23" s="11">
        <v>38046.0</v>
      </c>
    </row>
    <row r="24" ht="12.0" customHeight="1">
      <c r="B24" s="61">
        <v>872.34</v>
      </c>
      <c r="C24" s="73" t="s">
        <v>6</v>
      </c>
      <c r="D24" s="16">
        <v>38044.0</v>
      </c>
      <c r="E24" s="9"/>
      <c r="G24" s="15">
        <v>410.0</v>
      </c>
      <c r="H24" s="13" t="s">
        <v>53</v>
      </c>
      <c r="I24" s="16">
        <v>38039.0</v>
      </c>
    </row>
    <row r="25" ht="12.0" customHeight="1">
      <c r="B25" s="59">
        <v>652.29</v>
      </c>
      <c r="C25" s="66" t="s">
        <v>21</v>
      </c>
      <c r="D25" s="16">
        <v>38022.0</v>
      </c>
      <c r="E25" s="9"/>
      <c r="G25" s="15"/>
      <c r="H25" s="13"/>
      <c r="I25" s="17"/>
    </row>
    <row r="26" ht="12.0" customHeight="1">
      <c r="B26" s="59">
        <v>628.45</v>
      </c>
      <c r="C26" s="66" t="s">
        <v>21</v>
      </c>
      <c r="D26" s="16">
        <v>38036.0</v>
      </c>
      <c r="E26" s="9"/>
      <c r="F26" s="23"/>
      <c r="G26" s="15"/>
      <c r="H26" s="13"/>
      <c r="I26" s="16"/>
    </row>
    <row r="27" ht="12.0" customHeight="1">
      <c r="B27" s="45">
        <v>240.0</v>
      </c>
      <c r="C27" s="46" t="s">
        <v>9</v>
      </c>
      <c r="D27" s="16">
        <v>38035.0</v>
      </c>
      <c r="E27" s="9"/>
      <c r="G27" s="15"/>
      <c r="H27" s="13"/>
      <c r="I27" s="17"/>
    </row>
    <row r="28" ht="12.0" customHeight="1">
      <c r="B28" s="45"/>
      <c r="C28" s="46"/>
      <c r="D28" s="17"/>
      <c r="E28" s="9"/>
      <c r="G28" s="15"/>
      <c r="H28" s="13"/>
      <c r="I28" s="16"/>
    </row>
    <row r="29" ht="12.0" customHeight="1">
      <c r="B29" s="45"/>
      <c r="C29" s="46"/>
      <c r="D29" s="17"/>
      <c r="E29" s="9"/>
      <c r="G29" s="15"/>
      <c r="H29" s="13"/>
      <c r="I29" s="17"/>
    </row>
    <row r="30" ht="12.0" customHeight="1">
      <c r="B30" s="24"/>
      <c r="C30" s="43"/>
      <c r="D30" s="17"/>
      <c r="E30" s="9"/>
      <c r="G30" s="15"/>
      <c r="H30" s="13"/>
      <c r="I30" s="17"/>
    </row>
    <row r="31" ht="12.0" customHeight="1">
      <c r="B31" s="48"/>
      <c r="C31" s="49"/>
      <c r="D31" s="51"/>
      <c r="E31" s="22"/>
      <c r="G31" s="15"/>
      <c r="H31" s="13"/>
      <c r="I31" s="16"/>
    </row>
    <row r="32" ht="12.0" customHeight="1">
      <c r="B32" s="52"/>
      <c r="C32" s="26"/>
      <c r="D32" s="53"/>
      <c r="E32" s="1"/>
      <c r="G32" s="28"/>
      <c r="H32" s="26"/>
      <c r="I32" s="29"/>
    </row>
    <row r="33" ht="12.0" customHeight="1">
      <c r="A33" s="23" t="s">
        <v>10</v>
      </c>
      <c r="B33" s="30">
        <f>SUM(B23:B32)</f>
        <v>3280.54</v>
      </c>
      <c r="F33" s="23" t="s">
        <v>10</v>
      </c>
      <c r="G33" s="30">
        <f>SUM(G23:G32)</f>
        <v>428</v>
      </c>
    </row>
    <row r="34" ht="12.0" customHeight="1">
      <c r="B34" s="31"/>
      <c r="F34" s="32"/>
      <c r="H34" s="1"/>
    </row>
    <row r="35" ht="12.0" customHeight="1">
      <c r="A35" s="23" t="s">
        <v>11</v>
      </c>
      <c r="B35" s="33">
        <f>PRODUCT(B33,0.1)</f>
        <v>328.054</v>
      </c>
    </row>
    <row r="36" ht="12.0" customHeight="1">
      <c r="A36" s="23" t="s">
        <v>18</v>
      </c>
      <c r="B36" s="54">
        <f>G17</f>
        <v>1447.729</v>
      </c>
      <c r="F36" s="23" t="s">
        <v>19</v>
      </c>
      <c r="G36" s="33">
        <f>SUM(B35,B36)-G33</f>
        <v>1347.783</v>
      </c>
    </row>
    <row r="37" ht="12.0" customHeight="1">
      <c r="A37" s="1"/>
      <c r="B37" s="1"/>
      <c r="C37" s="1"/>
      <c r="D37" s="1"/>
      <c r="E37" s="1"/>
      <c r="F37" s="23"/>
      <c r="G37" s="3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54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/>
    <row r="41" ht="12.0" customHeight="1">
      <c r="B41" s="39" t="s">
        <v>1</v>
      </c>
      <c r="C41" s="39" t="s">
        <v>2</v>
      </c>
      <c r="D41" s="39" t="s">
        <v>3</v>
      </c>
      <c r="E41" s="5"/>
      <c r="G41" s="4" t="s">
        <v>4</v>
      </c>
      <c r="H41" s="4" t="s">
        <v>5</v>
      </c>
      <c r="I41" s="4" t="s">
        <v>3</v>
      </c>
    </row>
    <row r="42" ht="12.0" customHeight="1">
      <c r="B42" s="58">
        <v>620.0</v>
      </c>
      <c r="C42" s="69" t="s">
        <v>9</v>
      </c>
      <c r="D42" s="76">
        <v>38067.0</v>
      </c>
      <c r="E42" s="9"/>
      <c r="G42" s="10">
        <v>100.0</v>
      </c>
      <c r="H42" s="77" t="s">
        <v>55</v>
      </c>
      <c r="I42" s="11">
        <v>38048.0</v>
      </c>
    </row>
    <row r="43" ht="12.0" customHeight="1">
      <c r="B43" s="61">
        <v>872.36</v>
      </c>
      <c r="C43" s="73" t="s">
        <v>6</v>
      </c>
      <c r="D43" s="78">
        <v>38058.0</v>
      </c>
      <c r="E43" s="9"/>
      <c r="G43" s="15">
        <v>18.0</v>
      </c>
      <c r="H43" s="13" t="s">
        <v>56</v>
      </c>
      <c r="I43" s="16">
        <v>38049.0</v>
      </c>
    </row>
    <row r="44" ht="12.0" customHeight="1">
      <c r="B44" s="48">
        <v>872.35</v>
      </c>
      <c r="C44" s="49" t="s">
        <v>6</v>
      </c>
      <c r="D44" s="50">
        <v>38072.0</v>
      </c>
      <c r="E44" s="9"/>
      <c r="G44" s="15"/>
      <c r="H44" s="13"/>
      <c r="I44" s="17"/>
    </row>
    <row r="45" ht="12.0" customHeight="1">
      <c r="B45" s="59">
        <v>628.45</v>
      </c>
      <c r="C45" s="66" t="s">
        <v>21</v>
      </c>
      <c r="D45" s="79">
        <v>38064.0</v>
      </c>
      <c r="E45" s="9"/>
      <c r="F45" s="23"/>
      <c r="G45" s="15"/>
      <c r="H45" s="13"/>
      <c r="I45" s="16"/>
    </row>
    <row r="46" ht="12.0" customHeight="1">
      <c r="B46" s="24">
        <v>628.34</v>
      </c>
      <c r="C46" s="43" t="s">
        <v>21</v>
      </c>
      <c r="D46" s="44">
        <v>38050.0</v>
      </c>
      <c r="E46" s="9"/>
      <c r="G46" s="15"/>
      <c r="H46" s="13"/>
      <c r="I46" s="17"/>
    </row>
    <row r="47" ht="12.0" customHeight="1">
      <c r="B47" s="45"/>
      <c r="C47" s="46"/>
      <c r="D47" s="17"/>
      <c r="E47" s="9"/>
      <c r="G47" s="15"/>
      <c r="H47" s="13"/>
      <c r="I47" s="16"/>
    </row>
    <row r="48" ht="12.0" customHeight="1">
      <c r="B48" s="45"/>
      <c r="C48" s="46"/>
      <c r="D48" s="17"/>
      <c r="E48" s="9"/>
      <c r="G48" s="15"/>
      <c r="H48" s="13"/>
      <c r="I48" s="17"/>
    </row>
    <row r="49" ht="12.0" customHeight="1">
      <c r="B49" s="24"/>
      <c r="C49" s="43"/>
      <c r="D49" s="17"/>
      <c r="E49" s="9"/>
      <c r="G49" s="15"/>
      <c r="H49" s="13"/>
      <c r="I49" s="17"/>
    </row>
    <row r="50" ht="12.0" customHeight="1">
      <c r="B50" s="48"/>
      <c r="C50" s="49"/>
      <c r="D50" s="51"/>
      <c r="E50" s="22"/>
      <c r="G50" s="15"/>
      <c r="H50" s="13"/>
      <c r="I50" s="16"/>
    </row>
    <row r="51" ht="12.0" customHeight="1">
      <c r="B51" s="52"/>
      <c r="C51" s="26"/>
      <c r="D51" s="53"/>
      <c r="E51" s="1"/>
      <c r="G51" s="28"/>
      <c r="H51" s="26"/>
      <c r="I51" s="29"/>
    </row>
    <row r="52" ht="12.0" customHeight="1">
      <c r="A52" s="23" t="s">
        <v>10</v>
      </c>
      <c r="B52" s="30">
        <f>SUM(B42:B51)</f>
        <v>3621.5</v>
      </c>
      <c r="F52" s="23" t="s">
        <v>10</v>
      </c>
      <c r="G52" s="30">
        <f>SUM(G42:G51)</f>
        <v>118</v>
      </c>
    </row>
    <row r="53" ht="12.0" customHeight="1">
      <c r="B53" s="31"/>
      <c r="F53" s="32"/>
      <c r="H53" s="1"/>
    </row>
    <row r="54" ht="12.0" customHeight="1">
      <c r="A54" s="23" t="s">
        <v>11</v>
      </c>
      <c r="B54" s="33">
        <f>PRODUCT(B52,0.1)</f>
        <v>362.15</v>
      </c>
    </row>
    <row r="55" ht="12.0" customHeight="1">
      <c r="A55" s="23" t="s">
        <v>18</v>
      </c>
      <c r="B55" s="54">
        <f>G36</f>
        <v>1347.783</v>
      </c>
      <c r="F55" s="23" t="s">
        <v>19</v>
      </c>
      <c r="G55" s="33">
        <f>SUM(B54,B55)-G52</f>
        <v>1591.933</v>
      </c>
    </row>
    <row r="56" ht="12.0" customHeight="1">
      <c r="A56" s="1"/>
      <c r="B56" s="1"/>
      <c r="C56" s="1"/>
      <c r="D56" s="1"/>
      <c r="E56" s="1"/>
      <c r="F56" s="23"/>
      <c r="G56" s="3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75" customHeight="1">
      <c r="A57" s="2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/>
    <row r="59" ht="12.0" customHeight="1">
      <c r="B59" s="39" t="s">
        <v>1</v>
      </c>
      <c r="C59" s="39" t="s">
        <v>2</v>
      </c>
      <c r="D59" s="39" t="s">
        <v>3</v>
      </c>
      <c r="E59" s="5"/>
      <c r="G59" s="4" t="s">
        <v>4</v>
      </c>
      <c r="H59" s="4" t="s">
        <v>5</v>
      </c>
      <c r="I59" s="4" t="s">
        <v>3</v>
      </c>
    </row>
    <row r="60" ht="12.0" customHeight="1">
      <c r="B60" s="80">
        <v>100.0</v>
      </c>
      <c r="C60" s="81" t="s">
        <v>31</v>
      </c>
      <c r="D60" s="11">
        <v>38091.0</v>
      </c>
      <c r="E60" s="9"/>
      <c r="G60" s="10">
        <v>200.0</v>
      </c>
      <c r="H60" s="7" t="s">
        <v>58</v>
      </c>
      <c r="I60" s="11">
        <v>38096.0</v>
      </c>
    </row>
    <row r="61" ht="12.0" customHeight="1">
      <c r="B61" s="45">
        <v>180.0</v>
      </c>
      <c r="C61" s="46" t="s">
        <v>9</v>
      </c>
      <c r="D61" s="16">
        <v>38091.0</v>
      </c>
      <c r="E61" s="9"/>
      <c r="G61" s="15">
        <v>430.0</v>
      </c>
      <c r="H61" s="13" t="s">
        <v>59</v>
      </c>
      <c r="I61" s="16"/>
    </row>
    <row r="62" ht="12.0" customHeight="1">
      <c r="B62" s="59">
        <v>652.29</v>
      </c>
      <c r="C62" s="66" t="s">
        <v>21</v>
      </c>
      <c r="D62" s="79">
        <v>38078.0</v>
      </c>
      <c r="E62" s="9"/>
      <c r="G62" s="15"/>
      <c r="H62" s="13"/>
      <c r="I62" s="17"/>
    </row>
    <row r="63" ht="12.0" customHeight="1">
      <c r="B63" s="48">
        <v>872.35</v>
      </c>
      <c r="C63" s="49" t="s">
        <v>6</v>
      </c>
      <c r="D63" s="50">
        <v>38086.0</v>
      </c>
      <c r="E63" s="9"/>
      <c r="F63" s="23"/>
      <c r="G63" s="15"/>
      <c r="H63" s="13"/>
      <c r="I63" s="16"/>
    </row>
    <row r="64" ht="12.0" customHeight="1">
      <c r="B64" s="48">
        <v>872.36</v>
      </c>
      <c r="C64" s="49" t="s">
        <v>6</v>
      </c>
      <c r="D64" s="50">
        <v>38100.0</v>
      </c>
      <c r="E64" s="9"/>
      <c r="G64" s="15"/>
      <c r="H64" s="13"/>
      <c r="I64" s="17"/>
    </row>
    <row r="65" ht="12.0" customHeight="1">
      <c r="B65" s="24">
        <v>700.0</v>
      </c>
      <c r="C65" s="43" t="s">
        <v>21</v>
      </c>
      <c r="D65" s="44">
        <v>38092.0</v>
      </c>
      <c r="E65" s="9"/>
      <c r="G65" s="15"/>
      <c r="H65" s="13"/>
      <c r="I65" s="16"/>
    </row>
    <row r="66" ht="12.0" customHeight="1">
      <c r="B66" s="24">
        <v>700.0</v>
      </c>
      <c r="C66" s="43" t="s">
        <v>21</v>
      </c>
      <c r="D66" s="44">
        <v>38106.0</v>
      </c>
      <c r="E66" s="9"/>
      <c r="G66" s="15"/>
      <c r="H66" s="13"/>
      <c r="I66" s="17"/>
    </row>
    <row r="67" ht="12.0" customHeight="1">
      <c r="B67" s="24"/>
      <c r="C67" s="43"/>
      <c r="D67" s="17"/>
      <c r="E67" s="9"/>
      <c r="G67" s="15"/>
      <c r="H67" s="13"/>
      <c r="I67" s="17"/>
    </row>
    <row r="68" ht="12.0" customHeight="1">
      <c r="B68" s="48"/>
      <c r="C68" s="49"/>
      <c r="D68" s="51"/>
      <c r="E68" s="22"/>
      <c r="G68" s="15"/>
      <c r="H68" s="13"/>
      <c r="I68" s="16"/>
    </row>
    <row r="69" ht="12.0" customHeight="1">
      <c r="B69" s="52"/>
      <c r="C69" s="26"/>
      <c r="D69" s="53"/>
      <c r="E69" s="1"/>
      <c r="G69" s="28"/>
      <c r="H69" s="26"/>
      <c r="I69" s="29"/>
    </row>
    <row r="70" ht="12.0" customHeight="1">
      <c r="A70" s="23" t="s">
        <v>10</v>
      </c>
      <c r="B70" s="30">
        <f>SUM(B60:B69)</f>
        <v>4077</v>
      </c>
      <c r="F70" s="23" t="s">
        <v>10</v>
      </c>
      <c r="G70" s="30">
        <f>SUM(G60:G69)</f>
        <v>630</v>
      </c>
    </row>
    <row r="71" ht="12.0" customHeight="1">
      <c r="B71" s="31"/>
      <c r="F71" s="32"/>
      <c r="H71" s="1"/>
    </row>
    <row r="72" ht="12.0" customHeight="1">
      <c r="A72" s="23" t="s">
        <v>11</v>
      </c>
      <c r="B72" s="33">
        <f>PRODUCT(B70,0.1)</f>
        <v>407.7</v>
      </c>
    </row>
    <row r="73" ht="12.0" customHeight="1">
      <c r="A73" s="23" t="s">
        <v>18</v>
      </c>
      <c r="B73" s="54">
        <f>G55</f>
        <v>1591.933</v>
      </c>
      <c r="F73" s="23" t="s">
        <v>19</v>
      </c>
      <c r="G73" s="33">
        <f>SUM(B72,B73)-G70</f>
        <v>1369.633</v>
      </c>
    </row>
    <row r="74" ht="12.0" customHeight="1">
      <c r="A74" s="1"/>
      <c r="B74" s="1"/>
      <c r="C74" s="1"/>
      <c r="D74" s="1"/>
      <c r="E74" s="1"/>
      <c r="F74" s="23"/>
      <c r="G74" s="3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75" customHeight="1">
      <c r="A75" s="2" t="s">
        <v>60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/>
    <row r="77" ht="12.0" customHeight="1">
      <c r="B77" s="39" t="s">
        <v>1</v>
      </c>
      <c r="C77" s="39" t="s">
        <v>2</v>
      </c>
      <c r="D77" s="39" t="s">
        <v>3</v>
      </c>
      <c r="E77" s="5"/>
      <c r="G77" s="4" t="s">
        <v>4</v>
      </c>
      <c r="H77" s="4" t="s">
        <v>5</v>
      </c>
      <c r="I77" s="4" t="s">
        <v>3</v>
      </c>
    </row>
    <row r="78" ht="12.0" customHeight="1">
      <c r="B78" s="40">
        <v>872.35</v>
      </c>
      <c r="C78" s="41" t="s">
        <v>6</v>
      </c>
      <c r="D78" s="42">
        <v>38114.0</v>
      </c>
      <c r="E78" s="9"/>
      <c r="G78" s="10">
        <v>180.0</v>
      </c>
      <c r="H78" s="7" t="s">
        <v>26</v>
      </c>
      <c r="I78" s="11">
        <v>38112.0</v>
      </c>
    </row>
    <row r="79" ht="12.0" customHeight="1">
      <c r="B79" s="48">
        <v>872.34</v>
      </c>
      <c r="C79" s="49" t="s">
        <v>6</v>
      </c>
      <c r="D79" s="50">
        <v>38128.0</v>
      </c>
      <c r="E79" s="9"/>
      <c r="G79" s="15">
        <v>400.0</v>
      </c>
      <c r="H79" s="13" t="s">
        <v>25</v>
      </c>
      <c r="I79" s="16">
        <v>38127.0</v>
      </c>
    </row>
    <row r="80" ht="12.0" customHeight="1">
      <c r="B80" s="24">
        <v>628.43</v>
      </c>
      <c r="C80" s="43" t="s">
        <v>21</v>
      </c>
      <c r="D80" s="44">
        <v>38120.0</v>
      </c>
      <c r="E80" s="9"/>
      <c r="G80" s="15">
        <v>50.0</v>
      </c>
      <c r="H80" s="13" t="s">
        <v>61</v>
      </c>
      <c r="I80" s="16">
        <v>38127.0</v>
      </c>
    </row>
    <row r="81" ht="12.0" customHeight="1">
      <c r="B81" s="24">
        <v>768.0</v>
      </c>
      <c r="C81" s="43" t="s">
        <v>21</v>
      </c>
      <c r="D81" s="44">
        <v>38134.0</v>
      </c>
      <c r="E81" s="9"/>
      <c r="F81" s="23"/>
      <c r="G81" s="15"/>
      <c r="H81" s="13"/>
      <c r="I81" s="16"/>
    </row>
    <row r="82" ht="12.0" customHeight="1">
      <c r="B82" s="45"/>
      <c r="C82" s="46"/>
      <c r="D82" s="17"/>
      <c r="E82" s="9"/>
      <c r="G82" s="15"/>
      <c r="H82" s="13"/>
      <c r="I82" s="17"/>
    </row>
    <row r="83" ht="12.0" customHeight="1">
      <c r="B83" s="45"/>
      <c r="C83" s="46"/>
      <c r="D83" s="17"/>
      <c r="E83" s="9"/>
      <c r="G83" s="15"/>
      <c r="H83" s="13"/>
      <c r="I83" s="16"/>
    </row>
    <row r="84" ht="12.0" customHeight="1">
      <c r="B84" s="45"/>
      <c r="C84" s="46"/>
      <c r="D84" s="17"/>
      <c r="E84" s="9"/>
      <c r="G84" s="15"/>
      <c r="H84" s="13"/>
      <c r="I84" s="17"/>
    </row>
    <row r="85" ht="12.0" customHeight="1">
      <c r="B85" s="24"/>
      <c r="C85" s="43"/>
      <c r="D85" s="17"/>
      <c r="E85" s="9"/>
      <c r="G85" s="15"/>
      <c r="H85" s="13"/>
      <c r="I85" s="17"/>
    </row>
    <row r="86" ht="12.0" customHeight="1">
      <c r="B86" s="48"/>
      <c r="C86" s="49"/>
      <c r="D86" s="51"/>
      <c r="E86" s="22"/>
      <c r="G86" s="15"/>
      <c r="H86" s="13"/>
      <c r="I86" s="16"/>
    </row>
    <row r="87" ht="12.0" customHeight="1">
      <c r="B87" s="52"/>
      <c r="C87" s="26"/>
      <c r="D87" s="53"/>
      <c r="E87" s="1"/>
      <c r="G87" s="28"/>
      <c r="H87" s="26"/>
      <c r="I87" s="29"/>
    </row>
    <row r="88" ht="12.0" customHeight="1">
      <c r="A88" s="23" t="s">
        <v>10</v>
      </c>
      <c r="B88" s="30">
        <f>SUM(B78:B87)</f>
        <v>3141.12</v>
      </c>
      <c r="F88" s="23" t="s">
        <v>10</v>
      </c>
      <c r="G88" s="30">
        <f>SUM(G78:G87)</f>
        <v>630</v>
      </c>
    </row>
    <row r="89" ht="12.0" customHeight="1">
      <c r="B89" s="31"/>
      <c r="F89" s="32"/>
      <c r="H89" s="1"/>
    </row>
    <row r="90" ht="12.0" customHeight="1">
      <c r="A90" s="23" t="s">
        <v>11</v>
      </c>
      <c r="B90" s="33">
        <f>PRODUCT(B88,0.1)</f>
        <v>314.112</v>
      </c>
    </row>
    <row r="91" ht="12.0" customHeight="1">
      <c r="A91" s="23" t="s">
        <v>18</v>
      </c>
      <c r="B91" s="54">
        <f>G73</f>
        <v>1369.633</v>
      </c>
      <c r="F91" s="23" t="s">
        <v>19</v>
      </c>
      <c r="G91" s="33">
        <f>SUM(B90,B91)-G88</f>
        <v>1053.745</v>
      </c>
    </row>
    <row r="92" ht="12.0" customHeight="1">
      <c r="A92" s="1"/>
      <c r="B92" s="1"/>
      <c r="C92" s="1"/>
      <c r="D92" s="1"/>
      <c r="E92" s="1"/>
      <c r="F92" s="23"/>
      <c r="G92" s="3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/>
    <row r="94" ht="27.75" customHeight="1">
      <c r="A94" s="2" t="s">
        <v>62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/>
    <row r="96" ht="12.0" customHeight="1">
      <c r="B96" s="39" t="s">
        <v>1</v>
      </c>
      <c r="C96" s="39" t="s">
        <v>2</v>
      </c>
      <c r="D96" s="39" t="s">
        <v>3</v>
      </c>
      <c r="E96" s="5"/>
      <c r="G96" s="4" t="s">
        <v>4</v>
      </c>
      <c r="H96" s="4" t="s">
        <v>5</v>
      </c>
      <c r="I96" s="4" t="s">
        <v>3</v>
      </c>
    </row>
    <row r="97" ht="12.0" customHeight="1">
      <c r="B97" s="40">
        <v>872.36</v>
      </c>
      <c r="C97" s="41" t="s">
        <v>6</v>
      </c>
      <c r="D97" s="42">
        <v>38142.0</v>
      </c>
      <c r="E97" s="9"/>
      <c r="G97" s="10"/>
      <c r="H97" s="7"/>
      <c r="I97" s="11"/>
    </row>
    <row r="98" ht="12.0" customHeight="1">
      <c r="B98" s="48">
        <v>872.353</v>
      </c>
      <c r="C98" s="49" t="s">
        <v>6</v>
      </c>
      <c r="D98" s="50">
        <v>38156.0</v>
      </c>
      <c r="E98" s="9"/>
      <c r="G98" s="15"/>
      <c r="H98" s="13"/>
      <c r="I98" s="16"/>
    </row>
    <row r="99" ht="12.0" customHeight="1">
      <c r="B99" s="24">
        <v>768.0</v>
      </c>
      <c r="C99" s="43" t="s">
        <v>21</v>
      </c>
      <c r="D99" s="44">
        <v>38148.0</v>
      </c>
      <c r="E99" s="9"/>
      <c r="G99" s="15"/>
      <c r="H99" s="13"/>
      <c r="I99" s="17"/>
    </row>
    <row r="100" ht="12.0" customHeight="1">
      <c r="B100" s="24">
        <v>768.0</v>
      </c>
      <c r="C100" s="43" t="s">
        <v>21</v>
      </c>
      <c r="D100" s="44">
        <v>38162.0</v>
      </c>
      <c r="E100" s="9"/>
      <c r="F100" s="23"/>
      <c r="G100" s="15"/>
      <c r="H100" s="13"/>
      <c r="I100" s="16"/>
    </row>
    <row r="101" ht="12.0" customHeight="1">
      <c r="B101" s="67">
        <v>100.0</v>
      </c>
      <c r="C101" s="68" t="s">
        <v>31</v>
      </c>
      <c r="D101" s="82"/>
      <c r="E101" s="9"/>
      <c r="G101" s="15"/>
      <c r="H101" s="13"/>
      <c r="I101" s="17"/>
    </row>
    <row r="102" ht="12.0" customHeight="1">
      <c r="B102" s="45">
        <v>276.0</v>
      </c>
      <c r="C102" s="46" t="s">
        <v>9</v>
      </c>
      <c r="D102" s="17" t="s">
        <v>63</v>
      </c>
      <c r="E102" s="9"/>
      <c r="G102" s="15"/>
      <c r="H102" s="13"/>
      <c r="I102" s="16"/>
    </row>
    <row r="103" ht="12.0" customHeight="1">
      <c r="B103" s="67">
        <v>500.0</v>
      </c>
      <c r="C103" s="68" t="s">
        <v>31</v>
      </c>
      <c r="D103" s="83">
        <v>38149.0</v>
      </c>
      <c r="E103" s="9"/>
      <c r="G103" s="15"/>
      <c r="H103" s="13"/>
      <c r="I103" s="17"/>
    </row>
    <row r="104" ht="12.0" customHeight="1">
      <c r="B104" s="24"/>
      <c r="C104" s="43"/>
      <c r="D104" s="17"/>
      <c r="E104" s="9"/>
      <c r="G104" s="15"/>
      <c r="H104" s="13"/>
      <c r="I104" s="17"/>
    </row>
    <row r="105" ht="12.0" customHeight="1">
      <c r="B105" s="48"/>
      <c r="C105" s="49"/>
      <c r="D105" s="51"/>
      <c r="E105" s="22"/>
      <c r="G105" s="15"/>
      <c r="H105" s="13"/>
      <c r="I105" s="16"/>
    </row>
    <row r="106" ht="12.0" customHeight="1">
      <c r="B106" s="52"/>
      <c r="C106" s="26"/>
      <c r="D106" s="53"/>
      <c r="E106" s="1"/>
      <c r="G106" s="28"/>
      <c r="H106" s="26"/>
      <c r="I106" s="29"/>
    </row>
    <row r="107" ht="12.0" customHeight="1">
      <c r="A107" s="23" t="s">
        <v>10</v>
      </c>
      <c r="B107" s="30">
        <f>SUM(B97:B106)</f>
        <v>4156.713</v>
      </c>
      <c r="F107" s="23" t="s">
        <v>10</v>
      </c>
      <c r="G107" s="30">
        <f>SUM(G97:G106)</f>
        <v>0</v>
      </c>
    </row>
    <row r="108" ht="12.0" customHeight="1">
      <c r="B108" s="31"/>
      <c r="F108" s="32"/>
      <c r="H108" s="1"/>
    </row>
    <row r="109" ht="12.0" customHeight="1">
      <c r="A109" s="23" t="s">
        <v>11</v>
      </c>
      <c r="B109" s="33">
        <f>PRODUCT(B107,0.1)</f>
        <v>415.6713</v>
      </c>
    </row>
    <row r="110" ht="12.0" customHeight="1">
      <c r="A110" s="23" t="s">
        <v>18</v>
      </c>
      <c r="B110" s="54">
        <f>G91</f>
        <v>1053.745</v>
      </c>
      <c r="F110" s="23" t="s">
        <v>19</v>
      </c>
      <c r="G110" s="33">
        <f>SUM(B109,B110)-G107</f>
        <v>1469.4163</v>
      </c>
    </row>
    <row r="111" ht="12.0" customHeight="1">
      <c r="A111" s="1"/>
      <c r="B111" s="1"/>
      <c r="C111" s="1"/>
      <c r="D111" s="1"/>
      <c r="E111" s="1"/>
      <c r="F111" s="23"/>
      <c r="G111" s="3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/>
    <row r="113" ht="27.75" customHeight="1">
      <c r="A113" s="2" t="s">
        <v>64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/>
    <row r="115" ht="12.0" customHeight="1">
      <c r="B115" s="39" t="s">
        <v>1</v>
      </c>
      <c r="C115" s="39" t="s">
        <v>2</v>
      </c>
      <c r="D115" s="39" t="s">
        <v>3</v>
      </c>
      <c r="E115" s="5"/>
      <c r="G115" s="4" t="s">
        <v>4</v>
      </c>
      <c r="H115" s="4" t="s">
        <v>5</v>
      </c>
      <c r="I115" s="4" t="s">
        <v>3</v>
      </c>
    </row>
    <row r="116" ht="12.0" customHeight="1">
      <c r="B116" s="40">
        <v>872.35</v>
      </c>
      <c r="C116" s="41" t="s">
        <v>6</v>
      </c>
      <c r="D116" s="42">
        <v>38170.0</v>
      </c>
      <c r="E116" s="9"/>
      <c r="G116" s="10"/>
      <c r="H116" s="7"/>
      <c r="I116" s="11"/>
    </row>
    <row r="117" ht="12.0" customHeight="1">
      <c r="B117" s="67">
        <v>500.0</v>
      </c>
      <c r="C117" s="68" t="s">
        <v>31</v>
      </c>
      <c r="D117" s="17"/>
      <c r="E117" s="9"/>
      <c r="G117" s="15"/>
      <c r="H117" s="13"/>
      <c r="I117" s="16"/>
    </row>
    <row r="118" ht="12.0" customHeight="1">
      <c r="B118" s="48">
        <v>872.36</v>
      </c>
      <c r="C118" s="49" t="s">
        <v>6</v>
      </c>
      <c r="D118" s="50">
        <v>38184.0</v>
      </c>
      <c r="E118" s="9"/>
      <c r="G118" s="15"/>
      <c r="H118" s="13"/>
      <c r="I118" s="17"/>
    </row>
    <row r="119" ht="12.0" customHeight="1">
      <c r="B119" s="48">
        <v>924.44</v>
      </c>
      <c r="C119" s="49" t="s">
        <v>6</v>
      </c>
      <c r="D119" s="50">
        <v>38198.0</v>
      </c>
      <c r="E119" s="9"/>
      <c r="F119" s="23"/>
      <c r="G119" s="15"/>
      <c r="H119" s="13"/>
      <c r="I119" s="16"/>
    </row>
    <row r="120" ht="12.0" customHeight="1">
      <c r="B120" s="24">
        <v>628.13</v>
      </c>
      <c r="C120" s="43" t="s">
        <v>21</v>
      </c>
      <c r="D120" s="44">
        <v>38176.0</v>
      </c>
      <c r="E120" s="9"/>
      <c r="G120" s="15"/>
      <c r="H120" s="13"/>
      <c r="I120" s="17"/>
    </row>
    <row r="121" ht="12.0" customHeight="1">
      <c r="B121" s="24">
        <v>628.13</v>
      </c>
      <c r="C121" s="43" t="s">
        <v>21</v>
      </c>
      <c r="D121" s="44">
        <v>38190.0</v>
      </c>
      <c r="E121" s="9"/>
      <c r="G121" s="15"/>
      <c r="H121" s="13"/>
      <c r="I121" s="16"/>
    </row>
    <row r="122" ht="12.0" customHeight="1">
      <c r="B122" s="45">
        <v>264.85</v>
      </c>
      <c r="C122" s="46" t="s">
        <v>9</v>
      </c>
      <c r="D122" s="84" t="s">
        <v>65</v>
      </c>
      <c r="E122" s="9"/>
      <c r="G122" s="15"/>
      <c r="H122" s="13"/>
      <c r="I122" s="17"/>
    </row>
    <row r="123" ht="12.0" customHeight="1">
      <c r="B123" s="24"/>
      <c r="C123" s="43"/>
      <c r="D123" s="17"/>
      <c r="E123" s="9"/>
      <c r="G123" s="15"/>
      <c r="H123" s="13"/>
      <c r="I123" s="17"/>
    </row>
    <row r="124" ht="12.0" customHeight="1">
      <c r="B124" s="48"/>
      <c r="C124" s="49"/>
      <c r="D124" s="51"/>
      <c r="E124" s="22"/>
      <c r="G124" s="15"/>
      <c r="H124" s="13"/>
      <c r="I124" s="16"/>
    </row>
    <row r="125" ht="12.0" customHeight="1">
      <c r="B125" s="52"/>
      <c r="C125" s="26"/>
      <c r="D125" s="53"/>
      <c r="E125" s="1"/>
      <c r="G125" s="28"/>
      <c r="H125" s="26"/>
      <c r="I125" s="29"/>
    </row>
    <row r="126" ht="12.0" customHeight="1">
      <c r="A126" s="23" t="s">
        <v>10</v>
      </c>
      <c r="B126" s="30">
        <f>SUM(B116:B125)</f>
        <v>4690.26</v>
      </c>
      <c r="F126" s="23" t="s">
        <v>10</v>
      </c>
      <c r="G126" s="30">
        <f>SUM(G116:G125)</f>
        <v>0</v>
      </c>
    </row>
    <row r="127" ht="12.0" customHeight="1">
      <c r="B127" s="31"/>
      <c r="F127" s="32"/>
      <c r="H127" s="1"/>
    </row>
    <row r="128" ht="12.0" customHeight="1">
      <c r="A128" s="23" t="s">
        <v>11</v>
      </c>
      <c r="B128" s="33">
        <f>PRODUCT(B126,0.1)</f>
        <v>469.026</v>
      </c>
    </row>
    <row r="129" ht="12.0" customHeight="1">
      <c r="A129" s="23" t="s">
        <v>18</v>
      </c>
      <c r="B129" s="54">
        <f>G110</f>
        <v>1469.4163</v>
      </c>
      <c r="F129" s="23" t="s">
        <v>19</v>
      </c>
      <c r="G129" s="33">
        <f>SUM(B128,B129)-G126</f>
        <v>1938.4423</v>
      </c>
    </row>
    <row r="130" ht="12.0" customHeight="1">
      <c r="A130" s="1"/>
      <c r="B130" s="1"/>
      <c r="C130" s="1"/>
      <c r="D130" s="1"/>
      <c r="E130" s="1"/>
      <c r="F130" s="23"/>
      <c r="G130" s="3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/>
    <row r="132" ht="27.75" customHeight="1">
      <c r="A132" s="2" t="s">
        <v>66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/>
    <row r="134" ht="12.0" customHeight="1">
      <c r="B134" s="39" t="s">
        <v>1</v>
      </c>
      <c r="C134" s="39" t="s">
        <v>2</v>
      </c>
      <c r="D134" s="39" t="s">
        <v>3</v>
      </c>
      <c r="E134" s="5"/>
      <c r="G134" s="4" t="s">
        <v>4</v>
      </c>
      <c r="H134" s="4" t="s">
        <v>5</v>
      </c>
      <c r="I134" s="4" t="s">
        <v>3</v>
      </c>
    </row>
    <row r="135" ht="12.0" customHeight="1">
      <c r="B135" s="80">
        <v>651.98</v>
      </c>
      <c r="C135" s="81" t="s">
        <v>21</v>
      </c>
      <c r="D135" s="11">
        <v>38204.0</v>
      </c>
      <c r="E135" s="9"/>
      <c r="G135" s="10">
        <v>1500.0</v>
      </c>
      <c r="H135" s="7" t="s">
        <v>67</v>
      </c>
      <c r="I135" s="11">
        <v>38214.0</v>
      </c>
    </row>
    <row r="136" ht="12.0" customHeight="1">
      <c r="B136" s="45">
        <v>187.0</v>
      </c>
      <c r="C136" s="46" t="s">
        <v>9</v>
      </c>
      <c r="D136" s="17" t="s">
        <v>68</v>
      </c>
      <c r="E136" s="9"/>
      <c r="G136" s="15"/>
      <c r="H136" s="13"/>
      <c r="I136" s="16"/>
    </row>
    <row r="137" ht="12.0" customHeight="1">
      <c r="B137" s="45">
        <v>872.35</v>
      </c>
      <c r="C137" s="46" t="s">
        <v>6</v>
      </c>
      <c r="D137" s="16">
        <v>38212.0</v>
      </c>
      <c r="E137" s="9"/>
      <c r="G137" s="15"/>
      <c r="H137" s="13"/>
      <c r="I137" s="17"/>
    </row>
    <row r="138" ht="12.0" customHeight="1">
      <c r="B138" s="45">
        <v>872.35</v>
      </c>
      <c r="C138" s="46" t="s">
        <v>6</v>
      </c>
      <c r="D138" s="16">
        <v>38226.0</v>
      </c>
      <c r="E138" s="9"/>
      <c r="F138" s="23"/>
      <c r="G138" s="15"/>
      <c r="H138" s="13"/>
      <c r="I138" s="16"/>
    </row>
    <row r="139" ht="12.0" customHeight="1">
      <c r="B139" s="45"/>
      <c r="C139" s="46"/>
      <c r="D139" s="17"/>
      <c r="E139" s="9"/>
      <c r="G139" s="15"/>
      <c r="H139" s="13"/>
      <c r="I139" s="17"/>
    </row>
    <row r="140" ht="12.0" customHeight="1">
      <c r="B140" s="45"/>
      <c r="C140" s="46"/>
      <c r="D140" s="17"/>
      <c r="E140" s="9"/>
      <c r="G140" s="15"/>
      <c r="H140" s="13"/>
      <c r="I140" s="16"/>
    </row>
    <row r="141" ht="12.0" customHeight="1">
      <c r="B141" s="45"/>
      <c r="C141" s="46"/>
      <c r="D141" s="17"/>
      <c r="E141" s="9"/>
      <c r="G141" s="15"/>
      <c r="H141" s="13"/>
      <c r="I141" s="17"/>
    </row>
    <row r="142" ht="12.0" customHeight="1">
      <c r="B142" s="24"/>
      <c r="C142" s="43"/>
      <c r="D142" s="17"/>
      <c r="E142" s="9"/>
      <c r="G142" s="15"/>
      <c r="H142" s="13"/>
      <c r="I142" s="17"/>
    </row>
    <row r="143" ht="12.0" customHeight="1">
      <c r="B143" s="48"/>
      <c r="C143" s="49"/>
      <c r="D143" s="51"/>
      <c r="E143" s="22"/>
      <c r="G143" s="15"/>
      <c r="H143" s="13"/>
      <c r="I143" s="16"/>
    </row>
    <row r="144" ht="12.0" customHeight="1">
      <c r="B144" s="52"/>
      <c r="C144" s="26"/>
      <c r="D144" s="53"/>
      <c r="E144" s="1"/>
      <c r="G144" s="28"/>
      <c r="H144" s="26"/>
      <c r="I144" s="29"/>
    </row>
    <row r="145" ht="12.0" customHeight="1">
      <c r="A145" s="23" t="s">
        <v>10</v>
      </c>
      <c r="B145" s="30">
        <f>SUM(B135:B144)</f>
        <v>2583.68</v>
      </c>
      <c r="F145" s="23" t="s">
        <v>10</v>
      </c>
      <c r="G145" s="30">
        <f>SUM(G135:G144)</f>
        <v>1500</v>
      </c>
    </row>
    <row r="146" ht="12.0" customHeight="1">
      <c r="B146" s="31"/>
      <c r="F146" s="32"/>
      <c r="H146" s="1"/>
    </row>
    <row r="147" ht="12.0" customHeight="1">
      <c r="A147" s="23" t="s">
        <v>11</v>
      </c>
      <c r="B147" s="33">
        <f>PRODUCT(B145,0.1)</f>
        <v>258.368</v>
      </c>
    </row>
    <row r="148" ht="12.0" customHeight="1">
      <c r="A148" s="23" t="s">
        <v>18</v>
      </c>
      <c r="B148" s="54">
        <f>G129</f>
        <v>1938.4423</v>
      </c>
      <c r="F148" s="23" t="s">
        <v>19</v>
      </c>
      <c r="G148" s="33">
        <f>SUM(B147,B148)-G145</f>
        <v>696.8103</v>
      </c>
    </row>
    <row r="149" ht="12.0" customHeight="1">
      <c r="A149" s="1"/>
      <c r="B149" s="1"/>
      <c r="C149" s="1"/>
      <c r="D149" s="1"/>
      <c r="E149" s="1"/>
      <c r="F149" s="23"/>
      <c r="G149" s="3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/>
    <row r="151" ht="27.75" customHeight="1">
      <c r="A151" s="2" t="s">
        <v>69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/>
    <row r="153" ht="12.0" customHeight="1">
      <c r="B153" s="39" t="s">
        <v>1</v>
      </c>
      <c r="C153" s="39" t="s">
        <v>2</v>
      </c>
      <c r="D153" s="39" t="s">
        <v>3</v>
      </c>
      <c r="E153" s="5"/>
      <c r="G153" s="4" t="s">
        <v>4</v>
      </c>
      <c r="H153" s="4" t="s">
        <v>5</v>
      </c>
      <c r="I153" s="4" t="s">
        <v>3</v>
      </c>
    </row>
    <row r="154" ht="12.0" customHeight="1">
      <c r="B154" s="45"/>
      <c r="C154" s="46"/>
      <c r="D154" s="16"/>
      <c r="E154" s="9"/>
      <c r="G154" s="10">
        <v>18.0</v>
      </c>
      <c r="H154" s="7" t="s">
        <v>70</v>
      </c>
      <c r="I154" s="11">
        <v>38234.0</v>
      </c>
    </row>
    <row r="155" ht="12.0" customHeight="1">
      <c r="B155" s="45">
        <v>27.02</v>
      </c>
      <c r="C155" s="46" t="s">
        <v>21</v>
      </c>
      <c r="D155" s="16">
        <v>38232.0</v>
      </c>
      <c r="E155" s="9"/>
      <c r="G155" s="15">
        <v>50.0</v>
      </c>
      <c r="H155" s="13" t="s">
        <v>71</v>
      </c>
      <c r="I155" s="16">
        <v>38244.0</v>
      </c>
    </row>
    <row r="156" ht="12.0" customHeight="1">
      <c r="B156" s="45">
        <v>669.98</v>
      </c>
      <c r="C156" s="46" t="s">
        <v>21</v>
      </c>
      <c r="D156" s="16">
        <v>38232.0</v>
      </c>
      <c r="E156" s="9"/>
      <c r="G156" s="15">
        <v>36.0</v>
      </c>
      <c r="H156" s="85" t="s">
        <v>72</v>
      </c>
      <c r="I156" s="16">
        <v>38244.0</v>
      </c>
    </row>
    <row r="157" ht="12.0" customHeight="1">
      <c r="B157" s="45">
        <v>872.35</v>
      </c>
      <c r="C157" s="46" t="s">
        <v>6</v>
      </c>
      <c r="D157" s="16">
        <v>38240.0</v>
      </c>
      <c r="E157" s="9"/>
      <c r="F157" s="23"/>
      <c r="G157" s="15">
        <v>18.0</v>
      </c>
      <c r="H157" s="85" t="s">
        <v>73</v>
      </c>
      <c r="I157" s="16">
        <v>38244.0</v>
      </c>
    </row>
    <row r="158" ht="12.0" customHeight="1">
      <c r="B158" s="45">
        <v>872.35</v>
      </c>
      <c r="C158" s="46" t="s">
        <v>6</v>
      </c>
      <c r="D158" s="16">
        <v>38254.0</v>
      </c>
      <c r="E158" s="9"/>
      <c r="G158" s="15">
        <v>18.0</v>
      </c>
      <c r="H158" s="13" t="s">
        <v>74</v>
      </c>
      <c r="I158" s="16">
        <v>38244.0</v>
      </c>
    </row>
    <row r="159" ht="12.0" customHeight="1">
      <c r="B159" s="45">
        <v>272.93</v>
      </c>
      <c r="C159" s="46" t="s">
        <v>21</v>
      </c>
      <c r="D159" s="16">
        <v>38260.0</v>
      </c>
      <c r="E159" s="9"/>
      <c r="G159" s="15">
        <v>36.0</v>
      </c>
      <c r="H159" s="13" t="s">
        <v>75</v>
      </c>
      <c r="I159" s="16">
        <v>38244.0</v>
      </c>
    </row>
    <row r="160" ht="12.0" customHeight="1">
      <c r="B160" s="45">
        <v>400.69</v>
      </c>
      <c r="C160" s="46" t="s">
        <v>76</v>
      </c>
      <c r="D160" s="16">
        <v>38260.0</v>
      </c>
      <c r="E160" s="9"/>
      <c r="G160" s="15">
        <v>50.0</v>
      </c>
      <c r="H160" s="13" t="s">
        <v>77</v>
      </c>
      <c r="I160" s="16">
        <v>38244.0</v>
      </c>
    </row>
    <row r="161" ht="12.0" customHeight="1">
      <c r="B161" s="24"/>
      <c r="C161" s="43"/>
      <c r="D161" s="17"/>
      <c r="E161" s="9"/>
      <c r="G161" s="15"/>
      <c r="H161" s="13"/>
      <c r="I161" s="16"/>
    </row>
    <row r="162" ht="12.0" customHeight="1">
      <c r="B162" s="48"/>
      <c r="C162" s="49"/>
      <c r="D162" s="51"/>
      <c r="E162" s="22"/>
      <c r="G162" s="15"/>
      <c r="H162" s="13"/>
      <c r="I162" s="16"/>
    </row>
    <row r="163" ht="12.0" customHeight="1">
      <c r="B163" s="52"/>
      <c r="C163" s="26"/>
      <c r="D163" s="53"/>
      <c r="E163" s="1"/>
      <c r="G163" s="28"/>
      <c r="H163" s="26"/>
      <c r="I163" s="29"/>
    </row>
    <row r="164" ht="12.0" customHeight="1">
      <c r="A164" s="23" t="s">
        <v>10</v>
      </c>
      <c r="B164" s="30">
        <f>SUM(B154:B163)</f>
        <v>3115.32</v>
      </c>
      <c r="F164" s="23" t="s">
        <v>10</v>
      </c>
      <c r="G164" s="30">
        <f>SUM(G154:G163)</f>
        <v>226</v>
      </c>
    </row>
    <row r="165" ht="12.0" customHeight="1">
      <c r="B165" s="31"/>
      <c r="F165" s="32"/>
      <c r="H165" s="1"/>
    </row>
    <row r="166" ht="12.0" customHeight="1">
      <c r="A166" s="23" t="s">
        <v>11</v>
      </c>
      <c r="B166" s="33">
        <f>PRODUCT(B164,0.1)</f>
        <v>311.532</v>
      </c>
    </row>
    <row r="167" ht="12.0" customHeight="1">
      <c r="A167" s="23" t="s">
        <v>18</v>
      </c>
      <c r="B167" s="54">
        <f>G148</f>
        <v>696.8103</v>
      </c>
      <c r="F167" s="23" t="s">
        <v>19</v>
      </c>
      <c r="G167" s="33">
        <f>SUM(B166,B167)-G164</f>
        <v>782.3423</v>
      </c>
    </row>
    <row r="168" ht="12.0" customHeight="1">
      <c r="A168" s="1"/>
      <c r="B168" s="1"/>
      <c r="C168" s="1"/>
      <c r="D168" s="1"/>
      <c r="E168" s="1"/>
      <c r="F168" s="23"/>
      <c r="G168" s="3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/>
    <row r="170" ht="27.75" customHeight="1">
      <c r="A170" s="2" t="s">
        <v>78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/>
    <row r="172" ht="12.0" customHeight="1">
      <c r="B172" s="39" t="s">
        <v>1</v>
      </c>
      <c r="C172" s="39" t="s">
        <v>2</v>
      </c>
      <c r="D172" s="39" t="s">
        <v>3</v>
      </c>
      <c r="E172" s="5"/>
      <c r="G172" s="4" t="s">
        <v>4</v>
      </c>
      <c r="H172" s="4" t="s">
        <v>5</v>
      </c>
      <c r="I172" s="4" t="s">
        <v>3</v>
      </c>
    </row>
    <row r="173" ht="12.0" customHeight="1">
      <c r="B173" s="80">
        <v>234.0</v>
      </c>
      <c r="C173" s="81" t="s">
        <v>9</v>
      </c>
      <c r="D173" s="70" t="s">
        <v>37</v>
      </c>
      <c r="E173" s="9"/>
      <c r="G173" s="10">
        <v>60.0</v>
      </c>
      <c r="H173" s="7" t="s">
        <v>79</v>
      </c>
      <c r="I173" s="11">
        <v>38270.0</v>
      </c>
    </row>
    <row r="174" ht="12.0" customHeight="1">
      <c r="B174" s="45">
        <v>872.35</v>
      </c>
      <c r="C174" s="46" t="s">
        <v>6</v>
      </c>
      <c r="D174" s="16">
        <v>38268.0</v>
      </c>
      <c r="E174" s="9"/>
      <c r="G174" s="15">
        <v>36.0</v>
      </c>
      <c r="H174" s="13" t="s">
        <v>80</v>
      </c>
      <c r="I174" s="16">
        <v>38277.0</v>
      </c>
    </row>
    <row r="175" ht="12.0" customHeight="1">
      <c r="B175" s="45">
        <v>506.16</v>
      </c>
      <c r="C175" s="46" t="s">
        <v>76</v>
      </c>
      <c r="D175" s="16">
        <v>38269.0</v>
      </c>
      <c r="E175" s="9"/>
      <c r="G175" s="15">
        <v>18.0</v>
      </c>
      <c r="H175" s="13" t="s">
        <v>81</v>
      </c>
      <c r="I175" s="16">
        <v>38277.0</v>
      </c>
    </row>
    <row r="176" ht="12.0" customHeight="1">
      <c r="B176" s="45">
        <v>54.0</v>
      </c>
      <c r="C176" s="46" t="s">
        <v>9</v>
      </c>
      <c r="D176" s="16">
        <v>38287.0</v>
      </c>
      <c r="E176" s="9"/>
      <c r="F176" s="23"/>
      <c r="G176" s="15">
        <v>18.0</v>
      </c>
      <c r="H176" s="13" t="s">
        <v>82</v>
      </c>
      <c r="I176" s="16">
        <v>38277.0</v>
      </c>
    </row>
    <row r="177" ht="12.0" customHeight="1">
      <c r="B177" s="45">
        <v>872.36</v>
      </c>
      <c r="C177" s="46" t="s">
        <v>6</v>
      </c>
      <c r="D177" s="16">
        <v>38282.0</v>
      </c>
      <c r="E177" s="9"/>
      <c r="G177" s="15">
        <v>18.0</v>
      </c>
      <c r="H177" s="13" t="s">
        <v>32</v>
      </c>
      <c r="I177" s="16">
        <v>38277.0</v>
      </c>
    </row>
    <row r="178" ht="12.0" customHeight="1">
      <c r="B178" s="45">
        <v>847.62</v>
      </c>
      <c r="C178" s="46" t="s">
        <v>76</v>
      </c>
      <c r="D178" s="16">
        <v>38288.0</v>
      </c>
      <c r="E178" s="9"/>
      <c r="G178" s="15">
        <v>25.0</v>
      </c>
      <c r="H178" s="13" t="s">
        <v>83</v>
      </c>
      <c r="I178" s="16">
        <v>38277.0</v>
      </c>
    </row>
    <row r="179" ht="12.0" customHeight="1">
      <c r="B179" s="45">
        <v>847.63</v>
      </c>
      <c r="C179" s="46" t="s">
        <v>76</v>
      </c>
      <c r="D179" s="16">
        <v>38269.0</v>
      </c>
      <c r="E179" s="9"/>
      <c r="G179" s="15">
        <v>36.0</v>
      </c>
      <c r="H179" s="13" t="s">
        <v>84</v>
      </c>
      <c r="I179" s="16">
        <v>38277.0</v>
      </c>
    </row>
    <row r="180" ht="12.0" customHeight="1">
      <c r="B180" s="24"/>
      <c r="C180" s="43"/>
      <c r="D180" s="17"/>
      <c r="E180" s="9"/>
      <c r="G180" s="15">
        <v>18.0</v>
      </c>
      <c r="H180" s="13" t="s">
        <v>40</v>
      </c>
      <c r="I180" s="16">
        <v>38277.0</v>
      </c>
    </row>
    <row r="181" ht="12.0" customHeight="1">
      <c r="B181" s="48"/>
      <c r="C181" s="49"/>
      <c r="D181" s="51"/>
      <c r="E181" s="22"/>
      <c r="G181" s="15">
        <v>18.0</v>
      </c>
      <c r="H181" s="13" t="s">
        <v>85</v>
      </c>
      <c r="I181" s="16">
        <v>38288.0</v>
      </c>
    </row>
    <row r="182" ht="12.0" customHeight="1">
      <c r="B182" s="52"/>
      <c r="C182" s="26"/>
      <c r="D182" s="53"/>
      <c r="E182" s="1"/>
      <c r="G182" s="28">
        <v>18.0</v>
      </c>
      <c r="H182" s="26" t="s">
        <v>86</v>
      </c>
      <c r="I182" s="86">
        <v>38288.0</v>
      </c>
    </row>
    <row r="183" ht="12.0" customHeight="1">
      <c r="A183" s="23" t="s">
        <v>10</v>
      </c>
      <c r="B183" s="30">
        <f>SUM(B173:B182)</f>
        <v>4234.12</v>
      </c>
      <c r="F183" s="23" t="s">
        <v>10</v>
      </c>
      <c r="G183" s="30">
        <f>SUM(G173:G182)</f>
        <v>265</v>
      </c>
    </row>
    <row r="184" ht="12.0" customHeight="1">
      <c r="B184" s="31"/>
      <c r="F184" s="32"/>
      <c r="H184" s="1"/>
    </row>
    <row r="185" ht="12.0" customHeight="1">
      <c r="A185" s="23" t="s">
        <v>11</v>
      </c>
      <c r="B185" s="33">
        <f>PRODUCT(B183,0.1)</f>
        <v>423.412</v>
      </c>
    </row>
    <row r="186" ht="12.0" customHeight="1">
      <c r="A186" s="23" t="s">
        <v>18</v>
      </c>
      <c r="B186" s="54">
        <f>G167</f>
        <v>782.3423</v>
      </c>
      <c r="F186" s="23" t="s">
        <v>19</v>
      </c>
      <c r="G186" s="33">
        <f>SUM(B185,B186)-G183</f>
        <v>940.7543</v>
      </c>
    </row>
    <row r="187" ht="12.0" customHeight="1">
      <c r="A187" s="1"/>
      <c r="B187" s="1"/>
      <c r="C187" s="1"/>
      <c r="D187" s="1"/>
      <c r="E187" s="1"/>
      <c r="F187" s="23"/>
      <c r="G187" s="3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75" customHeight="1">
      <c r="A188" s="2" t="s">
        <v>87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/>
    <row r="190" ht="12.0" customHeight="1">
      <c r="B190" s="39" t="s">
        <v>1</v>
      </c>
      <c r="C190" s="39" t="s">
        <v>2</v>
      </c>
      <c r="D190" s="39" t="s">
        <v>3</v>
      </c>
      <c r="E190" s="5"/>
      <c r="G190" s="4" t="s">
        <v>4</v>
      </c>
      <c r="H190" s="4" t="s">
        <v>5</v>
      </c>
      <c r="I190" s="4" t="s">
        <v>3</v>
      </c>
    </row>
    <row r="191" ht="12.0" customHeight="1">
      <c r="B191" s="80">
        <v>1132.65</v>
      </c>
      <c r="C191" s="81" t="s">
        <v>6</v>
      </c>
      <c r="D191" s="11">
        <v>38296.0</v>
      </c>
      <c r="E191" s="9"/>
      <c r="G191" s="10">
        <v>18.0</v>
      </c>
      <c r="H191" s="7" t="s">
        <v>88</v>
      </c>
      <c r="I191" s="11">
        <v>38298.0</v>
      </c>
    </row>
    <row r="192" ht="12.0" customHeight="1">
      <c r="B192" s="45">
        <v>909.39</v>
      </c>
      <c r="C192" s="46" t="s">
        <v>6</v>
      </c>
      <c r="D192" s="16">
        <v>38310.0</v>
      </c>
      <c r="E192" s="9"/>
      <c r="G192" s="15">
        <v>36.0</v>
      </c>
      <c r="H192" s="13" t="s">
        <v>17</v>
      </c>
      <c r="I192" s="11">
        <v>38298.0</v>
      </c>
    </row>
    <row r="193" ht="12.0" customHeight="1">
      <c r="B193" s="45">
        <v>847.63</v>
      </c>
      <c r="C193" s="46" t="s">
        <v>76</v>
      </c>
      <c r="D193" s="16">
        <v>38315.0</v>
      </c>
      <c r="E193" s="9"/>
      <c r="G193" s="87" t="s">
        <v>89</v>
      </c>
      <c r="H193" s="88" t="s">
        <v>90</v>
      </c>
      <c r="I193" s="11">
        <v>38298.0</v>
      </c>
    </row>
    <row r="194" ht="12.0" customHeight="1">
      <c r="B194" s="45">
        <v>847.62</v>
      </c>
      <c r="C194" s="46" t="s">
        <v>76</v>
      </c>
      <c r="D194" s="16">
        <v>38301.0</v>
      </c>
      <c r="E194" s="9"/>
      <c r="F194" s="23"/>
      <c r="G194" s="15">
        <v>50.0</v>
      </c>
      <c r="H194" s="13" t="s">
        <v>91</v>
      </c>
      <c r="I194" s="11">
        <v>38298.0</v>
      </c>
    </row>
    <row r="195" ht="12.0" customHeight="1">
      <c r="B195" s="45">
        <v>75.0</v>
      </c>
      <c r="C195" s="46" t="s">
        <v>76</v>
      </c>
      <c r="D195" s="16">
        <v>38311.0</v>
      </c>
      <c r="E195" s="9"/>
      <c r="G195" s="15"/>
      <c r="H195" s="13"/>
      <c r="I195" s="17"/>
    </row>
    <row r="196" ht="12.0" customHeight="1">
      <c r="B196" s="45">
        <v>54.13</v>
      </c>
      <c r="C196" s="46" t="s">
        <v>76</v>
      </c>
      <c r="D196" s="16">
        <v>38308.0</v>
      </c>
      <c r="E196" s="9"/>
      <c r="G196" s="15"/>
      <c r="H196" s="13"/>
      <c r="I196" s="16"/>
    </row>
    <row r="197" ht="12.0" customHeight="1">
      <c r="B197" s="45"/>
      <c r="C197" s="46"/>
      <c r="D197" s="17"/>
      <c r="E197" s="9"/>
      <c r="G197" s="15"/>
      <c r="H197" s="13"/>
      <c r="I197" s="17"/>
    </row>
    <row r="198" ht="12.0" customHeight="1">
      <c r="B198" s="24"/>
      <c r="C198" s="43"/>
      <c r="D198" s="17"/>
      <c r="E198" s="9"/>
      <c r="G198" s="15"/>
      <c r="H198" s="13"/>
      <c r="I198" s="17"/>
    </row>
    <row r="199" ht="12.0" customHeight="1">
      <c r="B199" s="48"/>
      <c r="C199" s="49"/>
      <c r="D199" s="51"/>
      <c r="E199" s="22"/>
      <c r="G199" s="15"/>
      <c r="H199" s="13"/>
      <c r="I199" s="16"/>
    </row>
    <row r="200" ht="12.0" customHeight="1">
      <c r="B200" s="52"/>
      <c r="C200" s="26"/>
      <c r="D200" s="53"/>
      <c r="E200" s="1"/>
      <c r="G200" s="28"/>
      <c r="H200" s="26"/>
      <c r="I200" s="29"/>
    </row>
    <row r="201" ht="12.0" customHeight="1">
      <c r="A201" s="23" t="s">
        <v>10</v>
      </c>
      <c r="B201" s="30">
        <f>SUM(B191:B200)</f>
        <v>3866.42</v>
      </c>
      <c r="F201" s="23" t="s">
        <v>10</v>
      </c>
      <c r="G201" s="30">
        <f>SUM(G191:G200)</f>
        <v>104</v>
      </c>
    </row>
    <row r="202" ht="12.0" customHeight="1">
      <c r="B202" s="31"/>
      <c r="F202" s="32"/>
      <c r="H202" s="1"/>
    </row>
    <row r="203" ht="12.0" customHeight="1">
      <c r="A203" s="23" t="s">
        <v>11</v>
      </c>
      <c r="B203" s="33">
        <f>PRODUCT(B201,0.1)</f>
        <v>386.642</v>
      </c>
    </row>
    <row r="204" ht="12.0" customHeight="1">
      <c r="A204" s="23" t="s">
        <v>18</v>
      </c>
      <c r="B204" s="54">
        <f>G186</f>
        <v>940.7543</v>
      </c>
      <c r="F204" s="23" t="s">
        <v>19</v>
      </c>
      <c r="G204" s="33">
        <f>SUM(B203,B204)-G201</f>
        <v>1223.3963</v>
      </c>
    </row>
    <row r="205" ht="12.0" customHeight="1">
      <c r="A205" s="1"/>
      <c r="B205" s="1"/>
      <c r="C205" s="1"/>
      <c r="D205" s="1"/>
      <c r="E205" s="1"/>
      <c r="F205" s="23"/>
      <c r="G205" s="3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75" customHeight="1">
      <c r="A206" s="2" t="s">
        <v>92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/>
    <row r="208" ht="12.0" customHeight="1">
      <c r="B208" s="39" t="s">
        <v>1</v>
      </c>
      <c r="C208" s="39" t="s">
        <v>2</v>
      </c>
      <c r="D208" s="39" t="s">
        <v>3</v>
      </c>
      <c r="E208" s="5"/>
      <c r="G208" s="4" t="s">
        <v>4</v>
      </c>
      <c r="H208" s="4" t="s">
        <v>5</v>
      </c>
      <c r="I208" s="4" t="s">
        <v>3</v>
      </c>
    </row>
    <row r="209" ht="12.0" customHeight="1">
      <c r="B209" s="80">
        <v>93.78</v>
      </c>
      <c r="C209" s="81" t="s">
        <v>93</v>
      </c>
      <c r="D209" s="11">
        <v>38329.0</v>
      </c>
      <c r="E209" s="9"/>
      <c r="G209" s="10">
        <v>175.0</v>
      </c>
      <c r="H209" s="7" t="s">
        <v>40</v>
      </c>
      <c r="I209" s="11">
        <v>38332.0</v>
      </c>
    </row>
    <row r="210" ht="12.0" customHeight="1">
      <c r="B210" s="45">
        <v>36.0</v>
      </c>
      <c r="C210" s="46" t="s">
        <v>31</v>
      </c>
      <c r="D210" s="16">
        <v>38332.0</v>
      </c>
      <c r="E210" s="9"/>
      <c r="G210" s="15"/>
      <c r="H210" s="13"/>
      <c r="I210" s="16"/>
    </row>
    <row r="211" ht="12.0" customHeight="1">
      <c r="B211" s="45">
        <v>901.36</v>
      </c>
      <c r="C211" s="46" t="s">
        <v>6</v>
      </c>
      <c r="D211" s="16">
        <v>38324.0</v>
      </c>
      <c r="E211" s="9"/>
      <c r="G211" s="15"/>
      <c r="H211" s="13"/>
      <c r="I211" s="17"/>
    </row>
    <row r="212" ht="12.0" customHeight="1">
      <c r="B212" s="45">
        <v>901.36</v>
      </c>
      <c r="C212" s="46" t="s">
        <v>6</v>
      </c>
      <c r="D212" s="16">
        <v>38703.0</v>
      </c>
      <c r="E212" s="9"/>
      <c r="F212" s="23"/>
      <c r="G212" s="15"/>
      <c r="H212" s="13"/>
      <c r="I212" s="16"/>
    </row>
    <row r="213" ht="12.0" customHeight="1">
      <c r="B213" s="45">
        <v>50.0</v>
      </c>
      <c r="C213" s="46" t="s">
        <v>31</v>
      </c>
      <c r="D213" s="17"/>
      <c r="E213" s="9"/>
      <c r="G213" s="15"/>
      <c r="H213" s="13"/>
      <c r="I213" s="17"/>
    </row>
    <row r="214" ht="12.0" customHeight="1">
      <c r="B214" s="45">
        <v>18.0</v>
      </c>
      <c r="C214" s="46" t="s">
        <v>9</v>
      </c>
      <c r="D214" s="17"/>
      <c r="E214" s="9"/>
      <c r="G214" s="15"/>
      <c r="H214" s="13"/>
      <c r="I214" s="16"/>
    </row>
    <row r="215" ht="12.0" customHeight="1">
      <c r="B215" s="45">
        <v>847.62</v>
      </c>
      <c r="C215" s="46" t="s">
        <v>76</v>
      </c>
      <c r="D215" s="16">
        <v>38695.0</v>
      </c>
      <c r="E215" s="9"/>
      <c r="G215" s="15"/>
      <c r="H215" s="13"/>
      <c r="I215" s="17"/>
    </row>
    <row r="216" ht="12.0" customHeight="1">
      <c r="B216" s="24">
        <v>847.62</v>
      </c>
      <c r="C216" s="43" t="s">
        <v>76</v>
      </c>
      <c r="D216" s="16">
        <v>38709.0</v>
      </c>
      <c r="E216" s="9"/>
      <c r="G216" s="15"/>
      <c r="H216" s="13"/>
      <c r="I216" s="17"/>
    </row>
    <row r="217" ht="12.0" customHeight="1">
      <c r="B217" s="45">
        <v>953.43</v>
      </c>
      <c r="C217" s="46" t="s">
        <v>6</v>
      </c>
      <c r="D217" s="16">
        <v>38717.0</v>
      </c>
      <c r="E217" s="22"/>
      <c r="G217" s="15"/>
      <c r="H217" s="13"/>
      <c r="I217" s="16"/>
    </row>
    <row r="218" ht="12.0" customHeight="1">
      <c r="B218" s="52"/>
      <c r="C218" s="26"/>
      <c r="D218" s="53"/>
      <c r="E218" s="1"/>
      <c r="G218" s="28"/>
      <c r="H218" s="26"/>
      <c r="I218" s="29"/>
    </row>
    <row r="219" ht="12.0" customHeight="1">
      <c r="A219" s="23" t="s">
        <v>10</v>
      </c>
      <c r="B219" s="30">
        <f>SUM(B209:B218)</f>
        <v>4649.17</v>
      </c>
      <c r="F219" s="23" t="s">
        <v>10</v>
      </c>
      <c r="G219" s="30">
        <f>SUM(G209:G218)</f>
        <v>175</v>
      </c>
    </row>
    <row r="220" ht="12.0" customHeight="1">
      <c r="B220" s="31"/>
      <c r="F220" s="32"/>
      <c r="H220" s="1"/>
    </row>
    <row r="221" ht="12.0" customHeight="1">
      <c r="A221" s="23" t="s">
        <v>11</v>
      </c>
      <c r="B221" s="33">
        <f>PRODUCT(B219,0.1)</f>
        <v>464.917</v>
      </c>
    </row>
    <row r="222" ht="12.0" customHeight="1">
      <c r="A222" s="23" t="s">
        <v>18</v>
      </c>
      <c r="B222" s="54">
        <f>G204</f>
        <v>1223.3963</v>
      </c>
      <c r="F222" s="23" t="s">
        <v>19</v>
      </c>
      <c r="G222" s="33">
        <f>SUM(B221,B222)-G219</f>
        <v>1513.3133</v>
      </c>
    </row>
    <row r="223" ht="12.0" customHeight="1">
      <c r="A223" s="1"/>
      <c r="B223" s="1"/>
      <c r="C223" s="1"/>
      <c r="D223" s="1"/>
      <c r="E223" s="1"/>
      <c r="F223" s="23"/>
      <c r="G223" s="3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/>
    <row r="225" ht="5.25" customHeight="1">
      <c r="A225" s="35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2.0" customHeight="1"/>
    <row r="227" ht="12.0" customHeight="1"/>
    <row r="228" ht="12.0" customHeight="1">
      <c r="A228" s="72" t="s">
        <v>46</v>
      </c>
      <c r="B228" s="31">
        <f>B219+B201+B183+B164+B145+B126+B107+B88+B70+B52+B33+B14</f>
        <v>47007.193</v>
      </c>
    </row>
    <row r="229" ht="12.0" customHeight="1">
      <c r="A229" s="72" t="s">
        <v>47</v>
      </c>
      <c r="B229" s="31">
        <f>PRODUCT(B228,0.1)</f>
        <v>4700.7193</v>
      </c>
    </row>
    <row r="230" ht="12.0" customHeight="1"/>
    <row r="231" ht="12.0" customHeight="1">
      <c r="A231" s="72" t="s">
        <v>48</v>
      </c>
      <c r="F231" s="89" t="s">
        <v>94</v>
      </c>
      <c r="G231" s="31">
        <f>G14+G33+G52+G70+G88+G107+G126+G145+G164+G183+G201+G219</f>
        <v>4076</v>
      </c>
    </row>
    <row r="232" ht="12.0" customHeight="1">
      <c r="B232" s="31">
        <f>B228-B229</f>
        <v>42306.4737</v>
      </c>
      <c r="F232" s="89" t="s">
        <v>95</v>
      </c>
      <c r="G232" s="90">
        <f>G231/B228</f>
        <v>0.08671013392</v>
      </c>
    </row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4" width="9.14"/>
    <col customWidth="1" min="5" max="5" width="8.71"/>
    <col customWidth="1" min="6" max="6" width="6.71"/>
    <col customWidth="1" min="7" max="7" width="10.86"/>
    <col customWidth="1" min="8" max="8" width="21.86"/>
    <col customWidth="1" min="9" max="12" width="8.71"/>
    <col customWidth="1" min="13" max="13" width="8.86"/>
    <col customWidth="1" min="14" max="14" width="9.86"/>
    <col customWidth="1" min="15" max="26" width="8.71"/>
  </cols>
  <sheetData>
    <row r="1" ht="27.75" customHeight="1">
      <c r="A1" s="2" t="s">
        <v>706</v>
      </c>
      <c r="B1" s="131"/>
      <c r="C1" s="91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B2" s="132"/>
      <c r="C2" s="92"/>
      <c r="D2" s="120"/>
      <c r="H2" s="92"/>
    </row>
    <row r="3" ht="12.0" customHeight="1">
      <c r="B3" s="133" t="s">
        <v>1</v>
      </c>
      <c r="C3" s="9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134">
        <v>3600.0</v>
      </c>
      <c r="C4" s="135" t="s">
        <v>619</v>
      </c>
      <c r="D4" s="122">
        <v>44200.0</v>
      </c>
      <c r="E4" s="9"/>
      <c r="G4" s="10">
        <v>20.54</v>
      </c>
      <c r="H4" s="94" t="s">
        <v>40</v>
      </c>
      <c r="I4" s="11">
        <v>44225.0</v>
      </c>
      <c r="J4" s="109" t="s">
        <v>617</v>
      </c>
    </row>
    <row r="5" ht="12.0" customHeight="1">
      <c r="B5" s="136">
        <v>2021.95</v>
      </c>
      <c r="C5" s="100" t="s">
        <v>602</v>
      </c>
      <c r="D5" s="123">
        <v>44454.0</v>
      </c>
      <c r="E5" s="9"/>
      <c r="G5" s="15">
        <v>36.0</v>
      </c>
      <c r="H5" s="85" t="s">
        <v>156</v>
      </c>
      <c r="I5" s="16">
        <v>44225.0</v>
      </c>
      <c r="J5" s="109">
        <v>8056.0</v>
      </c>
    </row>
    <row r="6" ht="12.0" customHeight="1">
      <c r="B6" s="136">
        <v>5605.01</v>
      </c>
      <c r="C6" s="100" t="s">
        <v>707</v>
      </c>
      <c r="D6" s="123">
        <v>44225.0</v>
      </c>
      <c r="E6" s="9"/>
      <c r="G6" s="137">
        <v>500.0</v>
      </c>
      <c r="H6" s="138" t="s">
        <v>708</v>
      </c>
      <c r="I6" s="139">
        <v>44580.0</v>
      </c>
      <c r="J6" s="109">
        <v>8056.0</v>
      </c>
    </row>
    <row r="7" ht="12.0" customHeight="1">
      <c r="B7" s="136">
        <v>1608.87</v>
      </c>
      <c r="C7" s="100" t="s">
        <v>602</v>
      </c>
      <c r="D7" s="123">
        <v>44225.0</v>
      </c>
      <c r="E7" s="9"/>
      <c r="F7" s="23"/>
      <c r="G7" s="15"/>
      <c r="H7" s="85"/>
      <c r="I7" s="16"/>
      <c r="L7" s="15">
        <v>100.0</v>
      </c>
      <c r="M7" s="85" t="s">
        <v>97</v>
      </c>
      <c r="N7" s="16">
        <v>44220.0</v>
      </c>
      <c r="O7" s="109" t="s">
        <v>709</v>
      </c>
    </row>
    <row r="8" ht="12.0" customHeight="1">
      <c r="B8" s="136"/>
      <c r="C8" s="100"/>
      <c r="D8" s="123"/>
      <c r="E8" s="9"/>
      <c r="G8" s="15"/>
      <c r="H8" s="85"/>
      <c r="I8" s="16"/>
    </row>
    <row r="9" ht="12.0" customHeight="1">
      <c r="B9" s="136"/>
      <c r="C9" s="100"/>
      <c r="D9" s="123"/>
      <c r="E9" s="9"/>
      <c r="G9" s="15"/>
      <c r="H9" s="85"/>
      <c r="I9" s="16"/>
    </row>
    <row r="10" ht="12.0" customHeight="1">
      <c r="B10" s="136"/>
      <c r="C10" s="100"/>
      <c r="D10" s="123"/>
      <c r="E10" s="9"/>
      <c r="G10" s="15"/>
      <c r="H10" s="85"/>
      <c r="I10" s="17"/>
    </row>
    <row r="11" ht="12.0" customHeight="1">
      <c r="B11" s="136"/>
      <c r="C11" s="100"/>
      <c r="D11" s="123"/>
      <c r="E11" s="9"/>
      <c r="G11" s="15"/>
      <c r="H11" s="85"/>
      <c r="I11" s="17"/>
    </row>
    <row r="12" ht="12.0" customHeight="1">
      <c r="B12" s="136"/>
      <c r="C12" s="100"/>
      <c r="D12" s="123"/>
      <c r="E12" s="22"/>
      <c r="G12" s="15"/>
      <c r="H12" s="85"/>
      <c r="I12" s="16"/>
    </row>
    <row r="13" ht="12.0" customHeight="1">
      <c r="B13" s="140"/>
      <c r="C13" s="141"/>
      <c r="D13" s="124"/>
      <c r="E13" s="1"/>
      <c r="G13" s="28"/>
      <c r="H13" s="95"/>
      <c r="I13" s="29"/>
    </row>
    <row r="14" ht="12.0" customHeight="1">
      <c r="A14" s="23" t="s">
        <v>10</v>
      </c>
      <c r="B14" s="142">
        <f>SUM(B4:B13)</f>
        <v>12835.83</v>
      </c>
      <c r="C14" s="92"/>
      <c r="D14" s="120"/>
      <c r="F14" s="23" t="s">
        <v>10</v>
      </c>
      <c r="G14" s="30">
        <f>SUM(G4:G13)</f>
        <v>556.54</v>
      </c>
      <c r="H14" s="92"/>
    </row>
    <row r="15" ht="12.0" customHeight="1">
      <c r="B15" s="132"/>
      <c r="C15" s="92"/>
      <c r="D15" s="120"/>
      <c r="F15" s="32"/>
      <c r="H15" s="92"/>
    </row>
    <row r="16" ht="12.0" customHeight="1">
      <c r="A16" s="23" t="s">
        <v>11</v>
      </c>
      <c r="B16" s="143">
        <f>PRODUCT(B14,0.1)</f>
        <v>1283.583</v>
      </c>
      <c r="C16" s="92"/>
      <c r="D16" s="120"/>
      <c r="H16" s="92"/>
    </row>
    <row r="17" ht="12.0" customHeight="1">
      <c r="A17" s="23" t="s">
        <v>18</v>
      </c>
      <c r="B17" s="144">
        <f>'2020'!G228</f>
        <v>32716.9523</v>
      </c>
      <c r="C17" s="92"/>
      <c r="D17" s="120"/>
      <c r="F17" s="23" t="s">
        <v>19</v>
      </c>
      <c r="G17" s="33">
        <f>SUM(B16,B17)-G14</f>
        <v>33443.9953</v>
      </c>
      <c r="H17" s="92"/>
    </row>
    <row r="18" ht="12.0" customHeight="1">
      <c r="A18" s="1"/>
      <c r="B18" s="132"/>
      <c r="C18" s="92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145"/>
      <c r="C19" s="9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710</v>
      </c>
      <c r="B20" s="131"/>
      <c r="C20" s="91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B21" s="132"/>
      <c r="C21" s="92"/>
      <c r="D21" s="120"/>
      <c r="H21" s="92"/>
    </row>
    <row r="22" ht="12.0" customHeight="1">
      <c r="B22" s="133" t="s">
        <v>1</v>
      </c>
      <c r="C22" s="9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134">
        <v>1303.05</v>
      </c>
      <c r="C23" s="135" t="s">
        <v>602</v>
      </c>
      <c r="D23" s="122">
        <v>44239.0</v>
      </c>
      <c r="E23" s="9"/>
      <c r="G23" s="10">
        <v>37.34</v>
      </c>
      <c r="H23" s="94" t="s">
        <v>711</v>
      </c>
      <c r="I23" s="11">
        <v>44248.0</v>
      </c>
      <c r="J23" s="109" t="s">
        <v>617</v>
      </c>
    </row>
    <row r="24" ht="12.0" customHeight="1">
      <c r="B24" s="136">
        <v>5605.01</v>
      </c>
      <c r="C24" s="100" t="s">
        <v>707</v>
      </c>
      <c r="D24" s="123">
        <v>44253.0</v>
      </c>
      <c r="E24" s="9"/>
      <c r="G24" s="15">
        <v>36.0</v>
      </c>
      <c r="H24" s="85" t="s">
        <v>712</v>
      </c>
      <c r="I24" s="16">
        <v>44229.0</v>
      </c>
      <c r="J24" s="109">
        <v>8056.0</v>
      </c>
    </row>
    <row r="25" ht="12.0" customHeight="1">
      <c r="B25" s="136">
        <v>1082.88</v>
      </c>
      <c r="C25" s="100" t="s">
        <v>602</v>
      </c>
      <c r="D25" s="123">
        <v>44253.0</v>
      </c>
      <c r="E25" s="9"/>
      <c r="G25" s="15">
        <v>25.0</v>
      </c>
      <c r="H25" s="85" t="s">
        <v>713</v>
      </c>
      <c r="I25" s="16">
        <v>44232.0</v>
      </c>
      <c r="J25" s="109">
        <v>8056.0</v>
      </c>
    </row>
    <row r="26" ht="12.0" customHeight="1">
      <c r="B26" s="136"/>
      <c r="C26" s="100"/>
      <c r="D26" s="123"/>
      <c r="E26" s="9"/>
      <c r="F26" s="23"/>
      <c r="G26" s="15">
        <v>53.5</v>
      </c>
      <c r="H26" s="85" t="s">
        <v>714</v>
      </c>
      <c r="I26" s="16">
        <v>44241.0</v>
      </c>
      <c r="J26" s="109">
        <v>8056.0</v>
      </c>
    </row>
    <row r="27" ht="12.0" customHeight="1">
      <c r="B27" s="136"/>
      <c r="C27" s="100"/>
      <c r="D27" s="123"/>
      <c r="E27" s="9"/>
      <c r="G27" s="15">
        <v>100.0</v>
      </c>
      <c r="H27" s="85" t="s">
        <v>97</v>
      </c>
      <c r="I27" s="16">
        <v>44242.0</v>
      </c>
      <c r="J27" s="109">
        <v>8056.0</v>
      </c>
      <c r="K27" s="109" t="s">
        <v>715</v>
      </c>
    </row>
    <row r="28" ht="12.0" customHeight="1">
      <c r="B28" s="136"/>
      <c r="C28" s="100"/>
      <c r="D28" s="123"/>
      <c r="E28" s="9"/>
      <c r="G28" s="15"/>
      <c r="H28" s="85"/>
      <c r="I28" s="16"/>
      <c r="J28" s="109">
        <v>8056.0</v>
      </c>
      <c r="K28" s="109" t="s">
        <v>709</v>
      </c>
      <c r="L28" s="15">
        <v>145.0</v>
      </c>
      <c r="M28" s="85" t="s">
        <v>97</v>
      </c>
      <c r="N28" s="16">
        <v>44242.0</v>
      </c>
    </row>
    <row r="29" ht="12.0" customHeight="1">
      <c r="B29" s="136"/>
      <c r="C29" s="100"/>
      <c r="D29" s="123"/>
      <c r="E29" s="9"/>
      <c r="G29" s="15">
        <v>36.0</v>
      </c>
      <c r="H29" s="85" t="s">
        <v>716</v>
      </c>
      <c r="I29" s="16">
        <v>44243.0</v>
      </c>
      <c r="J29" s="109">
        <v>8056.0</v>
      </c>
    </row>
    <row r="30" ht="12.0" customHeight="1">
      <c r="B30" s="136"/>
      <c r="C30" s="100"/>
      <c r="D30" s="123"/>
      <c r="E30" s="9"/>
      <c r="G30" s="15">
        <v>500.0</v>
      </c>
      <c r="H30" s="85" t="s">
        <v>717</v>
      </c>
      <c r="I30" s="16">
        <v>44248.0</v>
      </c>
      <c r="J30" s="109" t="s">
        <v>718</v>
      </c>
    </row>
    <row r="31" ht="12.0" customHeight="1">
      <c r="B31" s="136"/>
      <c r="C31" s="100"/>
      <c r="D31" s="123"/>
      <c r="E31" s="22"/>
      <c r="G31" s="15"/>
      <c r="H31" s="85"/>
      <c r="I31" s="16"/>
    </row>
    <row r="32" ht="12.0" customHeight="1">
      <c r="B32" s="140"/>
      <c r="C32" s="141"/>
      <c r="D32" s="124"/>
      <c r="E32" s="1"/>
      <c r="G32" s="28"/>
      <c r="H32" s="95"/>
      <c r="I32" s="86"/>
    </row>
    <row r="33" ht="12.0" customHeight="1">
      <c r="A33" s="23" t="s">
        <v>10</v>
      </c>
      <c r="B33" s="142">
        <f>SUM(B23:B32)</f>
        <v>7990.94</v>
      </c>
      <c r="C33" s="92"/>
      <c r="D33" s="120"/>
      <c r="F33" s="23" t="s">
        <v>10</v>
      </c>
      <c r="G33" s="30">
        <f>SUM(G23:G32)</f>
        <v>787.84</v>
      </c>
      <c r="H33" s="92"/>
    </row>
    <row r="34" ht="12.0" customHeight="1">
      <c r="B34" s="132"/>
      <c r="C34" s="92"/>
      <c r="D34" s="120"/>
      <c r="F34" s="32"/>
      <c r="H34" s="92"/>
    </row>
    <row r="35" ht="12.0" customHeight="1">
      <c r="A35" s="23" t="s">
        <v>11</v>
      </c>
      <c r="B35" s="143">
        <f>PRODUCT(B33,0.1)</f>
        <v>799.094</v>
      </c>
      <c r="C35" s="92"/>
      <c r="D35" s="120"/>
      <c r="H35" s="92"/>
    </row>
    <row r="36" ht="12.0" customHeight="1">
      <c r="A36" s="23" t="s">
        <v>18</v>
      </c>
      <c r="B36" s="144">
        <f>G17</f>
        <v>33443.9953</v>
      </c>
      <c r="C36" s="92"/>
      <c r="D36" s="120"/>
      <c r="F36" s="23" t="s">
        <v>19</v>
      </c>
      <c r="G36" s="33">
        <f>SUM(B35,B36)-G33</f>
        <v>33455.2493</v>
      </c>
      <c r="H36" s="92"/>
    </row>
    <row r="37" ht="12.0" customHeight="1">
      <c r="A37" s="1"/>
      <c r="B37" s="132"/>
      <c r="C37" s="92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145"/>
      <c r="C38" s="9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719</v>
      </c>
      <c r="B39" s="131"/>
      <c r="C39" s="91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B40" s="132"/>
      <c r="C40" s="92"/>
      <c r="D40" s="120"/>
      <c r="H40" s="92"/>
    </row>
    <row r="41" ht="12.0" customHeight="1">
      <c r="B41" s="133" t="s">
        <v>1</v>
      </c>
      <c r="C41" s="9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134">
        <v>1082.88</v>
      </c>
      <c r="C42" s="135" t="s">
        <v>602</v>
      </c>
      <c r="D42" s="122">
        <v>44267.0</v>
      </c>
      <c r="E42" s="9"/>
      <c r="G42" s="10">
        <v>20.54</v>
      </c>
      <c r="H42" s="94" t="s">
        <v>40</v>
      </c>
      <c r="I42" s="11">
        <v>44256.0</v>
      </c>
      <c r="J42" s="109" t="s">
        <v>617</v>
      </c>
    </row>
    <row r="43" ht="12.0" customHeight="1">
      <c r="B43" s="136">
        <v>8400.0</v>
      </c>
      <c r="C43" s="100" t="s">
        <v>619</v>
      </c>
      <c r="D43" s="123">
        <v>44272.0</v>
      </c>
      <c r="E43" s="9"/>
      <c r="G43" s="15">
        <v>18.0</v>
      </c>
      <c r="H43" s="85" t="s">
        <v>720</v>
      </c>
      <c r="I43" s="16">
        <v>44263.0</v>
      </c>
      <c r="J43" s="109">
        <v>8056.0</v>
      </c>
    </row>
    <row r="44" ht="12.0" customHeight="1">
      <c r="B44" s="136">
        <v>1417.0</v>
      </c>
      <c r="C44" s="100" t="s">
        <v>153</v>
      </c>
      <c r="D44" s="123">
        <v>44279.0</v>
      </c>
      <c r="E44" s="9"/>
      <c r="G44" s="15">
        <v>18.0</v>
      </c>
      <c r="H44" s="85" t="s">
        <v>720</v>
      </c>
      <c r="I44" s="16">
        <v>44263.0</v>
      </c>
      <c r="J44" s="109">
        <v>8056.0</v>
      </c>
    </row>
    <row r="45" ht="12.0" customHeight="1">
      <c r="B45" s="136">
        <v>1082.88</v>
      </c>
      <c r="C45" s="100" t="s">
        <v>602</v>
      </c>
      <c r="D45" s="123">
        <v>44281.0</v>
      </c>
      <c r="E45" s="9"/>
      <c r="F45" s="23"/>
      <c r="G45" s="15">
        <v>36.0</v>
      </c>
      <c r="H45" s="85" t="s">
        <v>721</v>
      </c>
      <c r="I45" s="16">
        <v>44266.0</v>
      </c>
      <c r="J45" s="109">
        <v>8056.0</v>
      </c>
    </row>
    <row r="46" ht="12.0" customHeight="1">
      <c r="B46" s="136">
        <v>5605.0</v>
      </c>
      <c r="C46" s="100" t="s">
        <v>707</v>
      </c>
      <c r="D46" s="123">
        <v>44286.0</v>
      </c>
      <c r="E46" s="9"/>
      <c r="G46" s="15">
        <v>8.0</v>
      </c>
      <c r="H46" s="85" t="s">
        <v>97</v>
      </c>
      <c r="I46" s="16">
        <v>44269.0</v>
      </c>
      <c r="J46" s="109">
        <v>8056.0</v>
      </c>
      <c r="K46" s="109" t="s">
        <v>722</v>
      </c>
    </row>
    <row r="47" ht="12.0" customHeight="1">
      <c r="B47" s="136"/>
      <c r="C47" s="100"/>
      <c r="D47" s="123"/>
      <c r="E47" s="9"/>
      <c r="G47" s="15"/>
      <c r="H47" s="85"/>
      <c r="I47" s="16"/>
      <c r="J47" s="109">
        <v>8056.0</v>
      </c>
      <c r="K47" s="109" t="s">
        <v>709</v>
      </c>
      <c r="L47" s="15">
        <v>145.0</v>
      </c>
      <c r="M47" s="85" t="s">
        <v>97</v>
      </c>
      <c r="N47" s="16">
        <v>44270.0</v>
      </c>
    </row>
    <row r="48" ht="12.0" customHeight="1">
      <c r="B48" s="136"/>
      <c r="C48" s="100"/>
      <c r="D48" s="123"/>
      <c r="E48" s="9"/>
      <c r="G48" s="15">
        <v>54.0</v>
      </c>
      <c r="H48" s="85" t="s">
        <v>723</v>
      </c>
      <c r="I48" s="16">
        <v>44279.0</v>
      </c>
      <c r="J48" s="109">
        <v>8056.0</v>
      </c>
    </row>
    <row r="49" ht="12.0" customHeight="1">
      <c r="B49" s="136"/>
      <c r="C49" s="100"/>
      <c r="D49" s="123"/>
      <c r="E49" s="9"/>
      <c r="G49" s="137">
        <v>100.0</v>
      </c>
      <c r="H49" s="138" t="s">
        <v>724</v>
      </c>
      <c r="I49" s="139">
        <v>44277.0</v>
      </c>
      <c r="J49" s="109">
        <v>8056.0</v>
      </c>
    </row>
    <row r="50" ht="12.0" customHeight="1">
      <c r="B50" s="136"/>
      <c r="C50" s="100"/>
      <c r="D50" s="123"/>
      <c r="E50" s="22"/>
      <c r="G50" s="15">
        <v>200.0</v>
      </c>
      <c r="H50" s="85" t="s">
        <v>198</v>
      </c>
      <c r="I50" s="16">
        <v>44277.0</v>
      </c>
      <c r="J50" s="109" t="s">
        <v>718</v>
      </c>
    </row>
    <row r="51" ht="12.0" customHeight="1">
      <c r="B51" s="140"/>
      <c r="C51" s="141"/>
      <c r="D51" s="124"/>
      <c r="E51" s="1"/>
      <c r="G51" s="28"/>
      <c r="H51" s="95"/>
      <c r="I51" s="29"/>
    </row>
    <row r="52" ht="12.0" customHeight="1">
      <c r="A52" s="23" t="s">
        <v>10</v>
      </c>
      <c r="B52" s="142">
        <f>SUM(B42:B51)</f>
        <v>17587.76</v>
      </c>
      <c r="C52" s="92"/>
      <c r="D52" s="120"/>
      <c r="F52" s="23" t="s">
        <v>10</v>
      </c>
      <c r="G52" s="30">
        <f>SUM(G42:G51)</f>
        <v>454.54</v>
      </c>
      <c r="H52" s="92"/>
    </row>
    <row r="53" ht="12.0" customHeight="1">
      <c r="B53" s="132"/>
      <c r="C53" s="92"/>
      <c r="D53" s="120"/>
      <c r="F53" s="32"/>
      <c r="H53" s="92"/>
    </row>
    <row r="54" ht="12.0" customHeight="1">
      <c r="A54" s="23" t="s">
        <v>11</v>
      </c>
      <c r="B54" s="143">
        <f>PRODUCT(B52,0.1)</f>
        <v>1758.776</v>
      </c>
      <c r="C54" s="92"/>
      <c r="D54" s="120"/>
      <c r="H54" s="92"/>
    </row>
    <row r="55" ht="12.0" customHeight="1">
      <c r="A55" s="23" t="s">
        <v>18</v>
      </c>
      <c r="B55" s="144">
        <f>G36</f>
        <v>33455.2493</v>
      </c>
      <c r="C55" s="92"/>
      <c r="D55" s="120"/>
      <c r="F55" s="23" t="s">
        <v>19</v>
      </c>
      <c r="G55" s="33">
        <f>SUM(B54,B55)-G52</f>
        <v>34759.4853</v>
      </c>
      <c r="H55" s="92"/>
    </row>
    <row r="56" ht="12.0" customHeight="1">
      <c r="A56" s="1"/>
      <c r="B56" s="132"/>
      <c r="C56" s="92"/>
      <c r="D56" s="120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145"/>
      <c r="C57" s="96"/>
      <c r="D57" s="125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725</v>
      </c>
      <c r="B58" s="131"/>
      <c r="C58" s="91"/>
      <c r="D58" s="119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B59" s="132"/>
      <c r="C59" s="92"/>
      <c r="D59" s="120"/>
      <c r="H59" s="92"/>
    </row>
    <row r="60" ht="12.0" customHeight="1">
      <c r="B60" s="133" t="s">
        <v>1</v>
      </c>
      <c r="C60" s="99" t="s">
        <v>2</v>
      </c>
      <c r="D60" s="121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134">
        <v>1082.88</v>
      </c>
      <c r="C61" s="135" t="s">
        <v>602</v>
      </c>
      <c r="D61" s="122">
        <v>44295.0</v>
      </c>
      <c r="E61" s="9"/>
      <c r="G61" s="10">
        <v>20.54</v>
      </c>
      <c r="H61" s="94" t="s">
        <v>40</v>
      </c>
      <c r="I61" s="11">
        <v>44287.0</v>
      </c>
      <c r="J61" s="109" t="s">
        <v>617</v>
      </c>
    </row>
    <row r="62" ht="12.0" customHeight="1">
      <c r="B62" s="136">
        <v>1082.88</v>
      </c>
      <c r="C62" s="100" t="s">
        <v>602</v>
      </c>
      <c r="D62" s="123">
        <v>44309.0</v>
      </c>
      <c r="E62" s="9"/>
      <c r="G62" s="15"/>
      <c r="H62" s="85"/>
      <c r="I62" s="16"/>
      <c r="J62" s="109">
        <v>8056.0</v>
      </c>
      <c r="K62" s="15">
        <v>145.0</v>
      </c>
      <c r="L62" s="85" t="s">
        <v>97</v>
      </c>
      <c r="M62" s="16">
        <v>44301.0</v>
      </c>
    </row>
    <row r="63" ht="12.0" customHeight="1">
      <c r="B63" s="136">
        <v>5605.01</v>
      </c>
      <c r="C63" s="100" t="s">
        <v>707</v>
      </c>
      <c r="D63" s="123">
        <v>44316.0</v>
      </c>
      <c r="E63" s="9"/>
      <c r="G63" s="15">
        <v>10.0</v>
      </c>
      <c r="H63" s="85" t="s">
        <v>726</v>
      </c>
      <c r="I63" s="16">
        <v>44310.0</v>
      </c>
      <c r="J63" s="109">
        <v>8056.0</v>
      </c>
    </row>
    <row r="64" ht="12.0" customHeight="1">
      <c r="B64" s="136"/>
      <c r="C64" s="100"/>
      <c r="D64" s="123"/>
      <c r="E64" s="9"/>
      <c r="F64" s="23"/>
      <c r="G64" s="15"/>
      <c r="H64" s="85"/>
      <c r="I64" s="16"/>
    </row>
    <row r="65" ht="12.0" customHeight="1">
      <c r="B65" s="136"/>
      <c r="C65" s="100"/>
      <c r="D65" s="123"/>
      <c r="E65" s="9"/>
      <c r="G65" s="15"/>
      <c r="H65" s="85"/>
      <c r="I65" s="16"/>
    </row>
    <row r="66" ht="12.0" customHeight="1">
      <c r="B66" s="136"/>
      <c r="C66" s="100"/>
      <c r="D66" s="123"/>
      <c r="E66" s="9"/>
      <c r="G66" s="15"/>
      <c r="H66" s="85"/>
      <c r="I66" s="16"/>
    </row>
    <row r="67" ht="12.0" customHeight="1">
      <c r="B67" s="136"/>
      <c r="C67" s="100"/>
      <c r="D67" s="123"/>
      <c r="E67" s="9"/>
      <c r="G67" s="15"/>
      <c r="H67" s="85"/>
      <c r="I67" s="17"/>
    </row>
    <row r="68" ht="12.0" customHeight="1">
      <c r="B68" s="136"/>
      <c r="C68" s="100"/>
      <c r="D68" s="123"/>
      <c r="E68" s="9"/>
      <c r="G68" s="15"/>
      <c r="H68" s="85"/>
      <c r="I68" s="17"/>
    </row>
    <row r="69" ht="12.0" customHeight="1">
      <c r="B69" s="136"/>
      <c r="C69" s="100"/>
      <c r="D69" s="123"/>
      <c r="E69" s="22"/>
      <c r="G69" s="15"/>
      <c r="H69" s="85"/>
      <c r="I69" s="16"/>
    </row>
    <row r="70" ht="12.0" customHeight="1">
      <c r="B70" s="140"/>
      <c r="C70" s="141"/>
      <c r="D70" s="124"/>
      <c r="E70" s="1"/>
      <c r="G70" s="28"/>
      <c r="H70" s="95"/>
      <c r="I70" s="29"/>
    </row>
    <row r="71" ht="12.0" customHeight="1">
      <c r="A71" s="23" t="s">
        <v>10</v>
      </c>
      <c r="B71" s="142">
        <f>SUM(B61:B70)</f>
        <v>7770.77</v>
      </c>
      <c r="C71" s="92"/>
      <c r="D71" s="120"/>
      <c r="F71" s="23" t="s">
        <v>10</v>
      </c>
      <c r="G71" s="30">
        <f>SUM(G61:G70)</f>
        <v>30.54</v>
      </c>
      <c r="H71" s="92"/>
    </row>
    <row r="72" ht="12.0" customHeight="1">
      <c r="B72" s="132"/>
      <c r="C72" s="92"/>
      <c r="D72" s="120"/>
      <c r="F72" s="32"/>
      <c r="H72" s="92"/>
    </row>
    <row r="73" ht="12.0" customHeight="1">
      <c r="A73" s="23" t="s">
        <v>11</v>
      </c>
      <c r="B73" s="143">
        <f>PRODUCT(B71,0.1)</f>
        <v>777.077</v>
      </c>
      <c r="C73" s="92"/>
      <c r="D73" s="120"/>
      <c r="H73" s="92"/>
    </row>
    <row r="74" ht="12.0" customHeight="1">
      <c r="A74" s="23" t="s">
        <v>18</v>
      </c>
      <c r="B74" s="144">
        <f>G55</f>
        <v>34759.4853</v>
      </c>
      <c r="C74" s="92"/>
      <c r="D74" s="120"/>
      <c r="F74" s="23" t="s">
        <v>19</v>
      </c>
      <c r="G74" s="33">
        <f>SUM(B73,B74)-G71</f>
        <v>35506.0223</v>
      </c>
      <c r="H74" s="92"/>
    </row>
    <row r="75" ht="12.0" customHeight="1">
      <c r="A75" s="1"/>
      <c r="B75" s="132"/>
      <c r="C75" s="92"/>
      <c r="D75" s="120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145"/>
      <c r="C76" s="96"/>
      <c r="D76" s="125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727</v>
      </c>
      <c r="B77" s="131"/>
      <c r="C77" s="91"/>
      <c r="D77" s="119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B78" s="132"/>
      <c r="C78" s="92"/>
      <c r="D78" s="120"/>
      <c r="H78" s="92"/>
    </row>
    <row r="79" ht="12.0" customHeight="1">
      <c r="B79" s="133" t="s">
        <v>1</v>
      </c>
      <c r="C79" s="99" t="s">
        <v>2</v>
      </c>
      <c r="D79" s="121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134">
        <v>1082.88</v>
      </c>
      <c r="C80" s="135" t="s">
        <v>602</v>
      </c>
      <c r="D80" s="122">
        <v>44323.0</v>
      </c>
      <c r="E80" s="9"/>
      <c r="G80" s="10">
        <v>20.54</v>
      </c>
      <c r="H80" s="94" t="s">
        <v>40</v>
      </c>
      <c r="I80" s="11">
        <v>44317.0</v>
      </c>
      <c r="J80" s="109" t="s">
        <v>617</v>
      </c>
    </row>
    <row r="81" ht="12.0" customHeight="1">
      <c r="B81" s="136">
        <v>1082.88</v>
      </c>
      <c r="C81" s="100" t="s">
        <v>602</v>
      </c>
      <c r="D81" s="123">
        <v>44337.0</v>
      </c>
      <c r="E81" s="9"/>
      <c r="G81" s="15">
        <v>40.0</v>
      </c>
      <c r="H81" s="85" t="s">
        <v>701</v>
      </c>
      <c r="I81" s="16">
        <v>44322.0</v>
      </c>
      <c r="J81" s="109" t="s">
        <v>617</v>
      </c>
    </row>
    <row r="82" ht="12.0" customHeight="1">
      <c r="B82" s="136">
        <v>5605.01</v>
      </c>
      <c r="C82" s="100" t="s">
        <v>707</v>
      </c>
      <c r="D82" s="123">
        <v>44344.0</v>
      </c>
      <c r="E82" s="9"/>
      <c r="G82" s="137">
        <v>200.0</v>
      </c>
      <c r="H82" s="138" t="s">
        <v>728</v>
      </c>
      <c r="I82" s="139">
        <v>44703.0</v>
      </c>
      <c r="J82" s="109" t="s">
        <v>617</v>
      </c>
      <c r="K82" s="109" t="s">
        <v>729</v>
      </c>
    </row>
    <row r="83" ht="12.0" customHeight="1">
      <c r="B83" s="136"/>
      <c r="C83" s="100"/>
      <c r="D83" s="123"/>
      <c r="E83" s="9"/>
      <c r="F83" s="23"/>
      <c r="G83" s="137">
        <v>50.0</v>
      </c>
      <c r="H83" s="138" t="s">
        <v>730</v>
      </c>
      <c r="I83" s="139">
        <v>44321.0</v>
      </c>
      <c r="J83" s="109">
        <v>8056.0</v>
      </c>
    </row>
    <row r="84" ht="12.0" customHeight="1">
      <c r="B84" s="136"/>
      <c r="C84" s="100"/>
      <c r="D84" s="123"/>
      <c r="E84" s="9"/>
      <c r="G84" s="146">
        <v>30.0</v>
      </c>
      <c r="H84" s="147" t="s">
        <v>731</v>
      </c>
      <c r="I84" s="148">
        <v>44326.0</v>
      </c>
      <c r="J84" s="109">
        <v>8056.0</v>
      </c>
    </row>
    <row r="85" ht="12.0" customHeight="1">
      <c r="B85" s="136"/>
      <c r="C85" s="100"/>
      <c r="D85" s="123"/>
      <c r="E85" s="9"/>
      <c r="G85" s="146">
        <v>30.0</v>
      </c>
      <c r="H85" s="147" t="s">
        <v>731</v>
      </c>
      <c r="I85" s="148">
        <v>44328.0</v>
      </c>
      <c r="J85" s="109">
        <v>8056.0</v>
      </c>
    </row>
    <row r="86" ht="12.0" customHeight="1">
      <c r="B86" s="136"/>
      <c r="C86" s="100"/>
      <c r="D86" s="123"/>
      <c r="E86" s="9"/>
      <c r="G86" s="15"/>
      <c r="H86" s="85"/>
      <c r="I86" s="16"/>
      <c r="J86" s="109">
        <v>8056.0</v>
      </c>
      <c r="K86" s="109" t="s">
        <v>709</v>
      </c>
      <c r="L86" s="15">
        <v>145.0</v>
      </c>
      <c r="M86" s="85" t="s">
        <v>97</v>
      </c>
      <c r="N86" s="16">
        <v>44331.0</v>
      </c>
    </row>
    <row r="87" ht="12.0" customHeight="1">
      <c r="B87" s="136"/>
      <c r="C87" s="100"/>
      <c r="D87" s="123"/>
      <c r="E87" s="9"/>
      <c r="G87" s="15">
        <v>400.0</v>
      </c>
      <c r="H87" s="85" t="s">
        <v>25</v>
      </c>
      <c r="I87" s="16">
        <v>44705.0</v>
      </c>
      <c r="J87" s="109" t="s">
        <v>718</v>
      </c>
    </row>
    <row r="88" ht="12.0" customHeight="1">
      <c r="B88" s="136"/>
      <c r="C88" s="100"/>
      <c r="D88" s="123"/>
      <c r="E88" s="9"/>
      <c r="G88" s="15"/>
      <c r="H88" s="85"/>
      <c r="I88" s="16"/>
    </row>
    <row r="89" ht="12.0" customHeight="1">
      <c r="B89" s="136"/>
      <c r="C89" s="100"/>
      <c r="D89" s="123"/>
      <c r="E89" s="9"/>
      <c r="F89" s="23"/>
      <c r="G89" s="15"/>
      <c r="H89" s="85"/>
      <c r="I89" s="16"/>
    </row>
    <row r="90" ht="12.0" customHeight="1">
      <c r="B90" s="136"/>
      <c r="C90" s="100"/>
      <c r="D90" s="123"/>
      <c r="E90" s="9"/>
      <c r="G90" s="15"/>
      <c r="H90" s="85"/>
      <c r="I90" s="16"/>
    </row>
    <row r="91" ht="12.0" customHeight="1">
      <c r="B91" s="136"/>
      <c r="C91" s="100"/>
      <c r="D91" s="123"/>
      <c r="E91" s="9"/>
      <c r="G91" s="15"/>
      <c r="H91" s="85"/>
      <c r="I91" s="16"/>
    </row>
    <row r="92" ht="12.0" customHeight="1">
      <c r="B92" s="140"/>
      <c r="C92" s="141"/>
      <c r="D92" s="124"/>
      <c r="E92" s="1"/>
      <c r="G92" s="28"/>
      <c r="H92" s="95"/>
      <c r="I92" s="29"/>
    </row>
    <row r="93" ht="12.0" customHeight="1">
      <c r="A93" s="23" t="s">
        <v>10</v>
      </c>
      <c r="B93" s="142">
        <f>SUM(B80:B92)</f>
        <v>7770.77</v>
      </c>
      <c r="C93" s="92"/>
      <c r="D93" s="120"/>
      <c r="F93" s="23" t="s">
        <v>10</v>
      </c>
      <c r="G93" s="30">
        <f>SUM(G80:G92)</f>
        <v>770.54</v>
      </c>
      <c r="H93" s="92"/>
    </row>
    <row r="94" ht="12.0" customHeight="1">
      <c r="B94" s="132"/>
      <c r="C94" s="92"/>
      <c r="D94" s="120"/>
      <c r="F94" s="32"/>
      <c r="H94" s="92"/>
    </row>
    <row r="95" ht="12.0" customHeight="1">
      <c r="A95" s="23" t="s">
        <v>11</v>
      </c>
      <c r="B95" s="143">
        <f>PRODUCT(B93,0.1)</f>
        <v>777.077</v>
      </c>
      <c r="C95" s="92"/>
      <c r="D95" s="120"/>
      <c r="H95" s="92"/>
    </row>
    <row r="96" ht="12.0" customHeight="1">
      <c r="A96" s="23" t="s">
        <v>18</v>
      </c>
      <c r="B96" s="144">
        <f>G74</f>
        <v>35506.0223</v>
      </c>
      <c r="C96" s="92"/>
      <c r="D96" s="120"/>
      <c r="F96" s="23" t="s">
        <v>19</v>
      </c>
      <c r="G96" s="33">
        <f>SUM(B95,B96)-G93</f>
        <v>35512.5593</v>
      </c>
      <c r="H96" s="92"/>
    </row>
    <row r="97" ht="12.0" customHeight="1">
      <c r="A97" s="1"/>
      <c r="B97" s="132"/>
      <c r="C97" s="92"/>
      <c r="D97" s="120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145"/>
      <c r="C98" s="96"/>
      <c r="D98" s="125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732</v>
      </c>
      <c r="B99" s="131"/>
      <c r="C99" s="91"/>
      <c r="D99" s="119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B100" s="132"/>
      <c r="C100" s="92"/>
      <c r="D100" s="120"/>
      <c r="H100" s="92"/>
    </row>
    <row r="101" ht="12.0" customHeight="1">
      <c r="B101" s="133" t="s">
        <v>1</v>
      </c>
      <c r="C101" s="99" t="s">
        <v>2</v>
      </c>
      <c r="D101" s="121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134">
        <v>1091.14</v>
      </c>
      <c r="C102" s="135" t="s">
        <v>602</v>
      </c>
      <c r="D102" s="122">
        <v>44351.0</v>
      </c>
      <c r="E102" s="9"/>
      <c r="G102" s="10">
        <v>20.54</v>
      </c>
      <c r="H102" s="94" t="s">
        <v>40</v>
      </c>
      <c r="I102" s="11">
        <v>44348.0</v>
      </c>
      <c r="J102" s="109" t="s">
        <v>617</v>
      </c>
    </row>
    <row r="103" ht="12.0" customHeight="1">
      <c r="B103" s="136">
        <v>1091.14</v>
      </c>
      <c r="C103" s="100" t="s">
        <v>602</v>
      </c>
      <c r="D103" s="123">
        <v>44365.0</v>
      </c>
      <c r="E103" s="9"/>
      <c r="G103" s="15">
        <v>200.0</v>
      </c>
      <c r="H103" s="85" t="s">
        <v>97</v>
      </c>
      <c r="I103" s="16">
        <v>44355.0</v>
      </c>
      <c r="J103" s="109" t="s">
        <v>617</v>
      </c>
      <c r="K103" s="109" t="s">
        <v>733</v>
      </c>
    </row>
    <row r="104" ht="12.0" customHeight="1">
      <c r="B104" s="136">
        <v>5605.01</v>
      </c>
      <c r="C104" s="100" t="s">
        <v>707</v>
      </c>
      <c r="D104" s="123">
        <v>44377.0</v>
      </c>
      <c r="E104" s="9"/>
      <c r="G104" s="15">
        <v>36.0</v>
      </c>
      <c r="H104" s="85" t="s">
        <v>734</v>
      </c>
      <c r="I104" s="16">
        <v>44365.0</v>
      </c>
      <c r="J104" s="109">
        <v>8056.0</v>
      </c>
    </row>
    <row r="105" ht="12.0" customHeight="1">
      <c r="B105" s="136"/>
      <c r="C105" s="100"/>
      <c r="D105" s="123"/>
      <c r="E105" s="9"/>
      <c r="F105" s="23"/>
      <c r="G105" s="15">
        <v>100.0</v>
      </c>
      <c r="H105" s="85" t="s">
        <v>227</v>
      </c>
      <c r="I105" s="16">
        <v>44360.0</v>
      </c>
      <c r="J105" s="109" t="s">
        <v>718</v>
      </c>
    </row>
    <row r="106" ht="12.0" customHeight="1">
      <c r="B106" s="136"/>
      <c r="C106" s="100"/>
      <c r="D106" s="123"/>
      <c r="E106" s="9"/>
      <c r="G106" s="15">
        <v>18.0</v>
      </c>
      <c r="H106" s="85" t="s">
        <v>611</v>
      </c>
      <c r="I106" s="16">
        <v>44360.0</v>
      </c>
      <c r="J106" s="109" t="s">
        <v>718</v>
      </c>
    </row>
    <row r="107" ht="12.0" customHeight="1">
      <c r="B107" s="136"/>
      <c r="C107" s="100"/>
      <c r="D107" s="123"/>
      <c r="E107" s="9"/>
      <c r="G107" s="15">
        <v>100.0</v>
      </c>
      <c r="H107" s="85" t="s">
        <v>468</v>
      </c>
      <c r="I107" s="16">
        <v>44360.0</v>
      </c>
      <c r="J107" s="109" t="s">
        <v>718</v>
      </c>
    </row>
    <row r="108" ht="12.0" customHeight="1">
      <c r="B108" s="136"/>
      <c r="C108" s="100"/>
      <c r="D108" s="123"/>
      <c r="E108" s="9"/>
      <c r="G108" s="15">
        <v>100.0</v>
      </c>
      <c r="H108" s="85" t="s">
        <v>735</v>
      </c>
      <c r="I108" s="16">
        <v>44360.0</v>
      </c>
      <c r="J108" s="109" t="s">
        <v>718</v>
      </c>
    </row>
    <row r="109" ht="12.0" customHeight="1">
      <c r="B109" s="136"/>
      <c r="C109" s="100"/>
      <c r="D109" s="123"/>
      <c r="E109" s="9"/>
      <c r="G109" s="149"/>
      <c r="H109" s="150"/>
      <c r="I109" s="151"/>
      <c r="J109" s="109" t="s">
        <v>736</v>
      </c>
      <c r="K109" s="109" t="s">
        <v>737</v>
      </c>
      <c r="N109" s="149">
        <v>200.0</v>
      </c>
      <c r="O109" s="150" t="s">
        <v>738</v>
      </c>
      <c r="P109" s="151">
        <v>37426.0</v>
      </c>
    </row>
    <row r="110" ht="12.0" customHeight="1">
      <c r="B110" s="136"/>
      <c r="C110" s="100"/>
      <c r="D110" s="123"/>
      <c r="E110" s="22"/>
      <c r="G110" s="15">
        <v>150.0</v>
      </c>
      <c r="H110" s="85" t="s">
        <v>738</v>
      </c>
      <c r="I110" s="16">
        <v>44377.0</v>
      </c>
      <c r="J110" s="109" t="s">
        <v>736</v>
      </c>
      <c r="K110" s="109" t="s">
        <v>739</v>
      </c>
    </row>
    <row r="111" ht="12.0" customHeight="1">
      <c r="B111" s="140"/>
      <c r="C111" s="141"/>
      <c r="D111" s="124"/>
      <c r="E111" s="1"/>
      <c r="G111" s="28"/>
      <c r="H111" s="95"/>
      <c r="I111" s="86"/>
    </row>
    <row r="112" ht="12.0" customHeight="1">
      <c r="A112" s="23" t="s">
        <v>10</v>
      </c>
      <c r="B112" s="142">
        <f>SUM(B102:B111)</f>
        <v>7787.29</v>
      </c>
      <c r="C112" s="92"/>
      <c r="D112" s="120"/>
      <c r="F112" s="23" t="s">
        <v>10</v>
      </c>
      <c r="G112" s="30">
        <f>SUM(G102:G111)</f>
        <v>724.54</v>
      </c>
      <c r="H112" s="92"/>
    </row>
    <row r="113" ht="12.0" customHeight="1">
      <c r="B113" s="132"/>
      <c r="C113" s="92"/>
      <c r="D113" s="120"/>
      <c r="F113" s="32"/>
      <c r="H113" s="92"/>
    </row>
    <row r="114" ht="12.0" customHeight="1">
      <c r="A114" s="23" t="s">
        <v>11</v>
      </c>
      <c r="B114" s="143">
        <f>PRODUCT(B112,0.1)</f>
        <v>778.729</v>
      </c>
      <c r="C114" s="92"/>
      <c r="D114" s="120"/>
      <c r="H114" s="92"/>
    </row>
    <row r="115" ht="12.0" customHeight="1">
      <c r="A115" s="23" t="s">
        <v>18</v>
      </c>
      <c r="B115" s="144">
        <f>G96</f>
        <v>35512.5593</v>
      </c>
      <c r="C115" s="92"/>
      <c r="D115" s="120"/>
      <c r="F115" s="23" t="s">
        <v>19</v>
      </c>
      <c r="G115" s="33">
        <f>SUM(B114,B115)-G112</f>
        <v>35566.7483</v>
      </c>
      <c r="H115" s="92"/>
    </row>
    <row r="116" ht="12.0" customHeight="1">
      <c r="A116" s="1"/>
      <c r="B116" s="132"/>
      <c r="C116" s="92"/>
      <c r="D116" s="120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145"/>
      <c r="C117" s="96"/>
      <c r="D117" s="125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740</v>
      </c>
      <c r="B118" s="131"/>
      <c r="C118" s="91"/>
      <c r="D118" s="119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B119" s="132"/>
      <c r="C119" s="92"/>
      <c r="D119" s="120"/>
      <c r="H119" s="92"/>
    </row>
    <row r="120" ht="12.0" customHeight="1">
      <c r="B120" s="133" t="s">
        <v>1</v>
      </c>
      <c r="C120" s="99" t="s">
        <v>2</v>
      </c>
      <c r="D120" s="121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134">
        <v>1091.14</v>
      </c>
      <c r="C121" s="135" t="s">
        <v>602</v>
      </c>
      <c r="D121" s="122">
        <v>44379.0</v>
      </c>
      <c r="E121" s="9"/>
      <c r="G121" s="10">
        <v>20.54</v>
      </c>
      <c r="H121" s="94" t="s">
        <v>40</v>
      </c>
      <c r="I121" s="11">
        <v>44378.0</v>
      </c>
      <c r="J121" s="109" t="s">
        <v>617</v>
      </c>
    </row>
    <row r="122" ht="12.0" customHeight="1">
      <c r="B122" s="136">
        <v>1021.0</v>
      </c>
      <c r="C122" s="100" t="s">
        <v>741</v>
      </c>
      <c r="D122" s="123">
        <v>44392.0</v>
      </c>
      <c r="E122" s="9"/>
      <c r="G122" s="15">
        <v>100.0</v>
      </c>
      <c r="H122" s="85" t="s">
        <v>742</v>
      </c>
      <c r="I122" s="16">
        <v>44384.0</v>
      </c>
      <c r="J122" s="109" t="s">
        <v>617</v>
      </c>
    </row>
    <row r="123" ht="12.0" customHeight="1">
      <c r="B123" s="136">
        <v>1091.14</v>
      </c>
      <c r="C123" s="100" t="s">
        <v>602</v>
      </c>
      <c r="D123" s="123">
        <v>44393.0</v>
      </c>
      <c r="E123" s="9"/>
      <c r="G123" s="15">
        <v>100.0</v>
      </c>
      <c r="H123" s="85" t="s">
        <v>743</v>
      </c>
      <c r="I123" s="16">
        <v>44404.0</v>
      </c>
      <c r="J123" s="109">
        <v>8056.0</v>
      </c>
    </row>
    <row r="124" ht="12.0" customHeight="1">
      <c r="B124" s="136">
        <v>5601.01</v>
      </c>
      <c r="C124" s="100" t="s">
        <v>707</v>
      </c>
      <c r="D124" s="123">
        <v>44407.0</v>
      </c>
      <c r="E124" s="9"/>
      <c r="F124" s="23"/>
      <c r="G124" s="15"/>
      <c r="H124" s="85"/>
      <c r="I124" s="16"/>
      <c r="J124" s="109" t="s">
        <v>718</v>
      </c>
      <c r="K124" s="109">
        <v>300.0</v>
      </c>
      <c r="L124" s="109" t="s">
        <v>497</v>
      </c>
      <c r="M124" s="127">
        <v>44383.0</v>
      </c>
    </row>
    <row r="125" ht="12.0" customHeight="1">
      <c r="B125" s="136">
        <v>1086.89</v>
      </c>
      <c r="C125" s="100" t="s">
        <v>602</v>
      </c>
      <c r="D125" s="123">
        <v>44407.0</v>
      </c>
      <c r="E125" s="9"/>
      <c r="G125" s="15"/>
      <c r="H125" s="85"/>
      <c r="I125" s="16"/>
    </row>
    <row r="126" ht="12.0" customHeight="1">
      <c r="B126" s="136"/>
      <c r="C126" s="100"/>
      <c r="D126" s="123"/>
      <c r="E126" s="9"/>
      <c r="G126" s="15"/>
      <c r="H126" s="85"/>
      <c r="I126" s="16"/>
    </row>
    <row r="127" ht="12.0" customHeight="1">
      <c r="B127" s="136"/>
      <c r="C127" s="100"/>
      <c r="D127" s="123"/>
      <c r="E127" s="9"/>
      <c r="G127" s="15"/>
      <c r="H127" s="85"/>
      <c r="I127" s="16"/>
    </row>
    <row r="128" ht="12.0" customHeight="1">
      <c r="B128" s="136"/>
      <c r="C128" s="100"/>
      <c r="D128" s="123"/>
      <c r="E128" s="9"/>
      <c r="G128" s="15"/>
      <c r="H128" s="85"/>
      <c r="I128" s="17"/>
    </row>
    <row r="129" ht="12.0" customHeight="1">
      <c r="B129" s="136"/>
      <c r="C129" s="100"/>
      <c r="D129" s="123"/>
      <c r="E129" s="22"/>
      <c r="G129" s="15"/>
      <c r="H129" s="85"/>
      <c r="I129" s="16"/>
    </row>
    <row r="130" ht="12.0" customHeight="1">
      <c r="B130" s="140"/>
      <c r="C130" s="141"/>
      <c r="D130" s="124"/>
      <c r="E130" s="1"/>
      <c r="G130" s="28"/>
      <c r="H130" s="95"/>
      <c r="I130" s="29"/>
    </row>
    <row r="131" ht="12.0" customHeight="1">
      <c r="A131" s="23" t="s">
        <v>10</v>
      </c>
      <c r="B131" s="142">
        <f>SUM(B121:B130)</f>
        <v>9891.18</v>
      </c>
      <c r="C131" s="92"/>
      <c r="D131" s="120"/>
      <c r="F131" s="23" t="s">
        <v>10</v>
      </c>
      <c r="G131" s="30">
        <f>SUM(G121:G130)</f>
        <v>220.54</v>
      </c>
      <c r="H131" s="92"/>
    </row>
    <row r="132" ht="12.0" customHeight="1">
      <c r="B132" s="132"/>
      <c r="C132" s="92"/>
      <c r="D132" s="120"/>
      <c r="F132" s="32"/>
      <c r="H132" s="92"/>
    </row>
    <row r="133" ht="12.0" customHeight="1">
      <c r="A133" s="23" t="s">
        <v>11</v>
      </c>
      <c r="B133" s="143">
        <f>PRODUCT(B131,0.1)</f>
        <v>989.118</v>
      </c>
      <c r="C133" s="92"/>
      <c r="D133" s="120"/>
      <c r="H133" s="92"/>
    </row>
    <row r="134" ht="12.0" customHeight="1">
      <c r="A134" s="23" t="s">
        <v>18</v>
      </c>
      <c r="B134" s="144">
        <f>G115</f>
        <v>35566.7483</v>
      </c>
      <c r="C134" s="92"/>
      <c r="D134" s="120"/>
      <c r="F134" s="23" t="s">
        <v>19</v>
      </c>
      <c r="G134" s="33">
        <f>SUM(B133,B134)-G131</f>
        <v>36335.3263</v>
      </c>
      <c r="H134" s="92"/>
    </row>
    <row r="135" ht="12.0" customHeight="1">
      <c r="A135" s="1"/>
      <c r="B135" s="132"/>
      <c r="C135" s="92"/>
      <c r="D135" s="120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145"/>
      <c r="C136" s="96"/>
      <c r="D136" s="125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744</v>
      </c>
      <c r="B137" s="131"/>
      <c r="C137" s="91"/>
      <c r="D137" s="119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B138" s="132"/>
      <c r="C138" s="92"/>
      <c r="D138" s="120"/>
      <c r="H138" s="92"/>
    </row>
    <row r="139" ht="12.0" customHeight="1">
      <c r="B139" s="133" t="s">
        <v>1</v>
      </c>
      <c r="C139" s="99" t="s">
        <v>2</v>
      </c>
      <c r="D139" s="121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134">
        <v>1070.37</v>
      </c>
      <c r="C140" s="135" t="s">
        <v>602</v>
      </c>
      <c r="D140" s="122">
        <v>44421.0</v>
      </c>
      <c r="E140" s="9"/>
      <c r="F140" s="97"/>
      <c r="G140" s="10">
        <v>20.54</v>
      </c>
      <c r="H140" s="94" t="s">
        <v>40</v>
      </c>
      <c r="I140" s="11">
        <v>44409.0</v>
      </c>
      <c r="J140" s="109" t="s">
        <v>617</v>
      </c>
    </row>
    <row r="141" ht="12.0" customHeight="1">
      <c r="B141" s="136">
        <v>1016.0</v>
      </c>
      <c r="C141" s="100" t="s">
        <v>741</v>
      </c>
      <c r="D141" s="123">
        <v>44421.0</v>
      </c>
      <c r="E141" s="9"/>
      <c r="G141" s="146"/>
      <c r="H141" s="147"/>
      <c r="I141" s="148"/>
    </row>
    <row r="142" ht="12.0" customHeight="1">
      <c r="B142" s="136">
        <v>1089.24</v>
      </c>
      <c r="C142" s="100" t="s">
        <v>602</v>
      </c>
      <c r="D142" s="123">
        <v>44435.0</v>
      </c>
      <c r="E142" s="9"/>
      <c r="G142" s="15">
        <v>250.0</v>
      </c>
      <c r="H142" s="85" t="s">
        <v>745</v>
      </c>
      <c r="I142" s="16">
        <v>44432.0</v>
      </c>
      <c r="J142" s="109">
        <v>8056.0</v>
      </c>
    </row>
    <row r="143" ht="12.0" customHeight="1">
      <c r="B143" s="136">
        <v>5601.01</v>
      </c>
      <c r="C143" s="100" t="s">
        <v>707</v>
      </c>
      <c r="D143" s="123">
        <v>44439.0</v>
      </c>
      <c r="E143" s="9"/>
      <c r="F143" s="23"/>
      <c r="G143" s="15">
        <v>100.0</v>
      </c>
      <c r="H143" s="85" t="s">
        <v>743</v>
      </c>
      <c r="I143" s="16">
        <v>44434.0</v>
      </c>
      <c r="J143" s="109">
        <v>8056.0</v>
      </c>
    </row>
    <row r="144" ht="12.0" customHeight="1">
      <c r="B144" s="136"/>
      <c r="C144" s="100"/>
      <c r="D144" s="123"/>
      <c r="E144" s="9"/>
      <c r="G144" s="15"/>
      <c r="H144" s="85"/>
      <c r="I144" s="16"/>
      <c r="J144" s="109" t="s">
        <v>718</v>
      </c>
      <c r="K144" s="109">
        <v>752.0</v>
      </c>
      <c r="L144" s="109" t="s">
        <v>497</v>
      </c>
      <c r="M144" s="127">
        <v>44430.0</v>
      </c>
    </row>
    <row r="145" ht="12.0" customHeight="1">
      <c r="B145" s="136"/>
      <c r="C145" s="100"/>
      <c r="D145" s="123"/>
      <c r="E145" s="9"/>
      <c r="G145" s="15"/>
      <c r="H145" s="85"/>
      <c r="I145" s="16"/>
    </row>
    <row r="146" ht="12.0" customHeight="1">
      <c r="B146" s="136"/>
      <c r="C146" s="100"/>
      <c r="D146" s="123"/>
      <c r="E146" s="9"/>
      <c r="G146" s="15"/>
      <c r="H146" s="85"/>
      <c r="I146" s="17"/>
    </row>
    <row r="147" ht="12.0" customHeight="1">
      <c r="B147" s="136"/>
      <c r="C147" s="100"/>
      <c r="D147" s="123"/>
      <c r="E147" s="9"/>
      <c r="G147" s="15"/>
      <c r="H147" s="85"/>
      <c r="I147" s="17"/>
    </row>
    <row r="148" ht="12.0" customHeight="1">
      <c r="B148" s="136"/>
      <c r="C148" s="100"/>
      <c r="D148" s="123"/>
      <c r="E148" s="22"/>
      <c r="G148" s="15"/>
      <c r="H148" s="85"/>
      <c r="I148" s="16"/>
    </row>
    <row r="149" ht="12.0" customHeight="1">
      <c r="B149" s="140"/>
      <c r="C149" s="141"/>
      <c r="D149" s="124"/>
      <c r="E149" s="1"/>
      <c r="G149" s="28"/>
      <c r="H149" s="95"/>
      <c r="I149" s="29"/>
    </row>
    <row r="150" ht="12.0" customHeight="1">
      <c r="A150" s="23" t="s">
        <v>10</v>
      </c>
      <c r="B150" s="142">
        <f>SUM(B140:B149)</f>
        <v>8776.62</v>
      </c>
      <c r="C150" s="92"/>
      <c r="D150" s="120"/>
      <c r="F150" s="23" t="s">
        <v>10</v>
      </c>
      <c r="G150" s="30">
        <f>SUM(G140:G149)</f>
        <v>370.54</v>
      </c>
      <c r="H150" s="92"/>
    </row>
    <row r="151" ht="12.0" customHeight="1">
      <c r="B151" s="132"/>
      <c r="C151" s="92"/>
      <c r="D151" s="120"/>
      <c r="F151" s="32"/>
      <c r="H151" s="92"/>
    </row>
    <row r="152" ht="12.0" customHeight="1">
      <c r="A152" s="23" t="s">
        <v>11</v>
      </c>
      <c r="B152" s="143">
        <f>PRODUCT(B150,0.1)</f>
        <v>877.662</v>
      </c>
      <c r="C152" s="92"/>
      <c r="D152" s="120"/>
      <c r="H152" s="92"/>
    </row>
    <row r="153" ht="12.0" customHeight="1">
      <c r="A153" s="23" t="s">
        <v>18</v>
      </c>
      <c r="B153" s="144">
        <f>G134</f>
        <v>36335.3263</v>
      </c>
      <c r="C153" s="92"/>
      <c r="D153" s="120"/>
      <c r="F153" s="23" t="s">
        <v>19</v>
      </c>
      <c r="G153" s="33">
        <f>SUM(B152,B153)-G150</f>
        <v>36842.4483</v>
      </c>
      <c r="H153" s="92"/>
    </row>
    <row r="154" ht="12.0" customHeight="1">
      <c r="A154" s="1"/>
      <c r="B154" s="132"/>
      <c r="C154" s="92"/>
      <c r="D154" s="120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145"/>
      <c r="C155" s="96"/>
      <c r="D155" s="125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746</v>
      </c>
      <c r="B156" s="131"/>
      <c r="C156" s="91"/>
      <c r="D156" s="119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B157" s="132"/>
      <c r="C157" s="92"/>
      <c r="D157" s="120"/>
      <c r="H157" s="92"/>
    </row>
    <row r="158" ht="12.0" customHeight="1">
      <c r="B158" s="133" t="s">
        <v>1</v>
      </c>
      <c r="C158" s="99" t="s">
        <v>2</v>
      </c>
      <c r="D158" s="121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134">
        <v>749.93</v>
      </c>
      <c r="C159" s="135" t="s">
        <v>602</v>
      </c>
      <c r="D159" s="122">
        <v>44449.0</v>
      </c>
      <c r="E159" s="9"/>
      <c r="G159" s="10">
        <v>20.54</v>
      </c>
      <c r="H159" s="94" t="s">
        <v>40</v>
      </c>
      <c r="I159" s="11">
        <v>44440.0</v>
      </c>
      <c r="J159" s="109" t="s">
        <v>617</v>
      </c>
    </row>
    <row r="160" ht="12.0" customHeight="1">
      <c r="B160" s="136">
        <v>1016.0</v>
      </c>
      <c r="C160" s="100" t="s">
        <v>741</v>
      </c>
      <c r="D160" s="123">
        <v>44454.0</v>
      </c>
      <c r="E160" s="9"/>
      <c r="G160" s="15">
        <v>309.28</v>
      </c>
      <c r="H160" s="85" t="s">
        <v>25</v>
      </c>
      <c r="I160" s="16">
        <v>44446.0</v>
      </c>
      <c r="J160" s="109" t="s">
        <v>617</v>
      </c>
    </row>
    <row r="161" ht="12.0" customHeight="1">
      <c r="B161" s="136">
        <v>5601.01</v>
      </c>
      <c r="C161" s="100" t="s">
        <v>707</v>
      </c>
      <c r="D161" s="123">
        <v>44469.0</v>
      </c>
      <c r="E161" s="9"/>
      <c r="G161" s="15">
        <v>54.0</v>
      </c>
      <c r="H161" s="85" t="s">
        <v>747</v>
      </c>
      <c r="I161" s="16">
        <v>44452.0</v>
      </c>
      <c r="J161" s="109">
        <v>8056.0</v>
      </c>
    </row>
    <row r="162" ht="12.0" customHeight="1">
      <c r="B162" s="136"/>
      <c r="C162" s="100"/>
      <c r="D162" s="123"/>
      <c r="E162" s="9"/>
      <c r="F162" s="23"/>
      <c r="G162" s="15">
        <v>100.0</v>
      </c>
      <c r="H162" s="85" t="s">
        <v>748</v>
      </c>
      <c r="I162" s="16">
        <v>44454.0</v>
      </c>
      <c r="J162" s="109">
        <v>8056.0</v>
      </c>
    </row>
    <row r="163" ht="12.0" customHeight="1">
      <c r="B163" s="136"/>
      <c r="C163" s="100"/>
      <c r="D163" s="123"/>
      <c r="E163" s="9"/>
      <c r="G163" s="15">
        <v>36.0</v>
      </c>
      <c r="H163" s="85" t="s">
        <v>749</v>
      </c>
      <c r="I163" s="16">
        <v>44455.0</v>
      </c>
      <c r="J163" s="109">
        <v>8056.0</v>
      </c>
    </row>
    <row r="164" ht="12.0" customHeight="1">
      <c r="B164" s="136"/>
      <c r="C164" s="100"/>
      <c r="D164" s="123"/>
      <c r="E164" s="9"/>
      <c r="G164" s="15">
        <v>100.0</v>
      </c>
      <c r="H164" s="85" t="s">
        <v>743</v>
      </c>
      <c r="I164" s="16">
        <v>44465.0</v>
      </c>
      <c r="J164" s="109">
        <v>8056.0</v>
      </c>
    </row>
    <row r="165" ht="12.0" customHeight="1">
      <c r="B165" s="136"/>
      <c r="C165" s="100"/>
      <c r="D165" s="123"/>
      <c r="E165" s="9"/>
      <c r="G165" s="15">
        <v>15.0</v>
      </c>
      <c r="H165" s="85" t="s">
        <v>750</v>
      </c>
      <c r="I165" s="16">
        <v>44445.0</v>
      </c>
      <c r="J165" s="109" t="s">
        <v>718</v>
      </c>
    </row>
    <row r="166" ht="12.0" customHeight="1">
      <c r="B166" s="136"/>
      <c r="C166" s="100"/>
      <c r="D166" s="123"/>
      <c r="E166" s="9"/>
      <c r="G166" s="15">
        <v>18.0</v>
      </c>
      <c r="H166" s="85" t="s">
        <v>611</v>
      </c>
      <c r="I166" s="16">
        <v>44445.0</v>
      </c>
      <c r="J166" s="109" t="s">
        <v>718</v>
      </c>
    </row>
    <row r="167" ht="12.0" customHeight="1">
      <c r="B167" s="136"/>
      <c r="C167" s="100"/>
      <c r="D167" s="123"/>
      <c r="E167" s="9"/>
      <c r="G167" s="15">
        <v>100.0</v>
      </c>
      <c r="H167" s="85" t="s">
        <v>751</v>
      </c>
      <c r="I167" s="16">
        <v>44445.0</v>
      </c>
      <c r="J167" s="109" t="s">
        <v>718</v>
      </c>
    </row>
    <row r="168" ht="12.0" customHeight="1">
      <c r="B168" s="136"/>
      <c r="C168" s="100"/>
      <c r="D168" s="123"/>
      <c r="E168" s="9"/>
      <c r="F168" s="23"/>
      <c r="G168" s="15">
        <v>50.0</v>
      </c>
      <c r="H168" s="85" t="s">
        <v>459</v>
      </c>
      <c r="I168" s="16">
        <v>44445.0</v>
      </c>
      <c r="J168" s="109" t="s">
        <v>718</v>
      </c>
    </row>
    <row r="169" ht="12.0" customHeight="1">
      <c r="B169" s="136"/>
      <c r="C169" s="100"/>
      <c r="D169" s="123"/>
      <c r="E169" s="9"/>
      <c r="G169" s="15"/>
      <c r="H169" s="85"/>
      <c r="I169" s="16"/>
      <c r="J169" s="109" t="s">
        <v>718</v>
      </c>
      <c r="L169" s="109">
        <v>300.0</v>
      </c>
      <c r="M169" s="109" t="s">
        <v>40</v>
      </c>
      <c r="N169" s="127">
        <v>44445.0</v>
      </c>
    </row>
    <row r="170" ht="12.0" customHeight="1">
      <c r="B170" s="136"/>
      <c r="C170" s="100"/>
      <c r="D170" s="123"/>
      <c r="E170" s="9"/>
      <c r="G170" s="15"/>
      <c r="H170" s="85"/>
      <c r="I170" s="16"/>
    </row>
    <row r="171" ht="12.0" customHeight="1">
      <c r="B171" s="136"/>
      <c r="C171" s="100"/>
      <c r="D171" s="123"/>
      <c r="E171" s="9"/>
      <c r="G171" s="15"/>
      <c r="H171" s="85"/>
      <c r="I171" s="17"/>
    </row>
    <row r="172" ht="12.0" customHeight="1">
      <c r="B172" s="136"/>
      <c r="C172" s="100"/>
      <c r="D172" s="123"/>
      <c r="E172" s="9"/>
      <c r="G172" s="15"/>
      <c r="H172" s="85"/>
      <c r="I172" s="17"/>
    </row>
    <row r="173" ht="12.0" customHeight="1">
      <c r="B173" s="136"/>
      <c r="C173" s="100"/>
      <c r="D173" s="123"/>
      <c r="E173" s="9"/>
      <c r="G173" s="15"/>
      <c r="H173" s="85"/>
      <c r="I173" s="16"/>
    </row>
    <row r="174" ht="12.0" customHeight="1">
      <c r="B174" s="140"/>
      <c r="C174" s="141"/>
      <c r="D174" s="128"/>
      <c r="E174" s="9"/>
      <c r="G174" s="102"/>
      <c r="H174" s="95"/>
      <c r="I174" s="86"/>
    </row>
    <row r="175" ht="12.0" customHeight="1">
      <c r="A175" s="23" t="s">
        <v>10</v>
      </c>
      <c r="B175" s="142">
        <f>SUM(B159:B174)</f>
        <v>7366.94</v>
      </c>
      <c r="C175" s="92"/>
      <c r="D175" s="120"/>
      <c r="F175" s="23" t="s">
        <v>10</v>
      </c>
      <c r="G175" s="30">
        <f>SUM(G159:G174)</f>
        <v>802.82</v>
      </c>
      <c r="H175" s="92"/>
    </row>
    <row r="176" ht="12.0" customHeight="1">
      <c r="B176" s="132"/>
      <c r="C176" s="92"/>
      <c r="D176" s="120"/>
      <c r="F176" s="32"/>
      <c r="H176" s="92"/>
    </row>
    <row r="177" ht="12.0" customHeight="1">
      <c r="A177" s="23" t="s">
        <v>11</v>
      </c>
      <c r="B177" s="143">
        <f>PRODUCT(B175,0.1)</f>
        <v>736.694</v>
      </c>
      <c r="C177" s="92"/>
      <c r="D177" s="120"/>
      <c r="H177" s="92"/>
    </row>
    <row r="178" ht="12.0" customHeight="1">
      <c r="A178" s="23" t="s">
        <v>18</v>
      </c>
      <c r="B178" s="144">
        <f>G153</f>
        <v>36842.4483</v>
      </c>
      <c r="C178" s="92"/>
      <c r="D178" s="120"/>
      <c r="F178" s="23" t="s">
        <v>19</v>
      </c>
      <c r="G178" s="33">
        <f>SUM(B177,B178)-G175</f>
        <v>36776.3223</v>
      </c>
      <c r="H178" s="92"/>
    </row>
    <row r="179" ht="12.0" customHeight="1">
      <c r="A179" s="1"/>
      <c r="B179" s="132"/>
      <c r="C179" s="92"/>
      <c r="D179" s="120"/>
      <c r="E179" s="1"/>
      <c r="F179" s="23"/>
      <c r="G179" s="32"/>
      <c r="H179" s="9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5.25" customHeight="1">
      <c r="A180" s="35"/>
      <c r="B180" s="145"/>
      <c r="C180" s="96"/>
      <c r="D180" s="125"/>
      <c r="E180" s="36"/>
      <c r="F180" s="36"/>
      <c r="G180" s="36"/>
      <c r="H180" s="9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27.75" customHeight="1">
      <c r="A181" s="2" t="s">
        <v>752</v>
      </c>
      <c r="B181" s="131"/>
      <c r="C181" s="91"/>
      <c r="D181" s="119"/>
      <c r="E181" s="3"/>
      <c r="F181" s="3"/>
      <c r="G181" s="3"/>
      <c r="H181" s="9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B182" s="132"/>
      <c r="C182" s="92"/>
      <c r="D182" s="120"/>
      <c r="H182" s="92"/>
    </row>
    <row r="183" ht="12.0" customHeight="1">
      <c r="B183" s="133" t="s">
        <v>1</v>
      </c>
      <c r="C183" s="99" t="s">
        <v>2</v>
      </c>
      <c r="D183" s="121" t="s">
        <v>3</v>
      </c>
      <c r="E183" s="5"/>
      <c r="G183" s="4" t="s">
        <v>4</v>
      </c>
      <c r="H183" s="93" t="s">
        <v>5</v>
      </c>
      <c r="I183" s="4" t="s">
        <v>3</v>
      </c>
    </row>
    <row r="184" ht="12.0" customHeight="1">
      <c r="B184" s="134">
        <v>1016.0</v>
      </c>
      <c r="C184" s="135" t="s">
        <v>741</v>
      </c>
      <c r="D184" s="122">
        <v>44484.0</v>
      </c>
      <c r="E184" s="9"/>
      <c r="G184" s="10">
        <v>20.54</v>
      </c>
      <c r="H184" s="94" t="s">
        <v>40</v>
      </c>
      <c r="I184" s="11">
        <v>44470.0</v>
      </c>
      <c r="J184" s="109" t="s">
        <v>617</v>
      </c>
    </row>
    <row r="185" ht="12.0" customHeight="1">
      <c r="B185" s="136">
        <v>1612.5</v>
      </c>
      <c r="C185" s="100" t="s">
        <v>753</v>
      </c>
      <c r="D185" s="123">
        <v>44489.0</v>
      </c>
      <c r="E185" s="9"/>
      <c r="G185" s="15">
        <v>18.0</v>
      </c>
      <c r="H185" s="85" t="s">
        <v>754</v>
      </c>
      <c r="I185" s="16">
        <v>44840.0</v>
      </c>
      <c r="J185" s="109">
        <v>5702.0</v>
      </c>
    </row>
    <row r="186" ht="12.0" customHeight="1">
      <c r="B186" s="136">
        <v>5601.01</v>
      </c>
      <c r="C186" s="100" t="s">
        <v>707</v>
      </c>
      <c r="D186" s="123">
        <v>44498.0</v>
      </c>
      <c r="E186" s="9"/>
      <c r="G186" s="15">
        <v>100.0</v>
      </c>
      <c r="H186" s="85" t="s">
        <v>755</v>
      </c>
      <c r="I186" s="16">
        <v>44481.0</v>
      </c>
      <c r="J186" s="109">
        <v>5702.0</v>
      </c>
    </row>
    <row r="187" ht="12.0" customHeight="1">
      <c r="B187" s="136"/>
      <c r="C187" s="100"/>
      <c r="D187" s="123"/>
      <c r="E187" s="9"/>
      <c r="F187" s="23"/>
      <c r="G187" s="15">
        <v>36.0</v>
      </c>
      <c r="H187" s="85" t="s">
        <v>756</v>
      </c>
      <c r="I187" s="16">
        <v>44495.0</v>
      </c>
      <c r="J187" s="109">
        <v>8056.0</v>
      </c>
    </row>
    <row r="188" ht="12.0" customHeight="1">
      <c r="B188" s="136"/>
      <c r="C188" s="100"/>
      <c r="D188" s="123"/>
      <c r="E188" s="9"/>
      <c r="G188" s="15">
        <v>100.0</v>
      </c>
      <c r="H188" s="85" t="s">
        <v>743</v>
      </c>
      <c r="I188" s="16">
        <v>44495.0</v>
      </c>
      <c r="J188" s="109">
        <v>8056.0</v>
      </c>
    </row>
    <row r="189" ht="12.0" customHeight="1">
      <c r="B189" s="136"/>
      <c r="C189" s="100"/>
      <c r="D189" s="123"/>
      <c r="E189" s="9"/>
      <c r="G189" s="15">
        <v>50.0</v>
      </c>
      <c r="H189" s="85" t="s">
        <v>757</v>
      </c>
      <c r="I189" s="16">
        <v>44500.0</v>
      </c>
      <c r="J189" s="109">
        <v>8056.0</v>
      </c>
    </row>
    <row r="190" ht="12.0" customHeight="1">
      <c r="B190" s="136"/>
      <c r="C190" s="100"/>
      <c r="D190" s="123"/>
      <c r="E190" s="9"/>
      <c r="G190" s="15">
        <v>165.0</v>
      </c>
      <c r="H190" s="85" t="s">
        <v>758</v>
      </c>
      <c r="I190" s="16"/>
      <c r="J190" s="109" t="s">
        <v>718</v>
      </c>
    </row>
    <row r="191" ht="12.0" customHeight="1">
      <c r="B191" s="136"/>
      <c r="C191" s="100"/>
      <c r="D191" s="123"/>
      <c r="E191" s="9"/>
      <c r="G191" s="15"/>
      <c r="H191" s="85"/>
      <c r="I191" s="17"/>
    </row>
    <row r="192" ht="12.0" customHeight="1">
      <c r="B192" s="136"/>
      <c r="C192" s="100"/>
      <c r="D192" s="123"/>
      <c r="E192" s="22"/>
      <c r="G192" s="15"/>
      <c r="H192" s="85"/>
      <c r="I192" s="16"/>
    </row>
    <row r="193" ht="12.0" customHeight="1">
      <c r="B193" s="140"/>
      <c r="C193" s="141"/>
      <c r="D193" s="124"/>
      <c r="E193" s="1"/>
      <c r="G193" s="28"/>
      <c r="H193" s="95"/>
      <c r="I193" s="29"/>
    </row>
    <row r="194" ht="12.0" customHeight="1">
      <c r="A194" s="23" t="s">
        <v>10</v>
      </c>
      <c r="B194" s="142">
        <f>SUM(B184:B193)</f>
        <v>8229.51</v>
      </c>
      <c r="C194" s="92"/>
      <c r="D194" s="120"/>
      <c r="F194" s="23" t="s">
        <v>10</v>
      </c>
      <c r="G194" s="30">
        <f>SUM(G184:G193)</f>
        <v>489.54</v>
      </c>
      <c r="H194" s="92"/>
    </row>
    <row r="195" ht="12.0" customHeight="1">
      <c r="B195" s="132"/>
      <c r="C195" s="92"/>
      <c r="D195" s="120"/>
      <c r="F195" s="32"/>
      <c r="H195" s="92"/>
    </row>
    <row r="196" ht="12.0" customHeight="1">
      <c r="A196" s="23" t="s">
        <v>11</v>
      </c>
      <c r="B196" s="143">
        <f>PRODUCT(B194,0.1)</f>
        <v>822.951</v>
      </c>
      <c r="C196" s="92"/>
      <c r="D196" s="120"/>
      <c r="H196" s="92"/>
    </row>
    <row r="197" ht="12.0" customHeight="1">
      <c r="A197" s="23" t="s">
        <v>18</v>
      </c>
      <c r="B197" s="144">
        <f>G178</f>
        <v>36776.3223</v>
      </c>
      <c r="C197" s="92"/>
      <c r="D197" s="120"/>
      <c r="F197" s="23" t="s">
        <v>19</v>
      </c>
      <c r="G197" s="33">
        <f>SUM(B196,B197)-G194</f>
        <v>37109.7333</v>
      </c>
      <c r="H197" s="92"/>
    </row>
    <row r="198" ht="12.0" customHeight="1">
      <c r="A198" s="1"/>
      <c r="B198" s="132"/>
      <c r="C198" s="92"/>
      <c r="D198" s="120"/>
      <c r="E198" s="1"/>
      <c r="F198" s="23"/>
      <c r="G198" s="32"/>
      <c r="H198" s="9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5.25" customHeight="1">
      <c r="A199" s="35"/>
      <c r="B199" s="145"/>
      <c r="C199" s="96"/>
      <c r="D199" s="125"/>
      <c r="E199" s="36"/>
      <c r="F199" s="36"/>
      <c r="G199" s="36"/>
      <c r="H199" s="9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27.75" customHeight="1">
      <c r="A200" s="2" t="s">
        <v>759</v>
      </c>
      <c r="B200" s="131"/>
      <c r="C200" s="91"/>
      <c r="D200" s="119"/>
      <c r="E200" s="3"/>
      <c r="F200" s="3"/>
      <c r="G200" s="3"/>
      <c r="H200" s="9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B201" s="132"/>
      <c r="C201" s="92"/>
      <c r="D201" s="120"/>
      <c r="H201" s="92"/>
    </row>
    <row r="202" ht="12.0" customHeight="1">
      <c r="B202" s="133" t="s">
        <v>1</v>
      </c>
      <c r="C202" s="99" t="s">
        <v>2</v>
      </c>
      <c r="D202" s="121" t="s">
        <v>3</v>
      </c>
      <c r="E202" s="5"/>
      <c r="G202" s="4" t="s">
        <v>4</v>
      </c>
      <c r="H202" s="93" t="s">
        <v>5</v>
      </c>
      <c r="I202" s="4" t="s">
        <v>3</v>
      </c>
    </row>
    <row r="203" ht="12.0" customHeight="1">
      <c r="B203" s="134">
        <v>1016.0</v>
      </c>
      <c r="C203" s="135" t="s">
        <v>741</v>
      </c>
      <c r="D203" s="122">
        <v>44515.0</v>
      </c>
      <c r="E203" s="9"/>
      <c r="G203" s="10">
        <v>20.54</v>
      </c>
      <c r="H203" s="94" t="s">
        <v>40</v>
      </c>
      <c r="I203" s="11">
        <v>44501.0</v>
      </c>
      <c r="J203" s="109" t="s">
        <v>617</v>
      </c>
    </row>
    <row r="204" ht="12.0" customHeight="1">
      <c r="B204" s="136">
        <v>862.5</v>
      </c>
      <c r="C204" s="100" t="s">
        <v>760</v>
      </c>
      <c r="D204" s="123">
        <v>44517.0</v>
      </c>
      <c r="E204" s="9"/>
      <c r="G204" s="15">
        <v>36.0</v>
      </c>
      <c r="H204" s="85" t="s">
        <v>761</v>
      </c>
      <c r="I204" s="16">
        <v>44503.0</v>
      </c>
      <c r="J204" s="109">
        <v>5702.0</v>
      </c>
      <c r="K204" s="109" t="s">
        <v>762</v>
      </c>
    </row>
    <row r="205" ht="12.0" customHeight="1">
      <c r="B205" s="136">
        <v>33.9</v>
      </c>
      <c r="C205" s="100" t="s">
        <v>760</v>
      </c>
      <c r="D205" s="123">
        <v>44518.0</v>
      </c>
      <c r="E205" s="9"/>
      <c r="G205" s="15"/>
      <c r="H205" s="85"/>
      <c r="I205" s="16"/>
      <c r="J205" s="109">
        <v>5702.0</v>
      </c>
      <c r="L205" s="15">
        <v>20.0</v>
      </c>
      <c r="M205" s="85" t="s">
        <v>754</v>
      </c>
      <c r="N205" s="16">
        <v>44506.0</v>
      </c>
      <c r="O205" s="109" t="s">
        <v>763</v>
      </c>
    </row>
    <row r="206" ht="12.0" customHeight="1">
      <c r="B206" s="136">
        <v>5943.0</v>
      </c>
      <c r="C206" s="100" t="s">
        <v>707</v>
      </c>
      <c r="D206" s="123">
        <v>44530.0</v>
      </c>
      <c r="E206" s="9"/>
      <c r="F206" s="23"/>
      <c r="H206" s="92"/>
      <c r="J206" s="109">
        <v>8056.0</v>
      </c>
      <c r="L206" s="15">
        <v>10.0</v>
      </c>
      <c r="M206" s="85" t="s">
        <v>97</v>
      </c>
      <c r="N206" s="16">
        <v>44503.0</v>
      </c>
      <c r="O206" s="109" t="s">
        <v>764</v>
      </c>
    </row>
    <row r="207" ht="12.0" customHeight="1">
      <c r="B207" s="136"/>
      <c r="C207" s="100"/>
      <c r="D207" s="123"/>
      <c r="E207" s="9"/>
      <c r="G207" s="15">
        <v>18.0</v>
      </c>
      <c r="H207" s="85" t="s">
        <v>765</v>
      </c>
      <c r="I207" s="16">
        <v>44507.0</v>
      </c>
      <c r="J207" s="109">
        <v>8056.0</v>
      </c>
    </row>
    <row r="208" ht="12.0" customHeight="1">
      <c r="B208" s="136"/>
      <c r="C208" s="100"/>
      <c r="D208" s="123"/>
      <c r="E208" s="9"/>
      <c r="G208" s="15">
        <v>200.0</v>
      </c>
      <c r="H208" s="85" t="s">
        <v>766</v>
      </c>
      <c r="I208" s="16">
        <v>44515.0</v>
      </c>
      <c r="J208" s="109">
        <v>8056.0</v>
      </c>
    </row>
    <row r="209" ht="12.0" customHeight="1">
      <c r="B209" s="136"/>
      <c r="C209" s="100"/>
      <c r="D209" s="123"/>
      <c r="E209" s="9"/>
      <c r="G209" s="15">
        <v>87.0</v>
      </c>
      <c r="H209" s="85" t="s">
        <v>767</v>
      </c>
      <c r="I209" s="16">
        <v>44523.0</v>
      </c>
      <c r="J209" s="109">
        <v>8056.0</v>
      </c>
    </row>
    <row r="210" ht="12.0" customHeight="1">
      <c r="B210" s="136"/>
      <c r="C210" s="100"/>
      <c r="D210" s="123"/>
      <c r="E210" s="9"/>
      <c r="G210" s="15">
        <v>250.0</v>
      </c>
      <c r="H210" s="85" t="s">
        <v>767</v>
      </c>
      <c r="I210" s="16">
        <v>44523.0</v>
      </c>
      <c r="J210" s="109">
        <v>8056.0</v>
      </c>
    </row>
    <row r="211" ht="12.0" customHeight="1">
      <c r="B211" s="136"/>
      <c r="C211" s="100"/>
      <c r="D211" s="123"/>
      <c r="E211" s="22"/>
      <c r="G211" s="15">
        <v>100.0</v>
      </c>
      <c r="H211" s="85" t="s">
        <v>743</v>
      </c>
      <c r="I211" s="16">
        <v>44526.0</v>
      </c>
      <c r="J211" s="109">
        <v>8056.0</v>
      </c>
    </row>
    <row r="212" ht="12.0" customHeight="1">
      <c r="B212" s="136"/>
      <c r="C212" s="100"/>
      <c r="D212" s="123"/>
      <c r="E212" s="9"/>
      <c r="G212" s="137">
        <v>36.0</v>
      </c>
      <c r="H212" s="138" t="s">
        <v>768</v>
      </c>
      <c r="I212" s="139">
        <v>44530.0</v>
      </c>
      <c r="J212" s="109">
        <v>8056.0</v>
      </c>
    </row>
    <row r="213" ht="12.0" customHeight="1">
      <c r="B213" s="136"/>
      <c r="C213" s="100"/>
      <c r="D213" s="123"/>
      <c r="E213" s="9"/>
      <c r="G213" s="15"/>
      <c r="H213" s="85"/>
      <c r="I213" s="17"/>
    </row>
    <row r="214" ht="12.0" customHeight="1">
      <c r="B214" s="136"/>
      <c r="C214" s="100"/>
      <c r="D214" s="123"/>
      <c r="E214" s="9"/>
      <c r="F214" s="23"/>
      <c r="G214" s="15"/>
      <c r="H214" s="85"/>
      <c r="I214" s="16"/>
    </row>
    <row r="215" ht="12.0" customHeight="1">
      <c r="B215" s="136"/>
      <c r="C215" s="100"/>
      <c r="D215" s="123"/>
      <c r="E215" s="9"/>
      <c r="G215" s="15"/>
      <c r="H215" s="85"/>
      <c r="I215" s="17"/>
    </row>
    <row r="216" ht="12.0" customHeight="1">
      <c r="B216" s="136"/>
      <c r="C216" s="100"/>
      <c r="D216" s="123"/>
      <c r="E216" s="9"/>
      <c r="G216" s="15"/>
      <c r="H216" s="85"/>
      <c r="I216" s="16"/>
    </row>
    <row r="217" ht="12.0" customHeight="1">
      <c r="B217" s="136"/>
      <c r="C217" s="100"/>
      <c r="D217" s="123"/>
      <c r="E217" s="9"/>
      <c r="G217" s="15"/>
      <c r="H217" s="85"/>
      <c r="I217" s="17"/>
    </row>
    <row r="218" ht="12.0" customHeight="1">
      <c r="B218" s="136"/>
      <c r="C218" s="100"/>
      <c r="D218" s="123"/>
      <c r="E218" s="9"/>
      <c r="G218" s="15"/>
      <c r="H218" s="85"/>
      <c r="I218" s="17"/>
    </row>
    <row r="219" ht="12.0" customHeight="1">
      <c r="B219" s="140"/>
      <c r="C219" s="141"/>
      <c r="D219" s="124"/>
      <c r="E219" s="1"/>
      <c r="G219" s="28"/>
      <c r="H219" s="95"/>
      <c r="I219" s="29"/>
    </row>
    <row r="220" ht="12.0" customHeight="1">
      <c r="A220" s="23" t="s">
        <v>10</v>
      </c>
      <c r="B220" s="142">
        <f>SUM(B203:B219)</f>
        <v>7855.4</v>
      </c>
      <c r="C220" s="92"/>
      <c r="D220" s="120"/>
      <c r="F220" s="23" t="s">
        <v>10</v>
      </c>
      <c r="G220" s="30">
        <f>SUM(G203:G219)</f>
        <v>747.54</v>
      </c>
      <c r="H220" s="92"/>
    </row>
    <row r="221" ht="12.0" customHeight="1">
      <c r="B221" s="132"/>
      <c r="C221" s="92"/>
      <c r="D221" s="120"/>
      <c r="F221" s="32"/>
      <c r="H221" s="92"/>
    </row>
    <row r="222" ht="12.0" customHeight="1">
      <c r="A222" s="23" t="s">
        <v>11</v>
      </c>
      <c r="B222" s="143">
        <f>PRODUCT(B220,0.1)</f>
        <v>785.54</v>
      </c>
      <c r="C222" s="92"/>
      <c r="D222" s="120"/>
      <c r="H222" s="92"/>
    </row>
    <row r="223" ht="12.0" customHeight="1">
      <c r="A223" s="23" t="s">
        <v>18</v>
      </c>
      <c r="B223" s="144">
        <f>G197</f>
        <v>37109.7333</v>
      </c>
      <c r="C223" s="92"/>
      <c r="D223" s="120"/>
      <c r="F223" s="23" t="s">
        <v>19</v>
      </c>
      <c r="G223" s="33">
        <f>SUM(B222,B223)-G220</f>
        <v>37147.7333</v>
      </c>
      <c r="H223" s="92"/>
    </row>
    <row r="224" ht="12.0" customHeight="1">
      <c r="A224" s="1"/>
      <c r="B224" s="132"/>
      <c r="C224" s="92"/>
      <c r="D224" s="120"/>
      <c r="E224" s="1"/>
      <c r="F224" s="23"/>
      <c r="G224" s="32"/>
      <c r="H224" s="9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5.25" customHeight="1">
      <c r="A225" s="35"/>
      <c r="B225" s="145"/>
      <c r="C225" s="96"/>
      <c r="D225" s="125"/>
      <c r="E225" s="36"/>
      <c r="F225" s="36"/>
      <c r="G225" s="36"/>
      <c r="H225" s="9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27.75" customHeight="1">
      <c r="A226" s="2" t="s">
        <v>769</v>
      </c>
      <c r="B226" s="131"/>
      <c r="C226" s="91"/>
      <c r="D226" s="119"/>
      <c r="E226" s="3"/>
      <c r="F226" s="3"/>
      <c r="G226" s="3"/>
      <c r="H226" s="9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B227" s="132"/>
      <c r="C227" s="92"/>
      <c r="D227" s="120"/>
      <c r="H227" s="92"/>
    </row>
    <row r="228" ht="12.0" customHeight="1">
      <c r="B228" s="133" t="s">
        <v>1</v>
      </c>
      <c r="C228" s="99" t="s">
        <v>2</v>
      </c>
      <c r="D228" s="121" t="s">
        <v>3</v>
      </c>
      <c r="E228" s="5"/>
      <c r="G228" s="4" t="s">
        <v>4</v>
      </c>
      <c r="H228" s="93" t="s">
        <v>5</v>
      </c>
      <c r="I228" s="4" t="s">
        <v>3</v>
      </c>
    </row>
    <row r="229" ht="12.0" customHeight="1">
      <c r="B229" s="134">
        <v>1875.0</v>
      </c>
      <c r="C229" s="135" t="s">
        <v>760</v>
      </c>
      <c r="D229" s="122">
        <v>44536.0</v>
      </c>
      <c r="E229" s="9"/>
      <c r="G229" s="10">
        <v>20.54</v>
      </c>
      <c r="H229" s="94" t="s">
        <v>40</v>
      </c>
      <c r="I229" s="11">
        <v>44531.0</v>
      </c>
      <c r="J229" s="109" t="s">
        <v>617</v>
      </c>
    </row>
    <row r="230" ht="12.0" customHeight="1">
      <c r="B230" s="136">
        <v>1015.0</v>
      </c>
      <c r="C230" s="100" t="s">
        <v>741</v>
      </c>
      <c r="D230" s="123">
        <v>44545.0</v>
      </c>
      <c r="E230" s="9"/>
      <c r="G230" s="15">
        <v>25.0</v>
      </c>
      <c r="H230" s="85" t="s">
        <v>770</v>
      </c>
      <c r="I230" s="16">
        <v>44535.0</v>
      </c>
      <c r="J230" s="109">
        <v>8056.0</v>
      </c>
    </row>
    <row r="231" ht="12.0" customHeight="1">
      <c r="B231" s="136">
        <v>1631.25</v>
      </c>
      <c r="C231" s="100" t="s">
        <v>760</v>
      </c>
      <c r="D231" s="123">
        <v>44551.0</v>
      </c>
      <c r="E231" s="9"/>
      <c r="G231" s="137">
        <v>100.0</v>
      </c>
      <c r="H231" s="138" t="s">
        <v>724</v>
      </c>
      <c r="I231" s="139">
        <v>44536.0</v>
      </c>
      <c r="J231" s="109">
        <v>8056.0</v>
      </c>
    </row>
    <row r="232" ht="12.0" customHeight="1">
      <c r="B232" s="136">
        <v>5601.05</v>
      </c>
      <c r="C232" s="100" t="s">
        <v>707</v>
      </c>
      <c r="D232" s="123">
        <v>44925.0</v>
      </c>
      <c r="E232" s="9"/>
      <c r="F232" s="23"/>
      <c r="G232" s="15">
        <v>200.0</v>
      </c>
      <c r="H232" s="85" t="s">
        <v>771</v>
      </c>
      <c r="I232" s="16">
        <v>44537.0</v>
      </c>
      <c r="J232" s="109">
        <v>8056.0</v>
      </c>
    </row>
    <row r="233" ht="12.0" customHeight="1">
      <c r="B233" s="136"/>
      <c r="C233" s="100"/>
      <c r="D233" s="123"/>
      <c r="E233" s="9"/>
      <c r="G233" s="137">
        <v>108.0</v>
      </c>
      <c r="H233" s="138" t="s">
        <v>772</v>
      </c>
      <c r="I233" s="139">
        <v>44551.0</v>
      </c>
      <c r="J233" s="109">
        <v>8056.0</v>
      </c>
    </row>
    <row r="234" ht="12.0" customHeight="1">
      <c r="B234" s="136"/>
      <c r="C234" s="100"/>
      <c r="D234" s="123"/>
      <c r="E234" s="9"/>
      <c r="G234" s="15">
        <v>100.0</v>
      </c>
      <c r="H234" s="85" t="s">
        <v>743</v>
      </c>
      <c r="I234" s="16">
        <v>44556.0</v>
      </c>
      <c r="J234" s="109">
        <v>8056.0</v>
      </c>
    </row>
    <row r="235" ht="12.0" customHeight="1">
      <c r="B235" s="136"/>
      <c r="C235" s="100"/>
      <c r="D235" s="123"/>
      <c r="E235" s="9"/>
      <c r="G235" s="137">
        <v>50.0</v>
      </c>
      <c r="H235" s="138" t="s">
        <v>773</v>
      </c>
      <c r="I235" s="139">
        <v>44557.0</v>
      </c>
      <c r="J235" s="109">
        <v>8056.0</v>
      </c>
    </row>
    <row r="236" ht="12.0" customHeight="1">
      <c r="B236" s="136"/>
      <c r="C236" s="100"/>
      <c r="D236" s="123"/>
      <c r="E236" s="9"/>
      <c r="G236" s="15">
        <v>25.0</v>
      </c>
      <c r="H236" s="85" t="s">
        <v>97</v>
      </c>
      <c r="I236" s="16">
        <v>44557.0</v>
      </c>
      <c r="J236" s="109">
        <v>8056.0</v>
      </c>
    </row>
    <row r="237" ht="12.0" customHeight="1">
      <c r="B237" s="136"/>
      <c r="C237" s="100"/>
      <c r="D237" s="123"/>
      <c r="E237" s="22"/>
      <c r="G237" s="15">
        <v>100.0</v>
      </c>
      <c r="H237" s="85" t="s">
        <v>557</v>
      </c>
      <c r="I237" s="16">
        <v>44531.0</v>
      </c>
      <c r="J237" s="109" t="s">
        <v>718</v>
      </c>
    </row>
    <row r="238" ht="12.0" customHeight="1">
      <c r="B238" s="136"/>
      <c r="C238" s="100"/>
      <c r="D238" s="123"/>
      <c r="E238" s="9"/>
      <c r="G238" s="152">
        <v>300.0</v>
      </c>
      <c r="H238" s="109" t="s">
        <v>774</v>
      </c>
      <c r="I238" s="153">
        <v>44551.0</v>
      </c>
      <c r="J238" s="109" t="s">
        <v>718</v>
      </c>
      <c r="L238" s="109">
        <v>300.0</v>
      </c>
      <c r="M238" s="109" t="s">
        <v>774</v>
      </c>
      <c r="N238" s="127">
        <v>44551.0</v>
      </c>
    </row>
    <row r="239" ht="12.0" customHeight="1">
      <c r="B239" s="136"/>
      <c r="C239" s="100"/>
      <c r="D239" s="123"/>
      <c r="E239" s="9"/>
      <c r="G239" s="152">
        <v>300.0</v>
      </c>
      <c r="H239" s="109" t="s">
        <v>775</v>
      </c>
      <c r="I239" s="153">
        <v>44551.0</v>
      </c>
      <c r="J239" s="109" t="s">
        <v>718</v>
      </c>
      <c r="L239" s="109">
        <v>300.0</v>
      </c>
      <c r="M239" s="109" t="s">
        <v>775</v>
      </c>
      <c r="N239" s="127">
        <v>44551.0</v>
      </c>
    </row>
    <row r="240" ht="12.0" customHeight="1">
      <c r="B240" s="136"/>
      <c r="C240" s="100"/>
      <c r="D240" s="123"/>
      <c r="E240" s="9"/>
      <c r="F240" s="23"/>
      <c r="G240" s="152">
        <v>50.0</v>
      </c>
      <c r="H240" s="154" t="s">
        <v>497</v>
      </c>
      <c r="I240" s="153">
        <v>44551.0</v>
      </c>
    </row>
    <row r="241" ht="12.0" customHeight="1">
      <c r="B241" s="136"/>
      <c r="C241" s="100"/>
      <c r="D241" s="123"/>
      <c r="E241" s="9"/>
      <c r="G241" s="15"/>
      <c r="H241" s="85"/>
      <c r="I241" s="16"/>
    </row>
    <row r="242" ht="12.0" customHeight="1">
      <c r="B242" s="136"/>
      <c r="C242" s="100"/>
      <c r="D242" s="123"/>
      <c r="E242" s="9"/>
      <c r="G242" s="15"/>
      <c r="H242" s="85"/>
      <c r="I242" s="16"/>
    </row>
    <row r="243" ht="12.0" customHeight="1">
      <c r="B243" s="136"/>
      <c r="C243" s="100"/>
      <c r="D243" s="123"/>
      <c r="E243" s="9"/>
      <c r="G243" s="15"/>
      <c r="H243" s="85"/>
      <c r="I243" s="17"/>
    </row>
    <row r="244" ht="12.0" customHeight="1">
      <c r="B244" s="136"/>
      <c r="C244" s="100"/>
      <c r="D244" s="123"/>
      <c r="E244" s="9"/>
      <c r="G244" s="15"/>
      <c r="H244" s="85"/>
      <c r="I244" s="17"/>
    </row>
    <row r="245" ht="12.0" customHeight="1">
      <c r="B245" s="140"/>
      <c r="C245" s="141"/>
      <c r="D245" s="124"/>
      <c r="E245" s="1"/>
      <c r="G245" s="28"/>
      <c r="H245" s="95"/>
      <c r="I245" s="29"/>
    </row>
    <row r="246" ht="12.0" customHeight="1">
      <c r="A246" s="23" t="s">
        <v>10</v>
      </c>
      <c r="B246" s="142">
        <f>SUM(B229:B245)</f>
        <v>10122.3</v>
      </c>
      <c r="C246" s="92"/>
      <c r="D246" s="120"/>
      <c r="F246" s="23" t="s">
        <v>10</v>
      </c>
      <c r="G246" s="30">
        <f>SUM(G229:G245)</f>
        <v>1378.54</v>
      </c>
      <c r="H246" s="92"/>
    </row>
    <row r="247" ht="12.0" customHeight="1">
      <c r="B247" s="132"/>
      <c r="C247" s="92"/>
      <c r="D247" s="120"/>
      <c r="F247" s="32"/>
      <c r="H247" s="92"/>
    </row>
    <row r="248" ht="12.0" customHeight="1">
      <c r="A248" s="23" t="s">
        <v>11</v>
      </c>
      <c r="B248" s="143">
        <f>PRODUCT(B246,0.1)</f>
        <v>1012.23</v>
      </c>
      <c r="C248" s="92"/>
      <c r="D248" s="120"/>
      <c r="H248" s="92"/>
    </row>
    <row r="249" ht="12.0" customHeight="1">
      <c r="A249" s="23" t="s">
        <v>18</v>
      </c>
      <c r="B249" s="144">
        <f>G223</f>
        <v>37147.7333</v>
      </c>
      <c r="C249" s="92"/>
      <c r="D249" s="120"/>
      <c r="F249" s="23" t="s">
        <v>19</v>
      </c>
      <c r="G249" s="33">
        <f>SUM(B248,B249)-G246</f>
        <v>36781.4233</v>
      </c>
      <c r="H249" s="92"/>
    </row>
    <row r="250" ht="12.0" customHeight="1">
      <c r="A250" s="1"/>
      <c r="B250" s="132"/>
      <c r="C250" s="92"/>
      <c r="D250" s="120"/>
      <c r="E250" s="1"/>
      <c r="F250" s="23"/>
      <c r="G250" s="32"/>
      <c r="H250" s="9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5.25" customHeight="1">
      <c r="A251" s="35"/>
      <c r="B251" s="145"/>
      <c r="C251" s="96"/>
      <c r="D251" s="125"/>
      <c r="E251" s="36"/>
      <c r="F251" s="36"/>
      <c r="G251" s="36"/>
      <c r="H251" s="9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2.0" customHeight="1">
      <c r="B252" s="132"/>
      <c r="C252" s="92"/>
      <c r="D252" s="120"/>
      <c r="H252" s="92"/>
    </row>
    <row r="253" ht="12.0" customHeight="1">
      <c r="B253" s="132"/>
      <c r="C253" s="92"/>
      <c r="D253" s="120"/>
      <c r="H253" s="92"/>
    </row>
    <row r="254" ht="12.0" customHeight="1">
      <c r="A254" s="72" t="s">
        <v>46</v>
      </c>
      <c r="B254" s="132">
        <f>B14+B33+B52+B71+B93+B112+B131+B150+B175+B194+B220+B246</f>
        <v>113985.31</v>
      </c>
      <c r="C254" s="92"/>
      <c r="D254" s="120"/>
      <c r="H254" s="92"/>
    </row>
    <row r="255" ht="12.0" customHeight="1">
      <c r="A255" s="72" t="s">
        <v>47</v>
      </c>
      <c r="B255" s="132">
        <f>PRODUCT(B254,0.1)</f>
        <v>11398.531</v>
      </c>
      <c r="C255" s="92"/>
      <c r="D255" s="120"/>
      <c r="H255" s="92"/>
    </row>
    <row r="256" ht="12.0" customHeight="1">
      <c r="B256" s="132"/>
      <c r="C256" s="92"/>
      <c r="D256" s="120"/>
      <c r="H256" s="92"/>
    </row>
    <row r="257" ht="12.0" customHeight="1">
      <c r="A257" s="72" t="s">
        <v>48</v>
      </c>
      <c r="B257" s="132"/>
      <c r="C257" s="92"/>
      <c r="D257" s="120"/>
      <c r="F257" s="89" t="s">
        <v>94</v>
      </c>
      <c r="G257" s="31">
        <f>G14+G33+G52+G71+G93+G112+G131+G150+G175+G194+G220+G246</f>
        <v>7334.06</v>
      </c>
      <c r="H257" s="92"/>
    </row>
    <row r="258" ht="12.0" customHeight="1">
      <c r="B258" s="132">
        <f>B254-B255</f>
        <v>102586.779</v>
      </c>
      <c r="C258" s="92"/>
      <c r="D258" s="120"/>
      <c r="F258" s="89" t="s">
        <v>95</v>
      </c>
      <c r="G258" s="90">
        <f>G257/B254</f>
        <v>0.06434215076</v>
      </c>
      <c r="H258" s="92"/>
    </row>
    <row r="259" ht="12.0" customHeight="1">
      <c r="B259" s="132"/>
      <c r="C259" s="92"/>
      <c r="D259" s="120"/>
      <c r="H259" s="92"/>
    </row>
    <row r="260" ht="12.0" customHeight="1">
      <c r="B260" s="132"/>
      <c r="C260" s="92"/>
      <c r="D260" s="120"/>
      <c r="H260" s="92"/>
    </row>
    <row r="261" ht="12.0" customHeight="1">
      <c r="B261" s="132"/>
      <c r="C261" s="92"/>
      <c r="D261" s="120"/>
      <c r="H261" s="92"/>
    </row>
    <row r="262" ht="12.0" customHeight="1">
      <c r="B262" s="132"/>
      <c r="C262" s="92"/>
      <c r="D262" s="120"/>
      <c r="H262" s="92"/>
    </row>
    <row r="263" ht="12.0" customHeight="1">
      <c r="B263" s="132"/>
      <c r="C263" s="92"/>
      <c r="D263" s="120"/>
      <c r="H263" s="92"/>
    </row>
    <row r="264" ht="12.0" customHeight="1">
      <c r="B264" s="132"/>
      <c r="C264" s="92"/>
      <c r="D264" s="120"/>
      <c r="H264" s="92"/>
    </row>
    <row r="265" ht="12.0" customHeight="1">
      <c r="B265" s="132"/>
      <c r="C265" s="92"/>
      <c r="D265" s="120"/>
      <c r="H265" s="92"/>
    </row>
    <row r="266" ht="12.0" customHeight="1">
      <c r="B266" s="132"/>
      <c r="C266" s="92"/>
      <c r="D266" s="120"/>
      <c r="H266" s="92"/>
    </row>
    <row r="267" ht="12.0" customHeight="1">
      <c r="B267" s="132"/>
      <c r="C267" s="92"/>
      <c r="D267" s="120"/>
      <c r="H267" s="92"/>
    </row>
    <row r="268" ht="12.0" customHeight="1">
      <c r="B268" s="132"/>
      <c r="C268" s="92"/>
      <c r="D268" s="120"/>
      <c r="H268" s="92"/>
    </row>
    <row r="269" ht="12.0" customHeight="1">
      <c r="B269" s="132"/>
      <c r="C269" s="92"/>
      <c r="D269" s="120"/>
      <c r="H269" s="92"/>
    </row>
    <row r="270" ht="12.0" customHeight="1">
      <c r="B270" s="132"/>
      <c r="C270" s="92"/>
      <c r="D270" s="120"/>
      <c r="H270" s="92"/>
    </row>
    <row r="271" ht="12.0" customHeight="1">
      <c r="B271" s="132"/>
      <c r="C271" s="92"/>
      <c r="D271" s="120"/>
      <c r="H271" s="92"/>
    </row>
    <row r="272" ht="12.0" customHeight="1">
      <c r="B272" s="132"/>
      <c r="C272" s="92"/>
      <c r="D272" s="120"/>
      <c r="H272" s="92"/>
    </row>
    <row r="273" ht="12.0" customHeight="1">
      <c r="B273" s="132"/>
      <c r="C273" s="92"/>
      <c r="D273" s="120"/>
      <c r="H273" s="92"/>
    </row>
    <row r="274" ht="12.0" customHeight="1">
      <c r="B274" s="132"/>
      <c r="C274" s="92"/>
      <c r="D274" s="120"/>
      <c r="H274" s="92"/>
    </row>
    <row r="275" ht="12.0" customHeight="1">
      <c r="B275" s="132"/>
      <c r="C275" s="92"/>
      <c r="D275" s="120"/>
      <c r="H275" s="92"/>
    </row>
    <row r="276" ht="12.0" customHeight="1">
      <c r="B276" s="132"/>
      <c r="C276" s="92"/>
      <c r="D276" s="120"/>
      <c r="H276" s="92"/>
    </row>
    <row r="277" ht="12.0" customHeight="1">
      <c r="B277" s="132"/>
      <c r="C277" s="92"/>
      <c r="D277" s="120"/>
      <c r="H277" s="92"/>
    </row>
    <row r="278" ht="12.0" customHeight="1">
      <c r="B278" s="132"/>
      <c r="C278" s="92"/>
      <c r="D278" s="120"/>
      <c r="H278" s="92"/>
    </row>
    <row r="279" ht="12.0" customHeight="1">
      <c r="B279" s="132"/>
      <c r="C279" s="92"/>
      <c r="D279" s="120"/>
      <c r="H279" s="92"/>
    </row>
    <row r="280" ht="12.0" customHeight="1">
      <c r="B280" s="132"/>
      <c r="C280" s="92"/>
      <c r="D280" s="120"/>
      <c r="H280" s="92"/>
    </row>
    <row r="281" ht="12.0" customHeight="1">
      <c r="B281" s="132"/>
      <c r="C281" s="92"/>
      <c r="D281" s="120"/>
      <c r="H281" s="92"/>
    </row>
    <row r="282" ht="12.0" customHeight="1">
      <c r="B282" s="132"/>
      <c r="C282" s="92"/>
      <c r="D282" s="120"/>
      <c r="H282" s="92"/>
    </row>
    <row r="283" ht="12.0" customHeight="1">
      <c r="B283" s="132"/>
      <c r="C283" s="92"/>
      <c r="D283" s="120"/>
      <c r="H283" s="92"/>
    </row>
    <row r="284" ht="12.0" customHeight="1">
      <c r="B284" s="132"/>
      <c r="C284" s="92"/>
      <c r="D284" s="120"/>
      <c r="H284" s="92"/>
    </row>
    <row r="285" ht="12.0" customHeight="1">
      <c r="B285" s="132"/>
      <c r="C285" s="92"/>
      <c r="D285" s="120"/>
      <c r="H285" s="92"/>
    </row>
    <row r="286" ht="12.0" customHeight="1">
      <c r="B286" s="132"/>
      <c r="C286" s="92"/>
      <c r="D286" s="120"/>
      <c r="H286" s="92"/>
    </row>
    <row r="287" ht="12.0" customHeight="1">
      <c r="B287" s="132"/>
      <c r="C287" s="92"/>
      <c r="D287" s="120"/>
      <c r="H287" s="92"/>
    </row>
    <row r="288" ht="12.0" customHeight="1">
      <c r="B288" s="132"/>
      <c r="C288" s="92"/>
      <c r="D288" s="120"/>
      <c r="H288" s="92"/>
    </row>
    <row r="289" ht="12.0" customHeight="1">
      <c r="B289" s="132"/>
      <c r="C289" s="92"/>
      <c r="D289" s="120"/>
      <c r="H289" s="92"/>
    </row>
    <row r="290" ht="12.0" customHeight="1">
      <c r="B290" s="132"/>
      <c r="C290" s="92"/>
      <c r="D290" s="120"/>
      <c r="H290" s="92"/>
    </row>
    <row r="291" ht="12.0" customHeight="1">
      <c r="B291" s="132"/>
      <c r="C291" s="92"/>
      <c r="D291" s="120"/>
      <c r="H291" s="92"/>
    </row>
    <row r="292" ht="12.0" customHeight="1">
      <c r="B292" s="132"/>
      <c r="C292" s="92"/>
      <c r="D292" s="120"/>
      <c r="H292" s="92"/>
    </row>
    <row r="293" ht="12.0" customHeight="1">
      <c r="B293" s="132"/>
      <c r="C293" s="92"/>
      <c r="D293" s="120"/>
      <c r="H293" s="92"/>
    </row>
    <row r="294" ht="12.0" customHeight="1">
      <c r="B294" s="132"/>
      <c r="C294" s="92"/>
      <c r="D294" s="120"/>
      <c r="H294" s="92"/>
    </row>
    <row r="295" ht="12.0" customHeight="1">
      <c r="B295" s="132"/>
      <c r="C295" s="92"/>
      <c r="D295" s="120"/>
      <c r="H295" s="92"/>
    </row>
    <row r="296" ht="12.0" customHeight="1">
      <c r="B296" s="132"/>
      <c r="C296" s="92"/>
      <c r="D296" s="120"/>
      <c r="H296" s="92"/>
    </row>
    <row r="297" ht="12.0" customHeight="1">
      <c r="B297" s="132"/>
      <c r="C297" s="92"/>
      <c r="D297" s="120"/>
      <c r="H297" s="92"/>
    </row>
    <row r="298" ht="12.0" customHeight="1">
      <c r="B298" s="132"/>
      <c r="C298" s="92"/>
      <c r="D298" s="120"/>
      <c r="H298" s="92"/>
    </row>
    <row r="299" ht="12.0" customHeight="1">
      <c r="B299" s="132"/>
      <c r="C299" s="92"/>
      <c r="D299" s="120"/>
      <c r="H299" s="92"/>
    </row>
    <row r="300" ht="12.0" customHeight="1">
      <c r="B300" s="132"/>
      <c r="C300" s="92"/>
      <c r="D300" s="120"/>
      <c r="H300" s="92"/>
    </row>
    <row r="301" ht="12.0" customHeight="1">
      <c r="B301" s="132"/>
      <c r="C301" s="92"/>
      <c r="D301" s="120"/>
      <c r="H301" s="92"/>
    </row>
    <row r="302" ht="12.0" customHeight="1">
      <c r="B302" s="132"/>
      <c r="C302" s="92"/>
      <c r="D302" s="120"/>
      <c r="H302" s="92"/>
    </row>
    <row r="303" ht="12.0" customHeight="1">
      <c r="B303" s="132"/>
      <c r="C303" s="92"/>
      <c r="D303" s="120"/>
      <c r="H303" s="92"/>
    </row>
    <row r="304" ht="12.0" customHeight="1">
      <c r="B304" s="132"/>
      <c r="C304" s="92"/>
      <c r="D304" s="120"/>
      <c r="H304" s="92"/>
    </row>
    <row r="305" ht="12.0" customHeight="1">
      <c r="B305" s="132"/>
      <c r="C305" s="92"/>
      <c r="D305" s="120"/>
      <c r="H305" s="92"/>
    </row>
    <row r="306" ht="12.0" customHeight="1">
      <c r="B306" s="132"/>
      <c r="C306" s="92"/>
      <c r="D306" s="120"/>
      <c r="H306" s="92"/>
    </row>
    <row r="307" ht="12.0" customHeight="1">
      <c r="B307" s="132"/>
      <c r="C307" s="92"/>
      <c r="D307" s="120"/>
      <c r="H307" s="92"/>
    </row>
    <row r="308" ht="12.0" customHeight="1">
      <c r="B308" s="132"/>
      <c r="C308" s="92"/>
      <c r="D308" s="120"/>
      <c r="H308" s="92"/>
    </row>
    <row r="309" ht="12.0" customHeight="1">
      <c r="B309" s="132"/>
      <c r="C309" s="92"/>
      <c r="D309" s="120"/>
      <c r="H309" s="92"/>
    </row>
    <row r="310" ht="12.0" customHeight="1">
      <c r="B310" s="132"/>
      <c r="C310" s="92"/>
      <c r="D310" s="120"/>
      <c r="H310" s="92"/>
    </row>
    <row r="311" ht="12.0" customHeight="1">
      <c r="B311" s="132"/>
      <c r="C311" s="92"/>
      <c r="D311" s="120"/>
      <c r="H311" s="92"/>
    </row>
    <row r="312" ht="12.0" customHeight="1">
      <c r="B312" s="132"/>
      <c r="C312" s="92"/>
      <c r="D312" s="120"/>
      <c r="H312" s="92"/>
    </row>
    <row r="313" ht="12.0" customHeight="1">
      <c r="B313" s="132"/>
      <c r="C313" s="92"/>
      <c r="D313" s="120"/>
      <c r="H313" s="92"/>
    </row>
    <row r="314" ht="12.0" customHeight="1">
      <c r="B314" s="132"/>
      <c r="C314" s="92"/>
      <c r="D314" s="120"/>
      <c r="H314" s="92"/>
    </row>
    <row r="315" ht="12.0" customHeight="1">
      <c r="B315" s="132"/>
      <c r="C315" s="92"/>
      <c r="D315" s="120"/>
      <c r="H315" s="92"/>
    </row>
    <row r="316" ht="12.0" customHeight="1">
      <c r="B316" s="132"/>
      <c r="C316" s="92"/>
      <c r="D316" s="120"/>
      <c r="H316" s="92"/>
    </row>
    <row r="317" ht="12.0" customHeight="1">
      <c r="B317" s="132"/>
      <c r="C317" s="92"/>
      <c r="D317" s="120"/>
      <c r="H317" s="92"/>
    </row>
    <row r="318" ht="12.0" customHeight="1">
      <c r="B318" s="132"/>
      <c r="C318" s="92"/>
      <c r="D318" s="120"/>
      <c r="H318" s="92"/>
    </row>
    <row r="319" ht="12.0" customHeight="1">
      <c r="B319" s="132"/>
      <c r="C319" s="92"/>
      <c r="D319" s="120"/>
      <c r="H319" s="92"/>
    </row>
    <row r="320" ht="12.0" customHeight="1">
      <c r="B320" s="132"/>
      <c r="C320" s="92"/>
      <c r="D320" s="120"/>
      <c r="H320" s="92"/>
    </row>
    <row r="321" ht="12.0" customHeight="1">
      <c r="B321" s="132"/>
      <c r="C321" s="92"/>
      <c r="D321" s="120"/>
      <c r="H321" s="92"/>
    </row>
    <row r="322" ht="12.0" customHeight="1">
      <c r="B322" s="132"/>
      <c r="C322" s="92"/>
      <c r="D322" s="120"/>
      <c r="H322" s="92"/>
    </row>
    <row r="323" ht="12.0" customHeight="1">
      <c r="B323" s="132"/>
      <c r="C323" s="92"/>
      <c r="D323" s="120"/>
      <c r="H323" s="92"/>
    </row>
    <row r="324" ht="12.0" customHeight="1">
      <c r="B324" s="132"/>
      <c r="C324" s="92"/>
      <c r="D324" s="120"/>
      <c r="H324" s="92"/>
    </row>
    <row r="325" ht="12.0" customHeight="1">
      <c r="B325" s="132"/>
      <c r="C325" s="92"/>
      <c r="D325" s="120"/>
      <c r="H325" s="92"/>
    </row>
    <row r="326" ht="12.0" customHeight="1">
      <c r="B326" s="132"/>
      <c r="C326" s="92"/>
      <c r="D326" s="120"/>
      <c r="H326" s="92"/>
    </row>
    <row r="327" ht="12.0" customHeight="1">
      <c r="B327" s="132"/>
      <c r="C327" s="92"/>
      <c r="D327" s="120"/>
      <c r="H327" s="92"/>
    </row>
    <row r="328" ht="12.0" customHeight="1">
      <c r="B328" s="132"/>
      <c r="C328" s="92"/>
      <c r="D328" s="120"/>
      <c r="H328" s="92"/>
    </row>
    <row r="329" ht="12.0" customHeight="1">
      <c r="B329" s="132"/>
      <c r="C329" s="92"/>
      <c r="D329" s="120"/>
      <c r="H329" s="92"/>
    </row>
    <row r="330" ht="12.0" customHeight="1">
      <c r="B330" s="132"/>
      <c r="C330" s="92"/>
      <c r="D330" s="120"/>
      <c r="H330" s="92"/>
    </row>
    <row r="331" ht="12.0" customHeight="1">
      <c r="B331" s="132"/>
      <c r="C331" s="92"/>
      <c r="D331" s="120"/>
      <c r="H331" s="92"/>
    </row>
    <row r="332" ht="12.0" customHeight="1">
      <c r="B332" s="132"/>
      <c r="C332" s="92"/>
      <c r="D332" s="120"/>
      <c r="H332" s="92"/>
    </row>
    <row r="333" ht="12.0" customHeight="1">
      <c r="B333" s="132"/>
      <c r="C333" s="92"/>
      <c r="D333" s="120"/>
      <c r="H333" s="92"/>
    </row>
    <row r="334" ht="12.0" customHeight="1">
      <c r="B334" s="132"/>
      <c r="C334" s="92"/>
      <c r="D334" s="120"/>
      <c r="H334" s="92"/>
    </row>
    <row r="335" ht="12.0" customHeight="1">
      <c r="B335" s="132"/>
      <c r="C335" s="92"/>
      <c r="D335" s="120"/>
      <c r="H335" s="92"/>
    </row>
    <row r="336" ht="12.0" customHeight="1">
      <c r="B336" s="132"/>
      <c r="C336" s="92"/>
      <c r="D336" s="120"/>
      <c r="H336" s="92"/>
    </row>
    <row r="337" ht="12.0" customHeight="1">
      <c r="B337" s="132"/>
      <c r="C337" s="92"/>
      <c r="D337" s="120"/>
      <c r="H337" s="92"/>
    </row>
    <row r="338" ht="12.0" customHeight="1">
      <c r="B338" s="132"/>
      <c r="C338" s="92"/>
      <c r="D338" s="120"/>
      <c r="H338" s="92"/>
    </row>
    <row r="339" ht="12.0" customHeight="1">
      <c r="B339" s="132"/>
      <c r="C339" s="92"/>
      <c r="D339" s="120"/>
      <c r="H339" s="92"/>
    </row>
    <row r="340" ht="12.0" customHeight="1">
      <c r="B340" s="132"/>
      <c r="C340" s="92"/>
      <c r="D340" s="120"/>
      <c r="H340" s="92"/>
    </row>
    <row r="341" ht="12.0" customHeight="1">
      <c r="B341" s="132"/>
      <c r="C341" s="92"/>
      <c r="D341" s="120"/>
      <c r="H341" s="92"/>
    </row>
    <row r="342" ht="12.0" customHeight="1">
      <c r="B342" s="132"/>
      <c r="C342" s="92"/>
      <c r="D342" s="120"/>
      <c r="H342" s="92"/>
    </row>
    <row r="343" ht="12.0" customHeight="1">
      <c r="B343" s="132"/>
      <c r="C343" s="92"/>
      <c r="D343" s="120"/>
      <c r="H343" s="92"/>
    </row>
    <row r="344" ht="12.0" customHeight="1">
      <c r="B344" s="132"/>
      <c r="C344" s="92"/>
      <c r="D344" s="120"/>
      <c r="H344" s="92"/>
    </row>
    <row r="345" ht="12.0" customHeight="1">
      <c r="B345" s="132"/>
      <c r="C345" s="92"/>
      <c r="D345" s="120"/>
      <c r="H345" s="92"/>
    </row>
    <row r="346" ht="12.0" customHeight="1">
      <c r="B346" s="132"/>
      <c r="C346" s="92"/>
      <c r="D346" s="120"/>
      <c r="H346" s="92"/>
    </row>
    <row r="347" ht="12.0" customHeight="1">
      <c r="B347" s="132"/>
      <c r="C347" s="92"/>
      <c r="D347" s="120"/>
      <c r="H347" s="92"/>
    </row>
    <row r="348" ht="12.0" customHeight="1">
      <c r="B348" s="132"/>
      <c r="C348" s="92"/>
      <c r="D348" s="120"/>
      <c r="H348" s="92"/>
    </row>
    <row r="349" ht="12.0" customHeight="1">
      <c r="B349" s="132"/>
      <c r="C349" s="92"/>
      <c r="D349" s="120"/>
      <c r="H349" s="92"/>
    </row>
    <row r="350" ht="12.0" customHeight="1">
      <c r="B350" s="132"/>
      <c r="C350" s="92"/>
      <c r="D350" s="120"/>
      <c r="H350" s="92"/>
    </row>
    <row r="351" ht="12.0" customHeight="1">
      <c r="B351" s="132"/>
      <c r="C351" s="92"/>
      <c r="D351" s="120"/>
      <c r="H351" s="92"/>
    </row>
    <row r="352" ht="12.0" customHeight="1">
      <c r="B352" s="132"/>
      <c r="C352" s="92"/>
      <c r="D352" s="120"/>
      <c r="H352" s="92"/>
    </row>
    <row r="353" ht="12.0" customHeight="1">
      <c r="B353" s="132"/>
      <c r="C353" s="92"/>
      <c r="D353" s="120"/>
      <c r="H353" s="92"/>
    </row>
    <row r="354" ht="12.0" customHeight="1">
      <c r="B354" s="132"/>
      <c r="C354" s="92"/>
      <c r="D354" s="120"/>
      <c r="H354" s="92"/>
    </row>
    <row r="355" ht="12.0" customHeight="1">
      <c r="B355" s="132"/>
      <c r="C355" s="92"/>
      <c r="D355" s="120"/>
      <c r="H355" s="92"/>
    </row>
    <row r="356" ht="12.0" customHeight="1">
      <c r="B356" s="132"/>
      <c r="C356" s="92"/>
      <c r="D356" s="120"/>
      <c r="H356" s="92"/>
    </row>
    <row r="357" ht="12.0" customHeight="1">
      <c r="B357" s="132"/>
      <c r="C357" s="92"/>
      <c r="D357" s="120"/>
      <c r="H357" s="92"/>
    </row>
    <row r="358" ht="12.0" customHeight="1">
      <c r="B358" s="132"/>
      <c r="C358" s="92"/>
      <c r="D358" s="120"/>
      <c r="H358" s="92"/>
    </row>
    <row r="359" ht="12.0" customHeight="1">
      <c r="B359" s="132"/>
      <c r="C359" s="92"/>
      <c r="D359" s="120"/>
      <c r="H359" s="92"/>
    </row>
    <row r="360" ht="12.0" customHeight="1">
      <c r="B360" s="132"/>
      <c r="C360" s="92"/>
      <c r="D360" s="120"/>
      <c r="H360" s="92"/>
    </row>
    <row r="361" ht="12.0" customHeight="1">
      <c r="B361" s="132"/>
      <c r="C361" s="92"/>
      <c r="D361" s="120"/>
      <c r="H361" s="92"/>
    </row>
    <row r="362" ht="12.0" customHeight="1">
      <c r="B362" s="132"/>
      <c r="C362" s="92"/>
      <c r="D362" s="120"/>
      <c r="H362" s="92"/>
    </row>
    <row r="363" ht="12.0" customHeight="1">
      <c r="B363" s="132"/>
      <c r="C363" s="92"/>
      <c r="D363" s="120"/>
      <c r="H363" s="92"/>
    </row>
    <row r="364" ht="12.0" customHeight="1">
      <c r="B364" s="132"/>
      <c r="C364" s="92"/>
      <c r="D364" s="120"/>
      <c r="H364" s="92"/>
    </row>
    <row r="365" ht="12.0" customHeight="1">
      <c r="B365" s="132"/>
      <c r="C365" s="92"/>
      <c r="D365" s="120"/>
      <c r="H365" s="92"/>
    </row>
    <row r="366" ht="12.0" customHeight="1">
      <c r="B366" s="132"/>
      <c r="C366" s="92"/>
      <c r="D366" s="120"/>
      <c r="H366" s="92"/>
    </row>
    <row r="367" ht="12.0" customHeight="1">
      <c r="B367" s="132"/>
      <c r="C367" s="92"/>
      <c r="D367" s="120"/>
      <c r="H367" s="92"/>
    </row>
    <row r="368" ht="12.0" customHeight="1">
      <c r="B368" s="132"/>
      <c r="C368" s="92"/>
      <c r="D368" s="120"/>
      <c r="H368" s="92"/>
    </row>
    <row r="369" ht="12.0" customHeight="1">
      <c r="B369" s="132"/>
      <c r="C369" s="92"/>
      <c r="D369" s="120"/>
      <c r="H369" s="92"/>
    </row>
    <row r="370" ht="12.0" customHeight="1">
      <c r="B370" s="132"/>
      <c r="C370" s="92"/>
      <c r="D370" s="120"/>
      <c r="H370" s="92"/>
    </row>
    <row r="371" ht="12.0" customHeight="1">
      <c r="B371" s="132"/>
      <c r="C371" s="92"/>
      <c r="D371" s="120"/>
      <c r="H371" s="92"/>
    </row>
    <row r="372" ht="12.0" customHeight="1">
      <c r="B372" s="132"/>
      <c r="C372" s="92"/>
      <c r="D372" s="120"/>
      <c r="H372" s="92"/>
    </row>
    <row r="373" ht="12.0" customHeight="1">
      <c r="B373" s="132"/>
      <c r="C373" s="92"/>
      <c r="D373" s="120"/>
      <c r="H373" s="92"/>
    </row>
    <row r="374" ht="12.0" customHeight="1">
      <c r="B374" s="132"/>
      <c r="C374" s="92"/>
      <c r="D374" s="120"/>
      <c r="H374" s="92"/>
    </row>
    <row r="375" ht="12.0" customHeight="1">
      <c r="B375" s="132"/>
      <c r="C375" s="92"/>
      <c r="D375" s="120"/>
      <c r="H375" s="92"/>
    </row>
    <row r="376" ht="12.0" customHeight="1">
      <c r="B376" s="132"/>
      <c r="C376" s="92"/>
      <c r="D376" s="120"/>
      <c r="H376" s="92"/>
    </row>
    <row r="377" ht="12.0" customHeight="1">
      <c r="B377" s="132"/>
      <c r="C377" s="92"/>
      <c r="D377" s="120"/>
      <c r="H377" s="92"/>
    </row>
    <row r="378" ht="12.0" customHeight="1">
      <c r="B378" s="132"/>
      <c r="C378" s="92"/>
      <c r="D378" s="120"/>
      <c r="H378" s="92"/>
    </row>
    <row r="379" ht="12.0" customHeight="1">
      <c r="B379" s="132"/>
      <c r="C379" s="92"/>
      <c r="D379" s="120"/>
      <c r="H379" s="92"/>
    </row>
    <row r="380" ht="12.0" customHeight="1">
      <c r="B380" s="132"/>
      <c r="C380" s="92"/>
      <c r="D380" s="120"/>
      <c r="H380" s="92"/>
    </row>
    <row r="381" ht="12.0" customHeight="1">
      <c r="B381" s="132"/>
      <c r="C381" s="92"/>
      <c r="D381" s="120"/>
      <c r="H381" s="92"/>
    </row>
    <row r="382" ht="12.0" customHeight="1">
      <c r="B382" s="132"/>
      <c r="C382" s="92"/>
      <c r="D382" s="120"/>
      <c r="H382" s="92"/>
    </row>
    <row r="383" ht="12.0" customHeight="1">
      <c r="B383" s="132"/>
      <c r="C383" s="92"/>
      <c r="D383" s="120"/>
      <c r="H383" s="92"/>
    </row>
    <row r="384" ht="12.0" customHeight="1">
      <c r="B384" s="132"/>
      <c r="C384" s="92"/>
      <c r="D384" s="120"/>
      <c r="H384" s="92"/>
    </row>
    <row r="385" ht="12.0" customHeight="1">
      <c r="B385" s="132"/>
      <c r="C385" s="92"/>
      <c r="D385" s="120"/>
      <c r="H385" s="92"/>
    </row>
    <row r="386" ht="12.0" customHeight="1">
      <c r="B386" s="132"/>
      <c r="C386" s="92"/>
      <c r="D386" s="120"/>
      <c r="H386" s="92"/>
    </row>
    <row r="387" ht="12.0" customHeight="1">
      <c r="B387" s="132"/>
      <c r="C387" s="92"/>
      <c r="D387" s="120"/>
      <c r="H387" s="92"/>
    </row>
    <row r="388" ht="12.0" customHeight="1">
      <c r="B388" s="132"/>
      <c r="C388" s="92"/>
      <c r="D388" s="120"/>
      <c r="H388" s="92"/>
    </row>
    <row r="389" ht="12.0" customHeight="1">
      <c r="B389" s="132"/>
      <c r="C389" s="92"/>
      <c r="D389" s="120"/>
      <c r="H389" s="92"/>
    </row>
    <row r="390" ht="12.0" customHeight="1">
      <c r="B390" s="132"/>
      <c r="C390" s="92"/>
      <c r="D390" s="120"/>
      <c r="H390" s="92"/>
    </row>
    <row r="391" ht="12.0" customHeight="1">
      <c r="B391" s="132"/>
      <c r="C391" s="92"/>
      <c r="D391" s="120"/>
      <c r="H391" s="92"/>
    </row>
    <row r="392" ht="12.0" customHeight="1">
      <c r="B392" s="132"/>
      <c r="C392" s="92"/>
      <c r="D392" s="120"/>
      <c r="H392" s="92"/>
    </row>
    <row r="393" ht="12.0" customHeight="1">
      <c r="B393" s="132"/>
      <c r="C393" s="92"/>
      <c r="D393" s="120"/>
      <c r="H393" s="92"/>
    </row>
    <row r="394" ht="12.0" customHeight="1">
      <c r="B394" s="132"/>
      <c r="C394" s="92"/>
      <c r="D394" s="120"/>
      <c r="H394" s="92"/>
    </row>
    <row r="395" ht="12.0" customHeight="1">
      <c r="B395" s="132"/>
      <c r="C395" s="92"/>
      <c r="D395" s="120"/>
      <c r="H395" s="92"/>
    </row>
    <row r="396" ht="12.0" customHeight="1">
      <c r="B396" s="132"/>
      <c r="C396" s="92"/>
      <c r="D396" s="120"/>
      <c r="H396" s="92"/>
    </row>
    <row r="397" ht="12.0" customHeight="1">
      <c r="B397" s="132"/>
      <c r="C397" s="92"/>
      <c r="D397" s="120"/>
      <c r="H397" s="92"/>
    </row>
    <row r="398" ht="12.0" customHeight="1">
      <c r="B398" s="132"/>
      <c r="C398" s="92"/>
      <c r="D398" s="120"/>
      <c r="H398" s="92"/>
    </row>
    <row r="399" ht="12.0" customHeight="1">
      <c r="B399" s="132"/>
      <c r="C399" s="92"/>
      <c r="D399" s="120"/>
      <c r="H399" s="92"/>
    </row>
    <row r="400" ht="12.0" customHeight="1">
      <c r="B400" s="132"/>
      <c r="C400" s="92"/>
      <c r="D400" s="120"/>
      <c r="H400" s="92"/>
    </row>
    <row r="401" ht="12.0" customHeight="1">
      <c r="B401" s="132"/>
      <c r="C401" s="92"/>
      <c r="D401" s="120"/>
      <c r="H401" s="92"/>
    </row>
    <row r="402" ht="12.0" customHeight="1">
      <c r="B402" s="132"/>
      <c r="C402" s="92"/>
      <c r="D402" s="120"/>
      <c r="H402" s="92"/>
    </row>
    <row r="403" ht="12.0" customHeight="1">
      <c r="B403" s="132"/>
      <c r="C403" s="92"/>
      <c r="D403" s="120"/>
      <c r="H403" s="92"/>
    </row>
    <row r="404" ht="12.0" customHeight="1">
      <c r="B404" s="132"/>
      <c r="C404" s="92"/>
      <c r="D404" s="120"/>
      <c r="H404" s="92"/>
    </row>
    <row r="405" ht="12.0" customHeight="1">
      <c r="B405" s="132"/>
      <c r="C405" s="92"/>
      <c r="D405" s="120"/>
      <c r="H405" s="92"/>
    </row>
    <row r="406" ht="12.0" customHeight="1">
      <c r="B406" s="132"/>
      <c r="C406" s="92"/>
      <c r="D406" s="120"/>
      <c r="H406" s="92"/>
    </row>
    <row r="407" ht="12.0" customHeight="1">
      <c r="B407" s="132"/>
      <c r="C407" s="92"/>
      <c r="D407" s="120"/>
      <c r="H407" s="92"/>
    </row>
    <row r="408" ht="12.0" customHeight="1">
      <c r="B408" s="132"/>
      <c r="C408" s="92"/>
      <c r="D408" s="120"/>
      <c r="H408" s="92"/>
    </row>
    <row r="409" ht="12.0" customHeight="1">
      <c r="B409" s="132"/>
      <c r="C409" s="92"/>
      <c r="D409" s="120"/>
      <c r="H409" s="92"/>
    </row>
    <row r="410" ht="12.0" customHeight="1">
      <c r="B410" s="132"/>
      <c r="C410" s="92"/>
      <c r="D410" s="120"/>
      <c r="H410" s="92"/>
    </row>
    <row r="411" ht="12.0" customHeight="1">
      <c r="B411" s="132"/>
      <c r="C411" s="92"/>
      <c r="D411" s="120"/>
      <c r="H411" s="92"/>
    </row>
    <row r="412" ht="12.0" customHeight="1">
      <c r="B412" s="132"/>
      <c r="C412" s="92"/>
      <c r="D412" s="120"/>
      <c r="H412" s="92"/>
    </row>
    <row r="413" ht="12.0" customHeight="1">
      <c r="B413" s="132"/>
      <c r="C413" s="92"/>
      <c r="D413" s="120"/>
      <c r="H413" s="92"/>
    </row>
    <row r="414" ht="12.0" customHeight="1">
      <c r="B414" s="132"/>
      <c r="C414" s="92"/>
      <c r="D414" s="120"/>
      <c r="H414" s="92"/>
    </row>
    <row r="415" ht="12.0" customHeight="1">
      <c r="B415" s="132"/>
      <c r="C415" s="92"/>
      <c r="D415" s="120"/>
      <c r="H415" s="92"/>
    </row>
    <row r="416" ht="12.0" customHeight="1">
      <c r="B416" s="132"/>
      <c r="C416" s="92"/>
      <c r="D416" s="120"/>
      <c r="H416" s="92"/>
    </row>
    <row r="417" ht="12.0" customHeight="1">
      <c r="B417" s="132"/>
      <c r="C417" s="92"/>
      <c r="D417" s="120"/>
      <c r="H417" s="92"/>
    </row>
    <row r="418" ht="12.0" customHeight="1">
      <c r="B418" s="132"/>
      <c r="C418" s="92"/>
      <c r="D418" s="120"/>
      <c r="H418" s="92"/>
    </row>
    <row r="419" ht="12.0" customHeight="1">
      <c r="B419" s="132"/>
      <c r="C419" s="92"/>
      <c r="D419" s="120"/>
      <c r="H419" s="92"/>
    </row>
    <row r="420" ht="12.0" customHeight="1">
      <c r="B420" s="132"/>
      <c r="C420" s="92"/>
      <c r="D420" s="120"/>
      <c r="H420" s="92"/>
    </row>
    <row r="421" ht="12.0" customHeight="1">
      <c r="B421" s="132"/>
      <c r="C421" s="92"/>
      <c r="D421" s="120"/>
      <c r="H421" s="92"/>
    </row>
    <row r="422" ht="12.0" customHeight="1">
      <c r="B422" s="132"/>
      <c r="C422" s="92"/>
      <c r="D422" s="120"/>
      <c r="H422" s="92"/>
    </row>
    <row r="423" ht="12.0" customHeight="1">
      <c r="B423" s="132"/>
      <c r="C423" s="92"/>
      <c r="D423" s="120"/>
      <c r="H423" s="92"/>
    </row>
    <row r="424" ht="12.0" customHeight="1">
      <c r="B424" s="132"/>
      <c r="C424" s="92"/>
      <c r="D424" s="120"/>
      <c r="H424" s="92"/>
    </row>
    <row r="425" ht="12.0" customHeight="1">
      <c r="B425" s="132"/>
      <c r="C425" s="92"/>
      <c r="D425" s="120"/>
      <c r="H425" s="92"/>
    </row>
    <row r="426" ht="12.0" customHeight="1">
      <c r="B426" s="132"/>
      <c r="C426" s="92"/>
      <c r="D426" s="120"/>
      <c r="H426" s="92"/>
    </row>
    <row r="427" ht="12.0" customHeight="1">
      <c r="B427" s="132"/>
      <c r="C427" s="92"/>
      <c r="D427" s="120"/>
      <c r="H427" s="92"/>
    </row>
    <row r="428" ht="12.0" customHeight="1">
      <c r="B428" s="132"/>
      <c r="C428" s="92"/>
      <c r="D428" s="120"/>
      <c r="H428" s="92"/>
    </row>
    <row r="429" ht="12.0" customHeight="1">
      <c r="B429" s="132"/>
      <c r="C429" s="92"/>
      <c r="D429" s="120"/>
      <c r="H429" s="92"/>
    </row>
    <row r="430" ht="12.0" customHeight="1">
      <c r="B430" s="132"/>
      <c r="C430" s="92"/>
      <c r="D430" s="120"/>
      <c r="H430" s="92"/>
    </row>
    <row r="431" ht="12.0" customHeight="1">
      <c r="B431" s="132"/>
      <c r="C431" s="92"/>
      <c r="D431" s="120"/>
      <c r="H431" s="92"/>
    </row>
    <row r="432" ht="12.0" customHeight="1">
      <c r="B432" s="132"/>
      <c r="C432" s="92"/>
      <c r="D432" s="120"/>
      <c r="H432" s="92"/>
    </row>
    <row r="433" ht="12.0" customHeight="1">
      <c r="B433" s="132"/>
      <c r="C433" s="92"/>
      <c r="D433" s="120"/>
      <c r="H433" s="92"/>
    </row>
    <row r="434" ht="12.0" customHeight="1">
      <c r="B434" s="132"/>
      <c r="C434" s="92"/>
      <c r="D434" s="120"/>
      <c r="H434" s="92"/>
    </row>
    <row r="435" ht="12.0" customHeight="1">
      <c r="B435" s="132"/>
      <c r="C435" s="92"/>
      <c r="D435" s="120"/>
      <c r="H435" s="92"/>
    </row>
    <row r="436" ht="12.0" customHeight="1">
      <c r="B436" s="132"/>
      <c r="C436" s="92"/>
      <c r="D436" s="120"/>
      <c r="H436" s="92"/>
    </row>
    <row r="437" ht="12.0" customHeight="1">
      <c r="B437" s="132"/>
      <c r="C437" s="92"/>
      <c r="D437" s="120"/>
      <c r="H437" s="92"/>
    </row>
    <row r="438" ht="12.0" customHeight="1">
      <c r="B438" s="132"/>
      <c r="C438" s="92"/>
      <c r="D438" s="120"/>
      <c r="H438" s="92"/>
    </row>
    <row r="439" ht="12.0" customHeight="1">
      <c r="B439" s="132"/>
      <c r="C439" s="92"/>
      <c r="D439" s="120"/>
      <c r="H439" s="92"/>
    </row>
    <row r="440" ht="12.0" customHeight="1">
      <c r="B440" s="132"/>
      <c r="C440" s="92"/>
      <c r="D440" s="120"/>
      <c r="H440" s="92"/>
    </row>
    <row r="441" ht="12.0" customHeight="1">
      <c r="B441" s="132"/>
      <c r="C441" s="92"/>
      <c r="D441" s="120"/>
      <c r="H441" s="92"/>
    </row>
    <row r="442" ht="12.0" customHeight="1">
      <c r="B442" s="132"/>
      <c r="C442" s="92"/>
      <c r="D442" s="120"/>
      <c r="H442" s="92"/>
    </row>
    <row r="443" ht="12.0" customHeight="1">
      <c r="B443" s="132"/>
      <c r="C443" s="92"/>
      <c r="D443" s="120"/>
      <c r="H443" s="92"/>
    </row>
    <row r="444" ht="12.0" customHeight="1">
      <c r="B444" s="132"/>
      <c r="C444" s="92"/>
      <c r="D444" s="120"/>
      <c r="H444" s="92"/>
    </row>
    <row r="445" ht="12.0" customHeight="1">
      <c r="B445" s="132"/>
      <c r="C445" s="92"/>
      <c r="D445" s="120"/>
      <c r="H445" s="92"/>
    </row>
    <row r="446" ht="12.0" customHeight="1">
      <c r="B446" s="132"/>
      <c r="C446" s="92"/>
      <c r="D446" s="120"/>
      <c r="H446" s="92"/>
    </row>
    <row r="447" ht="12.0" customHeight="1">
      <c r="B447" s="132"/>
      <c r="C447" s="92"/>
      <c r="D447" s="120"/>
      <c r="H447" s="92"/>
    </row>
    <row r="448" ht="12.0" customHeight="1">
      <c r="B448" s="132"/>
      <c r="C448" s="92"/>
      <c r="D448" s="120"/>
      <c r="H448" s="92"/>
    </row>
    <row r="449" ht="12.0" customHeight="1">
      <c r="B449" s="132"/>
      <c r="C449" s="92"/>
      <c r="D449" s="120"/>
      <c r="H449" s="92"/>
    </row>
    <row r="450" ht="12.0" customHeight="1">
      <c r="B450" s="132"/>
      <c r="C450" s="92"/>
      <c r="D450" s="120"/>
      <c r="H450" s="92"/>
    </row>
    <row r="451" ht="12.0" customHeight="1">
      <c r="B451" s="132"/>
      <c r="C451" s="92"/>
      <c r="D451" s="120"/>
      <c r="H451" s="92"/>
    </row>
    <row r="452" ht="12.0" customHeight="1">
      <c r="B452" s="132"/>
      <c r="C452" s="92"/>
      <c r="D452" s="120"/>
      <c r="H452" s="92"/>
    </row>
    <row r="453" ht="12.0" customHeight="1">
      <c r="B453" s="132"/>
      <c r="C453" s="92"/>
      <c r="D453" s="120"/>
      <c r="H453" s="92"/>
    </row>
    <row r="454" ht="12.0" customHeight="1">
      <c r="B454" s="132"/>
      <c r="C454" s="92"/>
      <c r="D454" s="120"/>
      <c r="H454" s="92"/>
    </row>
    <row r="455" ht="12.0" customHeight="1">
      <c r="B455" s="132"/>
      <c r="C455" s="92"/>
      <c r="D455" s="120"/>
      <c r="H455" s="92"/>
    </row>
    <row r="456" ht="12.0" customHeight="1">
      <c r="B456" s="132"/>
      <c r="C456" s="92"/>
      <c r="D456" s="120"/>
      <c r="H456" s="92"/>
    </row>
    <row r="457" ht="12.0" customHeight="1">
      <c r="B457" s="132"/>
      <c r="C457" s="92"/>
      <c r="D457" s="120"/>
      <c r="H457" s="92"/>
    </row>
    <row r="458" ht="12.0" customHeight="1">
      <c r="B458" s="132"/>
      <c r="C458" s="92"/>
      <c r="D458" s="120"/>
      <c r="H458" s="92"/>
    </row>
    <row r="459" ht="12.0" customHeight="1">
      <c r="B459" s="132"/>
      <c r="C459" s="92"/>
      <c r="D459" s="120"/>
      <c r="H459" s="92"/>
    </row>
    <row r="460" ht="12.0" customHeight="1">
      <c r="B460" s="132"/>
      <c r="C460" s="92"/>
      <c r="D460" s="120"/>
      <c r="H460" s="92"/>
    </row>
    <row r="461" ht="12.0" customHeight="1">
      <c r="B461" s="132"/>
      <c r="C461" s="92"/>
      <c r="D461" s="120"/>
      <c r="H461" s="92"/>
    </row>
    <row r="462" ht="12.0" customHeight="1">
      <c r="B462" s="132"/>
      <c r="C462" s="92"/>
      <c r="D462" s="120"/>
      <c r="H462" s="92"/>
    </row>
    <row r="463" ht="12.0" customHeight="1">
      <c r="B463" s="132"/>
      <c r="C463" s="92"/>
      <c r="D463" s="120"/>
      <c r="H463" s="92"/>
    </row>
    <row r="464" ht="12.0" customHeight="1">
      <c r="B464" s="132"/>
      <c r="C464" s="92"/>
      <c r="D464" s="120"/>
      <c r="H464" s="92"/>
    </row>
    <row r="465" ht="12.0" customHeight="1">
      <c r="B465" s="132"/>
      <c r="C465" s="92"/>
      <c r="D465" s="120"/>
      <c r="H465" s="92"/>
    </row>
    <row r="466" ht="12.0" customHeight="1">
      <c r="B466" s="132"/>
      <c r="C466" s="92"/>
      <c r="D466" s="120"/>
      <c r="H466" s="92"/>
    </row>
    <row r="467" ht="12.0" customHeight="1">
      <c r="B467" s="132"/>
      <c r="C467" s="92"/>
      <c r="D467" s="120"/>
      <c r="H467" s="92"/>
    </row>
    <row r="468" ht="12.0" customHeight="1">
      <c r="B468" s="132"/>
      <c r="C468" s="92"/>
      <c r="D468" s="120"/>
      <c r="H468" s="92"/>
    </row>
    <row r="469" ht="12.0" customHeight="1">
      <c r="B469" s="132"/>
      <c r="C469" s="92"/>
      <c r="D469" s="120"/>
      <c r="H469" s="92"/>
    </row>
    <row r="470" ht="12.0" customHeight="1">
      <c r="B470" s="132"/>
      <c r="C470" s="92"/>
      <c r="D470" s="120"/>
      <c r="H470" s="92"/>
    </row>
    <row r="471" ht="12.0" customHeight="1">
      <c r="B471" s="132"/>
      <c r="C471" s="92"/>
      <c r="D471" s="120"/>
      <c r="H471" s="92"/>
    </row>
    <row r="472" ht="12.0" customHeight="1">
      <c r="B472" s="132"/>
      <c r="C472" s="92"/>
      <c r="D472" s="120"/>
      <c r="H472" s="92"/>
    </row>
    <row r="473" ht="12.0" customHeight="1">
      <c r="B473" s="132"/>
      <c r="C473" s="92"/>
      <c r="D473" s="120"/>
      <c r="H473" s="92"/>
    </row>
    <row r="474" ht="12.0" customHeight="1">
      <c r="B474" s="132"/>
      <c r="C474" s="92"/>
      <c r="D474" s="120"/>
      <c r="H474" s="92"/>
    </row>
    <row r="475" ht="12.0" customHeight="1">
      <c r="B475" s="132"/>
      <c r="C475" s="92"/>
      <c r="D475" s="120"/>
      <c r="H475" s="92"/>
    </row>
    <row r="476" ht="12.0" customHeight="1">
      <c r="B476" s="132"/>
      <c r="C476" s="92"/>
      <c r="D476" s="120"/>
      <c r="H476" s="92"/>
    </row>
    <row r="477" ht="12.0" customHeight="1">
      <c r="B477" s="132"/>
      <c r="C477" s="92"/>
      <c r="D477" s="120"/>
      <c r="H477" s="92"/>
    </row>
    <row r="478" ht="12.0" customHeight="1">
      <c r="B478" s="132"/>
      <c r="C478" s="92"/>
      <c r="D478" s="120"/>
      <c r="H478" s="92"/>
    </row>
    <row r="479" ht="12.0" customHeight="1">
      <c r="B479" s="132"/>
      <c r="C479" s="92"/>
      <c r="D479" s="120"/>
      <c r="H479" s="92"/>
    </row>
    <row r="480" ht="12.0" customHeight="1">
      <c r="B480" s="132"/>
      <c r="C480" s="92"/>
      <c r="D480" s="120"/>
      <c r="H480" s="92"/>
    </row>
    <row r="481" ht="12.0" customHeight="1">
      <c r="B481" s="132"/>
      <c r="C481" s="92"/>
      <c r="D481" s="120"/>
      <c r="H481" s="92"/>
    </row>
    <row r="482" ht="12.0" customHeight="1">
      <c r="B482" s="132"/>
      <c r="C482" s="92"/>
      <c r="D482" s="120"/>
      <c r="H482" s="92"/>
    </row>
    <row r="483" ht="12.0" customHeight="1">
      <c r="B483" s="132"/>
      <c r="C483" s="92"/>
      <c r="D483" s="120"/>
      <c r="H483" s="92"/>
    </row>
    <row r="484" ht="12.0" customHeight="1">
      <c r="B484" s="132"/>
      <c r="C484" s="92"/>
      <c r="D484" s="120"/>
      <c r="H484" s="92"/>
    </row>
    <row r="485" ht="12.0" customHeight="1">
      <c r="B485" s="132"/>
      <c r="C485" s="92"/>
      <c r="D485" s="120"/>
      <c r="H485" s="92"/>
    </row>
    <row r="486" ht="12.0" customHeight="1">
      <c r="B486" s="132"/>
      <c r="C486" s="92"/>
      <c r="D486" s="120"/>
      <c r="H486" s="92"/>
    </row>
    <row r="487" ht="12.0" customHeight="1">
      <c r="B487" s="132"/>
      <c r="C487" s="92"/>
      <c r="D487" s="120"/>
      <c r="H487" s="92"/>
    </row>
    <row r="488" ht="12.0" customHeight="1">
      <c r="B488" s="132"/>
      <c r="C488" s="92"/>
      <c r="D488" s="120"/>
      <c r="H488" s="92"/>
    </row>
    <row r="489" ht="12.0" customHeight="1">
      <c r="B489" s="132"/>
      <c r="C489" s="92"/>
      <c r="D489" s="120"/>
      <c r="H489" s="92"/>
    </row>
    <row r="490" ht="12.0" customHeight="1">
      <c r="B490" s="132"/>
      <c r="C490" s="92"/>
      <c r="D490" s="120"/>
      <c r="H490" s="92"/>
    </row>
    <row r="491" ht="12.0" customHeight="1">
      <c r="B491" s="132"/>
      <c r="C491" s="92"/>
      <c r="D491" s="120"/>
      <c r="H491" s="92"/>
    </row>
    <row r="492" ht="12.0" customHeight="1">
      <c r="B492" s="132"/>
      <c r="C492" s="92"/>
      <c r="D492" s="120"/>
      <c r="H492" s="92"/>
    </row>
    <row r="493" ht="12.0" customHeight="1">
      <c r="B493" s="132"/>
      <c r="C493" s="92"/>
      <c r="D493" s="120"/>
      <c r="H493" s="92"/>
    </row>
    <row r="494" ht="12.0" customHeight="1">
      <c r="B494" s="132"/>
      <c r="C494" s="92"/>
      <c r="D494" s="120"/>
      <c r="H494" s="92"/>
    </row>
    <row r="495" ht="12.0" customHeight="1">
      <c r="B495" s="132"/>
      <c r="C495" s="92"/>
      <c r="D495" s="120"/>
      <c r="H495" s="92"/>
    </row>
    <row r="496" ht="12.0" customHeight="1">
      <c r="B496" s="132"/>
      <c r="C496" s="92"/>
      <c r="D496" s="120"/>
      <c r="H496" s="92"/>
    </row>
    <row r="497" ht="12.0" customHeight="1">
      <c r="B497" s="132"/>
      <c r="C497" s="92"/>
      <c r="D497" s="120"/>
      <c r="H497" s="92"/>
    </row>
    <row r="498" ht="12.0" customHeight="1">
      <c r="B498" s="132"/>
      <c r="C498" s="92"/>
      <c r="D498" s="120"/>
      <c r="H498" s="92"/>
    </row>
    <row r="499" ht="12.0" customHeight="1">
      <c r="B499" s="132"/>
      <c r="C499" s="92"/>
      <c r="D499" s="120"/>
      <c r="H499" s="92"/>
    </row>
    <row r="500" ht="12.0" customHeight="1">
      <c r="B500" s="132"/>
      <c r="C500" s="92"/>
      <c r="D500" s="120"/>
      <c r="H500" s="92"/>
    </row>
    <row r="501" ht="12.0" customHeight="1">
      <c r="B501" s="132"/>
      <c r="C501" s="92"/>
      <c r="D501" s="120"/>
      <c r="H501" s="92"/>
    </row>
    <row r="502" ht="12.0" customHeight="1">
      <c r="B502" s="132"/>
      <c r="C502" s="92"/>
      <c r="D502" s="120"/>
      <c r="H502" s="92"/>
    </row>
    <row r="503" ht="12.0" customHeight="1">
      <c r="B503" s="132"/>
      <c r="C503" s="92"/>
      <c r="D503" s="120"/>
      <c r="H503" s="92"/>
    </row>
    <row r="504" ht="12.0" customHeight="1">
      <c r="B504" s="132"/>
      <c r="C504" s="92"/>
      <c r="D504" s="120"/>
      <c r="H504" s="92"/>
    </row>
    <row r="505" ht="12.0" customHeight="1">
      <c r="B505" s="132"/>
      <c r="C505" s="92"/>
      <c r="D505" s="120"/>
      <c r="H505" s="92"/>
    </row>
    <row r="506" ht="12.0" customHeight="1">
      <c r="B506" s="132"/>
      <c r="C506" s="92"/>
      <c r="D506" s="120"/>
      <c r="H506" s="92"/>
    </row>
    <row r="507" ht="12.0" customHeight="1">
      <c r="B507" s="132"/>
      <c r="C507" s="92"/>
      <c r="D507" s="120"/>
      <c r="H507" s="92"/>
    </row>
    <row r="508" ht="12.0" customHeight="1">
      <c r="B508" s="132"/>
      <c r="C508" s="92"/>
      <c r="D508" s="120"/>
      <c r="H508" s="92"/>
    </row>
    <row r="509" ht="12.0" customHeight="1">
      <c r="B509" s="132"/>
      <c r="C509" s="92"/>
      <c r="D509" s="120"/>
      <c r="H509" s="92"/>
    </row>
    <row r="510" ht="12.0" customHeight="1">
      <c r="B510" s="132"/>
      <c r="C510" s="92"/>
      <c r="D510" s="120"/>
      <c r="H510" s="92"/>
    </row>
    <row r="511" ht="12.0" customHeight="1">
      <c r="B511" s="132"/>
      <c r="C511" s="92"/>
      <c r="D511" s="120"/>
      <c r="H511" s="92"/>
    </row>
    <row r="512" ht="12.0" customHeight="1">
      <c r="B512" s="132"/>
      <c r="C512" s="92"/>
      <c r="D512" s="120"/>
      <c r="H512" s="92"/>
    </row>
    <row r="513" ht="12.0" customHeight="1">
      <c r="B513" s="132"/>
      <c r="C513" s="92"/>
      <c r="D513" s="120"/>
      <c r="H513" s="92"/>
    </row>
    <row r="514" ht="12.0" customHeight="1">
      <c r="B514" s="132"/>
      <c r="C514" s="92"/>
      <c r="D514" s="120"/>
      <c r="H514" s="92"/>
    </row>
    <row r="515" ht="12.0" customHeight="1">
      <c r="B515" s="132"/>
      <c r="C515" s="92"/>
      <c r="D515" s="120"/>
      <c r="H515" s="92"/>
    </row>
    <row r="516" ht="12.0" customHeight="1">
      <c r="B516" s="132"/>
      <c r="C516" s="92"/>
      <c r="D516" s="120"/>
      <c r="H516" s="92"/>
    </row>
    <row r="517" ht="12.0" customHeight="1">
      <c r="B517" s="132"/>
      <c r="C517" s="92"/>
      <c r="D517" s="120"/>
      <c r="H517" s="92"/>
    </row>
    <row r="518" ht="12.0" customHeight="1">
      <c r="B518" s="132"/>
      <c r="C518" s="92"/>
      <c r="D518" s="120"/>
      <c r="H518" s="92"/>
    </row>
    <row r="519" ht="12.0" customHeight="1">
      <c r="B519" s="132"/>
      <c r="C519" s="92"/>
      <c r="D519" s="120"/>
      <c r="H519" s="92"/>
    </row>
    <row r="520" ht="12.0" customHeight="1">
      <c r="B520" s="132"/>
      <c r="C520" s="92"/>
      <c r="D520" s="120"/>
      <c r="H520" s="92"/>
    </row>
    <row r="521" ht="12.0" customHeight="1">
      <c r="B521" s="132"/>
      <c r="C521" s="92"/>
      <c r="D521" s="120"/>
      <c r="H521" s="92"/>
    </row>
    <row r="522" ht="12.0" customHeight="1">
      <c r="B522" s="132"/>
      <c r="C522" s="92"/>
      <c r="D522" s="120"/>
      <c r="H522" s="92"/>
    </row>
    <row r="523" ht="12.0" customHeight="1">
      <c r="B523" s="132"/>
      <c r="C523" s="92"/>
      <c r="D523" s="120"/>
      <c r="H523" s="92"/>
    </row>
    <row r="524" ht="12.0" customHeight="1">
      <c r="B524" s="132"/>
      <c r="C524" s="92"/>
      <c r="D524" s="120"/>
      <c r="H524" s="92"/>
    </row>
    <row r="525" ht="12.0" customHeight="1">
      <c r="B525" s="132"/>
      <c r="C525" s="92"/>
      <c r="D525" s="120"/>
      <c r="H525" s="92"/>
    </row>
    <row r="526" ht="12.0" customHeight="1">
      <c r="B526" s="132"/>
      <c r="C526" s="92"/>
      <c r="D526" s="120"/>
      <c r="H526" s="92"/>
    </row>
    <row r="527" ht="12.0" customHeight="1">
      <c r="B527" s="132"/>
      <c r="C527" s="92"/>
      <c r="D527" s="120"/>
      <c r="H527" s="92"/>
    </row>
    <row r="528" ht="12.0" customHeight="1">
      <c r="B528" s="132"/>
      <c r="C528" s="92"/>
      <c r="D528" s="120"/>
      <c r="H528" s="92"/>
    </row>
    <row r="529" ht="12.0" customHeight="1">
      <c r="B529" s="132"/>
      <c r="C529" s="92"/>
      <c r="D529" s="120"/>
      <c r="H529" s="92"/>
    </row>
    <row r="530" ht="12.0" customHeight="1">
      <c r="B530" s="132"/>
      <c r="C530" s="92"/>
      <c r="D530" s="120"/>
      <c r="H530" s="92"/>
    </row>
    <row r="531" ht="12.0" customHeight="1">
      <c r="B531" s="132"/>
      <c r="C531" s="92"/>
      <c r="D531" s="120"/>
      <c r="H531" s="92"/>
    </row>
    <row r="532" ht="12.0" customHeight="1">
      <c r="B532" s="132"/>
      <c r="C532" s="92"/>
      <c r="D532" s="120"/>
      <c r="H532" s="92"/>
    </row>
    <row r="533" ht="12.0" customHeight="1">
      <c r="B533" s="132"/>
      <c r="C533" s="92"/>
      <c r="D533" s="120"/>
      <c r="H533" s="92"/>
    </row>
    <row r="534" ht="12.0" customHeight="1">
      <c r="B534" s="132"/>
      <c r="C534" s="92"/>
      <c r="D534" s="120"/>
      <c r="H534" s="92"/>
    </row>
    <row r="535" ht="12.0" customHeight="1">
      <c r="B535" s="132"/>
      <c r="C535" s="92"/>
      <c r="D535" s="120"/>
      <c r="H535" s="92"/>
    </row>
    <row r="536" ht="12.0" customHeight="1">
      <c r="B536" s="132"/>
      <c r="C536" s="92"/>
      <c r="D536" s="120"/>
      <c r="H536" s="92"/>
    </row>
    <row r="537" ht="12.0" customHeight="1">
      <c r="B537" s="132"/>
      <c r="C537" s="92"/>
      <c r="D537" s="120"/>
      <c r="H537" s="92"/>
    </row>
    <row r="538" ht="12.0" customHeight="1">
      <c r="B538" s="132"/>
      <c r="C538" s="92"/>
      <c r="D538" s="120"/>
      <c r="H538" s="92"/>
    </row>
    <row r="539" ht="12.0" customHeight="1">
      <c r="B539" s="132"/>
      <c r="C539" s="92"/>
      <c r="D539" s="120"/>
      <c r="H539" s="92"/>
    </row>
    <row r="540" ht="12.0" customHeight="1">
      <c r="B540" s="132"/>
      <c r="C540" s="92"/>
      <c r="D540" s="120"/>
      <c r="H540" s="92"/>
    </row>
    <row r="541" ht="12.0" customHeight="1">
      <c r="B541" s="132"/>
      <c r="C541" s="92"/>
      <c r="D541" s="120"/>
      <c r="H541" s="92"/>
    </row>
    <row r="542" ht="12.0" customHeight="1">
      <c r="B542" s="132"/>
      <c r="C542" s="92"/>
      <c r="D542" s="120"/>
      <c r="H542" s="92"/>
    </row>
    <row r="543" ht="12.0" customHeight="1">
      <c r="B543" s="132"/>
      <c r="C543" s="92"/>
      <c r="D543" s="120"/>
      <c r="H543" s="92"/>
    </row>
    <row r="544" ht="12.0" customHeight="1">
      <c r="B544" s="132"/>
      <c r="C544" s="92"/>
      <c r="D544" s="120"/>
      <c r="H544" s="92"/>
    </row>
    <row r="545" ht="12.0" customHeight="1">
      <c r="B545" s="132"/>
      <c r="C545" s="92"/>
      <c r="D545" s="120"/>
      <c r="H545" s="92"/>
    </row>
    <row r="546" ht="12.0" customHeight="1">
      <c r="B546" s="132"/>
      <c r="C546" s="92"/>
      <c r="D546" s="120"/>
      <c r="H546" s="92"/>
    </row>
    <row r="547" ht="12.0" customHeight="1">
      <c r="B547" s="132"/>
      <c r="C547" s="92"/>
      <c r="D547" s="120"/>
      <c r="H547" s="92"/>
    </row>
    <row r="548" ht="12.0" customHeight="1">
      <c r="B548" s="132"/>
      <c r="C548" s="92"/>
      <c r="D548" s="120"/>
      <c r="H548" s="92"/>
    </row>
    <row r="549" ht="12.0" customHeight="1">
      <c r="B549" s="132"/>
      <c r="C549" s="92"/>
      <c r="D549" s="120"/>
      <c r="H549" s="92"/>
    </row>
    <row r="550" ht="12.0" customHeight="1">
      <c r="B550" s="132"/>
      <c r="C550" s="92"/>
      <c r="D550" s="120"/>
      <c r="H550" s="92"/>
    </row>
    <row r="551" ht="12.0" customHeight="1">
      <c r="B551" s="132"/>
      <c r="C551" s="92"/>
      <c r="D551" s="120"/>
      <c r="H551" s="92"/>
    </row>
    <row r="552" ht="12.0" customHeight="1">
      <c r="B552" s="132"/>
      <c r="C552" s="92"/>
      <c r="D552" s="120"/>
      <c r="H552" s="92"/>
    </row>
    <row r="553" ht="12.0" customHeight="1">
      <c r="B553" s="132"/>
      <c r="C553" s="92"/>
      <c r="D553" s="120"/>
      <c r="H553" s="92"/>
    </row>
    <row r="554" ht="12.0" customHeight="1">
      <c r="B554" s="132"/>
      <c r="C554" s="92"/>
      <c r="D554" s="120"/>
      <c r="H554" s="92"/>
    </row>
    <row r="555" ht="12.0" customHeight="1">
      <c r="B555" s="132"/>
      <c r="C555" s="92"/>
      <c r="D555" s="120"/>
      <c r="H555" s="92"/>
    </row>
    <row r="556" ht="12.0" customHeight="1">
      <c r="B556" s="132"/>
      <c r="C556" s="92"/>
      <c r="D556" s="120"/>
      <c r="H556" s="92"/>
    </row>
    <row r="557" ht="12.0" customHeight="1">
      <c r="B557" s="132"/>
      <c r="C557" s="92"/>
      <c r="D557" s="120"/>
      <c r="H557" s="92"/>
    </row>
    <row r="558" ht="12.0" customHeight="1">
      <c r="B558" s="132"/>
      <c r="C558" s="92"/>
      <c r="D558" s="120"/>
      <c r="H558" s="92"/>
    </row>
    <row r="559" ht="12.0" customHeight="1">
      <c r="B559" s="132"/>
      <c r="C559" s="92"/>
      <c r="D559" s="120"/>
      <c r="H559" s="92"/>
    </row>
    <row r="560" ht="12.0" customHeight="1">
      <c r="B560" s="132"/>
      <c r="C560" s="92"/>
      <c r="D560" s="120"/>
      <c r="H560" s="92"/>
    </row>
    <row r="561" ht="12.0" customHeight="1">
      <c r="B561" s="132"/>
      <c r="C561" s="92"/>
      <c r="D561" s="120"/>
      <c r="H561" s="92"/>
    </row>
    <row r="562" ht="12.0" customHeight="1">
      <c r="B562" s="132"/>
      <c r="C562" s="92"/>
      <c r="D562" s="120"/>
      <c r="H562" s="92"/>
    </row>
    <row r="563" ht="12.0" customHeight="1">
      <c r="B563" s="132"/>
      <c r="C563" s="92"/>
      <c r="D563" s="120"/>
      <c r="H563" s="92"/>
    </row>
    <row r="564" ht="12.0" customHeight="1">
      <c r="B564" s="132"/>
      <c r="C564" s="92"/>
      <c r="D564" s="120"/>
      <c r="H564" s="92"/>
    </row>
    <row r="565" ht="12.0" customHeight="1">
      <c r="B565" s="132"/>
      <c r="C565" s="92"/>
      <c r="D565" s="120"/>
      <c r="H565" s="92"/>
    </row>
    <row r="566" ht="12.0" customHeight="1">
      <c r="B566" s="132"/>
      <c r="C566" s="92"/>
      <c r="D566" s="120"/>
      <c r="H566" s="92"/>
    </row>
    <row r="567" ht="12.0" customHeight="1">
      <c r="B567" s="132"/>
      <c r="C567" s="92"/>
      <c r="D567" s="120"/>
      <c r="H567" s="92"/>
    </row>
    <row r="568" ht="12.0" customHeight="1">
      <c r="B568" s="132"/>
      <c r="C568" s="92"/>
      <c r="D568" s="120"/>
      <c r="H568" s="92"/>
    </row>
    <row r="569" ht="12.0" customHeight="1">
      <c r="B569" s="132"/>
      <c r="C569" s="92"/>
      <c r="D569" s="120"/>
      <c r="H569" s="92"/>
    </row>
    <row r="570" ht="12.0" customHeight="1">
      <c r="B570" s="132"/>
      <c r="C570" s="92"/>
      <c r="D570" s="120"/>
      <c r="H570" s="92"/>
    </row>
    <row r="571" ht="12.0" customHeight="1">
      <c r="B571" s="132"/>
      <c r="C571" s="92"/>
      <c r="D571" s="120"/>
      <c r="H571" s="92"/>
    </row>
    <row r="572" ht="12.0" customHeight="1">
      <c r="B572" s="132"/>
      <c r="C572" s="92"/>
      <c r="D572" s="120"/>
      <c r="H572" s="92"/>
    </row>
    <row r="573" ht="12.0" customHeight="1">
      <c r="B573" s="132"/>
      <c r="C573" s="92"/>
      <c r="D573" s="120"/>
      <c r="H573" s="92"/>
    </row>
    <row r="574" ht="12.0" customHeight="1">
      <c r="B574" s="132"/>
      <c r="C574" s="92"/>
      <c r="D574" s="120"/>
      <c r="H574" s="92"/>
    </row>
    <row r="575" ht="12.0" customHeight="1">
      <c r="B575" s="132"/>
      <c r="C575" s="92"/>
      <c r="D575" s="120"/>
      <c r="H575" s="92"/>
    </row>
    <row r="576" ht="12.0" customHeight="1">
      <c r="B576" s="132"/>
      <c r="C576" s="92"/>
      <c r="D576" s="120"/>
      <c r="H576" s="92"/>
    </row>
    <row r="577" ht="12.0" customHeight="1">
      <c r="B577" s="132"/>
      <c r="C577" s="92"/>
      <c r="D577" s="120"/>
      <c r="H577" s="92"/>
    </row>
    <row r="578" ht="12.0" customHeight="1">
      <c r="B578" s="132"/>
      <c r="C578" s="92"/>
      <c r="D578" s="120"/>
      <c r="H578" s="92"/>
    </row>
    <row r="579" ht="12.0" customHeight="1">
      <c r="B579" s="132"/>
      <c r="C579" s="92"/>
      <c r="D579" s="120"/>
      <c r="H579" s="92"/>
    </row>
    <row r="580" ht="12.0" customHeight="1">
      <c r="B580" s="132"/>
      <c r="C580" s="92"/>
      <c r="D580" s="120"/>
      <c r="H580" s="92"/>
    </row>
    <row r="581" ht="12.0" customHeight="1">
      <c r="B581" s="132"/>
      <c r="C581" s="92"/>
      <c r="D581" s="120"/>
      <c r="H581" s="92"/>
    </row>
    <row r="582" ht="12.0" customHeight="1">
      <c r="B582" s="132"/>
      <c r="C582" s="92"/>
      <c r="D582" s="120"/>
      <c r="H582" s="92"/>
    </row>
    <row r="583" ht="12.0" customHeight="1">
      <c r="B583" s="132"/>
      <c r="C583" s="92"/>
      <c r="D583" s="120"/>
      <c r="H583" s="92"/>
    </row>
    <row r="584" ht="12.0" customHeight="1">
      <c r="B584" s="132"/>
      <c r="C584" s="92"/>
      <c r="D584" s="120"/>
      <c r="H584" s="92"/>
    </row>
    <row r="585" ht="12.0" customHeight="1">
      <c r="B585" s="132"/>
      <c r="C585" s="92"/>
      <c r="D585" s="120"/>
      <c r="H585" s="92"/>
    </row>
    <row r="586" ht="12.0" customHeight="1">
      <c r="B586" s="132"/>
      <c r="C586" s="92"/>
      <c r="D586" s="120"/>
      <c r="H586" s="92"/>
    </row>
    <row r="587" ht="12.0" customHeight="1">
      <c r="B587" s="132"/>
      <c r="C587" s="92"/>
      <c r="D587" s="120"/>
      <c r="H587" s="92"/>
    </row>
    <row r="588" ht="12.0" customHeight="1">
      <c r="B588" s="132"/>
      <c r="C588" s="92"/>
      <c r="D588" s="120"/>
      <c r="H588" s="92"/>
    </row>
    <row r="589" ht="12.0" customHeight="1">
      <c r="B589" s="132"/>
      <c r="C589" s="92"/>
      <c r="D589" s="120"/>
      <c r="H589" s="92"/>
    </row>
    <row r="590" ht="12.0" customHeight="1">
      <c r="B590" s="132"/>
      <c r="C590" s="92"/>
      <c r="D590" s="120"/>
      <c r="H590" s="92"/>
    </row>
    <row r="591" ht="12.0" customHeight="1">
      <c r="B591" s="132"/>
      <c r="C591" s="92"/>
      <c r="D591" s="120"/>
      <c r="H591" s="92"/>
    </row>
    <row r="592" ht="12.0" customHeight="1">
      <c r="B592" s="132"/>
      <c r="C592" s="92"/>
      <c r="D592" s="120"/>
      <c r="H592" s="92"/>
    </row>
    <row r="593" ht="12.0" customHeight="1">
      <c r="B593" s="132"/>
      <c r="C593" s="92"/>
      <c r="D593" s="120"/>
      <c r="H593" s="92"/>
    </row>
    <row r="594" ht="12.0" customHeight="1">
      <c r="B594" s="132"/>
      <c r="C594" s="92"/>
      <c r="D594" s="120"/>
      <c r="H594" s="92"/>
    </row>
    <row r="595" ht="12.0" customHeight="1">
      <c r="B595" s="132"/>
      <c r="C595" s="92"/>
      <c r="D595" s="120"/>
      <c r="H595" s="92"/>
    </row>
    <row r="596" ht="12.0" customHeight="1">
      <c r="B596" s="132"/>
      <c r="C596" s="92"/>
      <c r="D596" s="120"/>
      <c r="H596" s="92"/>
    </row>
    <row r="597" ht="12.0" customHeight="1">
      <c r="B597" s="132"/>
      <c r="C597" s="92"/>
      <c r="D597" s="120"/>
      <c r="H597" s="92"/>
    </row>
    <row r="598" ht="12.0" customHeight="1">
      <c r="B598" s="132"/>
      <c r="C598" s="92"/>
      <c r="D598" s="120"/>
      <c r="H598" s="92"/>
    </row>
    <row r="599" ht="12.0" customHeight="1">
      <c r="B599" s="132"/>
      <c r="C599" s="92"/>
      <c r="D599" s="120"/>
      <c r="H599" s="92"/>
    </row>
    <row r="600" ht="12.0" customHeight="1">
      <c r="B600" s="132"/>
      <c r="C600" s="92"/>
      <c r="D600" s="120"/>
      <c r="H600" s="92"/>
    </row>
    <row r="601" ht="12.0" customHeight="1">
      <c r="B601" s="132"/>
      <c r="C601" s="92"/>
      <c r="D601" s="120"/>
      <c r="H601" s="92"/>
    </row>
    <row r="602" ht="12.0" customHeight="1">
      <c r="B602" s="132"/>
      <c r="C602" s="92"/>
      <c r="D602" s="120"/>
      <c r="H602" s="92"/>
    </row>
    <row r="603" ht="12.0" customHeight="1">
      <c r="B603" s="132"/>
      <c r="C603" s="92"/>
      <c r="D603" s="120"/>
      <c r="H603" s="92"/>
    </row>
    <row r="604" ht="12.0" customHeight="1">
      <c r="B604" s="132"/>
      <c r="C604" s="92"/>
      <c r="D604" s="120"/>
      <c r="H604" s="92"/>
    </row>
    <row r="605" ht="12.0" customHeight="1">
      <c r="B605" s="132"/>
      <c r="C605" s="92"/>
      <c r="D605" s="120"/>
      <c r="H605" s="92"/>
    </row>
    <row r="606" ht="12.0" customHeight="1">
      <c r="B606" s="132"/>
      <c r="C606" s="92"/>
      <c r="D606" s="120"/>
      <c r="H606" s="92"/>
    </row>
    <row r="607" ht="12.0" customHeight="1">
      <c r="B607" s="132"/>
      <c r="C607" s="92"/>
      <c r="D607" s="120"/>
      <c r="H607" s="92"/>
    </row>
    <row r="608" ht="12.0" customHeight="1">
      <c r="B608" s="132"/>
      <c r="C608" s="92"/>
      <c r="D608" s="120"/>
      <c r="H608" s="92"/>
    </row>
    <row r="609" ht="12.0" customHeight="1">
      <c r="B609" s="132"/>
      <c r="C609" s="92"/>
      <c r="D609" s="120"/>
      <c r="H609" s="92"/>
    </row>
    <row r="610" ht="12.0" customHeight="1">
      <c r="B610" s="132"/>
      <c r="C610" s="92"/>
      <c r="D610" s="120"/>
      <c r="H610" s="92"/>
    </row>
    <row r="611" ht="12.0" customHeight="1">
      <c r="B611" s="132"/>
      <c r="C611" s="92"/>
      <c r="D611" s="120"/>
      <c r="H611" s="92"/>
    </row>
    <row r="612" ht="12.0" customHeight="1">
      <c r="B612" s="132"/>
      <c r="C612" s="92"/>
      <c r="D612" s="120"/>
      <c r="H612" s="92"/>
    </row>
    <row r="613" ht="12.0" customHeight="1">
      <c r="B613" s="132"/>
      <c r="C613" s="92"/>
      <c r="D613" s="120"/>
      <c r="H613" s="92"/>
    </row>
    <row r="614" ht="12.0" customHeight="1">
      <c r="B614" s="132"/>
      <c r="C614" s="92"/>
      <c r="D614" s="120"/>
      <c r="H614" s="92"/>
    </row>
    <row r="615" ht="12.0" customHeight="1">
      <c r="B615" s="132"/>
      <c r="C615" s="92"/>
      <c r="D615" s="120"/>
      <c r="H615" s="92"/>
    </row>
    <row r="616" ht="12.0" customHeight="1">
      <c r="B616" s="132"/>
      <c r="C616" s="92"/>
      <c r="D616" s="120"/>
      <c r="H616" s="92"/>
    </row>
    <row r="617" ht="12.0" customHeight="1">
      <c r="B617" s="132"/>
      <c r="C617" s="92"/>
      <c r="D617" s="120"/>
      <c r="H617" s="92"/>
    </row>
    <row r="618" ht="12.0" customHeight="1">
      <c r="B618" s="132"/>
      <c r="C618" s="92"/>
      <c r="D618" s="120"/>
      <c r="H618" s="92"/>
    </row>
    <row r="619" ht="12.0" customHeight="1">
      <c r="B619" s="132"/>
      <c r="C619" s="92"/>
      <c r="D619" s="120"/>
      <c r="H619" s="92"/>
    </row>
    <row r="620" ht="12.0" customHeight="1">
      <c r="B620" s="132"/>
      <c r="C620" s="92"/>
      <c r="D620" s="120"/>
      <c r="H620" s="92"/>
    </row>
    <row r="621" ht="12.0" customHeight="1">
      <c r="B621" s="132"/>
      <c r="C621" s="92"/>
      <c r="D621" s="120"/>
      <c r="H621" s="92"/>
    </row>
    <row r="622" ht="12.0" customHeight="1">
      <c r="B622" s="132"/>
      <c r="C622" s="92"/>
      <c r="D622" s="120"/>
      <c r="H622" s="92"/>
    </row>
    <row r="623" ht="12.0" customHeight="1">
      <c r="B623" s="132"/>
      <c r="C623" s="92"/>
      <c r="D623" s="120"/>
      <c r="H623" s="92"/>
    </row>
    <row r="624" ht="12.0" customHeight="1">
      <c r="B624" s="132"/>
      <c r="C624" s="92"/>
      <c r="D624" s="120"/>
      <c r="H624" s="92"/>
    </row>
    <row r="625" ht="12.0" customHeight="1">
      <c r="B625" s="132"/>
      <c r="C625" s="92"/>
      <c r="D625" s="120"/>
      <c r="H625" s="92"/>
    </row>
    <row r="626" ht="12.0" customHeight="1">
      <c r="B626" s="132"/>
      <c r="C626" s="92"/>
      <c r="D626" s="120"/>
      <c r="H626" s="92"/>
    </row>
    <row r="627" ht="12.0" customHeight="1">
      <c r="B627" s="132"/>
      <c r="C627" s="92"/>
      <c r="D627" s="120"/>
      <c r="H627" s="92"/>
    </row>
    <row r="628" ht="12.0" customHeight="1">
      <c r="B628" s="132"/>
      <c r="C628" s="92"/>
      <c r="D628" s="120"/>
      <c r="H628" s="92"/>
    </row>
    <row r="629" ht="12.0" customHeight="1">
      <c r="B629" s="132"/>
      <c r="C629" s="92"/>
      <c r="D629" s="120"/>
      <c r="H629" s="92"/>
    </row>
    <row r="630" ht="12.0" customHeight="1">
      <c r="B630" s="132"/>
      <c r="C630" s="92"/>
      <c r="D630" s="120"/>
      <c r="H630" s="92"/>
    </row>
    <row r="631" ht="12.0" customHeight="1">
      <c r="B631" s="132"/>
      <c r="C631" s="92"/>
      <c r="D631" s="120"/>
      <c r="H631" s="92"/>
    </row>
    <row r="632" ht="12.0" customHeight="1">
      <c r="B632" s="132"/>
      <c r="C632" s="92"/>
      <c r="D632" s="120"/>
      <c r="H632" s="92"/>
    </row>
    <row r="633" ht="12.0" customHeight="1">
      <c r="B633" s="132"/>
      <c r="C633" s="92"/>
      <c r="D633" s="120"/>
      <c r="H633" s="92"/>
    </row>
    <row r="634" ht="12.0" customHeight="1">
      <c r="B634" s="132"/>
      <c r="C634" s="92"/>
      <c r="D634" s="120"/>
      <c r="H634" s="92"/>
    </row>
    <row r="635" ht="12.0" customHeight="1">
      <c r="B635" s="132"/>
      <c r="C635" s="92"/>
      <c r="D635" s="120"/>
      <c r="H635" s="92"/>
    </row>
    <row r="636" ht="12.0" customHeight="1">
      <c r="B636" s="132"/>
      <c r="C636" s="92"/>
      <c r="D636" s="120"/>
      <c r="H636" s="92"/>
    </row>
    <row r="637" ht="12.0" customHeight="1">
      <c r="B637" s="132"/>
      <c r="C637" s="92"/>
      <c r="D637" s="120"/>
      <c r="H637" s="92"/>
    </row>
    <row r="638" ht="12.0" customHeight="1">
      <c r="B638" s="132"/>
      <c r="C638" s="92"/>
      <c r="D638" s="120"/>
      <c r="H638" s="92"/>
    </row>
    <row r="639" ht="12.0" customHeight="1">
      <c r="B639" s="132"/>
      <c r="C639" s="92"/>
      <c r="D639" s="120"/>
      <c r="H639" s="92"/>
    </row>
    <row r="640" ht="12.0" customHeight="1">
      <c r="B640" s="132"/>
      <c r="C640" s="92"/>
      <c r="D640" s="120"/>
      <c r="H640" s="92"/>
    </row>
    <row r="641" ht="12.0" customHeight="1">
      <c r="B641" s="132"/>
      <c r="C641" s="92"/>
      <c r="D641" s="120"/>
      <c r="H641" s="92"/>
    </row>
    <row r="642" ht="12.0" customHeight="1">
      <c r="B642" s="132"/>
      <c r="C642" s="92"/>
      <c r="D642" s="120"/>
      <c r="H642" s="92"/>
    </row>
    <row r="643" ht="12.0" customHeight="1">
      <c r="B643" s="132"/>
      <c r="C643" s="92"/>
      <c r="D643" s="120"/>
      <c r="H643" s="92"/>
    </row>
    <row r="644" ht="12.0" customHeight="1">
      <c r="B644" s="132"/>
      <c r="C644" s="92"/>
      <c r="D644" s="120"/>
      <c r="H644" s="92"/>
    </row>
    <row r="645" ht="12.0" customHeight="1">
      <c r="B645" s="132"/>
      <c r="C645" s="92"/>
      <c r="D645" s="120"/>
      <c r="H645" s="92"/>
    </row>
    <row r="646" ht="12.0" customHeight="1">
      <c r="B646" s="132"/>
      <c r="C646" s="92"/>
      <c r="D646" s="120"/>
      <c r="H646" s="92"/>
    </row>
    <row r="647" ht="12.0" customHeight="1">
      <c r="B647" s="132"/>
      <c r="C647" s="92"/>
      <c r="D647" s="120"/>
      <c r="H647" s="92"/>
    </row>
    <row r="648" ht="12.0" customHeight="1">
      <c r="B648" s="132"/>
      <c r="C648" s="92"/>
      <c r="D648" s="120"/>
      <c r="H648" s="92"/>
    </row>
    <row r="649" ht="12.0" customHeight="1">
      <c r="B649" s="132"/>
      <c r="C649" s="92"/>
      <c r="D649" s="120"/>
      <c r="H649" s="92"/>
    </row>
    <row r="650" ht="12.0" customHeight="1">
      <c r="B650" s="132"/>
      <c r="C650" s="92"/>
      <c r="D650" s="120"/>
      <c r="H650" s="92"/>
    </row>
    <row r="651" ht="12.0" customHeight="1">
      <c r="B651" s="132"/>
      <c r="C651" s="92"/>
      <c r="D651" s="120"/>
      <c r="H651" s="92"/>
    </row>
    <row r="652" ht="12.0" customHeight="1">
      <c r="B652" s="132"/>
      <c r="C652" s="92"/>
      <c r="D652" s="120"/>
      <c r="H652" s="92"/>
    </row>
    <row r="653" ht="12.0" customHeight="1">
      <c r="B653" s="132"/>
      <c r="C653" s="92"/>
      <c r="D653" s="120"/>
      <c r="H653" s="92"/>
    </row>
    <row r="654" ht="12.0" customHeight="1">
      <c r="B654" s="132"/>
      <c r="C654" s="92"/>
      <c r="D654" s="120"/>
      <c r="H654" s="92"/>
    </row>
    <row r="655" ht="12.0" customHeight="1">
      <c r="B655" s="132"/>
      <c r="C655" s="92"/>
      <c r="D655" s="120"/>
      <c r="H655" s="92"/>
    </row>
    <row r="656" ht="12.0" customHeight="1">
      <c r="B656" s="132"/>
      <c r="C656" s="92"/>
      <c r="D656" s="120"/>
      <c r="H656" s="92"/>
    </row>
    <row r="657" ht="12.0" customHeight="1">
      <c r="B657" s="132"/>
      <c r="C657" s="92"/>
      <c r="D657" s="120"/>
      <c r="H657" s="92"/>
    </row>
    <row r="658" ht="12.0" customHeight="1">
      <c r="B658" s="132"/>
      <c r="C658" s="92"/>
      <c r="D658" s="120"/>
      <c r="H658" s="92"/>
    </row>
    <row r="659" ht="12.0" customHeight="1">
      <c r="B659" s="132"/>
      <c r="C659" s="92"/>
      <c r="D659" s="120"/>
      <c r="H659" s="92"/>
    </row>
    <row r="660" ht="12.0" customHeight="1">
      <c r="B660" s="132"/>
      <c r="C660" s="92"/>
      <c r="D660" s="120"/>
      <c r="H660" s="92"/>
    </row>
    <row r="661" ht="12.0" customHeight="1">
      <c r="B661" s="132"/>
      <c r="C661" s="92"/>
      <c r="D661" s="120"/>
      <c r="H661" s="92"/>
    </row>
    <row r="662" ht="12.0" customHeight="1">
      <c r="B662" s="132"/>
      <c r="C662" s="92"/>
      <c r="D662" s="120"/>
      <c r="H662" s="92"/>
    </row>
    <row r="663" ht="12.0" customHeight="1">
      <c r="B663" s="132"/>
      <c r="C663" s="92"/>
      <c r="D663" s="120"/>
      <c r="H663" s="92"/>
    </row>
    <row r="664" ht="12.0" customHeight="1">
      <c r="B664" s="132"/>
      <c r="C664" s="92"/>
      <c r="D664" s="120"/>
      <c r="H664" s="92"/>
    </row>
    <row r="665" ht="12.0" customHeight="1">
      <c r="B665" s="132"/>
      <c r="C665" s="92"/>
      <c r="D665" s="120"/>
      <c r="H665" s="92"/>
    </row>
    <row r="666" ht="12.0" customHeight="1">
      <c r="B666" s="132"/>
      <c r="C666" s="92"/>
      <c r="D666" s="120"/>
      <c r="H666" s="92"/>
    </row>
    <row r="667" ht="12.0" customHeight="1">
      <c r="B667" s="132"/>
      <c r="C667" s="92"/>
      <c r="D667" s="120"/>
      <c r="H667" s="92"/>
    </row>
    <row r="668" ht="12.0" customHeight="1">
      <c r="B668" s="132"/>
      <c r="C668" s="92"/>
      <c r="D668" s="120"/>
      <c r="H668" s="92"/>
    </row>
    <row r="669" ht="12.0" customHeight="1">
      <c r="B669" s="132"/>
      <c r="C669" s="92"/>
      <c r="D669" s="120"/>
      <c r="H669" s="92"/>
    </row>
    <row r="670" ht="12.0" customHeight="1">
      <c r="B670" s="132"/>
      <c r="C670" s="92"/>
      <c r="D670" s="120"/>
      <c r="H670" s="92"/>
    </row>
    <row r="671" ht="12.0" customHeight="1">
      <c r="B671" s="132"/>
      <c r="C671" s="92"/>
      <c r="D671" s="120"/>
      <c r="H671" s="92"/>
    </row>
    <row r="672" ht="12.0" customHeight="1">
      <c r="B672" s="132"/>
      <c r="C672" s="92"/>
      <c r="D672" s="120"/>
      <c r="H672" s="92"/>
    </row>
    <row r="673" ht="12.0" customHeight="1">
      <c r="B673" s="132"/>
      <c r="C673" s="92"/>
      <c r="D673" s="120"/>
      <c r="H673" s="92"/>
    </row>
    <row r="674" ht="12.0" customHeight="1">
      <c r="B674" s="132"/>
      <c r="C674" s="92"/>
      <c r="D674" s="120"/>
      <c r="H674" s="92"/>
    </row>
    <row r="675" ht="12.0" customHeight="1">
      <c r="B675" s="132"/>
      <c r="C675" s="92"/>
      <c r="D675" s="120"/>
      <c r="H675" s="92"/>
    </row>
    <row r="676" ht="12.0" customHeight="1">
      <c r="B676" s="132"/>
      <c r="C676" s="92"/>
      <c r="D676" s="120"/>
      <c r="H676" s="92"/>
    </row>
    <row r="677" ht="12.0" customHeight="1">
      <c r="B677" s="132"/>
      <c r="C677" s="92"/>
      <c r="D677" s="120"/>
      <c r="H677" s="92"/>
    </row>
    <row r="678" ht="12.0" customHeight="1">
      <c r="B678" s="132"/>
      <c r="C678" s="92"/>
      <c r="D678" s="120"/>
      <c r="H678" s="92"/>
    </row>
    <row r="679" ht="12.0" customHeight="1">
      <c r="B679" s="132"/>
      <c r="C679" s="92"/>
      <c r="D679" s="120"/>
      <c r="H679" s="92"/>
    </row>
    <row r="680" ht="12.0" customHeight="1">
      <c r="B680" s="132"/>
      <c r="C680" s="92"/>
      <c r="D680" s="120"/>
      <c r="H680" s="92"/>
    </row>
    <row r="681" ht="12.0" customHeight="1">
      <c r="B681" s="132"/>
      <c r="C681" s="92"/>
      <c r="D681" s="120"/>
      <c r="H681" s="92"/>
    </row>
    <row r="682" ht="12.0" customHeight="1">
      <c r="B682" s="132"/>
      <c r="C682" s="92"/>
      <c r="D682" s="120"/>
      <c r="H682" s="92"/>
    </row>
    <row r="683" ht="12.0" customHeight="1">
      <c r="B683" s="132"/>
      <c r="C683" s="92"/>
      <c r="D683" s="120"/>
      <c r="H683" s="92"/>
    </row>
    <row r="684" ht="12.0" customHeight="1">
      <c r="B684" s="132"/>
      <c r="C684" s="92"/>
      <c r="D684" s="120"/>
      <c r="H684" s="92"/>
    </row>
    <row r="685" ht="12.0" customHeight="1">
      <c r="B685" s="132"/>
      <c r="C685" s="92"/>
      <c r="D685" s="120"/>
      <c r="H685" s="92"/>
    </row>
    <row r="686" ht="12.0" customHeight="1">
      <c r="B686" s="132"/>
      <c r="C686" s="92"/>
      <c r="D686" s="120"/>
      <c r="H686" s="92"/>
    </row>
    <row r="687" ht="12.0" customHeight="1">
      <c r="B687" s="132"/>
      <c r="C687" s="92"/>
      <c r="D687" s="120"/>
      <c r="H687" s="92"/>
    </row>
    <row r="688" ht="12.0" customHeight="1">
      <c r="B688" s="132"/>
      <c r="C688" s="92"/>
      <c r="D688" s="120"/>
      <c r="H688" s="92"/>
    </row>
    <row r="689" ht="12.0" customHeight="1">
      <c r="B689" s="132"/>
      <c r="C689" s="92"/>
      <c r="D689" s="120"/>
      <c r="H689" s="92"/>
    </row>
    <row r="690" ht="12.0" customHeight="1">
      <c r="B690" s="132"/>
      <c r="C690" s="92"/>
      <c r="D690" s="120"/>
      <c r="H690" s="92"/>
    </row>
    <row r="691" ht="12.0" customHeight="1">
      <c r="B691" s="132"/>
      <c r="C691" s="92"/>
      <c r="D691" s="120"/>
      <c r="H691" s="92"/>
    </row>
    <row r="692" ht="12.0" customHeight="1">
      <c r="B692" s="132"/>
      <c r="C692" s="92"/>
      <c r="D692" s="120"/>
      <c r="H692" s="92"/>
    </row>
    <row r="693" ht="12.0" customHeight="1">
      <c r="B693" s="132"/>
      <c r="C693" s="92"/>
      <c r="D693" s="120"/>
      <c r="H693" s="92"/>
    </row>
    <row r="694" ht="12.0" customHeight="1">
      <c r="B694" s="132"/>
      <c r="C694" s="92"/>
      <c r="D694" s="120"/>
      <c r="H694" s="92"/>
    </row>
    <row r="695" ht="12.0" customHeight="1">
      <c r="B695" s="132"/>
      <c r="C695" s="92"/>
      <c r="D695" s="120"/>
      <c r="H695" s="92"/>
    </row>
    <row r="696" ht="12.0" customHeight="1">
      <c r="B696" s="132"/>
      <c r="C696" s="92"/>
      <c r="D696" s="120"/>
      <c r="H696" s="92"/>
    </row>
    <row r="697" ht="12.0" customHeight="1">
      <c r="B697" s="132"/>
      <c r="C697" s="92"/>
      <c r="D697" s="120"/>
      <c r="H697" s="92"/>
    </row>
    <row r="698" ht="12.0" customHeight="1">
      <c r="B698" s="132"/>
      <c r="C698" s="92"/>
      <c r="D698" s="120"/>
      <c r="H698" s="92"/>
    </row>
    <row r="699" ht="12.0" customHeight="1">
      <c r="B699" s="132"/>
      <c r="C699" s="92"/>
      <c r="D699" s="120"/>
      <c r="H699" s="92"/>
    </row>
    <row r="700" ht="12.0" customHeight="1">
      <c r="B700" s="132"/>
      <c r="C700" s="92"/>
      <c r="D700" s="120"/>
      <c r="H700" s="92"/>
    </row>
    <row r="701" ht="12.0" customHeight="1">
      <c r="B701" s="132"/>
      <c r="C701" s="92"/>
      <c r="D701" s="120"/>
      <c r="H701" s="92"/>
    </row>
    <row r="702" ht="12.0" customHeight="1">
      <c r="B702" s="132"/>
      <c r="C702" s="92"/>
      <c r="D702" s="120"/>
      <c r="H702" s="92"/>
    </row>
    <row r="703" ht="12.0" customHeight="1">
      <c r="B703" s="132"/>
      <c r="C703" s="92"/>
      <c r="D703" s="120"/>
      <c r="H703" s="92"/>
    </row>
    <row r="704" ht="12.0" customHeight="1">
      <c r="B704" s="132"/>
      <c r="C704" s="92"/>
      <c r="D704" s="120"/>
      <c r="H704" s="92"/>
    </row>
    <row r="705" ht="12.0" customHeight="1">
      <c r="B705" s="132"/>
      <c r="C705" s="92"/>
      <c r="D705" s="120"/>
      <c r="H705" s="92"/>
    </row>
    <row r="706" ht="12.0" customHeight="1">
      <c r="B706" s="132"/>
      <c r="C706" s="92"/>
      <c r="D706" s="120"/>
      <c r="H706" s="92"/>
    </row>
    <row r="707" ht="12.0" customHeight="1">
      <c r="B707" s="132"/>
      <c r="C707" s="92"/>
      <c r="D707" s="120"/>
      <c r="H707" s="92"/>
    </row>
    <row r="708" ht="12.0" customHeight="1">
      <c r="B708" s="132"/>
      <c r="C708" s="92"/>
      <c r="D708" s="120"/>
      <c r="H708" s="92"/>
    </row>
    <row r="709" ht="12.0" customHeight="1">
      <c r="B709" s="132"/>
      <c r="C709" s="92"/>
      <c r="D709" s="120"/>
      <c r="H709" s="92"/>
    </row>
    <row r="710" ht="12.0" customHeight="1">
      <c r="B710" s="132"/>
      <c r="C710" s="92"/>
      <c r="D710" s="120"/>
      <c r="H710" s="92"/>
    </row>
    <row r="711" ht="12.0" customHeight="1">
      <c r="B711" s="132"/>
      <c r="C711" s="92"/>
      <c r="D711" s="120"/>
      <c r="H711" s="92"/>
    </row>
    <row r="712" ht="12.0" customHeight="1">
      <c r="B712" s="132"/>
      <c r="C712" s="92"/>
      <c r="D712" s="120"/>
      <c r="H712" s="92"/>
    </row>
    <row r="713" ht="12.0" customHeight="1">
      <c r="B713" s="132"/>
      <c r="C713" s="92"/>
      <c r="D713" s="120"/>
      <c r="H713" s="92"/>
    </row>
    <row r="714" ht="12.0" customHeight="1">
      <c r="B714" s="132"/>
      <c r="C714" s="92"/>
      <c r="D714" s="120"/>
      <c r="H714" s="92"/>
    </row>
    <row r="715" ht="12.0" customHeight="1">
      <c r="B715" s="132"/>
      <c r="C715" s="92"/>
      <c r="D715" s="120"/>
      <c r="H715" s="92"/>
    </row>
    <row r="716" ht="12.0" customHeight="1">
      <c r="B716" s="132"/>
      <c r="C716" s="92"/>
      <c r="D716" s="120"/>
      <c r="H716" s="92"/>
    </row>
    <row r="717" ht="12.0" customHeight="1">
      <c r="B717" s="132"/>
      <c r="C717" s="92"/>
      <c r="D717" s="120"/>
      <c r="H717" s="92"/>
    </row>
    <row r="718" ht="12.0" customHeight="1">
      <c r="B718" s="132"/>
      <c r="C718" s="92"/>
      <c r="D718" s="120"/>
      <c r="H718" s="92"/>
    </row>
    <row r="719" ht="12.0" customHeight="1">
      <c r="B719" s="132"/>
      <c r="C719" s="92"/>
      <c r="D719" s="120"/>
      <c r="H719" s="92"/>
    </row>
    <row r="720" ht="12.0" customHeight="1">
      <c r="B720" s="132"/>
      <c r="C720" s="92"/>
      <c r="D720" s="120"/>
      <c r="H720" s="92"/>
    </row>
    <row r="721" ht="12.0" customHeight="1">
      <c r="B721" s="132"/>
      <c r="C721" s="92"/>
      <c r="D721" s="120"/>
      <c r="H721" s="92"/>
    </row>
    <row r="722" ht="12.0" customHeight="1">
      <c r="B722" s="132"/>
      <c r="C722" s="92"/>
      <c r="D722" s="120"/>
      <c r="H722" s="92"/>
    </row>
    <row r="723" ht="12.0" customHeight="1">
      <c r="B723" s="132"/>
      <c r="C723" s="92"/>
      <c r="D723" s="120"/>
      <c r="H723" s="92"/>
    </row>
    <row r="724" ht="12.0" customHeight="1">
      <c r="B724" s="132"/>
      <c r="C724" s="92"/>
      <c r="D724" s="120"/>
      <c r="H724" s="92"/>
    </row>
    <row r="725" ht="12.0" customHeight="1">
      <c r="B725" s="132"/>
      <c r="C725" s="92"/>
      <c r="D725" s="120"/>
      <c r="H725" s="92"/>
    </row>
    <row r="726" ht="12.0" customHeight="1">
      <c r="B726" s="132"/>
      <c r="C726" s="92"/>
      <c r="D726" s="120"/>
      <c r="H726" s="92"/>
    </row>
    <row r="727" ht="12.0" customHeight="1">
      <c r="B727" s="132"/>
      <c r="C727" s="92"/>
      <c r="D727" s="120"/>
      <c r="H727" s="92"/>
    </row>
    <row r="728" ht="12.0" customHeight="1">
      <c r="B728" s="132"/>
      <c r="C728" s="92"/>
      <c r="D728" s="120"/>
      <c r="H728" s="92"/>
    </row>
    <row r="729" ht="12.0" customHeight="1">
      <c r="B729" s="132"/>
      <c r="C729" s="92"/>
      <c r="D729" s="120"/>
      <c r="H729" s="92"/>
    </row>
    <row r="730" ht="12.0" customHeight="1">
      <c r="B730" s="132"/>
      <c r="C730" s="92"/>
      <c r="D730" s="120"/>
      <c r="H730" s="92"/>
    </row>
    <row r="731" ht="12.0" customHeight="1">
      <c r="B731" s="132"/>
      <c r="C731" s="92"/>
      <c r="D731" s="120"/>
      <c r="H731" s="92"/>
    </row>
    <row r="732" ht="12.0" customHeight="1">
      <c r="B732" s="132"/>
      <c r="C732" s="92"/>
      <c r="D732" s="120"/>
      <c r="H732" s="92"/>
    </row>
    <row r="733" ht="12.0" customHeight="1">
      <c r="B733" s="132"/>
      <c r="C733" s="92"/>
      <c r="D733" s="120"/>
      <c r="H733" s="92"/>
    </row>
    <row r="734" ht="12.0" customHeight="1">
      <c r="B734" s="132"/>
      <c r="C734" s="92"/>
      <c r="D734" s="120"/>
      <c r="H734" s="92"/>
    </row>
    <row r="735" ht="12.0" customHeight="1">
      <c r="B735" s="132"/>
      <c r="C735" s="92"/>
      <c r="D735" s="120"/>
      <c r="H735" s="92"/>
    </row>
    <row r="736" ht="12.0" customHeight="1">
      <c r="B736" s="132"/>
      <c r="C736" s="92"/>
      <c r="D736" s="120"/>
      <c r="H736" s="92"/>
    </row>
    <row r="737" ht="12.0" customHeight="1">
      <c r="B737" s="132"/>
      <c r="C737" s="92"/>
      <c r="D737" s="120"/>
      <c r="H737" s="92"/>
    </row>
    <row r="738" ht="12.0" customHeight="1">
      <c r="B738" s="132"/>
      <c r="C738" s="92"/>
      <c r="D738" s="120"/>
      <c r="H738" s="92"/>
    </row>
    <row r="739" ht="12.0" customHeight="1">
      <c r="B739" s="132"/>
      <c r="C739" s="92"/>
      <c r="D739" s="120"/>
      <c r="H739" s="92"/>
    </row>
    <row r="740" ht="12.0" customHeight="1">
      <c r="B740" s="132"/>
      <c r="C740" s="92"/>
      <c r="D740" s="120"/>
      <c r="H740" s="92"/>
    </row>
    <row r="741" ht="12.0" customHeight="1">
      <c r="B741" s="132"/>
      <c r="C741" s="92"/>
      <c r="D741" s="120"/>
      <c r="H741" s="92"/>
    </row>
    <row r="742" ht="12.0" customHeight="1">
      <c r="B742" s="132"/>
      <c r="C742" s="92"/>
      <c r="D742" s="120"/>
      <c r="H742" s="92"/>
    </row>
    <row r="743" ht="12.0" customHeight="1">
      <c r="B743" s="132"/>
      <c r="C743" s="92"/>
      <c r="D743" s="120"/>
      <c r="H743" s="92"/>
    </row>
    <row r="744" ht="12.0" customHeight="1">
      <c r="B744" s="132"/>
      <c r="C744" s="92"/>
      <c r="D744" s="120"/>
      <c r="H744" s="92"/>
    </row>
    <row r="745" ht="12.0" customHeight="1">
      <c r="B745" s="132"/>
      <c r="C745" s="92"/>
      <c r="D745" s="120"/>
      <c r="H745" s="92"/>
    </row>
    <row r="746" ht="12.0" customHeight="1">
      <c r="B746" s="132"/>
      <c r="C746" s="92"/>
      <c r="D746" s="120"/>
      <c r="H746" s="92"/>
    </row>
    <row r="747" ht="12.0" customHeight="1">
      <c r="B747" s="132"/>
      <c r="C747" s="92"/>
      <c r="D747" s="120"/>
      <c r="H747" s="92"/>
    </row>
    <row r="748" ht="12.0" customHeight="1">
      <c r="B748" s="132"/>
      <c r="C748" s="92"/>
      <c r="D748" s="120"/>
      <c r="H748" s="92"/>
    </row>
    <row r="749" ht="12.0" customHeight="1">
      <c r="B749" s="132"/>
      <c r="C749" s="92"/>
      <c r="D749" s="120"/>
      <c r="H749" s="92"/>
    </row>
    <row r="750" ht="12.0" customHeight="1">
      <c r="B750" s="132"/>
      <c r="C750" s="92"/>
      <c r="D750" s="120"/>
      <c r="H750" s="92"/>
    </row>
    <row r="751" ht="12.0" customHeight="1">
      <c r="B751" s="132"/>
      <c r="C751" s="92"/>
      <c r="D751" s="120"/>
      <c r="H751" s="92"/>
    </row>
    <row r="752" ht="12.0" customHeight="1">
      <c r="B752" s="132"/>
      <c r="C752" s="92"/>
      <c r="D752" s="120"/>
      <c r="H752" s="92"/>
    </row>
    <row r="753" ht="12.0" customHeight="1">
      <c r="B753" s="132"/>
      <c r="C753" s="92"/>
      <c r="D753" s="120"/>
      <c r="H753" s="92"/>
    </row>
    <row r="754" ht="12.0" customHeight="1">
      <c r="B754" s="132"/>
      <c r="C754" s="92"/>
      <c r="D754" s="120"/>
      <c r="H754" s="92"/>
    </row>
    <row r="755" ht="12.0" customHeight="1">
      <c r="B755" s="132"/>
      <c r="C755" s="92"/>
      <c r="D755" s="120"/>
      <c r="H755" s="92"/>
    </row>
    <row r="756" ht="12.0" customHeight="1">
      <c r="B756" s="132"/>
      <c r="C756" s="92"/>
      <c r="D756" s="120"/>
      <c r="H756" s="92"/>
    </row>
    <row r="757" ht="12.0" customHeight="1">
      <c r="B757" s="132"/>
      <c r="C757" s="92"/>
      <c r="D757" s="120"/>
      <c r="H757" s="92"/>
    </row>
    <row r="758" ht="12.0" customHeight="1">
      <c r="B758" s="132"/>
      <c r="C758" s="92"/>
      <c r="D758" s="120"/>
      <c r="H758" s="92"/>
    </row>
    <row r="759" ht="12.0" customHeight="1">
      <c r="B759" s="132"/>
      <c r="C759" s="92"/>
      <c r="D759" s="120"/>
      <c r="H759" s="92"/>
    </row>
    <row r="760" ht="12.0" customHeight="1">
      <c r="B760" s="132"/>
      <c r="C760" s="92"/>
      <c r="D760" s="120"/>
      <c r="H760" s="92"/>
    </row>
    <row r="761" ht="12.0" customHeight="1">
      <c r="B761" s="132"/>
      <c r="C761" s="92"/>
      <c r="D761" s="120"/>
      <c r="H761" s="92"/>
    </row>
    <row r="762" ht="12.0" customHeight="1">
      <c r="B762" s="132"/>
      <c r="C762" s="92"/>
      <c r="D762" s="120"/>
      <c r="H762" s="92"/>
    </row>
    <row r="763" ht="12.0" customHeight="1">
      <c r="B763" s="132"/>
      <c r="C763" s="92"/>
      <c r="D763" s="120"/>
      <c r="H763" s="92"/>
    </row>
    <row r="764" ht="12.0" customHeight="1">
      <c r="B764" s="132"/>
      <c r="C764" s="92"/>
      <c r="D764" s="120"/>
      <c r="H764" s="92"/>
    </row>
    <row r="765" ht="12.0" customHeight="1">
      <c r="B765" s="132"/>
      <c r="C765" s="92"/>
      <c r="D765" s="120"/>
      <c r="H765" s="92"/>
    </row>
    <row r="766" ht="12.0" customHeight="1">
      <c r="B766" s="132"/>
      <c r="C766" s="92"/>
      <c r="D766" s="120"/>
      <c r="H766" s="92"/>
    </row>
    <row r="767" ht="12.0" customHeight="1">
      <c r="B767" s="132"/>
      <c r="C767" s="92"/>
      <c r="D767" s="120"/>
      <c r="H767" s="92"/>
    </row>
    <row r="768" ht="12.0" customHeight="1">
      <c r="B768" s="132"/>
      <c r="C768" s="92"/>
      <c r="D768" s="120"/>
      <c r="H768" s="92"/>
    </row>
    <row r="769" ht="12.0" customHeight="1">
      <c r="B769" s="132"/>
      <c r="C769" s="92"/>
      <c r="D769" s="120"/>
      <c r="H769" s="92"/>
    </row>
    <row r="770" ht="12.0" customHeight="1">
      <c r="B770" s="132"/>
      <c r="C770" s="92"/>
      <c r="D770" s="120"/>
      <c r="H770" s="92"/>
    </row>
    <row r="771" ht="12.0" customHeight="1">
      <c r="B771" s="132"/>
      <c r="C771" s="92"/>
      <c r="D771" s="120"/>
      <c r="H771" s="92"/>
    </row>
    <row r="772" ht="12.0" customHeight="1">
      <c r="B772" s="132"/>
      <c r="C772" s="92"/>
      <c r="D772" s="120"/>
      <c r="H772" s="92"/>
    </row>
    <row r="773" ht="12.0" customHeight="1">
      <c r="B773" s="132"/>
      <c r="C773" s="92"/>
      <c r="D773" s="120"/>
      <c r="H773" s="92"/>
    </row>
    <row r="774" ht="12.0" customHeight="1">
      <c r="B774" s="132"/>
      <c r="C774" s="92"/>
      <c r="D774" s="120"/>
      <c r="H774" s="92"/>
    </row>
    <row r="775" ht="12.0" customHeight="1">
      <c r="B775" s="132"/>
      <c r="C775" s="92"/>
      <c r="D775" s="120"/>
      <c r="H775" s="92"/>
    </row>
    <row r="776" ht="12.0" customHeight="1">
      <c r="B776" s="132"/>
      <c r="C776" s="92"/>
      <c r="D776" s="120"/>
      <c r="H776" s="92"/>
    </row>
    <row r="777" ht="12.0" customHeight="1">
      <c r="B777" s="132"/>
      <c r="C777" s="92"/>
      <c r="D777" s="120"/>
      <c r="H777" s="92"/>
    </row>
    <row r="778" ht="12.0" customHeight="1">
      <c r="B778" s="132"/>
      <c r="C778" s="92"/>
      <c r="D778" s="120"/>
      <c r="H778" s="92"/>
    </row>
    <row r="779" ht="12.0" customHeight="1">
      <c r="B779" s="132"/>
      <c r="C779" s="92"/>
      <c r="D779" s="120"/>
      <c r="H779" s="92"/>
    </row>
    <row r="780" ht="12.0" customHeight="1">
      <c r="B780" s="132"/>
      <c r="C780" s="92"/>
      <c r="D780" s="120"/>
      <c r="H780" s="92"/>
    </row>
    <row r="781" ht="12.0" customHeight="1">
      <c r="B781" s="132"/>
      <c r="C781" s="92"/>
      <c r="D781" s="120"/>
      <c r="H781" s="92"/>
    </row>
    <row r="782" ht="12.0" customHeight="1">
      <c r="B782" s="132"/>
      <c r="C782" s="92"/>
      <c r="D782" s="120"/>
      <c r="H782" s="92"/>
    </row>
    <row r="783" ht="12.0" customHeight="1">
      <c r="B783" s="132"/>
      <c r="C783" s="92"/>
      <c r="D783" s="120"/>
      <c r="H783" s="92"/>
    </row>
    <row r="784" ht="12.0" customHeight="1">
      <c r="B784" s="132"/>
      <c r="C784" s="92"/>
      <c r="D784" s="120"/>
      <c r="H784" s="92"/>
    </row>
    <row r="785" ht="12.0" customHeight="1">
      <c r="B785" s="132"/>
      <c r="C785" s="92"/>
      <c r="D785" s="120"/>
      <c r="H785" s="92"/>
    </row>
    <row r="786" ht="12.0" customHeight="1">
      <c r="B786" s="132"/>
      <c r="C786" s="92"/>
      <c r="D786" s="120"/>
      <c r="H786" s="92"/>
    </row>
    <row r="787" ht="12.0" customHeight="1">
      <c r="B787" s="132"/>
      <c r="C787" s="92"/>
      <c r="D787" s="120"/>
      <c r="H787" s="92"/>
    </row>
    <row r="788" ht="12.0" customHeight="1">
      <c r="B788" s="132"/>
      <c r="C788" s="92"/>
      <c r="D788" s="120"/>
      <c r="H788" s="92"/>
    </row>
    <row r="789" ht="12.0" customHeight="1">
      <c r="B789" s="132"/>
      <c r="C789" s="92"/>
      <c r="D789" s="120"/>
      <c r="H789" s="92"/>
    </row>
    <row r="790" ht="12.0" customHeight="1">
      <c r="B790" s="132"/>
      <c r="C790" s="92"/>
      <c r="D790" s="120"/>
      <c r="H790" s="92"/>
    </row>
    <row r="791" ht="12.0" customHeight="1">
      <c r="B791" s="132"/>
      <c r="C791" s="92"/>
      <c r="D791" s="120"/>
      <c r="H791" s="92"/>
    </row>
    <row r="792" ht="12.0" customHeight="1">
      <c r="B792" s="132"/>
      <c r="C792" s="92"/>
      <c r="D792" s="120"/>
      <c r="H792" s="92"/>
    </row>
    <row r="793" ht="12.0" customHeight="1">
      <c r="B793" s="132"/>
      <c r="C793" s="92"/>
      <c r="D793" s="120"/>
      <c r="H793" s="92"/>
    </row>
    <row r="794" ht="12.0" customHeight="1">
      <c r="B794" s="132"/>
      <c r="C794" s="92"/>
      <c r="D794" s="120"/>
      <c r="H794" s="92"/>
    </row>
    <row r="795" ht="12.0" customHeight="1">
      <c r="B795" s="132"/>
      <c r="C795" s="92"/>
      <c r="D795" s="120"/>
      <c r="H795" s="92"/>
    </row>
    <row r="796" ht="12.0" customHeight="1">
      <c r="B796" s="132"/>
      <c r="C796" s="92"/>
      <c r="D796" s="120"/>
      <c r="H796" s="92"/>
    </row>
    <row r="797" ht="12.0" customHeight="1">
      <c r="B797" s="132"/>
      <c r="C797" s="92"/>
      <c r="D797" s="120"/>
      <c r="H797" s="92"/>
    </row>
    <row r="798" ht="12.0" customHeight="1">
      <c r="B798" s="132"/>
      <c r="C798" s="92"/>
      <c r="D798" s="120"/>
      <c r="H798" s="92"/>
    </row>
    <row r="799" ht="12.0" customHeight="1">
      <c r="B799" s="132"/>
      <c r="C799" s="92"/>
      <c r="D799" s="120"/>
      <c r="H799" s="92"/>
    </row>
    <row r="800" ht="12.0" customHeight="1">
      <c r="B800" s="132"/>
      <c r="C800" s="92"/>
      <c r="D800" s="120"/>
      <c r="H800" s="92"/>
    </row>
    <row r="801" ht="12.0" customHeight="1">
      <c r="B801" s="132"/>
      <c r="C801" s="92"/>
      <c r="D801" s="120"/>
      <c r="H801" s="92"/>
    </row>
    <row r="802" ht="12.0" customHeight="1">
      <c r="B802" s="132"/>
      <c r="C802" s="92"/>
      <c r="D802" s="120"/>
      <c r="H802" s="92"/>
    </row>
    <row r="803" ht="12.0" customHeight="1">
      <c r="B803" s="132"/>
      <c r="C803" s="92"/>
      <c r="D803" s="120"/>
      <c r="H803" s="92"/>
    </row>
    <row r="804" ht="12.0" customHeight="1">
      <c r="B804" s="132"/>
      <c r="C804" s="92"/>
      <c r="D804" s="120"/>
      <c r="H804" s="92"/>
    </row>
    <row r="805" ht="12.0" customHeight="1">
      <c r="B805" s="132"/>
      <c r="C805" s="92"/>
      <c r="D805" s="120"/>
      <c r="H805" s="92"/>
    </row>
    <row r="806" ht="12.0" customHeight="1">
      <c r="B806" s="132"/>
      <c r="C806" s="92"/>
      <c r="D806" s="120"/>
      <c r="H806" s="92"/>
    </row>
    <row r="807" ht="12.0" customHeight="1">
      <c r="B807" s="132"/>
      <c r="C807" s="92"/>
      <c r="D807" s="120"/>
      <c r="H807" s="92"/>
    </row>
    <row r="808" ht="12.0" customHeight="1">
      <c r="B808" s="132"/>
      <c r="C808" s="92"/>
      <c r="D808" s="120"/>
      <c r="H808" s="92"/>
    </row>
    <row r="809" ht="12.0" customHeight="1">
      <c r="B809" s="132"/>
      <c r="C809" s="92"/>
      <c r="D809" s="120"/>
      <c r="H809" s="92"/>
    </row>
    <row r="810" ht="12.0" customHeight="1">
      <c r="B810" s="132"/>
      <c r="C810" s="92"/>
      <c r="D810" s="120"/>
      <c r="H810" s="92"/>
    </row>
    <row r="811" ht="12.0" customHeight="1">
      <c r="B811" s="132"/>
      <c r="C811" s="92"/>
      <c r="D811" s="120"/>
      <c r="H811" s="92"/>
    </row>
    <row r="812" ht="12.0" customHeight="1">
      <c r="B812" s="132"/>
      <c r="C812" s="92"/>
      <c r="D812" s="120"/>
      <c r="H812" s="92"/>
    </row>
    <row r="813" ht="12.0" customHeight="1">
      <c r="B813" s="132"/>
      <c r="C813" s="92"/>
      <c r="D813" s="120"/>
      <c r="H813" s="92"/>
    </row>
    <row r="814" ht="12.0" customHeight="1">
      <c r="B814" s="132"/>
      <c r="C814" s="92"/>
      <c r="D814" s="120"/>
      <c r="H814" s="92"/>
    </row>
    <row r="815" ht="12.0" customHeight="1">
      <c r="B815" s="132"/>
      <c r="C815" s="92"/>
      <c r="D815" s="120"/>
      <c r="H815" s="92"/>
    </row>
    <row r="816" ht="12.0" customHeight="1">
      <c r="B816" s="132"/>
      <c r="C816" s="92"/>
      <c r="D816" s="120"/>
      <c r="H816" s="92"/>
    </row>
    <row r="817" ht="12.0" customHeight="1">
      <c r="B817" s="132"/>
      <c r="C817" s="92"/>
      <c r="D817" s="120"/>
      <c r="H817" s="92"/>
    </row>
    <row r="818" ht="12.0" customHeight="1">
      <c r="B818" s="132"/>
      <c r="C818" s="92"/>
      <c r="D818" s="120"/>
      <c r="H818" s="92"/>
    </row>
    <row r="819" ht="12.0" customHeight="1">
      <c r="B819" s="132"/>
      <c r="C819" s="92"/>
      <c r="D819" s="120"/>
      <c r="H819" s="92"/>
    </row>
    <row r="820" ht="12.0" customHeight="1">
      <c r="B820" s="132"/>
      <c r="C820" s="92"/>
      <c r="D820" s="120"/>
      <c r="H820" s="92"/>
    </row>
    <row r="821" ht="12.0" customHeight="1">
      <c r="B821" s="132"/>
      <c r="C821" s="92"/>
      <c r="D821" s="120"/>
      <c r="H821" s="92"/>
    </row>
    <row r="822" ht="12.0" customHeight="1">
      <c r="B822" s="132"/>
      <c r="C822" s="92"/>
      <c r="D822" s="120"/>
      <c r="H822" s="92"/>
    </row>
    <row r="823" ht="12.0" customHeight="1">
      <c r="B823" s="132"/>
      <c r="C823" s="92"/>
      <c r="D823" s="120"/>
      <c r="H823" s="92"/>
    </row>
    <row r="824" ht="12.0" customHeight="1">
      <c r="B824" s="132"/>
      <c r="C824" s="92"/>
      <c r="D824" s="120"/>
      <c r="H824" s="92"/>
    </row>
    <row r="825" ht="12.0" customHeight="1">
      <c r="B825" s="132"/>
      <c r="C825" s="92"/>
      <c r="D825" s="120"/>
      <c r="H825" s="92"/>
    </row>
    <row r="826" ht="12.0" customHeight="1">
      <c r="B826" s="132"/>
      <c r="C826" s="92"/>
      <c r="D826" s="120"/>
      <c r="H826" s="92"/>
    </row>
    <row r="827" ht="12.0" customHeight="1">
      <c r="B827" s="132"/>
      <c r="C827" s="92"/>
      <c r="D827" s="120"/>
      <c r="H827" s="92"/>
    </row>
    <row r="828" ht="12.0" customHeight="1">
      <c r="B828" s="132"/>
      <c r="C828" s="92"/>
      <c r="D828" s="120"/>
      <c r="H828" s="92"/>
    </row>
    <row r="829" ht="12.0" customHeight="1">
      <c r="B829" s="132"/>
      <c r="C829" s="92"/>
      <c r="D829" s="120"/>
      <c r="H829" s="92"/>
    </row>
    <row r="830" ht="12.0" customHeight="1">
      <c r="B830" s="132"/>
      <c r="C830" s="92"/>
      <c r="D830" s="120"/>
      <c r="H830" s="92"/>
    </row>
    <row r="831" ht="12.0" customHeight="1">
      <c r="B831" s="132"/>
      <c r="C831" s="92"/>
      <c r="D831" s="120"/>
      <c r="H831" s="92"/>
    </row>
    <row r="832" ht="12.0" customHeight="1">
      <c r="B832" s="132"/>
      <c r="C832" s="92"/>
      <c r="D832" s="120"/>
      <c r="H832" s="92"/>
    </row>
    <row r="833" ht="12.0" customHeight="1">
      <c r="B833" s="132"/>
      <c r="C833" s="92"/>
      <c r="D833" s="120"/>
      <c r="H833" s="92"/>
    </row>
    <row r="834" ht="12.0" customHeight="1">
      <c r="B834" s="132"/>
      <c r="C834" s="92"/>
      <c r="D834" s="120"/>
      <c r="H834" s="92"/>
    </row>
    <row r="835" ht="12.0" customHeight="1">
      <c r="B835" s="132"/>
      <c r="C835" s="92"/>
      <c r="D835" s="120"/>
      <c r="H835" s="92"/>
    </row>
    <row r="836" ht="12.0" customHeight="1">
      <c r="B836" s="132"/>
      <c r="C836" s="92"/>
      <c r="D836" s="120"/>
      <c r="H836" s="92"/>
    </row>
    <row r="837" ht="12.0" customHeight="1">
      <c r="B837" s="132"/>
      <c r="C837" s="92"/>
      <c r="D837" s="120"/>
      <c r="H837" s="92"/>
    </row>
    <row r="838" ht="12.0" customHeight="1">
      <c r="B838" s="132"/>
      <c r="C838" s="92"/>
      <c r="D838" s="120"/>
      <c r="H838" s="92"/>
    </row>
    <row r="839" ht="12.0" customHeight="1">
      <c r="B839" s="132"/>
      <c r="C839" s="92"/>
      <c r="D839" s="120"/>
      <c r="H839" s="92"/>
    </row>
    <row r="840" ht="12.0" customHeight="1">
      <c r="B840" s="132"/>
      <c r="C840" s="92"/>
      <c r="D840" s="120"/>
      <c r="H840" s="92"/>
    </row>
    <row r="841" ht="12.0" customHeight="1">
      <c r="B841" s="132"/>
      <c r="C841" s="92"/>
      <c r="D841" s="120"/>
      <c r="H841" s="92"/>
    </row>
    <row r="842" ht="12.0" customHeight="1">
      <c r="B842" s="132"/>
      <c r="C842" s="92"/>
      <c r="D842" s="120"/>
      <c r="H842" s="92"/>
    </row>
    <row r="843" ht="12.0" customHeight="1">
      <c r="B843" s="132"/>
      <c r="C843" s="92"/>
      <c r="D843" s="120"/>
      <c r="H843" s="92"/>
    </row>
    <row r="844" ht="12.0" customHeight="1">
      <c r="B844" s="132"/>
      <c r="C844" s="92"/>
      <c r="D844" s="120"/>
      <c r="H844" s="92"/>
    </row>
    <row r="845" ht="12.0" customHeight="1">
      <c r="B845" s="132"/>
      <c r="C845" s="92"/>
      <c r="D845" s="120"/>
      <c r="H845" s="92"/>
    </row>
    <row r="846" ht="12.0" customHeight="1">
      <c r="B846" s="132"/>
      <c r="C846" s="92"/>
      <c r="D846" s="120"/>
      <c r="H846" s="92"/>
    </row>
    <row r="847" ht="12.0" customHeight="1">
      <c r="B847" s="132"/>
      <c r="C847" s="92"/>
      <c r="D847" s="120"/>
      <c r="H847" s="92"/>
    </row>
    <row r="848" ht="12.0" customHeight="1">
      <c r="B848" s="132"/>
      <c r="C848" s="92"/>
      <c r="D848" s="120"/>
      <c r="H848" s="92"/>
    </row>
    <row r="849" ht="12.0" customHeight="1">
      <c r="B849" s="132"/>
      <c r="C849" s="92"/>
      <c r="D849" s="120"/>
      <c r="H849" s="92"/>
    </row>
    <row r="850" ht="12.0" customHeight="1">
      <c r="B850" s="132"/>
      <c r="C850" s="92"/>
      <c r="D850" s="120"/>
      <c r="H850" s="92"/>
    </row>
    <row r="851" ht="12.0" customHeight="1">
      <c r="B851" s="132"/>
      <c r="C851" s="92"/>
      <c r="D851" s="120"/>
      <c r="H851" s="92"/>
    </row>
    <row r="852" ht="12.0" customHeight="1">
      <c r="B852" s="132"/>
      <c r="C852" s="92"/>
      <c r="D852" s="120"/>
      <c r="H852" s="92"/>
    </row>
    <row r="853" ht="12.0" customHeight="1">
      <c r="B853" s="132"/>
      <c r="C853" s="92"/>
      <c r="D853" s="120"/>
      <c r="H853" s="92"/>
    </row>
    <row r="854" ht="12.0" customHeight="1">
      <c r="B854" s="132"/>
      <c r="C854" s="92"/>
      <c r="D854" s="120"/>
      <c r="H854" s="92"/>
    </row>
    <row r="855" ht="12.0" customHeight="1">
      <c r="B855" s="132"/>
      <c r="C855" s="92"/>
      <c r="D855" s="120"/>
      <c r="H855" s="92"/>
    </row>
    <row r="856" ht="12.0" customHeight="1">
      <c r="B856" s="132"/>
      <c r="C856" s="92"/>
      <c r="D856" s="120"/>
      <c r="H856" s="92"/>
    </row>
    <row r="857" ht="12.0" customHeight="1">
      <c r="B857" s="132"/>
      <c r="C857" s="92"/>
      <c r="D857" s="120"/>
      <c r="H857" s="92"/>
    </row>
    <row r="858" ht="12.0" customHeight="1">
      <c r="B858" s="132"/>
      <c r="C858" s="92"/>
      <c r="D858" s="120"/>
      <c r="H858" s="92"/>
    </row>
    <row r="859" ht="12.0" customHeight="1">
      <c r="B859" s="132"/>
      <c r="C859" s="92"/>
      <c r="D859" s="120"/>
      <c r="H859" s="92"/>
    </row>
    <row r="860" ht="12.0" customHeight="1">
      <c r="B860" s="132"/>
      <c r="C860" s="92"/>
      <c r="D860" s="120"/>
      <c r="H860" s="92"/>
    </row>
    <row r="861" ht="12.0" customHeight="1">
      <c r="B861" s="132"/>
      <c r="C861" s="92"/>
      <c r="D861" s="120"/>
      <c r="H861" s="92"/>
    </row>
    <row r="862" ht="12.0" customHeight="1">
      <c r="B862" s="132"/>
      <c r="C862" s="92"/>
      <c r="D862" s="120"/>
      <c r="H862" s="92"/>
    </row>
    <row r="863" ht="12.0" customHeight="1">
      <c r="B863" s="132"/>
      <c r="C863" s="92"/>
      <c r="D863" s="120"/>
      <c r="H863" s="92"/>
    </row>
    <row r="864" ht="12.0" customHeight="1">
      <c r="B864" s="132"/>
      <c r="C864" s="92"/>
      <c r="D864" s="120"/>
      <c r="H864" s="92"/>
    </row>
    <row r="865" ht="12.0" customHeight="1">
      <c r="B865" s="132"/>
      <c r="C865" s="92"/>
      <c r="D865" s="120"/>
      <c r="H865" s="92"/>
    </row>
    <row r="866" ht="12.0" customHeight="1">
      <c r="B866" s="132"/>
      <c r="C866" s="92"/>
      <c r="D866" s="120"/>
      <c r="H866" s="92"/>
    </row>
    <row r="867" ht="12.0" customHeight="1">
      <c r="B867" s="132"/>
      <c r="C867" s="92"/>
      <c r="D867" s="120"/>
      <c r="H867" s="92"/>
    </row>
    <row r="868" ht="12.0" customHeight="1">
      <c r="B868" s="132"/>
      <c r="C868" s="92"/>
      <c r="D868" s="120"/>
      <c r="H868" s="92"/>
    </row>
    <row r="869" ht="12.0" customHeight="1">
      <c r="B869" s="132"/>
      <c r="C869" s="92"/>
      <c r="D869" s="120"/>
      <c r="H869" s="92"/>
    </row>
    <row r="870" ht="12.0" customHeight="1">
      <c r="B870" s="132"/>
      <c r="C870" s="92"/>
      <c r="D870" s="120"/>
      <c r="H870" s="92"/>
    </row>
    <row r="871" ht="12.0" customHeight="1">
      <c r="B871" s="132"/>
      <c r="C871" s="92"/>
      <c r="D871" s="120"/>
      <c r="H871" s="92"/>
    </row>
    <row r="872" ht="12.0" customHeight="1">
      <c r="B872" s="132"/>
      <c r="C872" s="92"/>
      <c r="D872" s="120"/>
      <c r="H872" s="92"/>
    </row>
    <row r="873" ht="12.0" customHeight="1">
      <c r="B873" s="132"/>
      <c r="C873" s="92"/>
      <c r="D873" s="120"/>
      <c r="H873" s="92"/>
    </row>
    <row r="874" ht="12.0" customHeight="1">
      <c r="B874" s="132"/>
      <c r="C874" s="92"/>
      <c r="D874" s="120"/>
      <c r="H874" s="92"/>
    </row>
    <row r="875" ht="12.0" customHeight="1">
      <c r="B875" s="132"/>
      <c r="C875" s="92"/>
      <c r="D875" s="120"/>
      <c r="H875" s="92"/>
    </row>
    <row r="876" ht="12.0" customHeight="1">
      <c r="B876" s="132"/>
      <c r="C876" s="92"/>
      <c r="D876" s="120"/>
      <c r="H876" s="92"/>
    </row>
    <row r="877" ht="12.0" customHeight="1">
      <c r="B877" s="132"/>
      <c r="C877" s="92"/>
      <c r="D877" s="120"/>
      <c r="H877" s="92"/>
    </row>
    <row r="878" ht="12.0" customHeight="1">
      <c r="B878" s="132"/>
      <c r="C878" s="92"/>
      <c r="D878" s="120"/>
      <c r="H878" s="92"/>
    </row>
    <row r="879" ht="12.0" customHeight="1">
      <c r="B879" s="132"/>
      <c r="C879" s="92"/>
      <c r="D879" s="120"/>
      <c r="H879" s="92"/>
    </row>
    <row r="880" ht="12.0" customHeight="1">
      <c r="B880" s="132"/>
      <c r="C880" s="92"/>
      <c r="D880" s="120"/>
      <c r="H880" s="92"/>
    </row>
    <row r="881" ht="12.0" customHeight="1">
      <c r="B881" s="132"/>
      <c r="C881" s="92"/>
      <c r="D881" s="120"/>
      <c r="H881" s="92"/>
    </row>
    <row r="882" ht="12.0" customHeight="1">
      <c r="B882" s="132"/>
      <c r="C882" s="92"/>
      <c r="D882" s="120"/>
      <c r="H882" s="92"/>
    </row>
    <row r="883" ht="12.0" customHeight="1">
      <c r="B883" s="132"/>
      <c r="C883" s="92"/>
      <c r="D883" s="120"/>
      <c r="H883" s="92"/>
    </row>
    <row r="884" ht="12.0" customHeight="1">
      <c r="B884" s="132"/>
      <c r="C884" s="92"/>
      <c r="D884" s="120"/>
      <c r="H884" s="92"/>
    </row>
    <row r="885" ht="12.0" customHeight="1">
      <c r="B885" s="132"/>
      <c r="C885" s="92"/>
      <c r="D885" s="120"/>
      <c r="H885" s="92"/>
    </row>
    <row r="886" ht="12.0" customHeight="1">
      <c r="B886" s="132"/>
      <c r="C886" s="92"/>
      <c r="D886" s="120"/>
      <c r="H886" s="92"/>
    </row>
    <row r="887" ht="12.0" customHeight="1">
      <c r="B887" s="132"/>
      <c r="C887" s="92"/>
      <c r="D887" s="120"/>
      <c r="H887" s="92"/>
    </row>
    <row r="888" ht="12.0" customHeight="1">
      <c r="B888" s="132"/>
      <c r="C888" s="92"/>
      <c r="D888" s="120"/>
      <c r="H888" s="92"/>
    </row>
    <row r="889" ht="12.0" customHeight="1">
      <c r="B889" s="132"/>
      <c r="C889" s="92"/>
      <c r="D889" s="120"/>
      <c r="H889" s="92"/>
    </row>
    <row r="890" ht="12.0" customHeight="1">
      <c r="B890" s="132"/>
      <c r="C890" s="92"/>
      <c r="D890" s="120"/>
      <c r="H890" s="92"/>
    </row>
    <row r="891" ht="12.0" customHeight="1">
      <c r="B891" s="132"/>
      <c r="C891" s="92"/>
      <c r="D891" s="120"/>
      <c r="H891" s="92"/>
    </row>
    <row r="892" ht="12.0" customHeight="1">
      <c r="B892" s="132"/>
      <c r="C892" s="92"/>
      <c r="D892" s="120"/>
      <c r="H892" s="92"/>
    </row>
    <row r="893" ht="12.0" customHeight="1">
      <c r="B893" s="132"/>
      <c r="C893" s="92"/>
      <c r="D893" s="120"/>
      <c r="H893" s="92"/>
    </row>
    <row r="894" ht="12.0" customHeight="1">
      <c r="B894" s="132"/>
      <c r="C894" s="92"/>
      <c r="D894" s="120"/>
      <c r="H894" s="92"/>
    </row>
    <row r="895" ht="12.0" customHeight="1">
      <c r="B895" s="132"/>
      <c r="C895" s="92"/>
      <c r="D895" s="120"/>
      <c r="H895" s="92"/>
    </row>
    <row r="896" ht="12.0" customHeight="1">
      <c r="B896" s="132"/>
      <c r="C896" s="92"/>
      <c r="D896" s="120"/>
      <c r="H896" s="92"/>
    </row>
    <row r="897" ht="12.0" customHeight="1">
      <c r="B897" s="132"/>
      <c r="C897" s="92"/>
      <c r="D897" s="120"/>
      <c r="H897" s="92"/>
    </row>
    <row r="898" ht="12.0" customHeight="1">
      <c r="B898" s="132"/>
      <c r="C898" s="92"/>
      <c r="D898" s="120"/>
      <c r="H898" s="92"/>
    </row>
    <row r="899" ht="12.0" customHeight="1">
      <c r="B899" s="132"/>
      <c r="C899" s="92"/>
      <c r="D899" s="120"/>
      <c r="H899" s="92"/>
    </row>
    <row r="900" ht="12.0" customHeight="1">
      <c r="B900" s="132"/>
      <c r="C900" s="92"/>
      <c r="D900" s="120"/>
      <c r="H900" s="92"/>
    </row>
    <row r="901" ht="12.0" customHeight="1">
      <c r="B901" s="132"/>
      <c r="C901" s="92"/>
      <c r="D901" s="120"/>
      <c r="H901" s="92"/>
    </row>
    <row r="902" ht="12.0" customHeight="1">
      <c r="B902" s="132"/>
      <c r="C902" s="92"/>
      <c r="D902" s="120"/>
      <c r="H902" s="92"/>
    </row>
    <row r="903" ht="12.0" customHeight="1">
      <c r="B903" s="132"/>
      <c r="C903" s="92"/>
      <c r="D903" s="120"/>
      <c r="H903" s="92"/>
    </row>
    <row r="904" ht="12.0" customHeight="1">
      <c r="B904" s="132"/>
      <c r="C904" s="92"/>
      <c r="D904" s="120"/>
      <c r="H904" s="92"/>
    </row>
    <row r="905" ht="12.0" customHeight="1">
      <c r="B905" s="132"/>
      <c r="C905" s="92"/>
      <c r="D905" s="120"/>
      <c r="H905" s="92"/>
    </row>
    <row r="906" ht="12.0" customHeight="1">
      <c r="B906" s="132"/>
      <c r="C906" s="92"/>
      <c r="D906" s="120"/>
      <c r="H906" s="92"/>
    </row>
    <row r="907" ht="12.0" customHeight="1">
      <c r="B907" s="132"/>
      <c r="C907" s="92"/>
      <c r="D907" s="120"/>
      <c r="H907" s="92"/>
    </row>
    <row r="908" ht="12.0" customHeight="1">
      <c r="B908" s="132"/>
      <c r="C908" s="92"/>
      <c r="D908" s="120"/>
      <c r="H908" s="92"/>
    </row>
    <row r="909" ht="12.0" customHeight="1">
      <c r="B909" s="132"/>
      <c r="C909" s="92"/>
      <c r="D909" s="120"/>
      <c r="H909" s="92"/>
    </row>
    <row r="910" ht="12.0" customHeight="1">
      <c r="B910" s="132"/>
      <c r="C910" s="92"/>
      <c r="D910" s="120"/>
      <c r="H910" s="92"/>
    </row>
    <row r="911" ht="12.0" customHeight="1">
      <c r="B911" s="132"/>
      <c r="C911" s="92"/>
      <c r="D911" s="120"/>
      <c r="H911" s="92"/>
    </row>
    <row r="912" ht="12.0" customHeight="1">
      <c r="B912" s="132"/>
      <c r="C912" s="92"/>
      <c r="D912" s="120"/>
      <c r="H912" s="92"/>
    </row>
    <row r="913" ht="12.0" customHeight="1">
      <c r="B913" s="132"/>
      <c r="C913" s="92"/>
      <c r="D913" s="120"/>
      <c r="H913" s="92"/>
    </row>
    <row r="914" ht="12.0" customHeight="1">
      <c r="B914" s="132"/>
      <c r="C914" s="92"/>
      <c r="D914" s="120"/>
      <c r="H914" s="92"/>
    </row>
    <row r="915" ht="12.0" customHeight="1">
      <c r="B915" s="132"/>
      <c r="C915" s="92"/>
      <c r="D915" s="120"/>
      <c r="H915" s="92"/>
    </row>
    <row r="916" ht="12.0" customHeight="1">
      <c r="B916" s="132"/>
      <c r="C916" s="92"/>
      <c r="D916" s="120"/>
      <c r="H916" s="92"/>
    </row>
    <row r="917" ht="12.0" customHeight="1">
      <c r="B917" s="132"/>
      <c r="C917" s="92"/>
      <c r="D917" s="120"/>
      <c r="H917" s="92"/>
    </row>
    <row r="918" ht="12.0" customHeight="1">
      <c r="B918" s="132"/>
      <c r="C918" s="92"/>
      <c r="D918" s="120"/>
      <c r="H918" s="92"/>
    </row>
    <row r="919" ht="12.0" customHeight="1">
      <c r="B919" s="132"/>
      <c r="C919" s="92"/>
      <c r="D919" s="120"/>
      <c r="H919" s="92"/>
    </row>
    <row r="920" ht="12.0" customHeight="1">
      <c r="B920" s="132"/>
      <c r="C920" s="92"/>
      <c r="D920" s="120"/>
      <c r="H920" s="92"/>
    </row>
    <row r="921" ht="12.0" customHeight="1">
      <c r="B921" s="132"/>
      <c r="C921" s="92"/>
      <c r="D921" s="120"/>
      <c r="H921" s="92"/>
    </row>
    <row r="922" ht="12.0" customHeight="1">
      <c r="B922" s="132"/>
      <c r="C922" s="92"/>
      <c r="D922" s="120"/>
      <c r="H922" s="92"/>
    </row>
    <row r="923" ht="12.0" customHeight="1">
      <c r="B923" s="132"/>
      <c r="C923" s="92"/>
      <c r="D923" s="120"/>
      <c r="H923" s="92"/>
    </row>
    <row r="924" ht="12.0" customHeight="1">
      <c r="B924" s="132"/>
      <c r="C924" s="92"/>
      <c r="D924" s="120"/>
      <c r="H924" s="92"/>
    </row>
    <row r="925" ht="12.0" customHeight="1">
      <c r="B925" s="132"/>
      <c r="C925" s="92"/>
      <c r="D925" s="120"/>
      <c r="H925" s="92"/>
    </row>
    <row r="926" ht="12.0" customHeight="1">
      <c r="B926" s="132"/>
      <c r="C926" s="92"/>
      <c r="D926" s="120"/>
      <c r="H926" s="92"/>
    </row>
    <row r="927" ht="12.0" customHeight="1">
      <c r="B927" s="132"/>
      <c r="C927" s="92"/>
      <c r="D927" s="120"/>
      <c r="H927" s="92"/>
    </row>
    <row r="928" ht="12.0" customHeight="1">
      <c r="B928" s="132"/>
      <c r="C928" s="92"/>
      <c r="D928" s="120"/>
      <c r="H928" s="92"/>
    </row>
    <row r="929" ht="12.0" customHeight="1">
      <c r="B929" s="132"/>
      <c r="C929" s="92"/>
      <c r="D929" s="120"/>
      <c r="H929" s="92"/>
    </row>
    <row r="930" ht="12.0" customHeight="1">
      <c r="B930" s="132"/>
      <c r="C930" s="92"/>
      <c r="D930" s="120"/>
      <c r="H930" s="92"/>
    </row>
    <row r="931" ht="12.0" customHeight="1">
      <c r="B931" s="132"/>
      <c r="C931" s="92"/>
      <c r="D931" s="120"/>
      <c r="H931" s="92"/>
    </row>
    <row r="932" ht="12.0" customHeight="1">
      <c r="B932" s="132"/>
      <c r="C932" s="92"/>
      <c r="D932" s="120"/>
      <c r="H932" s="92"/>
    </row>
    <row r="933" ht="12.0" customHeight="1">
      <c r="B933" s="132"/>
      <c r="C933" s="92"/>
      <c r="D933" s="120"/>
      <c r="H933" s="92"/>
    </row>
    <row r="934" ht="12.0" customHeight="1">
      <c r="B934" s="132"/>
      <c r="C934" s="92"/>
      <c r="D934" s="120"/>
      <c r="H934" s="92"/>
    </row>
    <row r="935" ht="12.0" customHeight="1">
      <c r="B935" s="132"/>
      <c r="C935" s="92"/>
      <c r="D935" s="120"/>
      <c r="H935" s="92"/>
    </row>
    <row r="936" ht="12.0" customHeight="1">
      <c r="B936" s="132"/>
      <c r="C936" s="92"/>
      <c r="D936" s="120"/>
      <c r="H936" s="92"/>
    </row>
    <row r="937" ht="12.0" customHeight="1">
      <c r="B937" s="132"/>
      <c r="C937" s="92"/>
      <c r="D937" s="120"/>
      <c r="H937" s="92"/>
    </row>
    <row r="938" ht="12.0" customHeight="1">
      <c r="B938" s="132"/>
      <c r="C938" s="92"/>
      <c r="D938" s="120"/>
      <c r="H938" s="92"/>
    </row>
    <row r="939" ht="12.0" customHeight="1">
      <c r="B939" s="132"/>
      <c r="C939" s="92"/>
      <c r="D939" s="120"/>
      <c r="H939" s="92"/>
    </row>
    <row r="940" ht="12.0" customHeight="1">
      <c r="B940" s="132"/>
      <c r="C940" s="92"/>
      <c r="D940" s="120"/>
      <c r="H940" s="92"/>
    </row>
    <row r="941" ht="12.0" customHeight="1">
      <c r="B941" s="132"/>
      <c r="C941" s="92"/>
      <c r="D941" s="120"/>
      <c r="H941" s="92"/>
    </row>
    <row r="942" ht="12.0" customHeight="1">
      <c r="B942" s="132"/>
      <c r="C942" s="92"/>
      <c r="D942" s="120"/>
      <c r="H942" s="92"/>
    </row>
    <row r="943" ht="12.0" customHeight="1">
      <c r="B943" s="132"/>
      <c r="C943" s="92"/>
      <c r="D943" s="120"/>
      <c r="H943" s="92"/>
    </row>
    <row r="944" ht="12.0" customHeight="1">
      <c r="B944" s="132"/>
      <c r="C944" s="92"/>
      <c r="D944" s="120"/>
      <c r="H944" s="92"/>
    </row>
    <row r="945" ht="12.0" customHeight="1">
      <c r="B945" s="132"/>
      <c r="C945" s="92"/>
      <c r="D945" s="120"/>
      <c r="H945" s="92"/>
    </row>
    <row r="946" ht="12.0" customHeight="1">
      <c r="B946" s="132"/>
      <c r="C946" s="92"/>
      <c r="D946" s="120"/>
      <c r="H946" s="92"/>
    </row>
    <row r="947" ht="12.0" customHeight="1">
      <c r="B947" s="132"/>
      <c r="C947" s="92"/>
      <c r="D947" s="120"/>
      <c r="H947" s="92"/>
    </row>
    <row r="948" ht="12.0" customHeight="1">
      <c r="B948" s="132"/>
      <c r="C948" s="92"/>
      <c r="D948" s="120"/>
      <c r="H948" s="92"/>
    </row>
    <row r="949" ht="12.0" customHeight="1">
      <c r="B949" s="132"/>
      <c r="C949" s="92"/>
      <c r="D949" s="120"/>
      <c r="H949" s="92"/>
    </row>
    <row r="950" ht="12.0" customHeight="1">
      <c r="B950" s="132"/>
      <c r="C950" s="92"/>
      <c r="D950" s="120"/>
      <c r="H950" s="92"/>
    </row>
    <row r="951" ht="12.0" customHeight="1">
      <c r="B951" s="132"/>
      <c r="C951" s="92"/>
      <c r="D951" s="120"/>
      <c r="H951" s="92"/>
    </row>
    <row r="952" ht="12.0" customHeight="1">
      <c r="B952" s="132"/>
      <c r="C952" s="92"/>
      <c r="D952" s="120"/>
      <c r="H952" s="92"/>
    </row>
    <row r="953" ht="12.0" customHeight="1">
      <c r="B953" s="132"/>
      <c r="C953" s="92"/>
      <c r="D953" s="120"/>
      <c r="H953" s="92"/>
    </row>
    <row r="954" ht="12.0" customHeight="1">
      <c r="B954" s="132"/>
      <c r="C954" s="92"/>
      <c r="D954" s="120"/>
      <c r="H954" s="92"/>
    </row>
    <row r="955" ht="12.0" customHeight="1">
      <c r="B955" s="132"/>
      <c r="C955" s="92"/>
      <c r="D955" s="120"/>
      <c r="H955" s="92"/>
    </row>
    <row r="956" ht="12.0" customHeight="1">
      <c r="B956" s="132"/>
      <c r="C956" s="92"/>
      <c r="D956" s="120"/>
      <c r="H956" s="92"/>
    </row>
    <row r="957" ht="12.0" customHeight="1">
      <c r="B957" s="132"/>
      <c r="C957" s="92"/>
      <c r="D957" s="120"/>
      <c r="H957" s="92"/>
    </row>
    <row r="958" ht="12.0" customHeight="1">
      <c r="B958" s="132"/>
      <c r="C958" s="92"/>
      <c r="D958" s="120"/>
      <c r="H958" s="92"/>
    </row>
    <row r="959" ht="12.0" customHeight="1">
      <c r="B959" s="132"/>
      <c r="C959" s="92"/>
      <c r="D959" s="120"/>
      <c r="H959" s="92"/>
    </row>
    <row r="960" ht="12.0" customHeight="1">
      <c r="B960" s="132"/>
      <c r="C960" s="92"/>
      <c r="D960" s="120"/>
      <c r="H960" s="92"/>
    </row>
    <row r="961" ht="12.0" customHeight="1">
      <c r="B961" s="132"/>
      <c r="C961" s="92"/>
      <c r="D961" s="120"/>
      <c r="H961" s="92"/>
    </row>
    <row r="962" ht="12.0" customHeight="1">
      <c r="B962" s="132"/>
      <c r="C962" s="92"/>
      <c r="D962" s="120"/>
      <c r="H962" s="92"/>
    </row>
    <row r="963" ht="12.0" customHeight="1">
      <c r="B963" s="132"/>
      <c r="C963" s="92"/>
      <c r="D963" s="120"/>
      <c r="H963" s="92"/>
    </row>
    <row r="964" ht="12.0" customHeight="1">
      <c r="B964" s="132"/>
      <c r="C964" s="92"/>
      <c r="D964" s="120"/>
      <c r="H964" s="92"/>
    </row>
    <row r="965" ht="12.0" customHeight="1">
      <c r="B965" s="132"/>
      <c r="C965" s="92"/>
      <c r="D965" s="120"/>
      <c r="H965" s="92"/>
    </row>
    <row r="966" ht="12.0" customHeight="1">
      <c r="B966" s="132"/>
      <c r="C966" s="92"/>
      <c r="D966" s="120"/>
      <c r="H966" s="92"/>
    </row>
    <row r="967" ht="12.0" customHeight="1">
      <c r="B967" s="132"/>
      <c r="C967" s="92"/>
      <c r="D967" s="120"/>
      <c r="H967" s="92"/>
    </row>
    <row r="968" ht="12.0" customHeight="1">
      <c r="B968" s="132"/>
      <c r="C968" s="92"/>
      <c r="D968" s="120"/>
      <c r="H968" s="92"/>
    </row>
    <row r="969" ht="12.0" customHeight="1">
      <c r="B969" s="132"/>
      <c r="C969" s="92"/>
      <c r="D969" s="120"/>
      <c r="H969" s="92"/>
    </row>
    <row r="970" ht="12.0" customHeight="1">
      <c r="B970" s="132"/>
      <c r="C970" s="92"/>
      <c r="D970" s="120"/>
      <c r="H970" s="92"/>
    </row>
    <row r="971" ht="12.0" customHeight="1">
      <c r="B971" s="132"/>
      <c r="C971" s="92"/>
      <c r="D971" s="120"/>
      <c r="H971" s="92"/>
    </row>
    <row r="972" ht="12.0" customHeight="1">
      <c r="B972" s="132"/>
      <c r="C972" s="92"/>
      <c r="D972" s="120"/>
      <c r="H972" s="92"/>
    </row>
    <row r="973" ht="12.0" customHeight="1">
      <c r="B973" s="132"/>
      <c r="C973" s="92"/>
      <c r="D973" s="120"/>
      <c r="H973" s="92"/>
    </row>
    <row r="974" ht="12.0" customHeight="1">
      <c r="B974" s="132"/>
      <c r="C974" s="92"/>
      <c r="D974" s="120"/>
      <c r="H974" s="92"/>
    </row>
    <row r="975" ht="12.0" customHeight="1">
      <c r="B975" s="132"/>
      <c r="C975" s="92"/>
      <c r="D975" s="120"/>
      <c r="H975" s="92"/>
    </row>
    <row r="976" ht="12.0" customHeight="1">
      <c r="B976" s="132"/>
      <c r="C976" s="92"/>
      <c r="D976" s="120"/>
      <c r="H976" s="92"/>
    </row>
    <row r="977" ht="12.0" customHeight="1">
      <c r="B977" s="132"/>
      <c r="C977" s="92"/>
      <c r="D977" s="120"/>
      <c r="H977" s="92"/>
    </row>
    <row r="978" ht="12.0" customHeight="1">
      <c r="B978" s="132"/>
      <c r="C978" s="92"/>
      <c r="D978" s="120"/>
      <c r="H978" s="92"/>
    </row>
    <row r="979" ht="12.0" customHeight="1">
      <c r="B979" s="132"/>
      <c r="C979" s="92"/>
      <c r="D979" s="120"/>
      <c r="H979" s="92"/>
    </row>
    <row r="980" ht="12.0" customHeight="1">
      <c r="B980" s="132"/>
      <c r="C980" s="92"/>
      <c r="D980" s="120"/>
      <c r="H980" s="92"/>
    </row>
    <row r="981" ht="12.0" customHeight="1">
      <c r="B981" s="132"/>
      <c r="C981" s="92"/>
      <c r="D981" s="120"/>
      <c r="H981" s="92"/>
    </row>
    <row r="982" ht="12.0" customHeight="1">
      <c r="B982" s="132"/>
      <c r="C982" s="92"/>
      <c r="D982" s="120"/>
      <c r="H982" s="92"/>
    </row>
    <row r="983" ht="12.0" customHeight="1">
      <c r="B983" s="132"/>
      <c r="C983" s="92"/>
      <c r="D983" s="120"/>
      <c r="H983" s="92"/>
    </row>
    <row r="984" ht="12.0" customHeight="1">
      <c r="B984" s="132"/>
      <c r="C984" s="92"/>
      <c r="D984" s="120"/>
      <c r="H984" s="92"/>
    </row>
    <row r="985" ht="12.0" customHeight="1">
      <c r="B985" s="132"/>
      <c r="C985" s="92"/>
      <c r="D985" s="120"/>
      <c r="H985" s="92"/>
    </row>
    <row r="986" ht="12.0" customHeight="1">
      <c r="B986" s="132"/>
      <c r="C986" s="92"/>
      <c r="D986" s="120"/>
      <c r="H986" s="92"/>
    </row>
    <row r="987" ht="12.0" customHeight="1">
      <c r="B987" s="132"/>
      <c r="C987" s="92"/>
      <c r="D987" s="120"/>
      <c r="H987" s="92"/>
    </row>
    <row r="988" ht="12.0" customHeight="1">
      <c r="B988" s="132"/>
      <c r="C988" s="92"/>
      <c r="D988" s="120"/>
      <c r="H988" s="92"/>
    </row>
    <row r="989" ht="12.0" customHeight="1">
      <c r="B989" s="132"/>
      <c r="C989" s="92"/>
      <c r="D989" s="120"/>
      <c r="H989" s="92"/>
    </row>
    <row r="990" ht="12.0" customHeight="1">
      <c r="B990" s="132"/>
      <c r="C990" s="92"/>
      <c r="D990" s="120"/>
      <c r="H990" s="92"/>
    </row>
    <row r="991" ht="12.0" customHeight="1">
      <c r="B991" s="132"/>
      <c r="C991" s="92"/>
      <c r="D991" s="120"/>
      <c r="H991" s="92"/>
    </row>
    <row r="992" ht="12.0" customHeight="1">
      <c r="B992" s="132"/>
      <c r="C992" s="92"/>
      <c r="D992" s="120"/>
      <c r="H992" s="92"/>
    </row>
    <row r="993" ht="12.0" customHeight="1">
      <c r="B993" s="132"/>
      <c r="C993" s="92"/>
      <c r="D993" s="120"/>
      <c r="H993" s="92"/>
    </row>
    <row r="994" ht="12.0" customHeight="1">
      <c r="B994" s="132"/>
      <c r="C994" s="92"/>
      <c r="D994" s="120"/>
      <c r="H994" s="92"/>
    </row>
    <row r="995" ht="12.0" customHeight="1">
      <c r="B995" s="132"/>
      <c r="C995" s="92"/>
      <c r="D995" s="120"/>
      <c r="H995" s="92"/>
    </row>
    <row r="996" ht="12.0" customHeight="1">
      <c r="B996" s="132"/>
      <c r="C996" s="92"/>
      <c r="D996" s="120"/>
      <c r="H996" s="92"/>
    </row>
    <row r="997" ht="12.0" customHeight="1">
      <c r="B997" s="132"/>
      <c r="C997" s="92"/>
      <c r="D997" s="120"/>
      <c r="H997" s="92"/>
    </row>
    <row r="998" ht="12.0" customHeight="1">
      <c r="B998" s="132"/>
      <c r="C998" s="92"/>
      <c r="D998" s="120"/>
      <c r="H998" s="92"/>
    </row>
    <row r="999" ht="12.0" customHeight="1">
      <c r="B999" s="132"/>
      <c r="C999" s="92"/>
      <c r="D999" s="120"/>
      <c r="H999" s="92"/>
    </row>
    <row r="1000" ht="12.0" customHeight="1">
      <c r="B1000" s="132"/>
      <c r="C1000" s="92"/>
      <c r="D1000" s="120"/>
      <c r="H1000" s="9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4" width="9.14"/>
    <col customWidth="1" min="5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155" t="s">
        <v>776</v>
      </c>
      <c r="B1" s="3"/>
      <c r="C1" s="3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D2" s="120"/>
      <c r="H2" s="92"/>
    </row>
    <row r="3" ht="12.0" customHeight="1">
      <c r="B3" s="39" t="s">
        <v>1</v>
      </c>
      <c r="C3" s="3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156">
        <v>5399.05</v>
      </c>
      <c r="C4" s="157" t="s">
        <v>707</v>
      </c>
      <c r="D4" s="158">
        <v>44592.0</v>
      </c>
      <c r="E4" s="9"/>
      <c r="G4" s="159">
        <v>50.0</v>
      </c>
      <c r="H4" s="160" t="s">
        <v>83</v>
      </c>
      <c r="I4" s="161">
        <v>44566.0</v>
      </c>
      <c r="K4" s="162" t="s">
        <v>777</v>
      </c>
      <c r="L4" s="162" t="s">
        <v>778</v>
      </c>
    </row>
    <row r="5" ht="12.0" customHeight="1">
      <c r="B5" s="45"/>
      <c r="C5" s="46"/>
      <c r="D5" s="123"/>
      <c r="E5" s="9"/>
      <c r="G5" s="152">
        <v>54.0</v>
      </c>
      <c r="H5" s="154" t="s">
        <v>156</v>
      </c>
      <c r="I5" s="153">
        <v>44566.0</v>
      </c>
      <c r="K5" s="162">
        <v>50.0</v>
      </c>
    </row>
    <row r="6" ht="12.0" customHeight="1">
      <c r="B6" s="45"/>
      <c r="C6" s="46"/>
      <c r="D6" s="123"/>
      <c r="E6" s="9"/>
      <c r="G6" s="159">
        <v>100.0</v>
      </c>
      <c r="H6" s="160" t="s">
        <v>779</v>
      </c>
      <c r="I6" s="153">
        <v>44581.0</v>
      </c>
      <c r="K6" s="162" t="s">
        <v>40</v>
      </c>
      <c r="L6" s="162" t="s">
        <v>780</v>
      </c>
    </row>
    <row r="7" ht="12.0" customHeight="1">
      <c r="B7" s="45"/>
      <c r="C7" s="46"/>
      <c r="D7" s="123"/>
      <c r="E7" s="9"/>
      <c r="F7" s="23"/>
      <c r="G7" s="152">
        <v>20.54</v>
      </c>
      <c r="H7" s="154" t="s">
        <v>781</v>
      </c>
      <c r="I7" s="153">
        <v>44562.0</v>
      </c>
      <c r="K7" s="162">
        <v>300.0</v>
      </c>
    </row>
    <row r="8" ht="12.0" customHeight="1">
      <c r="B8" s="45"/>
      <c r="C8" s="46"/>
      <c r="D8" s="123"/>
      <c r="E8" s="9"/>
      <c r="G8" s="152">
        <v>100.0</v>
      </c>
      <c r="H8" s="154" t="s">
        <v>256</v>
      </c>
      <c r="I8" s="153">
        <v>44588.0</v>
      </c>
      <c r="K8" s="162" t="s">
        <v>497</v>
      </c>
      <c r="L8" s="162" t="s">
        <v>782</v>
      </c>
    </row>
    <row r="9" ht="12.0" customHeight="1">
      <c r="B9" s="45"/>
      <c r="C9" s="46"/>
      <c r="D9" s="123"/>
      <c r="E9" s="9"/>
      <c r="G9" s="152">
        <v>72.0</v>
      </c>
      <c r="H9" s="154" t="s">
        <v>783</v>
      </c>
      <c r="I9" s="153">
        <v>44571.0</v>
      </c>
      <c r="K9" s="162">
        <v>300.0</v>
      </c>
    </row>
    <row r="10" ht="12.0" customHeight="1">
      <c r="B10" s="45"/>
      <c r="C10" s="46"/>
      <c r="D10" s="123"/>
      <c r="E10" s="9"/>
      <c r="G10" s="152">
        <v>25.0</v>
      </c>
      <c r="H10" s="154" t="s">
        <v>25</v>
      </c>
      <c r="I10" s="153">
        <v>44590.0</v>
      </c>
      <c r="K10" s="162" t="s">
        <v>784</v>
      </c>
    </row>
    <row r="11" ht="12.0" customHeight="1">
      <c r="B11" s="45"/>
      <c r="C11" s="46"/>
      <c r="D11" s="123"/>
      <c r="E11" s="9"/>
      <c r="G11" s="163">
        <v>36.0</v>
      </c>
      <c r="H11" s="164" t="s">
        <v>785</v>
      </c>
      <c r="I11" s="165">
        <v>44568.0</v>
      </c>
      <c r="K11" s="166">
        <v>15.0</v>
      </c>
    </row>
    <row r="12" ht="12.0" customHeight="1">
      <c r="B12" s="45"/>
      <c r="C12" s="46"/>
      <c r="D12" s="123"/>
      <c r="E12" s="22"/>
      <c r="G12" s="15"/>
      <c r="H12" s="85"/>
      <c r="I12" s="16"/>
      <c r="K12" s="162" t="s">
        <v>326</v>
      </c>
    </row>
    <row r="13" ht="12.0" customHeight="1">
      <c r="B13" s="105"/>
      <c r="C13" s="106"/>
      <c r="D13" s="124"/>
      <c r="E13" s="1"/>
      <c r="G13" s="28"/>
      <c r="H13" s="95"/>
      <c r="I13" s="29"/>
      <c r="K13" s="166">
        <v>45.0</v>
      </c>
      <c r="L13" s="167">
        <v>44587.0</v>
      </c>
    </row>
    <row r="14" ht="12.0" customHeight="1">
      <c r="A14" s="23" t="s">
        <v>10</v>
      </c>
      <c r="B14" s="30">
        <f>SUM(B4:B13)</f>
        <v>5399.05</v>
      </c>
      <c r="D14" s="120"/>
      <c r="F14" s="23" t="s">
        <v>10</v>
      </c>
      <c r="G14" s="30">
        <f>SUM(G4:G13)</f>
        <v>457.54</v>
      </c>
      <c r="H14" s="92"/>
      <c r="K14" s="162" t="s">
        <v>785</v>
      </c>
    </row>
    <row r="15" ht="12.0" customHeight="1">
      <c r="B15" s="31"/>
      <c r="D15" s="120"/>
      <c r="F15" s="32"/>
      <c r="H15" s="92"/>
      <c r="K15" s="162">
        <v>36.0</v>
      </c>
      <c r="L15" s="167">
        <v>44568.0</v>
      </c>
    </row>
    <row r="16" ht="12.0" customHeight="1">
      <c r="A16" s="23" t="s">
        <v>11</v>
      </c>
      <c r="B16" s="33">
        <f>PRODUCT(B14,0.1)</f>
        <v>539.905</v>
      </c>
      <c r="D16" s="120"/>
      <c r="H16" s="92"/>
    </row>
    <row r="17" ht="12.0" customHeight="1">
      <c r="A17" s="23" t="s">
        <v>18</v>
      </c>
      <c r="B17" s="54">
        <f>'2021'!G249</f>
        <v>36781.4233</v>
      </c>
      <c r="D17" s="120"/>
      <c r="F17" s="23" t="s">
        <v>19</v>
      </c>
      <c r="G17" s="33">
        <f>SUM(B16,B17)-G14</f>
        <v>36863.7883</v>
      </c>
      <c r="H17" s="92"/>
    </row>
    <row r="18" ht="12.0" customHeight="1">
      <c r="A18" s="1"/>
      <c r="B18" s="1"/>
      <c r="C18" s="1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155" t="s">
        <v>786</v>
      </c>
      <c r="B20" s="3"/>
      <c r="C20" s="3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D21" s="120"/>
      <c r="H21" s="92"/>
    </row>
    <row r="22" ht="12.0" customHeight="1">
      <c r="B22" s="39" t="s">
        <v>1</v>
      </c>
      <c r="C22" s="3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  <c r="K22" s="162" t="s">
        <v>787</v>
      </c>
      <c r="P22" s="162" t="s">
        <v>787</v>
      </c>
    </row>
    <row r="23" ht="12.0" customHeight="1">
      <c r="B23" s="156">
        <v>5399.05</v>
      </c>
      <c r="C23" s="157" t="s">
        <v>707</v>
      </c>
      <c r="D23" s="158">
        <v>44620.0</v>
      </c>
      <c r="E23" s="9"/>
      <c r="G23" s="159">
        <v>100.0</v>
      </c>
      <c r="H23" s="160" t="s">
        <v>779</v>
      </c>
      <c r="I23" s="161">
        <v>44600.0</v>
      </c>
      <c r="K23" s="166">
        <v>50.0</v>
      </c>
      <c r="L23" s="167">
        <v>44614.0</v>
      </c>
      <c r="P23" s="166">
        <v>70.0</v>
      </c>
      <c r="Q23" s="167">
        <v>44605.0</v>
      </c>
    </row>
    <row r="24" ht="12.0" customHeight="1">
      <c r="B24" s="45"/>
      <c r="C24" s="46"/>
      <c r="D24" s="123"/>
      <c r="E24" s="9"/>
      <c r="G24" s="152">
        <v>20.54</v>
      </c>
      <c r="H24" s="154" t="s">
        <v>781</v>
      </c>
      <c r="I24" s="153">
        <v>44593.0</v>
      </c>
    </row>
    <row r="25" ht="12.0" customHeight="1">
      <c r="B25" s="45"/>
      <c r="C25" s="46"/>
      <c r="D25" s="123"/>
      <c r="E25" s="9"/>
      <c r="G25" s="152">
        <v>100.0</v>
      </c>
      <c r="H25" s="154" t="s">
        <v>256</v>
      </c>
      <c r="I25" s="153">
        <v>44620.0</v>
      </c>
      <c r="K25" s="162" t="s">
        <v>788</v>
      </c>
    </row>
    <row r="26" ht="12.0" customHeight="1">
      <c r="B26" s="45"/>
      <c r="C26" s="46"/>
      <c r="D26" s="123"/>
      <c r="E26" s="9"/>
      <c r="F26" s="23"/>
      <c r="G26" s="152">
        <v>100.0</v>
      </c>
      <c r="H26" s="154" t="s">
        <v>771</v>
      </c>
      <c r="I26" s="153">
        <v>44610.0</v>
      </c>
      <c r="K26" s="166">
        <v>100.0</v>
      </c>
      <c r="L26" s="167">
        <v>44594.0</v>
      </c>
    </row>
    <row r="27" ht="12.0" customHeight="1">
      <c r="B27" s="45"/>
      <c r="C27" s="46"/>
      <c r="D27" s="123"/>
      <c r="E27" s="9"/>
      <c r="G27" s="163">
        <v>100.0</v>
      </c>
      <c r="H27" s="168" t="s">
        <v>788</v>
      </c>
      <c r="I27" s="169">
        <v>44594.0</v>
      </c>
      <c r="K27" s="162" t="s">
        <v>788</v>
      </c>
    </row>
    <row r="28" ht="12.0" customHeight="1">
      <c r="B28" s="45"/>
      <c r="C28" s="46"/>
      <c r="D28" s="123"/>
      <c r="E28" s="9"/>
      <c r="G28" s="15"/>
      <c r="H28" s="85"/>
      <c r="I28" s="16"/>
      <c r="K28" s="166">
        <v>18.0</v>
      </c>
      <c r="L28" s="167">
        <v>44595.0</v>
      </c>
    </row>
    <row r="29" ht="12.0" customHeight="1">
      <c r="B29" s="45"/>
      <c r="C29" s="46"/>
      <c r="D29" s="123"/>
      <c r="E29" s="9"/>
      <c r="G29" s="15"/>
      <c r="H29" s="85"/>
      <c r="I29" s="16"/>
      <c r="K29" s="162" t="s">
        <v>789</v>
      </c>
    </row>
    <row r="30" ht="12.0" customHeight="1">
      <c r="B30" s="45"/>
      <c r="C30" s="46"/>
      <c r="D30" s="123"/>
      <c r="E30" s="9"/>
      <c r="G30" s="15"/>
      <c r="H30" s="85"/>
      <c r="I30" s="16"/>
      <c r="K30" s="162">
        <v>11.0</v>
      </c>
      <c r="L30" s="167">
        <v>44601.0</v>
      </c>
    </row>
    <row r="31" ht="12.0" customHeight="1">
      <c r="B31" s="45"/>
      <c r="C31" s="46"/>
      <c r="D31" s="123"/>
      <c r="E31" s="22"/>
      <c r="G31" s="15"/>
      <c r="H31" s="85"/>
      <c r="I31" s="16"/>
      <c r="K31" s="162" t="s">
        <v>326</v>
      </c>
    </row>
    <row r="32" ht="12.0" customHeight="1">
      <c r="B32" s="105"/>
      <c r="C32" s="106"/>
      <c r="D32" s="124"/>
      <c r="E32" s="1"/>
      <c r="G32" s="28"/>
      <c r="H32" s="95"/>
      <c r="I32" s="86"/>
      <c r="K32" s="166">
        <v>18.0</v>
      </c>
      <c r="L32" s="167">
        <v>44602.0</v>
      </c>
    </row>
    <row r="33" ht="12.0" customHeight="1">
      <c r="A33" s="23" t="s">
        <v>10</v>
      </c>
      <c r="B33" s="30">
        <f>SUM(B23:B32)</f>
        <v>5399.05</v>
      </c>
      <c r="D33" s="120"/>
      <c r="F33" s="23" t="s">
        <v>10</v>
      </c>
      <c r="G33" s="30">
        <f>SUM(G23:G32)</f>
        <v>420.54</v>
      </c>
      <c r="H33" s="92"/>
    </row>
    <row r="34" ht="12.0" customHeight="1">
      <c r="B34" s="31"/>
      <c r="D34" s="120"/>
      <c r="F34" s="32"/>
      <c r="H34" s="92"/>
    </row>
    <row r="35" ht="12.0" customHeight="1">
      <c r="A35" s="23" t="s">
        <v>11</v>
      </c>
      <c r="B35" s="33">
        <f>PRODUCT(B33,0.1)</f>
        <v>539.905</v>
      </c>
      <c r="D35" s="120"/>
      <c r="H35" s="92"/>
    </row>
    <row r="36" ht="12.0" customHeight="1">
      <c r="A36" s="23" t="s">
        <v>18</v>
      </c>
      <c r="B36" s="54">
        <f>G17</f>
        <v>36863.7883</v>
      </c>
      <c r="D36" s="120"/>
      <c r="F36" s="23" t="s">
        <v>19</v>
      </c>
      <c r="G36" s="33">
        <f>SUM(B35,B36)-G33</f>
        <v>36983.1533</v>
      </c>
      <c r="H36" s="92"/>
    </row>
    <row r="37" ht="12.0" customHeight="1">
      <c r="A37" s="1"/>
      <c r="B37" s="1"/>
      <c r="C37" s="1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155" t="s">
        <v>790</v>
      </c>
      <c r="B39" s="3"/>
      <c r="C39" s="3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D40" s="120"/>
      <c r="H40" s="92"/>
    </row>
    <row r="41" ht="12.0" customHeight="1">
      <c r="B41" s="39" t="s">
        <v>1</v>
      </c>
      <c r="C41" s="3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156">
        <v>5399.05</v>
      </c>
      <c r="C42" s="157" t="s">
        <v>707</v>
      </c>
      <c r="D42" s="158">
        <v>44651.0</v>
      </c>
      <c r="E42" s="9"/>
      <c r="G42" s="159"/>
      <c r="H42" s="160"/>
      <c r="I42" s="161"/>
      <c r="J42" s="162" t="s">
        <v>791</v>
      </c>
    </row>
    <row r="43" ht="12.0" customHeight="1">
      <c r="B43" s="45"/>
      <c r="C43" s="46"/>
      <c r="D43" s="123"/>
      <c r="E43" s="9"/>
      <c r="G43" s="152">
        <v>300.0</v>
      </c>
      <c r="H43" s="154" t="s">
        <v>792</v>
      </c>
      <c r="I43" s="153">
        <v>44994.0</v>
      </c>
      <c r="J43" s="162" t="s">
        <v>793</v>
      </c>
    </row>
    <row r="44" ht="12.0" customHeight="1">
      <c r="B44" s="45"/>
      <c r="C44" s="46"/>
      <c r="D44" s="123"/>
      <c r="E44" s="9"/>
      <c r="G44" s="152">
        <v>50.0</v>
      </c>
      <c r="H44" s="154" t="s">
        <v>794</v>
      </c>
      <c r="I44" s="153">
        <v>44630.0</v>
      </c>
    </row>
    <row r="45" ht="12.0" customHeight="1">
      <c r="B45" s="45"/>
      <c r="C45" s="46"/>
      <c r="D45" s="123"/>
      <c r="E45" s="9"/>
      <c r="F45" s="23"/>
      <c r="G45" s="159">
        <v>100.0</v>
      </c>
      <c r="H45" s="160" t="s">
        <v>779</v>
      </c>
      <c r="I45" s="153">
        <v>44628.0</v>
      </c>
      <c r="K45" s="162" t="s">
        <v>795</v>
      </c>
    </row>
    <row r="46" ht="12.0" customHeight="1">
      <c r="B46" s="45"/>
      <c r="C46" s="46"/>
      <c r="D46" s="123"/>
      <c r="E46" s="9"/>
      <c r="G46" s="152">
        <v>20.54</v>
      </c>
      <c r="H46" s="154" t="s">
        <v>781</v>
      </c>
      <c r="I46" s="153">
        <v>44624.0</v>
      </c>
      <c r="K46" s="166">
        <v>50.0</v>
      </c>
      <c r="L46" s="167">
        <v>44645.0</v>
      </c>
    </row>
    <row r="47" ht="12.0" customHeight="1">
      <c r="B47" s="45"/>
      <c r="C47" s="46"/>
      <c r="D47" s="123"/>
      <c r="E47" s="9"/>
      <c r="G47" s="152">
        <v>36.0</v>
      </c>
      <c r="H47" s="154" t="s">
        <v>178</v>
      </c>
      <c r="I47" s="153">
        <v>44626.0</v>
      </c>
      <c r="K47" s="162" t="s">
        <v>796</v>
      </c>
    </row>
    <row r="48" ht="12.0" customHeight="1">
      <c r="B48" s="45"/>
      <c r="C48" s="46"/>
      <c r="D48" s="123"/>
      <c r="E48" s="9"/>
      <c r="G48" s="163">
        <v>50.0</v>
      </c>
      <c r="H48" s="168" t="s">
        <v>797</v>
      </c>
      <c r="I48" s="169">
        <v>44645.0</v>
      </c>
      <c r="K48" s="166">
        <v>250.0</v>
      </c>
      <c r="L48" s="167">
        <v>44631.0</v>
      </c>
    </row>
    <row r="49" ht="12.0" customHeight="1">
      <c r="B49" s="45"/>
      <c r="C49" s="46"/>
      <c r="D49" s="123"/>
      <c r="E49" s="9"/>
      <c r="G49" s="163">
        <v>250.0</v>
      </c>
      <c r="H49" s="168" t="s">
        <v>796</v>
      </c>
      <c r="I49" s="169">
        <v>44631.0</v>
      </c>
      <c r="K49" s="162" t="s">
        <v>798</v>
      </c>
    </row>
    <row r="50" ht="12.0" customHeight="1">
      <c r="B50" s="45"/>
      <c r="C50" s="46"/>
      <c r="D50" s="123"/>
      <c r="E50" s="22"/>
      <c r="G50" s="163">
        <v>18.0</v>
      </c>
      <c r="H50" s="168" t="s">
        <v>799</v>
      </c>
      <c r="I50" s="169">
        <v>44626.0</v>
      </c>
      <c r="K50" s="166">
        <v>10.0</v>
      </c>
      <c r="L50" s="167">
        <v>44630.0</v>
      </c>
    </row>
    <row r="51" ht="12.0" customHeight="1">
      <c r="B51" s="45"/>
      <c r="C51" s="46"/>
      <c r="D51" s="123"/>
      <c r="E51" s="22"/>
      <c r="G51" s="163">
        <v>36.0</v>
      </c>
      <c r="H51" s="168" t="s">
        <v>798</v>
      </c>
      <c r="I51" s="169">
        <v>44626.0</v>
      </c>
      <c r="K51" s="166"/>
      <c r="L51" s="167"/>
    </row>
    <row r="52" ht="12.0" customHeight="1">
      <c r="B52" s="105"/>
      <c r="C52" s="106"/>
      <c r="D52" s="124"/>
      <c r="E52" s="1"/>
      <c r="G52" s="28"/>
      <c r="H52" s="95"/>
      <c r="I52" s="86"/>
      <c r="K52" s="162" t="s">
        <v>799</v>
      </c>
    </row>
    <row r="53" ht="12.0" customHeight="1">
      <c r="A53" s="23" t="s">
        <v>10</v>
      </c>
      <c r="B53" s="30">
        <f>SUM(B42:B52)</f>
        <v>5399.05</v>
      </c>
      <c r="D53" s="120"/>
      <c r="F53" s="23" t="s">
        <v>10</v>
      </c>
      <c r="G53" s="30">
        <f>SUM(G42:G52)</f>
        <v>860.54</v>
      </c>
      <c r="H53" s="92"/>
      <c r="K53" s="166">
        <v>18.0</v>
      </c>
      <c r="L53" s="167">
        <v>44626.0</v>
      </c>
    </row>
    <row r="54" ht="12.0" customHeight="1">
      <c r="B54" s="31"/>
      <c r="D54" s="120"/>
      <c r="F54" s="32"/>
      <c r="H54" s="92"/>
      <c r="K54" s="162" t="s">
        <v>798</v>
      </c>
    </row>
    <row r="55" ht="12.0" customHeight="1">
      <c r="A55" s="23" t="s">
        <v>11</v>
      </c>
      <c r="B55" s="33">
        <f>PRODUCT(B53,0.1)</f>
        <v>539.905</v>
      </c>
      <c r="D55" s="120"/>
      <c r="H55" s="92"/>
      <c r="K55" s="166">
        <v>36.0</v>
      </c>
      <c r="L55" s="167">
        <v>44626.0</v>
      </c>
    </row>
    <row r="56" ht="12.0" customHeight="1">
      <c r="A56" s="23" t="s">
        <v>18</v>
      </c>
      <c r="B56" s="54">
        <f>G36</f>
        <v>36983.1533</v>
      </c>
      <c r="D56" s="120"/>
      <c r="F56" s="23" t="s">
        <v>19</v>
      </c>
      <c r="G56" s="33">
        <f>SUM(B55,B56)-G53</f>
        <v>36662.5183</v>
      </c>
      <c r="H56" s="92"/>
    </row>
    <row r="57" ht="12.0" customHeight="1">
      <c r="A57" s="1"/>
      <c r="B57" s="1"/>
      <c r="C57" s="1"/>
      <c r="D57" s="120"/>
      <c r="E57" s="1"/>
      <c r="F57" s="23"/>
      <c r="G57" s="32"/>
      <c r="H57" s="9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5.25" customHeight="1">
      <c r="A58" s="35"/>
      <c r="B58" s="36"/>
      <c r="C58" s="36"/>
      <c r="D58" s="125"/>
      <c r="E58" s="36"/>
      <c r="F58" s="36"/>
      <c r="G58" s="36"/>
      <c r="H58" s="9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27.75" customHeight="1">
      <c r="A59" s="155" t="s">
        <v>800</v>
      </c>
      <c r="B59" s="3"/>
      <c r="C59" s="3"/>
      <c r="D59" s="119"/>
      <c r="E59" s="3"/>
      <c r="F59" s="3"/>
      <c r="G59" s="3"/>
      <c r="H59" s="9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D60" s="120"/>
      <c r="H60" s="92"/>
    </row>
    <row r="61" ht="12.0" customHeight="1">
      <c r="B61" s="39" t="s">
        <v>1</v>
      </c>
      <c r="C61" s="39" t="s">
        <v>2</v>
      </c>
      <c r="D61" s="121" t="s">
        <v>3</v>
      </c>
      <c r="E61" s="5"/>
      <c r="G61" s="4" t="s">
        <v>4</v>
      </c>
      <c r="H61" s="93" t="s">
        <v>5</v>
      </c>
      <c r="I61" s="4" t="s">
        <v>3</v>
      </c>
      <c r="K61" s="162" t="s">
        <v>801</v>
      </c>
    </row>
    <row r="62" ht="12.0" customHeight="1">
      <c r="B62" s="156">
        <v>5399.05</v>
      </c>
      <c r="C62" s="157" t="s">
        <v>707</v>
      </c>
      <c r="D62" s="158">
        <v>44680.0</v>
      </c>
      <c r="E62" s="9"/>
      <c r="G62" s="159">
        <v>100.0</v>
      </c>
      <c r="H62" s="160" t="s">
        <v>779</v>
      </c>
      <c r="I62" s="161">
        <v>44659.0</v>
      </c>
      <c r="K62" s="166">
        <v>150.0</v>
      </c>
      <c r="L62" s="167">
        <v>44676.0</v>
      </c>
    </row>
    <row r="63" ht="12.0" customHeight="1">
      <c r="B63" s="45"/>
      <c r="C63" s="46"/>
      <c r="D63" s="123"/>
      <c r="E63" s="9"/>
      <c r="G63" s="152">
        <v>20.54</v>
      </c>
      <c r="H63" s="154" t="s">
        <v>781</v>
      </c>
      <c r="I63" s="153">
        <v>44655.0</v>
      </c>
    </row>
    <row r="64" ht="12.0" customHeight="1">
      <c r="B64" s="45"/>
      <c r="C64" s="46"/>
      <c r="D64" s="123"/>
      <c r="E64" s="9"/>
      <c r="G64" s="152">
        <v>100.0</v>
      </c>
      <c r="H64" s="154" t="s">
        <v>256</v>
      </c>
      <c r="I64" s="153">
        <v>44678.0</v>
      </c>
      <c r="K64" s="166"/>
      <c r="L64" s="167"/>
    </row>
    <row r="65" ht="12.0" customHeight="1">
      <c r="B65" s="45"/>
      <c r="C65" s="46"/>
      <c r="D65" s="123"/>
      <c r="E65" s="9"/>
      <c r="F65" s="23"/>
      <c r="G65" s="163">
        <v>150.0</v>
      </c>
      <c r="H65" s="168" t="s">
        <v>801</v>
      </c>
      <c r="I65" s="169">
        <v>44676.0</v>
      </c>
    </row>
    <row r="66" ht="12.0" customHeight="1">
      <c r="B66" s="45"/>
      <c r="C66" s="46"/>
      <c r="D66" s="123"/>
      <c r="E66" s="9"/>
      <c r="G66" s="15"/>
      <c r="H66" s="85"/>
      <c r="I66" s="16"/>
    </row>
    <row r="67" ht="12.0" customHeight="1">
      <c r="B67" s="45"/>
      <c r="C67" s="46"/>
      <c r="D67" s="123"/>
      <c r="E67" s="9"/>
      <c r="G67" s="15"/>
      <c r="H67" s="85"/>
      <c r="I67" s="16"/>
    </row>
    <row r="68" ht="12.0" customHeight="1">
      <c r="B68" s="45"/>
      <c r="C68" s="46"/>
      <c r="D68" s="123"/>
      <c r="E68" s="9"/>
      <c r="G68" s="15"/>
      <c r="H68" s="85"/>
      <c r="I68" s="17"/>
    </row>
    <row r="69" ht="12.0" customHeight="1">
      <c r="B69" s="45"/>
      <c r="C69" s="46"/>
      <c r="D69" s="123"/>
      <c r="E69" s="9"/>
      <c r="G69" s="15"/>
      <c r="H69" s="85"/>
      <c r="I69" s="17"/>
    </row>
    <row r="70" ht="12.0" customHeight="1">
      <c r="B70" s="45"/>
      <c r="C70" s="46"/>
      <c r="D70" s="123"/>
      <c r="E70" s="22"/>
      <c r="G70" s="15"/>
      <c r="H70" s="85"/>
      <c r="I70" s="16"/>
    </row>
    <row r="71" ht="12.0" customHeight="1">
      <c r="B71" s="105"/>
      <c r="C71" s="106"/>
      <c r="D71" s="124"/>
      <c r="E71" s="1"/>
      <c r="G71" s="28"/>
      <c r="H71" s="95"/>
      <c r="I71" s="29"/>
    </row>
    <row r="72" ht="12.0" customHeight="1">
      <c r="A72" s="23" t="s">
        <v>10</v>
      </c>
      <c r="B72" s="30">
        <f>SUM(B62:B71)</f>
        <v>5399.05</v>
      </c>
      <c r="D72" s="120"/>
      <c r="F72" s="23" t="s">
        <v>10</v>
      </c>
      <c r="G72" s="30">
        <f>SUM(G62:G71)</f>
        <v>370.54</v>
      </c>
      <c r="H72" s="92"/>
    </row>
    <row r="73" ht="12.0" customHeight="1">
      <c r="B73" s="31"/>
      <c r="D73" s="120"/>
      <c r="F73" s="32"/>
      <c r="H73" s="92"/>
    </row>
    <row r="74" ht="12.0" customHeight="1">
      <c r="A74" s="23" t="s">
        <v>11</v>
      </c>
      <c r="B74" s="33">
        <f>PRODUCT(B72,0.1)</f>
        <v>539.905</v>
      </c>
      <c r="D74" s="120"/>
      <c r="H74" s="92"/>
    </row>
    <row r="75" ht="12.0" customHeight="1">
      <c r="A75" s="23" t="s">
        <v>18</v>
      </c>
      <c r="B75" s="54">
        <f>G56</f>
        <v>36662.5183</v>
      </c>
      <c r="D75" s="120"/>
      <c r="F75" s="23" t="s">
        <v>19</v>
      </c>
      <c r="G75" s="33">
        <f>SUM(B74,B75)-G72</f>
        <v>36831.8833</v>
      </c>
      <c r="H75" s="92"/>
    </row>
    <row r="76" ht="12.0" customHeight="1">
      <c r="A76" s="1"/>
      <c r="B76" s="1"/>
      <c r="C76" s="1"/>
      <c r="D76" s="120"/>
      <c r="E76" s="1"/>
      <c r="F76" s="23"/>
      <c r="G76" s="32"/>
      <c r="H76" s="9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5.25" customHeight="1">
      <c r="A77" s="35"/>
      <c r="B77" s="36"/>
      <c r="C77" s="36"/>
      <c r="D77" s="125"/>
      <c r="E77" s="36"/>
      <c r="F77" s="36"/>
      <c r="G77" s="36"/>
      <c r="H77" s="9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27.75" customHeight="1">
      <c r="A78" s="155" t="s">
        <v>802</v>
      </c>
      <c r="B78" s="3"/>
      <c r="C78" s="3"/>
      <c r="D78" s="119"/>
      <c r="E78" s="3"/>
      <c r="F78" s="3"/>
      <c r="G78" s="3"/>
      <c r="H78" s="9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D79" s="120"/>
      <c r="H79" s="92"/>
    </row>
    <row r="80" ht="12.0" customHeight="1">
      <c r="B80" s="39" t="s">
        <v>1</v>
      </c>
      <c r="C80" s="39" t="s">
        <v>2</v>
      </c>
      <c r="D80" s="121" t="s">
        <v>3</v>
      </c>
      <c r="E80" s="5"/>
      <c r="G80" s="4" t="s">
        <v>4</v>
      </c>
      <c r="H80" s="93" t="s">
        <v>5</v>
      </c>
      <c r="I80" s="4" t="s">
        <v>3</v>
      </c>
    </row>
    <row r="81" ht="12.0" customHeight="1">
      <c r="B81" s="156">
        <v>5399.05</v>
      </c>
      <c r="C81" s="157" t="s">
        <v>707</v>
      </c>
      <c r="D81" s="170">
        <v>44712.0</v>
      </c>
      <c r="E81" s="9"/>
      <c r="G81" s="159"/>
      <c r="H81" s="160"/>
      <c r="I81" s="11"/>
      <c r="J81" s="162" t="s">
        <v>791</v>
      </c>
      <c r="K81" s="162" t="s">
        <v>156</v>
      </c>
    </row>
    <row r="82" ht="12.0" customHeight="1">
      <c r="B82" s="45"/>
      <c r="C82" s="46"/>
      <c r="D82" s="123"/>
      <c r="E82" s="9"/>
      <c r="G82" s="159">
        <v>100.0</v>
      </c>
      <c r="H82" s="160" t="s">
        <v>779</v>
      </c>
      <c r="I82" s="153">
        <v>44689.0</v>
      </c>
      <c r="K82" s="166">
        <v>26.0</v>
      </c>
      <c r="L82" s="167">
        <v>44708.0</v>
      </c>
    </row>
    <row r="83" ht="12.0" customHeight="1">
      <c r="B83" s="45"/>
      <c r="C83" s="46"/>
      <c r="D83" s="123"/>
      <c r="E83" s="9"/>
      <c r="G83" s="152">
        <v>20.54</v>
      </c>
      <c r="H83" s="154" t="s">
        <v>781</v>
      </c>
      <c r="I83" s="153">
        <v>44685.0</v>
      </c>
      <c r="K83" s="162" t="s">
        <v>798</v>
      </c>
    </row>
    <row r="84" ht="12.0" customHeight="1">
      <c r="B84" s="45"/>
      <c r="C84" s="46"/>
      <c r="D84" s="123"/>
      <c r="E84" s="9"/>
      <c r="F84" s="23"/>
      <c r="G84" s="152">
        <v>100.0</v>
      </c>
      <c r="H84" s="154" t="s">
        <v>256</v>
      </c>
      <c r="I84" s="153">
        <v>44708.0</v>
      </c>
      <c r="K84" s="166">
        <v>25.0</v>
      </c>
      <c r="L84" s="167">
        <v>44707.0</v>
      </c>
    </row>
    <row r="85" ht="12.0" customHeight="1">
      <c r="B85" s="45"/>
      <c r="C85" s="46"/>
      <c r="D85" s="123"/>
      <c r="E85" s="9"/>
      <c r="G85" s="163">
        <v>26.0</v>
      </c>
      <c r="H85" s="168" t="s">
        <v>156</v>
      </c>
      <c r="I85" s="169">
        <v>44708.0</v>
      </c>
      <c r="K85" s="162" t="s">
        <v>803</v>
      </c>
    </row>
    <row r="86" ht="12.0" customHeight="1">
      <c r="B86" s="45"/>
      <c r="C86" s="46"/>
      <c r="D86" s="123"/>
      <c r="E86" s="9"/>
      <c r="G86" s="163">
        <v>25.0</v>
      </c>
      <c r="H86" s="168" t="s">
        <v>798</v>
      </c>
      <c r="I86" s="169">
        <v>44707.0</v>
      </c>
      <c r="K86" s="166">
        <v>25.0</v>
      </c>
      <c r="L86" s="167">
        <v>44701.0</v>
      </c>
    </row>
    <row r="87" ht="12.0" customHeight="1">
      <c r="B87" s="45"/>
      <c r="C87" s="46"/>
      <c r="D87" s="123"/>
      <c r="E87" s="9"/>
      <c r="G87" s="163">
        <v>25.0</v>
      </c>
      <c r="H87" s="168" t="s">
        <v>803</v>
      </c>
      <c r="I87" s="169">
        <v>44701.0</v>
      </c>
      <c r="K87" s="162" t="s">
        <v>804</v>
      </c>
    </row>
    <row r="88" ht="12.0" customHeight="1">
      <c r="B88" s="45"/>
      <c r="C88" s="46"/>
      <c r="D88" s="123"/>
      <c r="E88" s="9"/>
      <c r="G88" s="163">
        <v>25.0</v>
      </c>
      <c r="H88" s="168" t="s">
        <v>804</v>
      </c>
      <c r="I88" s="169">
        <v>44701.0</v>
      </c>
      <c r="K88" s="166">
        <v>25.0</v>
      </c>
      <c r="L88" s="167">
        <v>44701.0</v>
      </c>
    </row>
    <row r="89" ht="12.0" customHeight="1">
      <c r="B89" s="45"/>
      <c r="C89" s="46"/>
      <c r="D89" s="123"/>
      <c r="E89" s="9"/>
      <c r="G89" s="163">
        <v>60.0</v>
      </c>
      <c r="H89" s="168" t="s">
        <v>798</v>
      </c>
      <c r="I89" s="169">
        <v>44700.0</v>
      </c>
      <c r="K89" s="162" t="s">
        <v>798</v>
      </c>
    </row>
    <row r="90" ht="12.0" customHeight="1">
      <c r="B90" s="45"/>
      <c r="C90" s="46"/>
      <c r="D90" s="123"/>
      <c r="E90" s="9"/>
      <c r="F90" s="23"/>
      <c r="G90" s="163">
        <v>36.0</v>
      </c>
      <c r="H90" s="168" t="s">
        <v>805</v>
      </c>
      <c r="I90" s="169">
        <v>44689.0</v>
      </c>
      <c r="K90" s="166">
        <v>60.0</v>
      </c>
      <c r="L90" s="167">
        <v>44700.0</v>
      </c>
    </row>
    <row r="91" ht="12.0" customHeight="1">
      <c r="B91" s="45"/>
      <c r="C91" s="46"/>
      <c r="D91" s="123"/>
      <c r="E91" s="9"/>
      <c r="G91" s="15"/>
      <c r="H91" s="85"/>
      <c r="I91" s="16"/>
      <c r="K91" s="162" t="s">
        <v>798</v>
      </c>
    </row>
    <row r="92" ht="12.0" customHeight="1">
      <c r="B92" s="45"/>
      <c r="C92" s="46"/>
      <c r="D92" s="123"/>
      <c r="E92" s="9"/>
      <c r="G92" s="15"/>
      <c r="H92" s="85"/>
      <c r="I92" s="16"/>
      <c r="K92" s="166">
        <v>40.0</v>
      </c>
      <c r="L92" s="167">
        <v>44691.0</v>
      </c>
    </row>
    <row r="93" ht="12.0" customHeight="1">
      <c r="B93" s="105"/>
      <c r="C93" s="106"/>
      <c r="D93" s="124"/>
      <c r="E93" s="1"/>
      <c r="G93" s="28"/>
      <c r="H93" s="95"/>
      <c r="I93" s="29"/>
      <c r="K93" s="162" t="s">
        <v>806</v>
      </c>
    </row>
    <row r="94" ht="12.0" customHeight="1">
      <c r="A94" s="23" t="s">
        <v>10</v>
      </c>
      <c r="B94" s="30">
        <f>SUM(B81:B93)</f>
        <v>5399.05</v>
      </c>
      <c r="D94" s="120"/>
      <c r="F94" s="23" t="s">
        <v>10</v>
      </c>
      <c r="G94" s="30">
        <f>SUM(G81:G93)</f>
        <v>417.54</v>
      </c>
      <c r="H94" s="92"/>
      <c r="K94" s="166">
        <v>36.0</v>
      </c>
      <c r="L94" s="167">
        <v>44689.0</v>
      </c>
      <c r="M94" s="162" t="s">
        <v>617</v>
      </c>
    </row>
    <row r="95" ht="12.0" customHeight="1">
      <c r="B95" s="31"/>
      <c r="D95" s="120"/>
      <c r="F95" s="32"/>
      <c r="H95" s="92"/>
    </row>
    <row r="96" ht="12.0" customHeight="1">
      <c r="A96" s="23" t="s">
        <v>11</v>
      </c>
      <c r="B96" s="33">
        <f>PRODUCT(B94,0.1)</f>
        <v>539.905</v>
      </c>
      <c r="D96" s="120"/>
      <c r="H96" s="92"/>
    </row>
    <row r="97" ht="12.0" customHeight="1">
      <c r="A97" s="23" t="s">
        <v>18</v>
      </c>
      <c r="B97" s="54">
        <f>G75</f>
        <v>36831.8833</v>
      </c>
      <c r="D97" s="120"/>
      <c r="F97" s="23" t="s">
        <v>19</v>
      </c>
      <c r="G97" s="33">
        <f>SUM(B96,B97)-G94</f>
        <v>36954.2483</v>
      </c>
      <c r="H97" s="92"/>
    </row>
    <row r="98" ht="12.0" customHeight="1">
      <c r="A98" s="1"/>
      <c r="B98" s="1"/>
      <c r="C98" s="1"/>
      <c r="D98" s="120"/>
      <c r="E98" s="1"/>
      <c r="F98" s="23"/>
      <c r="G98" s="32"/>
      <c r="H98" s="9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5.25" customHeight="1">
      <c r="A99" s="35"/>
      <c r="B99" s="36"/>
      <c r="C99" s="36"/>
      <c r="D99" s="125"/>
      <c r="E99" s="36"/>
      <c r="F99" s="36"/>
      <c r="G99" s="36"/>
      <c r="H99" s="9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27.75" customHeight="1">
      <c r="A100" s="155" t="s">
        <v>807</v>
      </c>
      <c r="B100" s="3"/>
      <c r="C100" s="3"/>
      <c r="D100" s="119"/>
      <c r="E100" s="3"/>
      <c r="F100" s="3"/>
      <c r="G100" s="3"/>
      <c r="H100" s="9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D101" s="120"/>
      <c r="H101" s="92"/>
    </row>
    <row r="102" ht="12.0" customHeight="1">
      <c r="B102" s="39" t="s">
        <v>1</v>
      </c>
      <c r="C102" s="39" t="s">
        <v>2</v>
      </c>
      <c r="D102" s="121" t="s">
        <v>3</v>
      </c>
      <c r="E102" s="5"/>
      <c r="G102" s="4" t="s">
        <v>4</v>
      </c>
      <c r="H102" s="93" t="s">
        <v>5</v>
      </c>
      <c r="I102" s="4" t="s">
        <v>3</v>
      </c>
    </row>
    <row r="103" ht="12.0" customHeight="1">
      <c r="B103" s="156">
        <v>5399.71</v>
      </c>
      <c r="C103" s="157" t="s">
        <v>707</v>
      </c>
      <c r="D103" s="158">
        <v>44741.0</v>
      </c>
      <c r="E103" s="9"/>
      <c r="G103" s="159">
        <v>100.0</v>
      </c>
      <c r="H103" s="160" t="s">
        <v>779</v>
      </c>
      <c r="I103" s="161">
        <v>44720.0</v>
      </c>
      <c r="K103" s="162" t="s">
        <v>808</v>
      </c>
    </row>
    <row r="104" ht="12.0" customHeight="1">
      <c r="B104" s="45"/>
      <c r="C104" s="46"/>
      <c r="D104" s="123"/>
      <c r="E104" s="9"/>
      <c r="G104" s="152">
        <v>20.54</v>
      </c>
      <c r="H104" s="154" t="s">
        <v>781</v>
      </c>
      <c r="I104" s="153">
        <v>44716.0</v>
      </c>
      <c r="K104" s="166">
        <v>25.0</v>
      </c>
      <c r="L104" s="167">
        <v>44734.0</v>
      </c>
    </row>
    <row r="105" ht="12.0" customHeight="1">
      <c r="B105" s="45"/>
      <c r="C105" s="46"/>
      <c r="D105" s="123"/>
      <c r="E105" s="9"/>
      <c r="G105" s="152">
        <v>100.0</v>
      </c>
      <c r="H105" s="154" t="s">
        <v>256</v>
      </c>
      <c r="I105" s="153">
        <v>45104.0</v>
      </c>
      <c r="K105" s="162" t="s">
        <v>798</v>
      </c>
    </row>
    <row r="106" ht="12.0" customHeight="1">
      <c r="B106" s="45"/>
      <c r="C106" s="46"/>
      <c r="D106" s="123"/>
      <c r="E106" s="9"/>
      <c r="F106" s="23"/>
      <c r="G106" s="163">
        <v>25.0</v>
      </c>
      <c r="H106" s="168" t="s">
        <v>808</v>
      </c>
      <c r="I106" s="169">
        <v>44734.0</v>
      </c>
      <c r="K106" s="166">
        <v>90.0</v>
      </c>
      <c r="L106" s="167">
        <v>44715.0</v>
      </c>
    </row>
    <row r="107" ht="12.0" customHeight="1">
      <c r="B107" s="45"/>
      <c r="C107" s="46"/>
      <c r="D107" s="123"/>
      <c r="E107" s="9"/>
      <c r="G107" s="163">
        <v>200.0</v>
      </c>
      <c r="H107" s="168" t="s">
        <v>809</v>
      </c>
      <c r="I107" s="169">
        <v>44733.0</v>
      </c>
      <c r="K107" s="162" t="s">
        <v>809</v>
      </c>
    </row>
    <row r="108" ht="12.0" customHeight="1">
      <c r="B108" s="45"/>
      <c r="C108" s="46"/>
      <c r="D108" s="123"/>
      <c r="E108" s="9"/>
      <c r="G108" s="15"/>
      <c r="H108" s="85"/>
      <c r="I108" s="16"/>
      <c r="K108" s="166">
        <v>200.0</v>
      </c>
      <c r="L108" s="167">
        <v>44733.0</v>
      </c>
    </row>
    <row r="109" ht="12.0" customHeight="1">
      <c r="B109" s="45"/>
      <c r="C109" s="46"/>
      <c r="D109" s="123"/>
      <c r="E109" s="9"/>
      <c r="G109" s="15"/>
      <c r="H109" s="85"/>
      <c r="I109" s="16"/>
    </row>
    <row r="110" ht="12.0" customHeight="1">
      <c r="B110" s="45"/>
      <c r="C110" s="46"/>
      <c r="D110" s="123"/>
      <c r="E110" s="9"/>
      <c r="G110" s="15"/>
      <c r="H110" s="85"/>
      <c r="I110" s="16"/>
    </row>
    <row r="111" ht="12.0" customHeight="1">
      <c r="B111" s="45"/>
      <c r="C111" s="46"/>
      <c r="D111" s="123"/>
      <c r="E111" s="22"/>
      <c r="G111" s="15"/>
      <c r="H111" s="85"/>
      <c r="I111" s="16"/>
    </row>
    <row r="112" ht="12.0" customHeight="1">
      <c r="B112" s="105"/>
      <c r="C112" s="106"/>
      <c r="D112" s="124"/>
      <c r="E112" s="1"/>
      <c r="G112" s="28"/>
      <c r="H112" s="95"/>
      <c r="I112" s="86"/>
    </row>
    <row r="113" ht="12.0" customHeight="1">
      <c r="A113" s="23" t="s">
        <v>10</v>
      </c>
      <c r="B113" s="30">
        <f>SUM(B103:B112)</f>
        <v>5399.71</v>
      </c>
      <c r="D113" s="120"/>
      <c r="F113" s="23" t="s">
        <v>10</v>
      </c>
      <c r="G113" s="30">
        <f>SUM(G103:G112)</f>
        <v>445.54</v>
      </c>
      <c r="H113" s="92"/>
    </row>
    <row r="114" ht="12.0" customHeight="1">
      <c r="B114" s="31"/>
      <c r="D114" s="120"/>
      <c r="F114" s="32"/>
      <c r="H114" s="92"/>
    </row>
    <row r="115" ht="12.0" customHeight="1">
      <c r="A115" s="23" t="s">
        <v>11</v>
      </c>
      <c r="B115" s="33">
        <f>PRODUCT(B113,0.1)</f>
        <v>539.971</v>
      </c>
      <c r="D115" s="120"/>
      <c r="H115" s="92"/>
    </row>
    <row r="116" ht="12.0" customHeight="1">
      <c r="A116" s="23" t="s">
        <v>18</v>
      </c>
      <c r="B116" s="54">
        <f>G97</f>
        <v>36954.2483</v>
      </c>
      <c r="D116" s="120"/>
      <c r="F116" s="23" t="s">
        <v>19</v>
      </c>
      <c r="G116" s="33">
        <f>SUM(B115,B116)-G113</f>
        <v>37048.6793</v>
      </c>
      <c r="H116" s="92"/>
    </row>
    <row r="117" ht="12.0" customHeight="1">
      <c r="A117" s="1"/>
      <c r="B117" s="1"/>
      <c r="C117" s="1"/>
      <c r="D117" s="120"/>
      <c r="E117" s="1"/>
      <c r="F117" s="23"/>
      <c r="G117" s="32"/>
      <c r="H117" s="9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5.25" customHeight="1">
      <c r="A118" s="35"/>
      <c r="B118" s="36"/>
      <c r="C118" s="36"/>
      <c r="D118" s="125"/>
      <c r="E118" s="36"/>
      <c r="F118" s="36"/>
      <c r="G118" s="36"/>
      <c r="H118" s="9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27.75" customHeight="1">
      <c r="A119" s="155" t="s">
        <v>810</v>
      </c>
      <c r="B119" s="3"/>
      <c r="C119" s="3"/>
      <c r="D119" s="119"/>
      <c r="E119" s="3"/>
      <c r="F119" s="3"/>
      <c r="G119" s="3"/>
      <c r="H119" s="9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D120" s="120"/>
      <c r="H120" s="92"/>
    </row>
    <row r="121" ht="12.0" customHeight="1">
      <c r="B121" s="39" t="s">
        <v>1</v>
      </c>
      <c r="C121" s="39" t="s">
        <v>2</v>
      </c>
      <c r="D121" s="121" t="s">
        <v>3</v>
      </c>
      <c r="E121" s="5"/>
      <c r="G121" s="4" t="s">
        <v>4</v>
      </c>
      <c r="H121" s="93" t="s">
        <v>5</v>
      </c>
      <c r="I121" s="4" t="s">
        <v>3</v>
      </c>
    </row>
    <row r="122" ht="12.0" customHeight="1">
      <c r="B122" s="156">
        <v>5399.71</v>
      </c>
      <c r="C122" s="157" t="s">
        <v>707</v>
      </c>
      <c r="D122" s="158">
        <v>44771.0</v>
      </c>
      <c r="E122" s="9"/>
      <c r="G122" s="159">
        <v>25.0</v>
      </c>
      <c r="H122" s="160" t="s">
        <v>83</v>
      </c>
      <c r="I122" s="161">
        <v>44746.0</v>
      </c>
    </row>
    <row r="123" ht="12.0" customHeight="1">
      <c r="B123" s="45"/>
      <c r="C123" s="46"/>
      <c r="D123" s="123"/>
      <c r="E123" s="9"/>
      <c r="G123" s="159">
        <v>100.0</v>
      </c>
      <c r="H123" s="160" t="s">
        <v>779</v>
      </c>
      <c r="I123" s="153">
        <v>44750.0</v>
      </c>
    </row>
    <row r="124" ht="12.0" customHeight="1">
      <c r="B124" s="45"/>
      <c r="C124" s="46"/>
      <c r="D124" s="123"/>
      <c r="E124" s="9"/>
      <c r="G124" s="152">
        <v>20.54</v>
      </c>
      <c r="H124" s="154" t="s">
        <v>781</v>
      </c>
      <c r="I124" s="153">
        <v>44746.0</v>
      </c>
    </row>
    <row r="125" ht="12.0" customHeight="1">
      <c r="B125" s="45"/>
      <c r="C125" s="46"/>
      <c r="D125" s="123"/>
      <c r="E125" s="9"/>
      <c r="F125" s="23"/>
      <c r="G125" s="152">
        <v>100.0</v>
      </c>
      <c r="H125" s="154" t="s">
        <v>256</v>
      </c>
      <c r="I125" s="153">
        <v>44769.0</v>
      </c>
    </row>
    <row r="126" ht="12.0" customHeight="1">
      <c r="B126" s="45"/>
      <c r="C126" s="46"/>
      <c r="D126" s="123"/>
      <c r="E126" s="9"/>
      <c r="G126" s="152">
        <v>15.0</v>
      </c>
      <c r="H126" s="154" t="s">
        <v>811</v>
      </c>
      <c r="I126" s="153">
        <v>44760.0</v>
      </c>
    </row>
    <row r="127" ht="12.0" customHeight="1">
      <c r="B127" s="45"/>
      <c r="C127" s="46"/>
      <c r="D127" s="123"/>
      <c r="E127" s="9"/>
      <c r="G127" s="152">
        <v>25.0</v>
      </c>
      <c r="H127" s="154" t="s">
        <v>320</v>
      </c>
      <c r="I127" s="153">
        <v>44753.0</v>
      </c>
    </row>
    <row r="128" ht="12.0" customHeight="1">
      <c r="B128" s="45"/>
      <c r="C128" s="46"/>
      <c r="D128" s="123"/>
      <c r="E128" s="9"/>
      <c r="G128" s="15"/>
      <c r="H128" s="85"/>
      <c r="I128" s="16"/>
    </row>
    <row r="129" ht="12.0" customHeight="1">
      <c r="B129" s="45"/>
      <c r="C129" s="46"/>
      <c r="D129" s="123"/>
      <c r="E129" s="9"/>
      <c r="G129" s="15"/>
      <c r="H129" s="85"/>
      <c r="I129" s="17"/>
    </row>
    <row r="130" ht="12.0" customHeight="1">
      <c r="B130" s="45"/>
      <c r="C130" s="46"/>
      <c r="D130" s="123"/>
      <c r="E130" s="22"/>
      <c r="G130" s="15"/>
      <c r="H130" s="85"/>
      <c r="I130" s="16"/>
    </row>
    <row r="131" ht="12.0" customHeight="1">
      <c r="B131" s="105"/>
      <c r="C131" s="106"/>
      <c r="D131" s="124"/>
      <c r="E131" s="1"/>
      <c r="G131" s="28"/>
      <c r="H131" s="95"/>
      <c r="I131" s="29"/>
    </row>
    <row r="132" ht="12.0" customHeight="1">
      <c r="A132" s="23" t="s">
        <v>10</v>
      </c>
      <c r="B132" s="30">
        <f>SUM(B122:B131)</f>
        <v>5399.71</v>
      </c>
      <c r="D132" s="120"/>
      <c r="F132" s="23" t="s">
        <v>10</v>
      </c>
      <c r="G132" s="30">
        <f>SUM(G122:G131)</f>
        <v>285.54</v>
      </c>
      <c r="H132" s="92"/>
    </row>
    <row r="133" ht="12.0" customHeight="1">
      <c r="B133" s="31"/>
      <c r="D133" s="120"/>
      <c r="F133" s="32"/>
      <c r="H133" s="92"/>
    </row>
    <row r="134" ht="12.0" customHeight="1">
      <c r="A134" s="23" t="s">
        <v>11</v>
      </c>
      <c r="B134" s="33">
        <f>PRODUCT(B132,0.1)</f>
        <v>539.971</v>
      </c>
      <c r="D134" s="120"/>
      <c r="H134" s="92"/>
    </row>
    <row r="135" ht="12.0" customHeight="1">
      <c r="A135" s="23" t="s">
        <v>18</v>
      </c>
      <c r="B135" s="54">
        <f>G116</f>
        <v>37048.6793</v>
      </c>
      <c r="D135" s="120"/>
      <c r="F135" s="23" t="s">
        <v>19</v>
      </c>
      <c r="G135" s="33">
        <f>SUM(B134,B135)-G132</f>
        <v>37303.1103</v>
      </c>
      <c r="H135" s="92"/>
    </row>
    <row r="136" ht="12.0" customHeight="1">
      <c r="A136" s="1"/>
      <c r="B136" s="1"/>
      <c r="C136" s="1"/>
      <c r="D136" s="120"/>
      <c r="E136" s="1"/>
      <c r="F136" s="23"/>
      <c r="G136" s="32"/>
      <c r="H136" s="9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5.25" customHeight="1">
      <c r="A137" s="35"/>
      <c r="B137" s="36"/>
      <c r="C137" s="36"/>
      <c r="D137" s="125"/>
      <c r="E137" s="36"/>
      <c r="F137" s="36"/>
      <c r="G137" s="36"/>
      <c r="H137" s="9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27.75" customHeight="1">
      <c r="A138" s="155" t="s">
        <v>812</v>
      </c>
      <c r="B138" s="3"/>
      <c r="C138" s="3"/>
      <c r="D138" s="119"/>
      <c r="E138" s="3"/>
      <c r="F138" s="3"/>
      <c r="G138" s="3"/>
      <c r="H138" s="9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D139" s="120"/>
      <c r="H139" s="92"/>
    </row>
    <row r="140" ht="12.0" customHeight="1">
      <c r="B140" s="39" t="s">
        <v>1</v>
      </c>
      <c r="C140" s="39" t="s">
        <v>2</v>
      </c>
      <c r="D140" s="121" t="s">
        <v>3</v>
      </c>
      <c r="E140" s="5"/>
      <c r="G140" s="39" t="s">
        <v>4</v>
      </c>
      <c r="H140" s="93" t="s">
        <v>5</v>
      </c>
      <c r="I140" s="4" t="s">
        <v>3</v>
      </c>
    </row>
    <row r="141" ht="12.0" customHeight="1">
      <c r="B141" s="156">
        <v>5399.71</v>
      </c>
      <c r="C141" s="157" t="s">
        <v>707</v>
      </c>
      <c r="D141" s="158">
        <v>44804.0</v>
      </c>
      <c r="E141" s="9"/>
      <c r="F141" s="97"/>
      <c r="G141" s="159">
        <v>100.0</v>
      </c>
      <c r="H141" s="160" t="s">
        <v>779</v>
      </c>
      <c r="I141" s="161">
        <v>44781.0</v>
      </c>
      <c r="K141" s="162" t="s">
        <v>813</v>
      </c>
    </row>
    <row r="142" ht="12.0" customHeight="1">
      <c r="B142" s="45"/>
      <c r="C142" s="46"/>
      <c r="D142" s="123"/>
      <c r="E142" s="9"/>
      <c r="G142" s="152">
        <v>20.54</v>
      </c>
      <c r="H142" s="154" t="s">
        <v>781</v>
      </c>
      <c r="I142" s="153">
        <v>44777.0</v>
      </c>
      <c r="K142" s="166">
        <v>150.0</v>
      </c>
      <c r="L142" s="167">
        <v>44790.0</v>
      </c>
    </row>
    <row r="143" ht="12.0" customHeight="1">
      <c r="B143" s="45"/>
      <c r="C143" s="46"/>
      <c r="D143" s="123"/>
      <c r="E143" s="9"/>
      <c r="G143" s="15"/>
      <c r="H143" s="85"/>
      <c r="I143" s="16"/>
    </row>
    <row r="144" ht="12.0" customHeight="1">
      <c r="B144" s="45"/>
      <c r="C144" s="46"/>
      <c r="D144" s="123"/>
      <c r="E144" s="9"/>
      <c r="F144" s="23"/>
      <c r="G144" s="15"/>
      <c r="H144" s="85"/>
      <c r="I144" s="16"/>
    </row>
    <row r="145" ht="12.0" customHeight="1">
      <c r="B145" s="45"/>
      <c r="C145" s="46"/>
      <c r="D145" s="123"/>
      <c r="E145" s="9"/>
      <c r="G145" s="15"/>
      <c r="H145" s="85"/>
      <c r="I145" s="16"/>
    </row>
    <row r="146" ht="12.0" customHeight="1">
      <c r="B146" s="45"/>
      <c r="C146" s="46"/>
      <c r="D146" s="123"/>
      <c r="E146" s="9"/>
      <c r="G146" s="15"/>
      <c r="H146" s="85"/>
      <c r="I146" s="16"/>
    </row>
    <row r="147" ht="12.0" customHeight="1">
      <c r="B147" s="45"/>
      <c r="C147" s="46"/>
      <c r="D147" s="123"/>
      <c r="E147" s="9"/>
      <c r="G147" s="15"/>
      <c r="H147" s="85"/>
      <c r="I147" s="16"/>
    </row>
    <row r="148" ht="12.0" customHeight="1">
      <c r="B148" s="45"/>
      <c r="C148" s="46"/>
      <c r="D148" s="123"/>
      <c r="E148" s="9"/>
      <c r="G148" s="15"/>
      <c r="H148" s="85"/>
      <c r="I148" s="16"/>
    </row>
    <row r="149" ht="12.0" customHeight="1">
      <c r="B149" s="45"/>
      <c r="C149" s="46"/>
      <c r="D149" s="123"/>
      <c r="E149" s="22"/>
      <c r="G149" s="15"/>
      <c r="H149" s="85"/>
      <c r="I149" s="16"/>
    </row>
    <row r="150" ht="12.0" customHeight="1">
      <c r="B150" s="105"/>
      <c r="C150" s="106"/>
      <c r="D150" s="124"/>
      <c r="E150" s="1"/>
      <c r="G150" s="28"/>
      <c r="H150" s="95"/>
      <c r="I150" s="29"/>
    </row>
    <row r="151" ht="12.0" customHeight="1">
      <c r="A151" s="23" t="s">
        <v>10</v>
      </c>
      <c r="B151" s="30">
        <f>SUM(B141:B150)</f>
        <v>5399.71</v>
      </c>
      <c r="D151" s="120"/>
      <c r="F151" s="23" t="s">
        <v>10</v>
      </c>
      <c r="G151" s="30">
        <f>SUM(G141:G150)</f>
        <v>120.54</v>
      </c>
      <c r="H151" s="92"/>
    </row>
    <row r="152" ht="12.0" customHeight="1">
      <c r="B152" s="31"/>
      <c r="D152" s="120"/>
      <c r="F152" s="32"/>
      <c r="H152" s="92"/>
    </row>
    <row r="153" ht="12.0" customHeight="1">
      <c r="A153" s="23" t="s">
        <v>11</v>
      </c>
      <c r="B153" s="33">
        <f>PRODUCT(B151,0.1)</f>
        <v>539.971</v>
      </c>
      <c r="D153" s="120"/>
      <c r="H153" s="92"/>
    </row>
    <row r="154" ht="12.0" customHeight="1">
      <c r="A154" s="23" t="s">
        <v>18</v>
      </c>
      <c r="B154" s="54">
        <f>G135</f>
        <v>37303.1103</v>
      </c>
      <c r="D154" s="120"/>
      <c r="F154" s="23" t="s">
        <v>19</v>
      </c>
      <c r="G154" s="33">
        <f>SUM(B153,B154)-G151</f>
        <v>37722.5413</v>
      </c>
      <c r="H154" s="92"/>
    </row>
    <row r="155" ht="12.0" customHeight="1">
      <c r="A155" s="1"/>
      <c r="B155" s="1"/>
      <c r="C155" s="1"/>
      <c r="D155" s="120"/>
      <c r="E155" s="1"/>
      <c r="F155" s="23"/>
      <c r="G155" s="32"/>
      <c r="H155" s="9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5.25" customHeight="1">
      <c r="A156" s="35"/>
      <c r="B156" s="36"/>
      <c r="C156" s="36"/>
      <c r="D156" s="125"/>
      <c r="E156" s="36"/>
      <c r="F156" s="36"/>
      <c r="G156" s="36"/>
      <c r="H156" s="9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27.75" customHeight="1">
      <c r="A157" s="155" t="s">
        <v>814</v>
      </c>
      <c r="B157" s="3"/>
      <c r="C157" s="3"/>
      <c r="D157" s="119"/>
      <c r="E157" s="3"/>
      <c r="F157" s="3"/>
      <c r="G157" s="3"/>
      <c r="H157" s="9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D158" s="120"/>
      <c r="H158" s="92"/>
    </row>
    <row r="159" ht="12.0" customHeight="1">
      <c r="B159" s="39" t="s">
        <v>1</v>
      </c>
      <c r="C159" s="39" t="s">
        <v>2</v>
      </c>
      <c r="D159" s="121" t="s">
        <v>3</v>
      </c>
      <c r="E159" s="5"/>
      <c r="G159" s="4" t="s">
        <v>4</v>
      </c>
      <c r="H159" s="93" t="s">
        <v>5</v>
      </c>
      <c r="I159" s="4" t="s">
        <v>3</v>
      </c>
    </row>
    <row r="160" ht="12.0" customHeight="1">
      <c r="B160" s="156">
        <v>5399.71</v>
      </c>
      <c r="C160" s="157" t="s">
        <v>707</v>
      </c>
      <c r="D160" s="158">
        <v>44834.0</v>
      </c>
      <c r="E160" s="9"/>
      <c r="G160" s="159">
        <v>220.0</v>
      </c>
      <c r="H160" s="160" t="s">
        <v>42</v>
      </c>
      <c r="I160" s="161">
        <v>44817.0</v>
      </c>
    </row>
    <row r="161" ht="12.0" customHeight="1">
      <c r="B161" s="45"/>
      <c r="C161" s="46"/>
      <c r="D161" s="123"/>
      <c r="E161" s="9"/>
      <c r="G161" s="159">
        <v>100.0</v>
      </c>
      <c r="H161" s="160" t="s">
        <v>779</v>
      </c>
      <c r="I161" s="153">
        <v>44812.0</v>
      </c>
    </row>
    <row r="162" ht="12.0" customHeight="1">
      <c r="B162" s="45"/>
      <c r="C162" s="46"/>
      <c r="D162" s="123"/>
      <c r="E162" s="9"/>
      <c r="G162" s="152">
        <v>20.54</v>
      </c>
      <c r="H162" s="154" t="s">
        <v>781</v>
      </c>
      <c r="I162" s="153">
        <v>44808.0</v>
      </c>
    </row>
    <row r="163" ht="12.0" customHeight="1">
      <c r="B163" s="45"/>
      <c r="C163" s="46"/>
      <c r="D163" s="123"/>
      <c r="E163" s="9"/>
      <c r="F163" s="23"/>
      <c r="G163" s="15"/>
      <c r="H163" s="85"/>
      <c r="I163" s="16"/>
    </row>
    <row r="164" ht="12.0" customHeight="1">
      <c r="B164" s="45"/>
      <c r="C164" s="46"/>
      <c r="D164" s="123"/>
      <c r="E164" s="9"/>
      <c r="G164" s="15"/>
      <c r="H164" s="85"/>
      <c r="I164" s="16"/>
    </row>
    <row r="165" ht="12.0" customHeight="1">
      <c r="B165" s="45"/>
      <c r="C165" s="46"/>
      <c r="D165" s="123"/>
      <c r="E165" s="9"/>
      <c r="G165" s="15"/>
      <c r="H165" s="85"/>
      <c r="I165" s="16"/>
    </row>
    <row r="166" ht="12.0" customHeight="1">
      <c r="B166" s="45"/>
      <c r="C166" s="46"/>
      <c r="D166" s="123"/>
      <c r="E166" s="9"/>
      <c r="G166" s="15"/>
      <c r="H166" s="85"/>
      <c r="I166" s="16"/>
    </row>
    <row r="167" ht="12.0" customHeight="1">
      <c r="B167" s="45"/>
      <c r="C167" s="46"/>
      <c r="D167" s="123"/>
      <c r="E167" s="9"/>
      <c r="G167" s="15"/>
      <c r="H167" s="85"/>
      <c r="I167" s="16"/>
    </row>
    <row r="168" ht="12.0" customHeight="1">
      <c r="B168" s="105"/>
      <c r="C168" s="106"/>
      <c r="D168" s="128"/>
      <c r="E168" s="9"/>
      <c r="G168" s="102"/>
      <c r="H168" s="95"/>
      <c r="I168" s="86"/>
    </row>
    <row r="169" ht="12.0" customHeight="1">
      <c r="A169" s="23" t="s">
        <v>10</v>
      </c>
      <c r="B169" s="30">
        <f>SUM(B160:B168)</f>
        <v>5399.71</v>
      </c>
      <c r="D169" s="120"/>
      <c r="F169" s="23" t="s">
        <v>10</v>
      </c>
      <c r="G169" s="30">
        <f>SUM(G160:G168)</f>
        <v>340.54</v>
      </c>
      <c r="H169" s="92"/>
    </row>
    <row r="170" ht="12.0" customHeight="1">
      <c r="B170" s="31"/>
      <c r="D170" s="120"/>
      <c r="F170" s="32"/>
      <c r="H170" s="92"/>
    </row>
    <row r="171" ht="12.0" customHeight="1">
      <c r="A171" s="23" t="s">
        <v>11</v>
      </c>
      <c r="B171" s="33">
        <f>PRODUCT(B169,0.1)</f>
        <v>539.971</v>
      </c>
      <c r="D171" s="120"/>
      <c r="H171" s="92"/>
    </row>
    <row r="172" ht="12.0" customHeight="1">
      <c r="A172" s="23" t="s">
        <v>18</v>
      </c>
      <c r="B172" s="54">
        <f>G154</f>
        <v>37722.5413</v>
      </c>
      <c r="D172" s="120"/>
      <c r="F172" s="23" t="s">
        <v>19</v>
      </c>
      <c r="G172" s="33">
        <f>SUM(B171,B172)-G169</f>
        <v>37921.9723</v>
      </c>
      <c r="H172" s="92"/>
    </row>
    <row r="173" ht="12.0" customHeight="1">
      <c r="A173" s="1"/>
      <c r="B173" s="1"/>
      <c r="C173" s="1"/>
      <c r="D173" s="120"/>
      <c r="E173" s="1"/>
      <c r="F173" s="23"/>
      <c r="G173" s="32"/>
      <c r="H173" s="9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5.25" customHeight="1">
      <c r="A174" s="35"/>
      <c r="B174" s="36"/>
      <c r="C174" s="36"/>
      <c r="D174" s="125"/>
      <c r="E174" s="36"/>
      <c r="F174" s="36"/>
      <c r="G174" s="36"/>
      <c r="H174" s="9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27.75" customHeight="1">
      <c r="A175" s="155" t="s">
        <v>815</v>
      </c>
      <c r="B175" s="3"/>
      <c r="C175" s="3"/>
      <c r="D175" s="119"/>
      <c r="E175" s="3"/>
      <c r="F175" s="3"/>
      <c r="G175" s="3"/>
      <c r="H175" s="9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D176" s="120"/>
      <c r="H176" s="92"/>
    </row>
    <row r="177" ht="12.0" customHeight="1">
      <c r="B177" s="39" t="s">
        <v>1</v>
      </c>
      <c r="C177" s="39" t="s">
        <v>2</v>
      </c>
      <c r="D177" s="121" t="s">
        <v>3</v>
      </c>
      <c r="E177" s="5"/>
      <c r="G177" s="4" t="s">
        <v>4</v>
      </c>
      <c r="H177" s="93" t="s">
        <v>5</v>
      </c>
      <c r="I177" s="4" t="s">
        <v>3</v>
      </c>
      <c r="K177" s="162" t="s">
        <v>816</v>
      </c>
    </row>
    <row r="178" ht="12.0" customHeight="1">
      <c r="B178" s="156">
        <v>5399.71</v>
      </c>
      <c r="C178" s="157" t="s">
        <v>707</v>
      </c>
      <c r="D178" s="158">
        <v>44865.0</v>
      </c>
      <c r="E178" s="9"/>
      <c r="G178" s="159">
        <v>100.0</v>
      </c>
      <c r="H178" s="160" t="s">
        <v>488</v>
      </c>
      <c r="I178" s="161">
        <v>44867.0</v>
      </c>
      <c r="K178" s="166">
        <v>100.0</v>
      </c>
      <c r="L178" s="167">
        <v>44857.0</v>
      </c>
      <c r="M178" s="162" t="s">
        <v>617</v>
      </c>
    </row>
    <row r="179" ht="12.0" customHeight="1">
      <c r="B179" s="45"/>
      <c r="C179" s="46"/>
      <c r="D179" s="123"/>
      <c r="E179" s="9"/>
      <c r="F179" s="171"/>
      <c r="G179" s="172">
        <v>100.0</v>
      </c>
      <c r="H179" s="173" t="s">
        <v>779</v>
      </c>
      <c r="I179" s="153">
        <v>44842.0</v>
      </c>
    </row>
    <row r="180" ht="12.0" customHeight="1">
      <c r="B180" s="45"/>
      <c r="C180" s="46"/>
      <c r="D180" s="123"/>
      <c r="E180" s="9"/>
      <c r="G180" s="152">
        <v>20.54</v>
      </c>
      <c r="H180" s="154" t="s">
        <v>781</v>
      </c>
      <c r="I180" s="153">
        <v>44869.0</v>
      </c>
    </row>
    <row r="181" ht="12.0" customHeight="1">
      <c r="B181" s="45"/>
      <c r="C181" s="46"/>
      <c r="D181" s="123"/>
      <c r="E181" s="9"/>
      <c r="F181" s="23"/>
      <c r="G181" s="163">
        <v>100.0</v>
      </c>
      <c r="H181" s="168" t="s">
        <v>817</v>
      </c>
      <c r="I181" s="169">
        <v>44857.0</v>
      </c>
    </row>
    <row r="182" ht="12.0" customHeight="1">
      <c r="B182" s="45"/>
      <c r="C182" s="46"/>
      <c r="D182" s="123"/>
      <c r="E182" s="9"/>
      <c r="G182" s="15"/>
      <c r="H182" s="85"/>
      <c r="I182" s="17"/>
    </row>
    <row r="183" ht="12.0" customHeight="1">
      <c r="B183" s="45"/>
      <c r="C183" s="46"/>
      <c r="D183" s="123"/>
      <c r="E183" s="9"/>
      <c r="G183" s="15"/>
      <c r="H183" s="85"/>
      <c r="I183" s="16"/>
    </row>
    <row r="184" ht="12.0" customHeight="1">
      <c r="B184" s="45"/>
      <c r="C184" s="46"/>
      <c r="D184" s="123"/>
      <c r="E184" s="9"/>
      <c r="G184" s="15"/>
      <c r="H184" s="85"/>
      <c r="I184" s="17"/>
    </row>
    <row r="185" ht="12.0" customHeight="1">
      <c r="B185" s="45"/>
      <c r="C185" s="46"/>
      <c r="D185" s="123"/>
      <c r="E185" s="9"/>
      <c r="G185" s="15"/>
      <c r="H185" s="85"/>
      <c r="I185" s="17"/>
    </row>
    <row r="186" ht="12.0" customHeight="1">
      <c r="B186" s="45"/>
      <c r="C186" s="46"/>
      <c r="D186" s="123"/>
      <c r="E186" s="22"/>
      <c r="G186" s="15"/>
      <c r="H186" s="85"/>
      <c r="I186" s="16"/>
    </row>
    <row r="187" ht="12.0" customHeight="1">
      <c r="B187" s="105"/>
      <c r="C187" s="106"/>
      <c r="D187" s="124"/>
      <c r="E187" s="1"/>
      <c r="G187" s="28"/>
      <c r="H187" s="95"/>
      <c r="I187" s="29"/>
    </row>
    <row r="188" ht="12.0" customHeight="1">
      <c r="A188" s="23" t="s">
        <v>10</v>
      </c>
      <c r="B188" s="30">
        <f>SUM(B178:B187)</f>
        <v>5399.71</v>
      </c>
      <c r="D188" s="120"/>
      <c r="F188" s="23" t="s">
        <v>10</v>
      </c>
      <c r="G188" s="30">
        <f>SUM(G178:G187)</f>
        <v>320.54</v>
      </c>
      <c r="H188" s="92"/>
    </row>
    <row r="189" ht="12.0" customHeight="1">
      <c r="B189" s="31"/>
      <c r="D189" s="120"/>
      <c r="F189" s="32"/>
      <c r="H189" s="92"/>
    </row>
    <row r="190" ht="12.0" customHeight="1">
      <c r="A190" s="23" t="s">
        <v>11</v>
      </c>
      <c r="B190" s="33">
        <f>PRODUCT(B188,0.1)</f>
        <v>539.971</v>
      </c>
      <c r="D190" s="120"/>
      <c r="H190" s="92"/>
    </row>
    <row r="191" ht="12.0" customHeight="1">
      <c r="A191" s="23" t="s">
        <v>18</v>
      </c>
      <c r="B191" s="54">
        <f>G172</f>
        <v>37921.9723</v>
      </c>
      <c r="D191" s="120"/>
      <c r="F191" s="23" t="s">
        <v>19</v>
      </c>
      <c r="G191" s="33">
        <f>SUM(B190,B191)-G188</f>
        <v>38141.4033</v>
      </c>
      <c r="H191" s="92"/>
    </row>
    <row r="192" ht="12.0" customHeight="1">
      <c r="A192" s="1"/>
      <c r="B192" s="1"/>
      <c r="C192" s="1"/>
      <c r="D192" s="120"/>
      <c r="E192" s="1"/>
      <c r="F192" s="23"/>
      <c r="G192" s="32"/>
      <c r="H192" s="9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5.25" customHeight="1">
      <c r="A193" s="35"/>
      <c r="B193" s="36"/>
      <c r="C193" s="36"/>
      <c r="D193" s="125"/>
      <c r="E193" s="36"/>
      <c r="F193" s="36"/>
      <c r="G193" s="36"/>
      <c r="H193" s="9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27.75" customHeight="1">
      <c r="A194" s="155" t="s">
        <v>818</v>
      </c>
      <c r="B194" s="3"/>
      <c r="C194" s="3"/>
      <c r="D194" s="119"/>
      <c r="E194" s="3"/>
      <c r="F194" s="3"/>
      <c r="G194" s="3"/>
      <c r="H194" s="9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D195" s="120"/>
      <c r="H195" s="92"/>
    </row>
    <row r="196" ht="12.0" customHeight="1">
      <c r="B196" s="39" t="s">
        <v>1</v>
      </c>
      <c r="C196" s="39" t="s">
        <v>2</v>
      </c>
      <c r="D196" s="121" t="s">
        <v>3</v>
      </c>
      <c r="E196" s="5"/>
      <c r="G196" s="4" t="s">
        <v>4</v>
      </c>
      <c r="H196" s="93" t="s">
        <v>5</v>
      </c>
      <c r="I196" s="4" t="s">
        <v>3</v>
      </c>
    </row>
    <row r="197" ht="12.0" customHeight="1">
      <c r="B197" s="156">
        <v>7340.34</v>
      </c>
      <c r="C197" s="157" t="s">
        <v>707</v>
      </c>
      <c r="D197" s="158">
        <v>44895.0</v>
      </c>
      <c r="E197" s="9"/>
      <c r="G197" s="159">
        <v>100.0</v>
      </c>
      <c r="H197" s="160" t="s">
        <v>779</v>
      </c>
      <c r="I197" s="161">
        <v>45239.0</v>
      </c>
      <c r="K197" s="162" t="s">
        <v>819</v>
      </c>
      <c r="O197" s="162" t="s">
        <v>820</v>
      </c>
    </row>
    <row r="198" ht="12.0" customHeight="1">
      <c r="B198" s="45"/>
      <c r="C198" s="46"/>
      <c r="D198" s="123"/>
      <c r="E198" s="9"/>
      <c r="G198" s="152">
        <v>20.54</v>
      </c>
      <c r="H198" s="154" t="s">
        <v>781</v>
      </c>
      <c r="I198" s="153">
        <v>44869.0</v>
      </c>
      <c r="K198" s="166">
        <v>275.0</v>
      </c>
      <c r="L198" s="167">
        <v>44888.0</v>
      </c>
      <c r="O198" s="174">
        <v>100.72</v>
      </c>
      <c r="P198" s="167">
        <v>44887.0</v>
      </c>
      <c r="Q198" s="162" t="s">
        <v>617</v>
      </c>
    </row>
    <row r="199" ht="12.0" customHeight="1">
      <c r="B199" s="45"/>
      <c r="C199" s="46"/>
      <c r="D199" s="123"/>
      <c r="E199" s="9"/>
      <c r="G199" s="163">
        <v>100.0</v>
      </c>
      <c r="H199" s="168" t="s">
        <v>817</v>
      </c>
      <c r="I199" s="169">
        <v>44874.0</v>
      </c>
      <c r="K199" s="162" t="s">
        <v>821</v>
      </c>
      <c r="O199" s="162" t="s">
        <v>820</v>
      </c>
    </row>
    <row r="200" ht="12.0" customHeight="1">
      <c r="B200" s="45"/>
      <c r="C200" s="46"/>
      <c r="D200" s="123"/>
      <c r="E200" s="9"/>
      <c r="F200" s="23"/>
      <c r="G200" s="163">
        <v>42.0</v>
      </c>
      <c r="H200" s="168" t="s">
        <v>822</v>
      </c>
      <c r="I200" s="169">
        <v>44887.0</v>
      </c>
      <c r="K200" s="166">
        <v>42.0</v>
      </c>
      <c r="L200" s="175">
        <v>44887.0</v>
      </c>
      <c r="M200" s="162" t="s">
        <v>617</v>
      </c>
      <c r="O200" s="166">
        <v>5.0</v>
      </c>
      <c r="P200" s="167">
        <v>44887.0</v>
      </c>
      <c r="Q200" s="162" t="s">
        <v>617</v>
      </c>
    </row>
    <row r="201" ht="12.0" customHeight="1">
      <c r="B201" s="45"/>
      <c r="C201" s="46"/>
      <c r="D201" s="123"/>
      <c r="E201" s="9"/>
      <c r="G201" s="163">
        <v>50.0</v>
      </c>
      <c r="H201" s="168" t="s">
        <v>822</v>
      </c>
      <c r="I201" s="169">
        <v>44887.0</v>
      </c>
      <c r="K201" s="162" t="s">
        <v>821</v>
      </c>
      <c r="O201" s="162" t="s">
        <v>816</v>
      </c>
    </row>
    <row r="202" ht="12.0" customHeight="1">
      <c r="B202" s="45"/>
      <c r="C202" s="46"/>
      <c r="D202" s="123"/>
      <c r="E202" s="9"/>
      <c r="G202" s="163">
        <v>100.72</v>
      </c>
      <c r="H202" s="168" t="s">
        <v>823</v>
      </c>
      <c r="I202" s="169">
        <v>44887.0</v>
      </c>
      <c r="K202" s="166">
        <v>50.0</v>
      </c>
      <c r="L202" s="167">
        <v>44887.0</v>
      </c>
      <c r="M202" s="162" t="s">
        <v>617</v>
      </c>
      <c r="O202" s="166">
        <v>100.0</v>
      </c>
      <c r="P202" s="167">
        <v>44874.0</v>
      </c>
      <c r="Q202" s="162" t="s">
        <v>617</v>
      </c>
    </row>
    <row r="203" ht="12.0" customHeight="1">
      <c r="B203" s="45"/>
      <c r="C203" s="46"/>
      <c r="D203" s="123"/>
      <c r="E203" s="22"/>
      <c r="G203" s="15"/>
      <c r="H203" s="85"/>
      <c r="I203" s="16"/>
    </row>
    <row r="204" ht="12.0" customHeight="1">
      <c r="B204" s="105"/>
      <c r="C204" s="106"/>
      <c r="D204" s="124"/>
      <c r="E204" s="1"/>
      <c r="G204" s="28"/>
      <c r="H204" s="95"/>
      <c r="I204" s="29"/>
    </row>
    <row r="205" ht="12.0" customHeight="1">
      <c r="A205" s="23" t="s">
        <v>10</v>
      </c>
      <c r="B205" s="30">
        <f>SUM(B197:B204)</f>
        <v>7340.34</v>
      </c>
      <c r="D205" s="120"/>
      <c r="F205" s="23" t="s">
        <v>10</v>
      </c>
      <c r="G205" s="30">
        <f>SUM(G197:G204)</f>
        <v>413.26</v>
      </c>
      <c r="H205" s="92"/>
      <c r="K205" s="162" t="s">
        <v>820</v>
      </c>
    </row>
    <row r="206" ht="12.0" customHeight="1">
      <c r="B206" s="31"/>
      <c r="D206" s="120"/>
      <c r="F206" s="32"/>
      <c r="H206" s="92"/>
      <c r="K206" s="166">
        <v>5.0</v>
      </c>
      <c r="L206" s="167">
        <v>44887.0</v>
      </c>
      <c r="M206" s="162" t="s">
        <v>617</v>
      </c>
    </row>
    <row r="207" ht="12.0" customHeight="1">
      <c r="A207" s="23" t="s">
        <v>11</v>
      </c>
      <c r="B207" s="33">
        <f>PRODUCT(B205,0.1)</f>
        <v>734.034</v>
      </c>
      <c r="D207" s="120"/>
      <c r="H207" s="92"/>
      <c r="K207" s="162" t="s">
        <v>820</v>
      </c>
    </row>
    <row r="208" ht="12.0" customHeight="1">
      <c r="A208" s="23" t="s">
        <v>18</v>
      </c>
      <c r="B208" s="54">
        <f>G191</f>
        <v>38141.4033</v>
      </c>
      <c r="D208" s="120"/>
      <c r="F208" s="23" t="s">
        <v>19</v>
      </c>
      <c r="G208" s="33">
        <f>SUM(B207,B208)-G205</f>
        <v>38462.1773</v>
      </c>
      <c r="H208" s="92"/>
      <c r="K208" s="166">
        <v>50.0</v>
      </c>
      <c r="L208" s="167">
        <v>44887.0</v>
      </c>
      <c r="M208" s="162" t="s">
        <v>617</v>
      </c>
    </row>
    <row r="209" ht="12.0" customHeight="1">
      <c r="A209" s="1"/>
      <c r="B209" s="1"/>
      <c r="C209" s="1"/>
      <c r="D209" s="120"/>
      <c r="E209" s="1"/>
      <c r="F209" s="23"/>
      <c r="G209" s="32"/>
      <c r="H209" s="9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5.25" customHeight="1">
      <c r="A210" s="35"/>
      <c r="B210" s="36"/>
      <c r="C210" s="36"/>
      <c r="D210" s="125"/>
      <c r="E210" s="36"/>
      <c r="F210" s="36"/>
      <c r="G210" s="36"/>
      <c r="H210" s="9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27.75" customHeight="1">
      <c r="A211" s="155" t="s">
        <v>824</v>
      </c>
      <c r="B211" s="3"/>
      <c r="C211" s="3"/>
      <c r="D211" s="119"/>
      <c r="E211" s="3"/>
      <c r="F211" s="3"/>
      <c r="G211" s="3"/>
      <c r="H211" s="9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D212" s="120"/>
      <c r="H212" s="92"/>
    </row>
    <row r="213" ht="12.0" customHeight="1">
      <c r="B213" s="39" t="s">
        <v>1</v>
      </c>
      <c r="C213" s="39" t="s">
        <v>2</v>
      </c>
      <c r="D213" s="121" t="s">
        <v>3</v>
      </c>
      <c r="E213" s="5"/>
      <c r="G213" s="4" t="s">
        <v>4</v>
      </c>
      <c r="H213" s="93" t="s">
        <v>5</v>
      </c>
      <c r="I213" s="4" t="s">
        <v>3</v>
      </c>
    </row>
    <row r="214" ht="12.0" customHeight="1">
      <c r="B214" s="156">
        <v>5507.99</v>
      </c>
      <c r="C214" s="157" t="s">
        <v>707</v>
      </c>
      <c r="D214" s="158">
        <v>44925.0</v>
      </c>
      <c r="E214" s="9"/>
      <c r="G214" s="159">
        <v>100.0</v>
      </c>
      <c r="H214" s="160" t="s">
        <v>779</v>
      </c>
      <c r="I214" s="161">
        <v>44903.0</v>
      </c>
      <c r="K214" s="162" t="s">
        <v>825</v>
      </c>
    </row>
    <row r="215" ht="12.0" customHeight="1">
      <c r="B215" s="45"/>
      <c r="C215" s="46"/>
      <c r="D215" s="123"/>
      <c r="E215" s="9"/>
      <c r="G215" s="152">
        <v>20.54</v>
      </c>
      <c r="H215" s="154" t="s">
        <v>781</v>
      </c>
      <c r="I215" s="153">
        <v>44899.0</v>
      </c>
      <c r="K215" s="166">
        <v>132.0</v>
      </c>
      <c r="L215" s="167">
        <v>44916.0</v>
      </c>
      <c r="M215" s="162" t="s">
        <v>617</v>
      </c>
    </row>
    <row r="216" ht="12.0" customHeight="1">
      <c r="B216" s="45"/>
      <c r="C216" s="46"/>
      <c r="D216" s="123"/>
      <c r="E216" s="9"/>
      <c r="G216" s="163">
        <v>132.0</v>
      </c>
      <c r="H216" s="168" t="s">
        <v>825</v>
      </c>
      <c r="I216" s="169">
        <v>44916.0</v>
      </c>
      <c r="K216" s="162" t="s">
        <v>826</v>
      </c>
    </row>
    <row r="217" ht="12.0" customHeight="1">
      <c r="B217" s="45"/>
      <c r="C217" s="46"/>
      <c r="D217" s="123"/>
      <c r="E217" s="9"/>
      <c r="F217" s="23"/>
      <c r="G217" s="163">
        <v>10.0</v>
      </c>
      <c r="H217" s="168" t="s">
        <v>827</v>
      </c>
      <c r="I217" s="169">
        <v>44914.0</v>
      </c>
      <c r="K217" s="166">
        <v>10.0</v>
      </c>
      <c r="L217" s="167">
        <v>44914.0</v>
      </c>
      <c r="M217" s="162" t="s">
        <v>617</v>
      </c>
    </row>
    <row r="218" ht="12.0" customHeight="1">
      <c r="B218" s="45"/>
      <c r="C218" s="46"/>
      <c r="D218" s="123"/>
      <c r="E218" s="9"/>
      <c r="G218" s="163">
        <v>60.0</v>
      </c>
      <c r="H218" s="168" t="s">
        <v>828</v>
      </c>
      <c r="I218" s="169">
        <v>44901.0</v>
      </c>
      <c r="K218" s="162" t="s">
        <v>828</v>
      </c>
    </row>
    <row r="219" ht="12.0" customHeight="1">
      <c r="B219" s="45"/>
      <c r="C219" s="46"/>
      <c r="D219" s="123"/>
      <c r="E219" s="9"/>
      <c r="G219" s="163">
        <v>50.0</v>
      </c>
      <c r="H219" s="168" t="s">
        <v>828</v>
      </c>
      <c r="I219" s="169">
        <v>44900.0</v>
      </c>
      <c r="K219" s="166">
        <v>60.0</v>
      </c>
      <c r="L219" s="167">
        <v>44901.0</v>
      </c>
    </row>
    <row r="220" ht="12.0" customHeight="1">
      <c r="B220" s="45"/>
      <c r="C220" s="46"/>
      <c r="D220" s="123"/>
      <c r="E220" s="9"/>
      <c r="G220" s="163">
        <v>42.0</v>
      </c>
      <c r="H220" s="168" t="s">
        <v>828</v>
      </c>
      <c r="I220" s="169">
        <v>44900.0</v>
      </c>
      <c r="K220" s="162" t="s">
        <v>828</v>
      </c>
    </row>
    <row r="221" ht="12.0" customHeight="1">
      <c r="B221" s="45"/>
      <c r="C221" s="46"/>
      <c r="D221" s="123"/>
      <c r="E221" s="9"/>
      <c r="G221" s="152">
        <v>500.0</v>
      </c>
      <c r="H221" s="154" t="s">
        <v>701</v>
      </c>
      <c r="I221" s="17"/>
      <c r="K221" s="166">
        <v>50.0</v>
      </c>
      <c r="L221" s="167">
        <v>44900.0</v>
      </c>
    </row>
    <row r="222" ht="12.0" customHeight="1">
      <c r="B222" s="45"/>
      <c r="C222" s="46"/>
      <c r="D222" s="123"/>
      <c r="E222" s="22"/>
      <c r="G222" s="152">
        <v>750.0</v>
      </c>
      <c r="H222" s="154" t="s">
        <v>326</v>
      </c>
      <c r="I222" s="16"/>
      <c r="K222" s="162" t="s">
        <v>828</v>
      </c>
    </row>
    <row r="223" ht="12.0" customHeight="1">
      <c r="B223" s="105"/>
      <c r="C223" s="106"/>
      <c r="D223" s="124"/>
      <c r="E223" s="1"/>
      <c r="G223" s="28"/>
      <c r="H223" s="95"/>
      <c r="I223" s="29"/>
      <c r="K223" s="166">
        <v>42.0</v>
      </c>
      <c r="L223" s="167">
        <v>44900.0</v>
      </c>
    </row>
    <row r="224" ht="12.0" customHeight="1">
      <c r="A224" s="23" t="s">
        <v>10</v>
      </c>
      <c r="B224" s="30">
        <f>SUM(B214:B223)</f>
        <v>5507.99</v>
      </c>
      <c r="D224" s="120"/>
      <c r="F224" s="23" t="s">
        <v>10</v>
      </c>
      <c r="G224" s="30">
        <f>SUM(G214:G223)</f>
        <v>1664.54</v>
      </c>
      <c r="H224" s="92"/>
    </row>
    <row r="225" ht="12.0" customHeight="1">
      <c r="B225" s="31"/>
      <c r="D225" s="120"/>
      <c r="F225" s="32"/>
      <c r="H225" s="92"/>
      <c r="K225" s="174"/>
      <c r="L225" s="167"/>
    </row>
    <row r="226" ht="12.0" customHeight="1">
      <c r="A226" s="23" t="s">
        <v>11</v>
      </c>
      <c r="B226" s="33">
        <f>PRODUCT(B224,0.1)</f>
        <v>550.799</v>
      </c>
      <c r="D226" s="120"/>
      <c r="H226" s="92"/>
    </row>
    <row r="227" ht="12.0" customHeight="1">
      <c r="A227" s="23" t="s">
        <v>18</v>
      </c>
      <c r="B227" s="54">
        <f>G208</f>
        <v>38462.1773</v>
      </c>
      <c r="D227" s="120"/>
      <c r="F227" s="23" t="s">
        <v>19</v>
      </c>
      <c r="G227" s="33">
        <f>SUM(B226,B227)-G224</f>
        <v>37348.4363</v>
      </c>
      <c r="H227" s="92"/>
    </row>
    <row r="228" ht="12.0" customHeight="1">
      <c r="A228" s="1"/>
      <c r="B228" s="1"/>
      <c r="C228" s="1"/>
      <c r="D228" s="120"/>
      <c r="E228" s="1"/>
      <c r="F228" s="23"/>
      <c r="G228" s="32"/>
      <c r="H228" s="9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5.25" customHeight="1">
      <c r="A229" s="35"/>
      <c r="B229" s="36"/>
      <c r="C229" s="36"/>
      <c r="D229" s="125"/>
      <c r="E229" s="36"/>
      <c r="F229" s="36"/>
      <c r="G229" s="36"/>
      <c r="H229" s="9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2.0" customHeight="1">
      <c r="D230" s="120"/>
      <c r="H230" s="92"/>
    </row>
    <row r="231" ht="12.0" customHeight="1">
      <c r="D231" s="120"/>
      <c r="H231" s="92"/>
    </row>
    <row r="232" ht="12.0" customHeight="1">
      <c r="A232" s="72" t="s">
        <v>46</v>
      </c>
      <c r="B232" s="31">
        <f>B14+B33+B53+B72+B94+B113+B132+B151+B169+B188+B205+B224</f>
        <v>66842.13</v>
      </c>
      <c r="D232" s="120"/>
      <c r="H232" s="92"/>
    </row>
    <row r="233" ht="12.0" customHeight="1">
      <c r="A233" s="72" t="s">
        <v>47</v>
      </c>
      <c r="B233" s="31">
        <f>PRODUCT(B232,0.1)</f>
        <v>6684.213</v>
      </c>
      <c r="D233" s="120"/>
      <c r="H233" s="92"/>
    </row>
    <row r="234" ht="12.0" customHeight="1">
      <c r="D234" s="120"/>
      <c r="H234" s="92"/>
    </row>
    <row r="235" ht="12.0" customHeight="1">
      <c r="A235" s="72" t="s">
        <v>48</v>
      </c>
      <c r="D235" s="120"/>
      <c r="F235" s="89" t="s">
        <v>94</v>
      </c>
      <c r="G235" s="31">
        <f>G14+G33+G53+G72+G94+G113+G132+G151+G169+G188+G205+G224</f>
        <v>6117.2</v>
      </c>
      <c r="H235" s="92"/>
    </row>
    <row r="236" ht="12.0" customHeight="1">
      <c r="B236" s="31">
        <f>B232-B233</f>
        <v>60157.917</v>
      </c>
      <c r="D236" s="120"/>
      <c r="F236" s="89" t="s">
        <v>95</v>
      </c>
      <c r="G236" s="90">
        <f>G235/B232</f>
        <v>0.09151713149</v>
      </c>
      <c r="H236" s="92"/>
    </row>
    <row r="237" ht="12.0" customHeight="1">
      <c r="D237" s="120"/>
      <c r="H237" s="92"/>
    </row>
    <row r="238" ht="12.0" customHeight="1">
      <c r="D238" s="120"/>
      <c r="H238" s="92"/>
    </row>
    <row r="239" ht="12.0" customHeight="1">
      <c r="D239" s="120"/>
      <c r="H239" s="92"/>
    </row>
    <row r="240" ht="12.0" customHeight="1">
      <c r="D240" s="120"/>
      <c r="H240" s="92"/>
    </row>
    <row r="241" ht="12.0" customHeight="1">
      <c r="D241" s="120"/>
      <c r="H241" s="92"/>
    </row>
    <row r="242" ht="12.0" customHeight="1">
      <c r="D242" s="120"/>
      <c r="H242" s="92"/>
    </row>
    <row r="243" ht="12.0" customHeight="1">
      <c r="D243" s="120"/>
      <c r="H243" s="92"/>
    </row>
    <row r="244" ht="12.0" customHeight="1">
      <c r="D244" s="120"/>
      <c r="H244" s="92"/>
    </row>
    <row r="245" ht="12.0" customHeight="1">
      <c r="D245" s="120"/>
      <c r="H245" s="92"/>
    </row>
    <row r="246" ht="12.0" customHeight="1">
      <c r="D246" s="120"/>
      <c r="H246" s="92"/>
    </row>
    <row r="247" ht="12.0" customHeight="1">
      <c r="D247" s="120"/>
      <c r="H247" s="92"/>
    </row>
    <row r="248" ht="12.0" customHeight="1">
      <c r="D248" s="120"/>
      <c r="H248" s="92"/>
    </row>
    <row r="249" ht="12.0" customHeight="1">
      <c r="D249" s="120"/>
      <c r="H249" s="92"/>
    </row>
    <row r="250" ht="12.0" customHeight="1">
      <c r="D250" s="120"/>
      <c r="H250" s="92"/>
    </row>
    <row r="251" ht="12.0" customHeight="1">
      <c r="D251" s="120"/>
      <c r="H251" s="92"/>
    </row>
    <row r="252" ht="12.0" customHeight="1">
      <c r="D252" s="120"/>
      <c r="H252" s="92"/>
    </row>
    <row r="253" ht="12.0" customHeight="1">
      <c r="D253" s="120"/>
      <c r="H253" s="92"/>
    </row>
    <row r="254" ht="12.0" customHeight="1">
      <c r="D254" s="120"/>
      <c r="H254" s="92"/>
    </row>
    <row r="255" ht="12.0" customHeight="1">
      <c r="D255" s="120"/>
      <c r="H255" s="92"/>
    </row>
    <row r="256" ht="12.0" customHeight="1">
      <c r="D256" s="120"/>
      <c r="H256" s="92"/>
    </row>
    <row r="257" ht="12.0" customHeight="1">
      <c r="D257" s="120"/>
      <c r="H257" s="92"/>
    </row>
    <row r="258" ht="12.0" customHeight="1">
      <c r="D258" s="120"/>
      <c r="H258" s="92"/>
    </row>
    <row r="259" ht="12.0" customHeight="1">
      <c r="D259" s="120"/>
      <c r="H259" s="92"/>
    </row>
    <row r="260" ht="12.0" customHeight="1">
      <c r="D260" s="120"/>
      <c r="H260" s="92"/>
    </row>
    <row r="261" ht="12.0" customHeight="1">
      <c r="D261" s="120"/>
      <c r="H261" s="92"/>
    </row>
    <row r="262" ht="12.0" customHeight="1">
      <c r="D262" s="120"/>
      <c r="H262" s="92"/>
    </row>
    <row r="263" ht="12.0" customHeight="1">
      <c r="D263" s="120"/>
      <c r="H263" s="92"/>
    </row>
    <row r="264" ht="12.0" customHeight="1">
      <c r="D264" s="120"/>
      <c r="H264" s="92"/>
    </row>
    <row r="265" ht="12.0" customHeight="1">
      <c r="D265" s="120"/>
      <c r="H265" s="92"/>
    </row>
    <row r="266" ht="12.0" customHeight="1">
      <c r="D266" s="120"/>
      <c r="H266" s="92"/>
    </row>
    <row r="267" ht="12.0" customHeight="1">
      <c r="D267" s="120"/>
      <c r="H267" s="92"/>
    </row>
    <row r="268" ht="12.0" customHeight="1">
      <c r="D268" s="120"/>
      <c r="H268" s="92"/>
    </row>
    <row r="269" ht="12.0" customHeight="1">
      <c r="D269" s="120"/>
      <c r="H269" s="92"/>
    </row>
    <row r="270" ht="12.0" customHeight="1">
      <c r="D270" s="120"/>
      <c r="H270" s="92"/>
    </row>
    <row r="271" ht="12.0" customHeight="1">
      <c r="D271" s="120"/>
      <c r="H271" s="92"/>
    </row>
    <row r="272" ht="12.0" customHeight="1">
      <c r="D272" s="120"/>
      <c r="H272" s="92"/>
    </row>
    <row r="273" ht="12.0" customHeight="1">
      <c r="D273" s="120"/>
      <c r="H273" s="92"/>
    </row>
    <row r="274" ht="12.0" customHeight="1">
      <c r="D274" s="120"/>
      <c r="H274" s="92"/>
    </row>
    <row r="275" ht="12.0" customHeight="1">
      <c r="D275" s="120"/>
      <c r="H275" s="92"/>
    </row>
    <row r="276" ht="12.0" customHeight="1">
      <c r="D276" s="120"/>
      <c r="H276" s="92"/>
    </row>
    <row r="277" ht="12.0" customHeight="1">
      <c r="D277" s="120"/>
      <c r="H277" s="92"/>
    </row>
    <row r="278" ht="12.0" customHeight="1">
      <c r="D278" s="120"/>
      <c r="H278" s="92"/>
    </row>
    <row r="279" ht="12.0" customHeight="1">
      <c r="D279" s="120"/>
      <c r="H279" s="92"/>
    </row>
    <row r="280" ht="12.0" customHeight="1">
      <c r="D280" s="120"/>
      <c r="H280" s="92"/>
    </row>
    <row r="281" ht="12.0" customHeight="1">
      <c r="D281" s="120"/>
      <c r="H281" s="92"/>
    </row>
    <row r="282" ht="12.0" customHeight="1">
      <c r="D282" s="120"/>
      <c r="H282" s="92"/>
    </row>
    <row r="283" ht="12.0" customHeight="1">
      <c r="D283" s="120"/>
      <c r="H283" s="92"/>
    </row>
    <row r="284" ht="12.0" customHeight="1">
      <c r="D284" s="120"/>
      <c r="H284" s="92"/>
    </row>
    <row r="285" ht="12.0" customHeight="1">
      <c r="D285" s="120"/>
      <c r="H285" s="92"/>
    </row>
    <row r="286" ht="12.0" customHeight="1">
      <c r="D286" s="120"/>
      <c r="H286" s="92"/>
    </row>
    <row r="287" ht="12.0" customHeight="1">
      <c r="D287" s="120"/>
      <c r="H287" s="92"/>
    </row>
    <row r="288" ht="12.0" customHeight="1">
      <c r="D288" s="120"/>
      <c r="H288" s="92"/>
    </row>
    <row r="289" ht="12.0" customHeight="1">
      <c r="D289" s="120"/>
      <c r="H289" s="92"/>
    </row>
    <row r="290" ht="12.0" customHeight="1">
      <c r="D290" s="120"/>
      <c r="H290" s="92"/>
    </row>
    <row r="291" ht="12.0" customHeight="1">
      <c r="D291" s="120"/>
      <c r="H291" s="92"/>
    </row>
    <row r="292" ht="12.0" customHeight="1">
      <c r="D292" s="120"/>
      <c r="H292" s="92"/>
    </row>
    <row r="293" ht="12.0" customHeight="1">
      <c r="D293" s="120"/>
      <c r="H293" s="92"/>
    </row>
    <row r="294" ht="12.0" customHeight="1">
      <c r="D294" s="120"/>
      <c r="H294" s="92"/>
    </row>
    <row r="295" ht="12.0" customHeight="1">
      <c r="D295" s="120"/>
      <c r="H295" s="92"/>
    </row>
    <row r="296" ht="12.0" customHeight="1">
      <c r="D296" s="120"/>
      <c r="H296" s="92"/>
    </row>
    <row r="297" ht="12.0" customHeight="1">
      <c r="D297" s="120"/>
      <c r="H297" s="92"/>
    </row>
    <row r="298" ht="12.0" customHeight="1">
      <c r="D298" s="120"/>
      <c r="H298" s="92"/>
    </row>
    <row r="299" ht="12.0" customHeight="1">
      <c r="D299" s="120"/>
      <c r="H299" s="92"/>
    </row>
    <row r="300" ht="12.0" customHeight="1">
      <c r="D300" s="120"/>
      <c r="H300" s="92"/>
    </row>
    <row r="301" ht="12.0" customHeight="1">
      <c r="D301" s="120"/>
      <c r="H301" s="92"/>
    </row>
    <row r="302" ht="12.0" customHeight="1">
      <c r="D302" s="120"/>
      <c r="H302" s="92"/>
    </row>
    <row r="303" ht="12.0" customHeight="1">
      <c r="D303" s="120"/>
      <c r="H303" s="92"/>
    </row>
    <row r="304" ht="12.0" customHeight="1">
      <c r="D304" s="120"/>
      <c r="H304" s="92"/>
    </row>
    <row r="305" ht="12.0" customHeight="1">
      <c r="D305" s="120"/>
      <c r="H305" s="92"/>
    </row>
    <row r="306" ht="12.0" customHeight="1">
      <c r="D306" s="120"/>
      <c r="H306" s="92"/>
    </row>
    <row r="307" ht="12.0" customHeight="1">
      <c r="D307" s="120"/>
      <c r="H307" s="92"/>
    </row>
    <row r="308" ht="12.0" customHeight="1">
      <c r="D308" s="120"/>
      <c r="H308" s="92"/>
    </row>
    <row r="309" ht="12.0" customHeight="1">
      <c r="D309" s="120"/>
      <c r="H309" s="92"/>
    </row>
    <row r="310" ht="12.0" customHeight="1">
      <c r="D310" s="120"/>
      <c r="H310" s="92"/>
    </row>
    <row r="311" ht="12.0" customHeight="1">
      <c r="D311" s="120"/>
      <c r="H311" s="92"/>
    </row>
    <row r="312" ht="12.0" customHeight="1">
      <c r="D312" s="120"/>
      <c r="H312" s="92"/>
    </row>
    <row r="313" ht="12.0" customHeight="1">
      <c r="D313" s="120"/>
      <c r="H313" s="92"/>
    </row>
    <row r="314" ht="12.0" customHeight="1">
      <c r="D314" s="120"/>
      <c r="H314" s="92"/>
    </row>
    <row r="315" ht="12.0" customHeight="1">
      <c r="D315" s="120"/>
      <c r="H315" s="92"/>
    </row>
    <row r="316" ht="12.0" customHeight="1">
      <c r="D316" s="120"/>
      <c r="H316" s="92"/>
    </row>
    <row r="317" ht="12.0" customHeight="1">
      <c r="D317" s="120"/>
      <c r="H317" s="92"/>
    </row>
    <row r="318" ht="12.0" customHeight="1">
      <c r="D318" s="120"/>
      <c r="H318" s="92"/>
    </row>
    <row r="319" ht="12.0" customHeight="1">
      <c r="D319" s="120"/>
      <c r="H319" s="92"/>
    </row>
    <row r="320" ht="12.0" customHeight="1">
      <c r="D320" s="120"/>
      <c r="H320" s="92"/>
    </row>
    <row r="321" ht="12.0" customHeight="1">
      <c r="D321" s="120"/>
      <c r="H321" s="92"/>
    </row>
    <row r="322" ht="12.0" customHeight="1">
      <c r="D322" s="120"/>
      <c r="H322" s="92"/>
    </row>
    <row r="323" ht="12.0" customHeight="1">
      <c r="D323" s="120"/>
      <c r="H323" s="92"/>
    </row>
    <row r="324" ht="12.0" customHeight="1">
      <c r="D324" s="120"/>
      <c r="H324" s="92"/>
    </row>
    <row r="325" ht="12.0" customHeight="1">
      <c r="D325" s="120"/>
      <c r="H325" s="92"/>
    </row>
    <row r="326" ht="12.0" customHeight="1">
      <c r="D326" s="120"/>
      <c r="H326" s="92"/>
    </row>
    <row r="327" ht="12.0" customHeight="1">
      <c r="D327" s="120"/>
      <c r="H327" s="92"/>
    </row>
    <row r="328" ht="12.0" customHeight="1">
      <c r="D328" s="120"/>
      <c r="H328" s="92"/>
    </row>
    <row r="329" ht="12.0" customHeight="1">
      <c r="D329" s="120"/>
      <c r="H329" s="92"/>
    </row>
    <row r="330" ht="12.0" customHeight="1">
      <c r="D330" s="120"/>
      <c r="H330" s="92"/>
    </row>
    <row r="331" ht="12.0" customHeight="1">
      <c r="D331" s="120"/>
      <c r="H331" s="92"/>
    </row>
    <row r="332" ht="12.0" customHeight="1">
      <c r="D332" s="120"/>
      <c r="H332" s="92"/>
    </row>
    <row r="333" ht="12.0" customHeight="1">
      <c r="D333" s="120"/>
      <c r="H333" s="92"/>
    </row>
    <row r="334" ht="12.0" customHeight="1">
      <c r="D334" s="120"/>
      <c r="H334" s="92"/>
    </row>
    <row r="335" ht="12.0" customHeight="1">
      <c r="D335" s="120"/>
      <c r="H335" s="92"/>
    </row>
    <row r="336" ht="12.0" customHeight="1">
      <c r="D336" s="120"/>
      <c r="H336" s="92"/>
    </row>
    <row r="337" ht="12.0" customHeight="1">
      <c r="D337" s="120"/>
      <c r="H337" s="92"/>
    </row>
    <row r="338" ht="12.0" customHeight="1">
      <c r="D338" s="120"/>
      <c r="H338" s="92"/>
    </row>
    <row r="339" ht="12.0" customHeight="1">
      <c r="D339" s="120"/>
      <c r="H339" s="92"/>
    </row>
    <row r="340" ht="12.0" customHeight="1">
      <c r="D340" s="120"/>
      <c r="H340" s="92"/>
    </row>
    <row r="341" ht="12.0" customHeight="1">
      <c r="D341" s="120"/>
      <c r="H341" s="92"/>
    </row>
    <row r="342" ht="12.0" customHeight="1">
      <c r="D342" s="120"/>
      <c r="H342" s="92"/>
    </row>
    <row r="343" ht="12.0" customHeight="1">
      <c r="D343" s="120"/>
      <c r="H343" s="92"/>
    </row>
    <row r="344" ht="12.0" customHeight="1">
      <c r="D344" s="120"/>
      <c r="H344" s="92"/>
    </row>
    <row r="345" ht="12.0" customHeight="1">
      <c r="D345" s="120"/>
      <c r="H345" s="92"/>
    </row>
    <row r="346" ht="12.0" customHeight="1">
      <c r="D346" s="120"/>
      <c r="H346" s="92"/>
    </row>
    <row r="347" ht="12.0" customHeight="1">
      <c r="D347" s="120"/>
      <c r="H347" s="92"/>
    </row>
    <row r="348" ht="12.0" customHeight="1">
      <c r="D348" s="120"/>
      <c r="H348" s="92"/>
    </row>
    <row r="349" ht="12.0" customHeight="1">
      <c r="D349" s="120"/>
      <c r="H349" s="92"/>
    </row>
    <row r="350" ht="12.0" customHeight="1">
      <c r="D350" s="120"/>
      <c r="H350" s="92"/>
    </row>
    <row r="351" ht="12.0" customHeight="1">
      <c r="D351" s="120"/>
      <c r="H351" s="92"/>
    </row>
    <row r="352" ht="12.0" customHeight="1">
      <c r="D352" s="120"/>
      <c r="H352" s="92"/>
    </row>
    <row r="353" ht="12.0" customHeight="1">
      <c r="D353" s="120"/>
      <c r="H353" s="92"/>
    </row>
    <row r="354" ht="12.0" customHeight="1">
      <c r="D354" s="120"/>
      <c r="H354" s="92"/>
    </row>
    <row r="355" ht="12.0" customHeight="1">
      <c r="D355" s="120"/>
      <c r="H355" s="92"/>
    </row>
    <row r="356" ht="12.0" customHeight="1">
      <c r="D356" s="120"/>
      <c r="H356" s="92"/>
    </row>
    <row r="357" ht="12.0" customHeight="1">
      <c r="D357" s="120"/>
      <c r="H357" s="92"/>
    </row>
    <row r="358" ht="12.0" customHeight="1">
      <c r="D358" s="120"/>
      <c r="H358" s="92"/>
    </row>
    <row r="359" ht="12.0" customHeight="1">
      <c r="D359" s="120"/>
      <c r="H359" s="92"/>
    </row>
    <row r="360" ht="12.0" customHeight="1">
      <c r="D360" s="120"/>
      <c r="H360" s="92"/>
    </row>
    <row r="361" ht="12.0" customHeight="1">
      <c r="D361" s="120"/>
      <c r="H361" s="92"/>
    </row>
    <row r="362" ht="12.0" customHeight="1">
      <c r="D362" s="120"/>
      <c r="H362" s="92"/>
    </row>
    <row r="363" ht="12.0" customHeight="1">
      <c r="D363" s="120"/>
      <c r="H363" s="92"/>
    </row>
    <row r="364" ht="12.0" customHeight="1">
      <c r="D364" s="120"/>
      <c r="H364" s="92"/>
    </row>
    <row r="365" ht="12.0" customHeight="1">
      <c r="D365" s="120"/>
      <c r="H365" s="92"/>
    </row>
    <row r="366" ht="12.0" customHeight="1">
      <c r="D366" s="120"/>
      <c r="H366" s="92"/>
    </row>
    <row r="367" ht="12.0" customHeight="1">
      <c r="D367" s="120"/>
      <c r="H367" s="92"/>
    </row>
    <row r="368" ht="12.0" customHeight="1">
      <c r="D368" s="120"/>
      <c r="H368" s="92"/>
    </row>
    <row r="369" ht="12.0" customHeight="1">
      <c r="D369" s="120"/>
      <c r="H369" s="92"/>
    </row>
    <row r="370" ht="12.0" customHeight="1">
      <c r="D370" s="120"/>
      <c r="H370" s="92"/>
    </row>
    <row r="371" ht="12.0" customHeight="1">
      <c r="D371" s="120"/>
      <c r="H371" s="92"/>
    </row>
    <row r="372" ht="12.0" customHeight="1">
      <c r="D372" s="120"/>
      <c r="H372" s="92"/>
    </row>
    <row r="373" ht="12.0" customHeight="1">
      <c r="D373" s="120"/>
      <c r="H373" s="92"/>
    </row>
    <row r="374" ht="12.0" customHeight="1">
      <c r="D374" s="120"/>
      <c r="H374" s="92"/>
    </row>
    <row r="375" ht="12.0" customHeight="1">
      <c r="D375" s="120"/>
      <c r="H375" s="92"/>
    </row>
    <row r="376" ht="12.0" customHeight="1">
      <c r="D376" s="120"/>
      <c r="H376" s="92"/>
    </row>
    <row r="377" ht="12.0" customHeight="1">
      <c r="D377" s="120"/>
      <c r="H377" s="92"/>
    </row>
    <row r="378" ht="12.0" customHeight="1">
      <c r="D378" s="120"/>
      <c r="H378" s="92"/>
    </row>
    <row r="379" ht="12.0" customHeight="1">
      <c r="D379" s="120"/>
      <c r="H379" s="92"/>
    </row>
    <row r="380" ht="12.0" customHeight="1">
      <c r="D380" s="120"/>
      <c r="H380" s="92"/>
    </row>
    <row r="381" ht="12.0" customHeight="1">
      <c r="D381" s="120"/>
      <c r="H381" s="92"/>
    </row>
    <row r="382" ht="12.0" customHeight="1">
      <c r="D382" s="120"/>
      <c r="H382" s="92"/>
    </row>
    <row r="383" ht="12.0" customHeight="1">
      <c r="D383" s="120"/>
      <c r="H383" s="92"/>
    </row>
    <row r="384" ht="12.0" customHeight="1">
      <c r="D384" s="120"/>
      <c r="H384" s="92"/>
    </row>
    <row r="385" ht="12.0" customHeight="1">
      <c r="D385" s="120"/>
      <c r="H385" s="92"/>
    </row>
    <row r="386" ht="12.0" customHeight="1">
      <c r="D386" s="120"/>
      <c r="H386" s="92"/>
    </row>
    <row r="387" ht="12.0" customHeight="1">
      <c r="D387" s="120"/>
      <c r="H387" s="92"/>
    </row>
    <row r="388" ht="12.0" customHeight="1">
      <c r="D388" s="120"/>
      <c r="H388" s="92"/>
    </row>
    <row r="389" ht="12.0" customHeight="1">
      <c r="D389" s="120"/>
      <c r="H389" s="92"/>
    </row>
    <row r="390" ht="12.0" customHeight="1">
      <c r="D390" s="120"/>
      <c r="H390" s="92"/>
    </row>
    <row r="391" ht="12.0" customHeight="1">
      <c r="D391" s="120"/>
      <c r="H391" s="92"/>
    </row>
    <row r="392" ht="12.0" customHeight="1">
      <c r="D392" s="120"/>
      <c r="H392" s="92"/>
    </row>
    <row r="393" ht="12.0" customHeight="1">
      <c r="D393" s="120"/>
      <c r="H393" s="92"/>
    </row>
    <row r="394" ht="12.0" customHeight="1">
      <c r="D394" s="120"/>
      <c r="H394" s="92"/>
    </row>
    <row r="395" ht="12.0" customHeight="1">
      <c r="D395" s="120"/>
      <c r="H395" s="92"/>
    </row>
    <row r="396" ht="12.0" customHeight="1">
      <c r="D396" s="120"/>
      <c r="H396" s="92"/>
    </row>
    <row r="397" ht="12.0" customHeight="1">
      <c r="D397" s="120"/>
      <c r="H397" s="92"/>
    </row>
    <row r="398" ht="12.0" customHeight="1">
      <c r="D398" s="120"/>
      <c r="H398" s="92"/>
    </row>
    <row r="399" ht="12.0" customHeight="1">
      <c r="D399" s="120"/>
      <c r="H399" s="92"/>
    </row>
    <row r="400" ht="12.0" customHeight="1">
      <c r="D400" s="120"/>
      <c r="H400" s="92"/>
    </row>
    <row r="401" ht="12.0" customHeight="1">
      <c r="D401" s="120"/>
      <c r="H401" s="92"/>
    </row>
    <row r="402" ht="12.0" customHeight="1">
      <c r="D402" s="120"/>
      <c r="H402" s="92"/>
    </row>
    <row r="403" ht="12.0" customHeight="1">
      <c r="D403" s="120"/>
      <c r="H403" s="92"/>
    </row>
    <row r="404" ht="12.0" customHeight="1">
      <c r="D404" s="120"/>
      <c r="H404" s="92"/>
    </row>
    <row r="405" ht="12.0" customHeight="1">
      <c r="D405" s="120"/>
      <c r="H405" s="92"/>
    </row>
    <row r="406" ht="12.0" customHeight="1">
      <c r="D406" s="120"/>
      <c r="H406" s="92"/>
    </row>
    <row r="407" ht="12.0" customHeight="1">
      <c r="D407" s="120"/>
      <c r="H407" s="92"/>
    </row>
    <row r="408" ht="12.0" customHeight="1">
      <c r="D408" s="120"/>
      <c r="H408" s="92"/>
    </row>
    <row r="409" ht="12.0" customHeight="1">
      <c r="D409" s="120"/>
      <c r="H409" s="92"/>
    </row>
    <row r="410" ht="12.0" customHeight="1">
      <c r="D410" s="120"/>
      <c r="H410" s="92"/>
    </row>
    <row r="411" ht="12.0" customHeight="1">
      <c r="D411" s="120"/>
      <c r="H411" s="92"/>
    </row>
    <row r="412" ht="12.0" customHeight="1">
      <c r="D412" s="120"/>
      <c r="H412" s="92"/>
    </row>
    <row r="413" ht="12.0" customHeight="1">
      <c r="D413" s="120"/>
      <c r="H413" s="92"/>
    </row>
    <row r="414" ht="12.0" customHeight="1">
      <c r="D414" s="120"/>
      <c r="H414" s="92"/>
    </row>
    <row r="415" ht="12.0" customHeight="1">
      <c r="D415" s="120"/>
      <c r="H415" s="92"/>
    </row>
    <row r="416" ht="12.0" customHeight="1">
      <c r="D416" s="120"/>
      <c r="H416" s="92"/>
    </row>
    <row r="417" ht="12.0" customHeight="1">
      <c r="D417" s="120"/>
      <c r="H417" s="92"/>
    </row>
    <row r="418" ht="12.0" customHeight="1">
      <c r="D418" s="120"/>
      <c r="H418" s="92"/>
    </row>
    <row r="419" ht="12.0" customHeight="1">
      <c r="D419" s="120"/>
      <c r="H419" s="92"/>
    </row>
    <row r="420" ht="12.0" customHeight="1">
      <c r="D420" s="120"/>
      <c r="H420" s="92"/>
    </row>
    <row r="421" ht="12.0" customHeight="1">
      <c r="D421" s="120"/>
      <c r="H421" s="92"/>
    </row>
    <row r="422" ht="12.0" customHeight="1">
      <c r="D422" s="120"/>
      <c r="H422" s="92"/>
    </row>
    <row r="423" ht="12.0" customHeight="1">
      <c r="D423" s="120"/>
      <c r="H423" s="92"/>
    </row>
    <row r="424" ht="12.0" customHeight="1">
      <c r="D424" s="120"/>
      <c r="H424" s="92"/>
    </row>
    <row r="425" ht="12.0" customHeight="1">
      <c r="D425" s="120"/>
      <c r="H425" s="92"/>
    </row>
    <row r="426" ht="12.0" customHeight="1">
      <c r="D426" s="120"/>
      <c r="H426" s="92"/>
    </row>
    <row r="427" ht="12.0" customHeight="1">
      <c r="D427" s="120"/>
      <c r="H427" s="92"/>
    </row>
    <row r="428" ht="12.0" customHeight="1">
      <c r="D428" s="120"/>
      <c r="H428" s="92"/>
    </row>
    <row r="429" ht="12.0" customHeight="1">
      <c r="D429" s="120"/>
      <c r="H429" s="92"/>
    </row>
    <row r="430" ht="12.0" customHeight="1">
      <c r="D430" s="120"/>
      <c r="H430" s="92"/>
    </row>
    <row r="431" ht="12.0" customHeight="1">
      <c r="D431" s="120"/>
      <c r="H431" s="92"/>
    </row>
    <row r="432" ht="12.0" customHeight="1">
      <c r="D432" s="120"/>
      <c r="H432" s="92"/>
    </row>
    <row r="433" ht="12.0" customHeight="1">
      <c r="D433" s="120"/>
      <c r="H433" s="92"/>
    </row>
    <row r="434" ht="12.0" customHeight="1">
      <c r="D434" s="120"/>
      <c r="H434" s="92"/>
    </row>
    <row r="435" ht="12.0" customHeight="1">
      <c r="D435" s="120"/>
      <c r="H435" s="92"/>
    </row>
    <row r="436" ht="12.0" customHeight="1">
      <c r="D436" s="120"/>
      <c r="H436" s="92"/>
    </row>
    <row r="437" ht="12.0" customHeight="1">
      <c r="D437" s="120"/>
      <c r="H437" s="92"/>
    </row>
    <row r="438" ht="12.0" customHeight="1">
      <c r="D438" s="120"/>
      <c r="H438" s="92"/>
    </row>
    <row r="439" ht="12.0" customHeight="1">
      <c r="D439" s="120"/>
      <c r="H439" s="92"/>
    </row>
    <row r="440" ht="12.0" customHeight="1">
      <c r="D440" s="120"/>
      <c r="H440" s="92"/>
    </row>
    <row r="441" ht="12.0" customHeight="1">
      <c r="D441" s="120"/>
      <c r="H441" s="92"/>
    </row>
    <row r="442" ht="12.0" customHeight="1">
      <c r="D442" s="120"/>
      <c r="H442" s="92"/>
    </row>
    <row r="443" ht="12.0" customHeight="1">
      <c r="D443" s="120"/>
      <c r="H443" s="92"/>
    </row>
    <row r="444" ht="12.0" customHeight="1">
      <c r="D444" s="120"/>
      <c r="H444" s="92"/>
    </row>
    <row r="445" ht="12.0" customHeight="1">
      <c r="D445" s="120"/>
      <c r="H445" s="92"/>
    </row>
    <row r="446" ht="12.0" customHeight="1">
      <c r="D446" s="120"/>
      <c r="H446" s="92"/>
    </row>
    <row r="447" ht="12.0" customHeight="1">
      <c r="D447" s="120"/>
      <c r="H447" s="92"/>
    </row>
    <row r="448" ht="12.0" customHeight="1">
      <c r="D448" s="120"/>
      <c r="H448" s="92"/>
    </row>
    <row r="449" ht="12.0" customHeight="1">
      <c r="D449" s="120"/>
      <c r="H449" s="92"/>
    </row>
    <row r="450" ht="12.0" customHeight="1">
      <c r="D450" s="120"/>
      <c r="H450" s="92"/>
    </row>
    <row r="451" ht="12.0" customHeight="1">
      <c r="D451" s="120"/>
      <c r="H451" s="92"/>
    </row>
    <row r="452" ht="12.0" customHeight="1">
      <c r="D452" s="120"/>
      <c r="H452" s="92"/>
    </row>
    <row r="453" ht="12.0" customHeight="1">
      <c r="D453" s="120"/>
      <c r="H453" s="92"/>
    </row>
    <row r="454" ht="12.0" customHeight="1">
      <c r="D454" s="120"/>
      <c r="H454" s="92"/>
    </row>
    <row r="455" ht="12.0" customHeight="1">
      <c r="D455" s="120"/>
      <c r="H455" s="92"/>
    </row>
    <row r="456" ht="12.0" customHeight="1">
      <c r="D456" s="120"/>
      <c r="H456" s="92"/>
    </row>
    <row r="457" ht="12.0" customHeight="1">
      <c r="D457" s="120"/>
      <c r="H457" s="92"/>
    </row>
    <row r="458" ht="12.0" customHeight="1">
      <c r="D458" s="120"/>
      <c r="H458" s="92"/>
    </row>
    <row r="459" ht="12.0" customHeight="1">
      <c r="D459" s="120"/>
      <c r="H459" s="92"/>
    </row>
    <row r="460" ht="12.0" customHeight="1">
      <c r="D460" s="120"/>
      <c r="H460" s="92"/>
    </row>
    <row r="461" ht="12.0" customHeight="1">
      <c r="D461" s="120"/>
      <c r="H461" s="92"/>
    </row>
    <row r="462" ht="12.0" customHeight="1">
      <c r="D462" s="120"/>
      <c r="H462" s="92"/>
    </row>
    <row r="463" ht="12.0" customHeight="1">
      <c r="D463" s="120"/>
      <c r="H463" s="92"/>
    </row>
    <row r="464" ht="12.0" customHeight="1">
      <c r="D464" s="120"/>
      <c r="H464" s="92"/>
    </row>
    <row r="465" ht="12.0" customHeight="1">
      <c r="D465" s="120"/>
      <c r="H465" s="92"/>
    </row>
    <row r="466" ht="12.0" customHeight="1">
      <c r="D466" s="120"/>
      <c r="H466" s="92"/>
    </row>
    <row r="467" ht="12.0" customHeight="1">
      <c r="D467" s="120"/>
      <c r="H467" s="92"/>
    </row>
    <row r="468" ht="12.0" customHeight="1">
      <c r="D468" s="120"/>
      <c r="H468" s="92"/>
    </row>
    <row r="469" ht="12.0" customHeight="1">
      <c r="D469" s="120"/>
      <c r="H469" s="92"/>
    </row>
    <row r="470" ht="12.0" customHeight="1">
      <c r="D470" s="120"/>
      <c r="H470" s="92"/>
    </row>
    <row r="471" ht="12.0" customHeight="1">
      <c r="D471" s="120"/>
      <c r="H471" s="92"/>
    </row>
    <row r="472" ht="12.0" customHeight="1">
      <c r="D472" s="120"/>
      <c r="H472" s="92"/>
    </row>
    <row r="473" ht="12.0" customHeight="1">
      <c r="D473" s="120"/>
      <c r="H473" s="92"/>
    </row>
    <row r="474" ht="12.0" customHeight="1">
      <c r="D474" s="120"/>
      <c r="H474" s="92"/>
    </row>
    <row r="475" ht="12.0" customHeight="1">
      <c r="D475" s="120"/>
      <c r="H475" s="92"/>
    </row>
    <row r="476" ht="12.0" customHeight="1">
      <c r="D476" s="120"/>
      <c r="H476" s="92"/>
    </row>
    <row r="477" ht="12.0" customHeight="1">
      <c r="D477" s="120"/>
      <c r="H477" s="92"/>
    </row>
    <row r="478" ht="12.0" customHeight="1">
      <c r="D478" s="120"/>
      <c r="H478" s="92"/>
    </row>
    <row r="479" ht="12.0" customHeight="1">
      <c r="D479" s="120"/>
      <c r="H479" s="92"/>
    </row>
    <row r="480" ht="12.0" customHeight="1">
      <c r="D480" s="120"/>
      <c r="H480" s="92"/>
    </row>
    <row r="481" ht="12.0" customHeight="1">
      <c r="D481" s="120"/>
      <c r="H481" s="92"/>
    </row>
    <row r="482" ht="12.0" customHeight="1">
      <c r="D482" s="120"/>
      <c r="H482" s="92"/>
    </row>
    <row r="483" ht="12.0" customHeight="1">
      <c r="D483" s="120"/>
      <c r="H483" s="92"/>
    </row>
    <row r="484" ht="12.0" customHeight="1">
      <c r="D484" s="120"/>
      <c r="H484" s="92"/>
    </row>
    <row r="485" ht="12.0" customHeight="1">
      <c r="D485" s="120"/>
      <c r="H485" s="92"/>
    </row>
    <row r="486" ht="12.0" customHeight="1">
      <c r="D486" s="120"/>
      <c r="H486" s="92"/>
    </row>
    <row r="487" ht="12.0" customHeight="1">
      <c r="D487" s="120"/>
      <c r="H487" s="92"/>
    </row>
    <row r="488" ht="12.0" customHeight="1">
      <c r="D488" s="120"/>
      <c r="H488" s="92"/>
    </row>
    <row r="489" ht="12.0" customHeight="1">
      <c r="D489" s="120"/>
      <c r="H489" s="92"/>
    </row>
    <row r="490" ht="12.0" customHeight="1">
      <c r="D490" s="120"/>
      <c r="H490" s="92"/>
    </row>
    <row r="491" ht="12.0" customHeight="1">
      <c r="D491" s="120"/>
      <c r="H491" s="92"/>
    </row>
    <row r="492" ht="12.0" customHeight="1">
      <c r="D492" s="120"/>
      <c r="H492" s="92"/>
    </row>
    <row r="493" ht="12.0" customHeight="1">
      <c r="D493" s="120"/>
      <c r="H493" s="92"/>
    </row>
    <row r="494" ht="12.0" customHeight="1">
      <c r="D494" s="120"/>
      <c r="H494" s="92"/>
    </row>
    <row r="495" ht="12.0" customHeight="1">
      <c r="D495" s="120"/>
      <c r="H495" s="92"/>
    </row>
    <row r="496" ht="12.0" customHeight="1">
      <c r="D496" s="120"/>
      <c r="H496" s="92"/>
    </row>
    <row r="497" ht="12.0" customHeight="1">
      <c r="D497" s="120"/>
      <c r="H497" s="92"/>
    </row>
    <row r="498" ht="12.0" customHeight="1">
      <c r="D498" s="120"/>
      <c r="H498" s="92"/>
    </row>
    <row r="499" ht="12.0" customHeight="1">
      <c r="D499" s="120"/>
      <c r="H499" s="92"/>
    </row>
    <row r="500" ht="12.0" customHeight="1">
      <c r="D500" s="120"/>
      <c r="H500" s="92"/>
    </row>
    <row r="501" ht="12.0" customHeight="1">
      <c r="D501" s="120"/>
      <c r="H501" s="92"/>
    </row>
    <row r="502" ht="12.0" customHeight="1">
      <c r="D502" s="120"/>
      <c r="H502" s="92"/>
    </row>
    <row r="503" ht="12.0" customHeight="1">
      <c r="D503" s="120"/>
      <c r="H503" s="92"/>
    </row>
    <row r="504" ht="12.0" customHeight="1">
      <c r="D504" s="120"/>
      <c r="H504" s="92"/>
    </row>
    <row r="505" ht="12.0" customHeight="1">
      <c r="D505" s="120"/>
      <c r="H505" s="92"/>
    </row>
    <row r="506" ht="12.0" customHeight="1">
      <c r="D506" s="120"/>
      <c r="H506" s="92"/>
    </row>
    <row r="507" ht="12.0" customHeight="1">
      <c r="D507" s="120"/>
      <c r="H507" s="92"/>
    </row>
    <row r="508" ht="12.0" customHeight="1">
      <c r="D508" s="120"/>
      <c r="H508" s="92"/>
    </row>
    <row r="509" ht="12.0" customHeight="1">
      <c r="D509" s="120"/>
      <c r="H509" s="92"/>
    </row>
    <row r="510" ht="12.0" customHeight="1">
      <c r="D510" s="120"/>
      <c r="H510" s="92"/>
    </row>
    <row r="511" ht="12.0" customHeight="1">
      <c r="D511" s="120"/>
      <c r="H511" s="92"/>
    </row>
    <row r="512" ht="12.0" customHeight="1">
      <c r="D512" s="120"/>
      <c r="H512" s="92"/>
    </row>
    <row r="513" ht="12.0" customHeight="1">
      <c r="D513" s="120"/>
      <c r="H513" s="92"/>
    </row>
    <row r="514" ht="12.0" customHeight="1">
      <c r="D514" s="120"/>
      <c r="H514" s="92"/>
    </row>
    <row r="515" ht="12.0" customHeight="1">
      <c r="D515" s="120"/>
      <c r="H515" s="92"/>
    </row>
    <row r="516" ht="12.0" customHeight="1">
      <c r="D516" s="120"/>
      <c r="H516" s="92"/>
    </row>
    <row r="517" ht="12.0" customHeight="1">
      <c r="D517" s="120"/>
      <c r="H517" s="92"/>
    </row>
    <row r="518" ht="12.0" customHeight="1">
      <c r="D518" s="120"/>
      <c r="H518" s="92"/>
    </row>
    <row r="519" ht="12.0" customHeight="1">
      <c r="D519" s="120"/>
      <c r="H519" s="92"/>
    </row>
    <row r="520" ht="12.0" customHeight="1">
      <c r="D520" s="120"/>
      <c r="H520" s="92"/>
    </row>
    <row r="521" ht="12.0" customHeight="1">
      <c r="D521" s="120"/>
      <c r="H521" s="92"/>
    </row>
    <row r="522" ht="12.0" customHeight="1">
      <c r="D522" s="120"/>
      <c r="H522" s="92"/>
    </row>
    <row r="523" ht="12.0" customHeight="1">
      <c r="D523" s="120"/>
      <c r="H523" s="92"/>
    </row>
    <row r="524" ht="12.0" customHeight="1">
      <c r="D524" s="120"/>
      <c r="H524" s="92"/>
    </row>
    <row r="525" ht="12.0" customHeight="1">
      <c r="D525" s="120"/>
      <c r="H525" s="92"/>
    </row>
    <row r="526" ht="12.0" customHeight="1">
      <c r="D526" s="120"/>
      <c r="H526" s="92"/>
    </row>
    <row r="527" ht="12.0" customHeight="1">
      <c r="D527" s="120"/>
      <c r="H527" s="92"/>
    </row>
    <row r="528" ht="12.0" customHeight="1">
      <c r="D528" s="120"/>
      <c r="H528" s="92"/>
    </row>
    <row r="529" ht="12.0" customHeight="1">
      <c r="D529" s="120"/>
      <c r="H529" s="92"/>
    </row>
    <row r="530" ht="12.0" customHeight="1">
      <c r="D530" s="120"/>
      <c r="H530" s="92"/>
    </row>
    <row r="531" ht="12.0" customHeight="1">
      <c r="D531" s="120"/>
      <c r="H531" s="92"/>
    </row>
    <row r="532" ht="12.0" customHeight="1">
      <c r="D532" s="120"/>
      <c r="H532" s="92"/>
    </row>
    <row r="533" ht="12.0" customHeight="1">
      <c r="D533" s="120"/>
      <c r="H533" s="92"/>
    </row>
    <row r="534" ht="12.0" customHeight="1">
      <c r="D534" s="120"/>
      <c r="H534" s="92"/>
    </row>
    <row r="535" ht="12.0" customHeight="1">
      <c r="D535" s="120"/>
      <c r="H535" s="92"/>
    </row>
    <row r="536" ht="12.0" customHeight="1">
      <c r="D536" s="120"/>
      <c r="H536" s="92"/>
    </row>
    <row r="537" ht="12.0" customHeight="1">
      <c r="D537" s="120"/>
      <c r="H537" s="92"/>
    </row>
    <row r="538" ht="12.0" customHeight="1">
      <c r="D538" s="120"/>
      <c r="H538" s="92"/>
    </row>
    <row r="539" ht="12.0" customHeight="1">
      <c r="D539" s="120"/>
      <c r="H539" s="92"/>
    </row>
    <row r="540" ht="12.0" customHeight="1">
      <c r="D540" s="120"/>
      <c r="H540" s="92"/>
    </row>
    <row r="541" ht="12.0" customHeight="1">
      <c r="D541" s="120"/>
      <c r="H541" s="92"/>
    </row>
    <row r="542" ht="12.0" customHeight="1">
      <c r="D542" s="120"/>
      <c r="H542" s="92"/>
    </row>
    <row r="543" ht="12.0" customHeight="1">
      <c r="D543" s="120"/>
      <c r="H543" s="92"/>
    </row>
    <row r="544" ht="12.0" customHeight="1">
      <c r="D544" s="120"/>
      <c r="H544" s="92"/>
    </row>
    <row r="545" ht="12.0" customHeight="1">
      <c r="D545" s="120"/>
      <c r="H545" s="92"/>
    </row>
    <row r="546" ht="12.0" customHeight="1">
      <c r="D546" s="120"/>
      <c r="H546" s="92"/>
    </row>
    <row r="547" ht="12.0" customHeight="1">
      <c r="D547" s="120"/>
      <c r="H547" s="92"/>
    </row>
    <row r="548" ht="12.0" customHeight="1">
      <c r="D548" s="120"/>
      <c r="H548" s="92"/>
    </row>
    <row r="549" ht="12.0" customHeight="1">
      <c r="D549" s="120"/>
      <c r="H549" s="92"/>
    </row>
    <row r="550" ht="12.0" customHeight="1">
      <c r="D550" s="120"/>
      <c r="H550" s="92"/>
    </row>
    <row r="551" ht="12.0" customHeight="1">
      <c r="D551" s="120"/>
      <c r="H551" s="92"/>
    </row>
    <row r="552" ht="12.0" customHeight="1">
      <c r="D552" s="120"/>
      <c r="H552" s="92"/>
    </row>
    <row r="553" ht="12.0" customHeight="1">
      <c r="D553" s="120"/>
      <c r="H553" s="92"/>
    </row>
    <row r="554" ht="12.0" customHeight="1">
      <c r="D554" s="120"/>
      <c r="H554" s="92"/>
    </row>
    <row r="555" ht="12.0" customHeight="1">
      <c r="D555" s="120"/>
      <c r="H555" s="92"/>
    </row>
    <row r="556" ht="12.0" customHeight="1">
      <c r="D556" s="120"/>
      <c r="H556" s="92"/>
    </row>
    <row r="557" ht="12.0" customHeight="1">
      <c r="D557" s="120"/>
      <c r="H557" s="92"/>
    </row>
    <row r="558" ht="12.0" customHeight="1">
      <c r="D558" s="120"/>
      <c r="H558" s="92"/>
    </row>
    <row r="559" ht="12.0" customHeight="1">
      <c r="D559" s="120"/>
      <c r="H559" s="92"/>
    </row>
    <row r="560" ht="12.0" customHeight="1">
      <c r="D560" s="120"/>
      <c r="H560" s="92"/>
    </row>
    <row r="561" ht="12.0" customHeight="1">
      <c r="D561" s="120"/>
      <c r="H561" s="92"/>
    </row>
    <row r="562" ht="12.0" customHeight="1">
      <c r="D562" s="120"/>
      <c r="H562" s="92"/>
    </row>
    <row r="563" ht="12.0" customHeight="1">
      <c r="D563" s="120"/>
      <c r="H563" s="92"/>
    </row>
    <row r="564" ht="12.0" customHeight="1">
      <c r="D564" s="120"/>
      <c r="H564" s="92"/>
    </row>
    <row r="565" ht="12.0" customHeight="1">
      <c r="D565" s="120"/>
      <c r="H565" s="92"/>
    </row>
    <row r="566" ht="12.0" customHeight="1">
      <c r="D566" s="120"/>
      <c r="H566" s="92"/>
    </row>
    <row r="567" ht="12.0" customHeight="1">
      <c r="D567" s="120"/>
      <c r="H567" s="92"/>
    </row>
    <row r="568" ht="12.0" customHeight="1">
      <c r="D568" s="120"/>
      <c r="H568" s="92"/>
    </row>
    <row r="569" ht="12.0" customHeight="1">
      <c r="D569" s="120"/>
      <c r="H569" s="92"/>
    </row>
    <row r="570" ht="12.0" customHeight="1">
      <c r="D570" s="120"/>
      <c r="H570" s="92"/>
    </row>
    <row r="571" ht="12.0" customHeight="1">
      <c r="D571" s="120"/>
      <c r="H571" s="92"/>
    </row>
    <row r="572" ht="12.0" customHeight="1">
      <c r="D572" s="120"/>
      <c r="H572" s="92"/>
    </row>
    <row r="573" ht="12.0" customHeight="1">
      <c r="D573" s="120"/>
      <c r="H573" s="92"/>
    </row>
    <row r="574" ht="12.0" customHeight="1">
      <c r="D574" s="120"/>
      <c r="H574" s="92"/>
    </row>
    <row r="575" ht="12.0" customHeight="1">
      <c r="D575" s="120"/>
      <c r="H575" s="92"/>
    </row>
    <row r="576" ht="12.0" customHeight="1">
      <c r="D576" s="120"/>
      <c r="H576" s="92"/>
    </row>
    <row r="577" ht="12.0" customHeight="1">
      <c r="D577" s="120"/>
      <c r="H577" s="92"/>
    </row>
    <row r="578" ht="12.0" customHeight="1">
      <c r="D578" s="120"/>
      <c r="H578" s="92"/>
    </row>
    <row r="579" ht="12.0" customHeight="1">
      <c r="D579" s="120"/>
      <c r="H579" s="92"/>
    </row>
    <row r="580" ht="12.0" customHeight="1">
      <c r="D580" s="120"/>
      <c r="H580" s="92"/>
    </row>
    <row r="581" ht="12.0" customHeight="1">
      <c r="D581" s="120"/>
      <c r="H581" s="92"/>
    </row>
    <row r="582" ht="12.0" customHeight="1">
      <c r="D582" s="120"/>
      <c r="H582" s="92"/>
    </row>
    <row r="583" ht="12.0" customHeight="1">
      <c r="D583" s="120"/>
      <c r="H583" s="92"/>
    </row>
    <row r="584" ht="12.0" customHeight="1">
      <c r="D584" s="120"/>
      <c r="H584" s="92"/>
    </row>
    <row r="585" ht="12.0" customHeight="1">
      <c r="D585" s="120"/>
      <c r="H585" s="92"/>
    </row>
    <row r="586" ht="12.0" customHeight="1">
      <c r="D586" s="120"/>
      <c r="H586" s="92"/>
    </row>
    <row r="587" ht="12.0" customHeight="1">
      <c r="D587" s="120"/>
      <c r="H587" s="92"/>
    </row>
    <row r="588" ht="12.0" customHeight="1">
      <c r="D588" s="120"/>
      <c r="H588" s="92"/>
    </row>
    <row r="589" ht="12.0" customHeight="1">
      <c r="D589" s="120"/>
      <c r="H589" s="92"/>
    </row>
    <row r="590" ht="12.0" customHeight="1">
      <c r="D590" s="120"/>
      <c r="H590" s="92"/>
    </row>
    <row r="591" ht="12.0" customHeight="1">
      <c r="D591" s="120"/>
      <c r="H591" s="92"/>
    </row>
    <row r="592" ht="12.0" customHeight="1">
      <c r="D592" s="120"/>
      <c r="H592" s="92"/>
    </row>
    <row r="593" ht="12.0" customHeight="1">
      <c r="D593" s="120"/>
      <c r="H593" s="92"/>
    </row>
    <row r="594" ht="12.0" customHeight="1">
      <c r="D594" s="120"/>
      <c r="H594" s="92"/>
    </row>
    <row r="595" ht="12.0" customHeight="1">
      <c r="D595" s="120"/>
      <c r="H595" s="92"/>
    </row>
    <row r="596" ht="12.0" customHeight="1">
      <c r="D596" s="120"/>
      <c r="H596" s="92"/>
    </row>
    <row r="597" ht="12.0" customHeight="1">
      <c r="D597" s="120"/>
      <c r="H597" s="92"/>
    </row>
    <row r="598" ht="12.0" customHeight="1">
      <c r="D598" s="120"/>
      <c r="H598" s="92"/>
    </row>
    <row r="599" ht="12.0" customHeight="1">
      <c r="D599" s="120"/>
      <c r="H599" s="92"/>
    </row>
    <row r="600" ht="12.0" customHeight="1">
      <c r="D600" s="120"/>
      <c r="H600" s="92"/>
    </row>
    <row r="601" ht="12.0" customHeight="1">
      <c r="D601" s="120"/>
      <c r="H601" s="92"/>
    </row>
    <row r="602" ht="12.0" customHeight="1">
      <c r="D602" s="120"/>
      <c r="H602" s="92"/>
    </row>
    <row r="603" ht="12.0" customHeight="1">
      <c r="D603" s="120"/>
      <c r="H603" s="92"/>
    </row>
    <row r="604" ht="12.0" customHeight="1">
      <c r="D604" s="120"/>
      <c r="H604" s="92"/>
    </row>
    <row r="605" ht="12.0" customHeight="1">
      <c r="D605" s="120"/>
      <c r="H605" s="92"/>
    </row>
    <row r="606" ht="12.0" customHeight="1">
      <c r="D606" s="120"/>
      <c r="H606" s="92"/>
    </row>
    <row r="607" ht="12.0" customHeight="1">
      <c r="D607" s="120"/>
      <c r="H607" s="92"/>
    </row>
    <row r="608" ht="12.0" customHeight="1">
      <c r="D608" s="120"/>
      <c r="H608" s="92"/>
    </row>
    <row r="609" ht="12.0" customHeight="1">
      <c r="D609" s="120"/>
      <c r="H609" s="92"/>
    </row>
    <row r="610" ht="12.0" customHeight="1">
      <c r="D610" s="120"/>
      <c r="H610" s="92"/>
    </row>
    <row r="611" ht="12.0" customHeight="1">
      <c r="D611" s="120"/>
      <c r="H611" s="92"/>
    </row>
    <row r="612" ht="12.0" customHeight="1">
      <c r="D612" s="120"/>
      <c r="H612" s="92"/>
    </row>
    <row r="613" ht="12.0" customHeight="1">
      <c r="D613" s="120"/>
      <c r="H613" s="92"/>
    </row>
    <row r="614" ht="12.0" customHeight="1">
      <c r="D614" s="120"/>
      <c r="H614" s="92"/>
    </row>
    <row r="615" ht="12.0" customHeight="1">
      <c r="D615" s="120"/>
      <c r="H615" s="92"/>
    </row>
    <row r="616" ht="12.0" customHeight="1">
      <c r="D616" s="120"/>
      <c r="H616" s="92"/>
    </row>
    <row r="617" ht="12.0" customHeight="1">
      <c r="D617" s="120"/>
      <c r="H617" s="92"/>
    </row>
    <row r="618" ht="12.0" customHeight="1">
      <c r="D618" s="120"/>
      <c r="H618" s="92"/>
    </row>
    <row r="619" ht="12.0" customHeight="1">
      <c r="D619" s="120"/>
      <c r="H619" s="92"/>
    </row>
    <row r="620" ht="12.0" customHeight="1">
      <c r="D620" s="120"/>
      <c r="H620" s="92"/>
    </row>
    <row r="621" ht="12.0" customHeight="1">
      <c r="D621" s="120"/>
      <c r="H621" s="92"/>
    </row>
    <row r="622" ht="12.0" customHeight="1">
      <c r="D622" s="120"/>
      <c r="H622" s="92"/>
    </row>
    <row r="623" ht="12.0" customHeight="1">
      <c r="D623" s="120"/>
      <c r="H623" s="92"/>
    </row>
    <row r="624" ht="12.0" customHeight="1">
      <c r="D624" s="120"/>
      <c r="H624" s="92"/>
    </row>
    <row r="625" ht="12.0" customHeight="1">
      <c r="D625" s="120"/>
      <c r="H625" s="92"/>
    </row>
    <row r="626" ht="12.0" customHeight="1">
      <c r="D626" s="120"/>
      <c r="H626" s="92"/>
    </row>
    <row r="627" ht="12.0" customHeight="1">
      <c r="D627" s="120"/>
      <c r="H627" s="92"/>
    </row>
    <row r="628" ht="12.0" customHeight="1">
      <c r="D628" s="120"/>
      <c r="H628" s="92"/>
    </row>
    <row r="629" ht="12.0" customHeight="1">
      <c r="D629" s="120"/>
      <c r="H629" s="92"/>
    </row>
    <row r="630" ht="12.0" customHeight="1">
      <c r="D630" s="120"/>
      <c r="H630" s="92"/>
    </row>
    <row r="631" ht="12.0" customHeight="1">
      <c r="D631" s="120"/>
      <c r="H631" s="92"/>
    </row>
    <row r="632" ht="12.0" customHeight="1">
      <c r="D632" s="120"/>
      <c r="H632" s="92"/>
    </row>
    <row r="633" ht="12.0" customHeight="1">
      <c r="D633" s="120"/>
      <c r="H633" s="92"/>
    </row>
    <row r="634" ht="12.0" customHeight="1">
      <c r="D634" s="120"/>
      <c r="H634" s="92"/>
    </row>
    <row r="635" ht="12.0" customHeight="1">
      <c r="D635" s="120"/>
      <c r="H635" s="92"/>
    </row>
    <row r="636" ht="12.0" customHeight="1">
      <c r="D636" s="120"/>
      <c r="H636" s="92"/>
    </row>
    <row r="637" ht="12.0" customHeight="1">
      <c r="D637" s="120"/>
      <c r="H637" s="92"/>
    </row>
    <row r="638" ht="12.0" customHeight="1">
      <c r="D638" s="120"/>
      <c r="H638" s="92"/>
    </row>
    <row r="639" ht="12.0" customHeight="1">
      <c r="D639" s="120"/>
      <c r="H639" s="92"/>
    </row>
    <row r="640" ht="12.0" customHeight="1">
      <c r="D640" s="120"/>
      <c r="H640" s="92"/>
    </row>
    <row r="641" ht="12.0" customHeight="1">
      <c r="D641" s="120"/>
      <c r="H641" s="92"/>
    </row>
    <row r="642" ht="12.0" customHeight="1">
      <c r="D642" s="120"/>
      <c r="H642" s="92"/>
    </row>
    <row r="643" ht="12.0" customHeight="1">
      <c r="D643" s="120"/>
      <c r="H643" s="92"/>
    </row>
    <row r="644" ht="12.0" customHeight="1">
      <c r="D644" s="120"/>
      <c r="H644" s="92"/>
    </row>
    <row r="645" ht="12.0" customHeight="1">
      <c r="D645" s="120"/>
      <c r="H645" s="92"/>
    </row>
    <row r="646" ht="12.0" customHeight="1">
      <c r="D646" s="120"/>
      <c r="H646" s="92"/>
    </row>
    <row r="647" ht="12.0" customHeight="1">
      <c r="D647" s="120"/>
      <c r="H647" s="92"/>
    </row>
    <row r="648" ht="12.0" customHeight="1">
      <c r="D648" s="120"/>
      <c r="H648" s="92"/>
    </row>
    <row r="649" ht="12.0" customHeight="1">
      <c r="D649" s="120"/>
      <c r="H649" s="92"/>
    </row>
    <row r="650" ht="12.0" customHeight="1">
      <c r="D650" s="120"/>
      <c r="H650" s="92"/>
    </row>
    <row r="651" ht="12.0" customHeight="1">
      <c r="D651" s="120"/>
      <c r="H651" s="92"/>
    </row>
    <row r="652" ht="12.0" customHeight="1">
      <c r="D652" s="120"/>
      <c r="H652" s="92"/>
    </row>
    <row r="653" ht="12.0" customHeight="1">
      <c r="D653" s="120"/>
      <c r="H653" s="92"/>
    </row>
    <row r="654" ht="12.0" customHeight="1">
      <c r="D654" s="120"/>
      <c r="H654" s="92"/>
    </row>
    <row r="655" ht="12.0" customHeight="1">
      <c r="D655" s="120"/>
      <c r="H655" s="92"/>
    </row>
    <row r="656" ht="12.0" customHeight="1">
      <c r="D656" s="120"/>
      <c r="H656" s="92"/>
    </row>
    <row r="657" ht="12.0" customHeight="1">
      <c r="D657" s="120"/>
      <c r="H657" s="92"/>
    </row>
    <row r="658" ht="12.0" customHeight="1">
      <c r="D658" s="120"/>
      <c r="H658" s="92"/>
    </row>
    <row r="659" ht="12.0" customHeight="1">
      <c r="D659" s="120"/>
      <c r="H659" s="92"/>
    </row>
    <row r="660" ht="12.0" customHeight="1">
      <c r="D660" s="120"/>
      <c r="H660" s="92"/>
    </row>
    <row r="661" ht="12.0" customHeight="1">
      <c r="D661" s="120"/>
      <c r="H661" s="92"/>
    </row>
    <row r="662" ht="12.0" customHeight="1">
      <c r="D662" s="120"/>
      <c r="H662" s="92"/>
    </row>
    <row r="663" ht="12.0" customHeight="1">
      <c r="D663" s="120"/>
      <c r="H663" s="92"/>
    </row>
    <row r="664" ht="12.0" customHeight="1">
      <c r="D664" s="120"/>
      <c r="H664" s="92"/>
    </row>
    <row r="665" ht="12.0" customHeight="1">
      <c r="D665" s="120"/>
      <c r="H665" s="92"/>
    </row>
    <row r="666" ht="12.0" customHeight="1">
      <c r="D666" s="120"/>
      <c r="H666" s="92"/>
    </row>
    <row r="667" ht="12.0" customHeight="1">
      <c r="D667" s="120"/>
      <c r="H667" s="92"/>
    </row>
    <row r="668" ht="12.0" customHeight="1">
      <c r="D668" s="120"/>
      <c r="H668" s="92"/>
    </row>
    <row r="669" ht="12.0" customHeight="1">
      <c r="D669" s="120"/>
      <c r="H669" s="92"/>
    </row>
    <row r="670" ht="12.0" customHeight="1">
      <c r="D670" s="120"/>
      <c r="H670" s="92"/>
    </row>
    <row r="671" ht="12.0" customHeight="1">
      <c r="D671" s="120"/>
      <c r="H671" s="92"/>
    </row>
    <row r="672" ht="12.0" customHeight="1">
      <c r="D672" s="120"/>
      <c r="H672" s="92"/>
    </row>
    <row r="673" ht="12.0" customHeight="1">
      <c r="D673" s="120"/>
      <c r="H673" s="92"/>
    </row>
    <row r="674" ht="12.0" customHeight="1">
      <c r="D674" s="120"/>
      <c r="H674" s="92"/>
    </row>
    <row r="675" ht="12.0" customHeight="1">
      <c r="D675" s="120"/>
      <c r="H675" s="92"/>
    </row>
    <row r="676" ht="12.0" customHeight="1">
      <c r="D676" s="120"/>
      <c r="H676" s="92"/>
    </row>
    <row r="677" ht="12.0" customHeight="1">
      <c r="D677" s="120"/>
      <c r="H677" s="92"/>
    </row>
    <row r="678" ht="12.0" customHeight="1">
      <c r="D678" s="120"/>
      <c r="H678" s="92"/>
    </row>
    <row r="679" ht="12.0" customHeight="1">
      <c r="D679" s="120"/>
      <c r="H679" s="92"/>
    </row>
    <row r="680" ht="12.0" customHeight="1">
      <c r="D680" s="120"/>
      <c r="H680" s="92"/>
    </row>
    <row r="681" ht="12.0" customHeight="1">
      <c r="D681" s="120"/>
      <c r="H681" s="92"/>
    </row>
    <row r="682" ht="12.0" customHeight="1">
      <c r="D682" s="120"/>
      <c r="H682" s="92"/>
    </row>
    <row r="683" ht="12.0" customHeight="1">
      <c r="D683" s="120"/>
      <c r="H683" s="92"/>
    </row>
    <row r="684" ht="12.0" customHeight="1">
      <c r="D684" s="120"/>
      <c r="H684" s="92"/>
    </row>
    <row r="685" ht="12.0" customHeight="1">
      <c r="D685" s="120"/>
      <c r="H685" s="92"/>
    </row>
    <row r="686" ht="12.0" customHeight="1">
      <c r="D686" s="120"/>
      <c r="H686" s="92"/>
    </row>
    <row r="687" ht="12.0" customHeight="1">
      <c r="D687" s="120"/>
      <c r="H687" s="92"/>
    </row>
    <row r="688" ht="12.0" customHeight="1">
      <c r="D688" s="120"/>
      <c r="H688" s="92"/>
    </row>
    <row r="689" ht="12.0" customHeight="1">
      <c r="D689" s="120"/>
      <c r="H689" s="92"/>
    </row>
    <row r="690" ht="12.0" customHeight="1">
      <c r="D690" s="120"/>
      <c r="H690" s="92"/>
    </row>
    <row r="691" ht="12.0" customHeight="1">
      <c r="D691" s="120"/>
      <c r="H691" s="92"/>
    </row>
    <row r="692" ht="12.0" customHeight="1">
      <c r="D692" s="120"/>
      <c r="H692" s="92"/>
    </row>
    <row r="693" ht="12.0" customHeight="1">
      <c r="D693" s="120"/>
      <c r="H693" s="92"/>
    </row>
    <row r="694" ht="12.0" customHeight="1">
      <c r="D694" s="120"/>
      <c r="H694" s="92"/>
    </row>
    <row r="695" ht="12.0" customHeight="1">
      <c r="D695" s="120"/>
      <c r="H695" s="92"/>
    </row>
    <row r="696" ht="12.0" customHeight="1">
      <c r="D696" s="120"/>
      <c r="H696" s="92"/>
    </row>
    <row r="697" ht="12.0" customHeight="1">
      <c r="D697" s="120"/>
      <c r="H697" s="92"/>
    </row>
    <row r="698" ht="12.0" customHeight="1">
      <c r="D698" s="120"/>
      <c r="H698" s="92"/>
    </row>
    <row r="699" ht="12.0" customHeight="1">
      <c r="D699" s="120"/>
      <c r="H699" s="92"/>
    </row>
    <row r="700" ht="12.0" customHeight="1">
      <c r="D700" s="120"/>
      <c r="H700" s="92"/>
    </row>
    <row r="701" ht="12.0" customHeight="1">
      <c r="D701" s="120"/>
      <c r="H701" s="92"/>
    </row>
    <row r="702" ht="12.0" customHeight="1">
      <c r="D702" s="120"/>
      <c r="H702" s="92"/>
    </row>
    <row r="703" ht="12.0" customHeight="1">
      <c r="D703" s="120"/>
      <c r="H703" s="92"/>
    </row>
    <row r="704" ht="12.0" customHeight="1">
      <c r="D704" s="120"/>
      <c r="H704" s="92"/>
    </row>
    <row r="705" ht="12.0" customHeight="1">
      <c r="D705" s="120"/>
      <c r="H705" s="92"/>
    </row>
    <row r="706" ht="12.0" customHeight="1">
      <c r="D706" s="120"/>
      <c r="H706" s="92"/>
    </row>
    <row r="707" ht="12.0" customHeight="1">
      <c r="D707" s="120"/>
      <c r="H707" s="92"/>
    </row>
    <row r="708" ht="12.0" customHeight="1">
      <c r="D708" s="120"/>
      <c r="H708" s="92"/>
    </row>
    <row r="709" ht="12.0" customHeight="1">
      <c r="D709" s="120"/>
      <c r="H709" s="92"/>
    </row>
    <row r="710" ht="12.0" customHeight="1">
      <c r="D710" s="120"/>
      <c r="H710" s="92"/>
    </row>
    <row r="711" ht="12.0" customHeight="1">
      <c r="D711" s="120"/>
      <c r="H711" s="92"/>
    </row>
    <row r="712" ht="12.0" customHeight="1">
      <c r="D712" s="120"/>
      <c r="H712" s="92"/>
    </row>
    <row r="713" ht="12.0" customHeight="1">
      <c r="D713" s="120"/>
      <c r="H713" s="92"/>
    </row>
    <row r="714" ht="12.0" customHeight="1">
      <c r="D714" s="120"/>
      <c r="H714" s="92"/>
    </row>
    <row r="715" ht="12.0" customHeight="1">
      <c r="D715" s="120"/>
      <c r="H715" s="92"/>
    </row>
    <row r="716" ht="12.0" customHeight="1">
      <c r="D716" s="120"/>
      <c r="H716" s="92"/>
    </row>
    <row r="717" ht="12.0" customHeight="1">
      <c r="D717" s="120"/>
      <c r="H717" s="92"/>
    </row>
    <row r="718" ht="12.0" customHeight="1">
      <c r="D718" s="120"/>
      <c r="H718" s="92"/>
    </row>
    <row r="719" ht="12.0" customHeight="1">
      <c r="D719" s="120"/>
      <c r="H719" s="92"/>
    </row>
    <row r="720" ht="12.0" customHeight="1">
      <c r="D720" s="120"/>
      <c r="H720" s="92"/>
    </row>
    <row r="721" ht="12.0" customHeight="1">
      <c r="D721" s="120"/>
      <c r="H721" s="92"/>
    </row>
    <row r="722" ht="12.0" customHeight="1">
      <c r="D722" s="120"/>
      <c r="H722" s="92"/>
    </row>
    <row r="723" ht="12.0" customHeight="1">
      <c r="D723" s="120"/>
      <c r="H723" s="92"/>
    </row>
    <row r="724" ht="12.0" customHeight="1">
      <c r="D724" s="120"/>
      <c r="H724" s="92"/>
    </row>
    <row r="725" ht="12.0" customHeight="1">
      <c r="D725" s="120"/>
      <c r="H725" s="92"/>
    </row>
    <row r="726" ht="12.0" customHeight="1">
      <c r="D726" s="120"/>
      <c r="H726" s="92"/>
    </row>
    <row r="727" ht="12.0" customHeight="1">
      <c r="D727" s="120"/>
      <c r="H727" s="92"/>
    </row>
    <row r="728" ht="12.0" customHeight="1">
      <c r="D728" s="120"/>
      <c r="H728" s="92"/>
    </row>
    <row r="729" ht="12.0" customHeight="1">
      <c r="D729" s="120"/>
      <c r="H729" s="92"/>
    </row>
    <row r="730" ht="12.0" customHeight="1">
      <c r="D730" s="120"/>
      <c r="H730" s="92"/>
    </row>
    <row r="731" ht="12.0" customHeight="1">
      <c r="D731" s="120"/>
      <c r="H731" s="92"/>
    </row>
    <row r="732" ht="12.0" customHeight="1">
      <c r="D732" s="120"/>
      <c r="H732" s="92"/>
    </row>
    <row r="733" ht="12.0" customHeight="1">
      <c r="D733" s="120"/>
      <c r="H733" s="92"/>
    </row>
    <row r="734" ht="12.0" customHeight="1">
      <c r="D734" s="120"/>
      <c r="H734" s="92"/>
    </row>
    <row r="735" ht="12.0" customHeight="1">
      <c r="D735" s="120"/>
      <c r="H735" s="92"/>
    </row>
    <row r="736" ht="12.0" customHeight="1">
      <c r="D736" s="120"/>
      <c r="H736" s="92"/>
    </row>
    <row r="737" ht="12.0" customHeight="1">
      <c r="D737" s="120"/>
      <c r="H737" s="92"/>
    </row>
    <row r="738" ht="12.0" customHeight="1">
      <c r="D738" s="120"/>
      <c r="H738" s="92"/>
    </row>
    <row r="739" ht="12.0" customHeight="1">
      <c r="D739" s="120"/>
      <c r="H739" s="92"/>
    </row>
    <row r="740" ht="12.0" customHeight="1">
      <c r="D740" s="120"/>
      <c r="H740" s="92"/>
    </row>
    <row r="741" ht="12.0" customHeight="1">
      <c r="D741" s="120"/>
      <c r="H741" s="92"/>
    </row>
    <row r="742" ht="12.0" customHeight="1">
      <c r="D742" s="120"/>
      <c r="H742" s="92"/>
    </row>
    <row r="743" ht="12.0" customHeight="1">
      <c r="D743" s="120"/>
      <c r="H743" s="92"/>
    </row>
    <row r="744" ht="12.0" customHeight="1">
      <c r="D744" s="120"/>
      <c r="H744" s="92"/>
    </row>
    <row r="745" ht="12.0" customHeight="1">
      <c r="D745" s="120"/>
      <c r="H745" s="92"/>
    </row>
    <row r="746" ht="12.0" customHeight="1">
      <c r="D746" s="120"/>
      <c r="H746" s="92"/>
    </row>
    <row r="747" ht="12.0" customHeight="1">
      <c r="D747" s="120"/>
      <c r="H747" s="92"/>
    </row>
    <row r="748" ht="12.0" customHeight="1">
      <c r="D748" s="120"/>
      <c r="H748" s="92"/>
    </row>
    <row r="749" ht="12.0" customHeight="1">
      <c r="D749" s="120"/>
      <c r="H749" s="92"/>
    </row>
    <row r="750" ht="12.0" customHeight="1">
      <c r="D750" s="120"/>
      <c r="H750" s="92"/>
    </row>
    <row r="751" ht="12.0" customHeight="1">
      <c r="D751" s="120"/>
      <c r="H751" s="92"/>
    </row>
    <row r="752" ht="12.0" customHeight="1">
      <c r="D752" s="120"/>
      <c r="H752" s="92"/>
    </row>
    <row r="753" ht="12.0" customHeight="1">
      <c r="D753" s="120"/>
      <c r="H753" s="92"/>
    </row>
    <row r="754" ht="12.0" customHeight="1">
      <c r="D754" s="120"/>
      <c r="H754" s="92"/>
    </row>
    <row r="755" ht="12.0" customHeight="1">
      <c r="D755" s="120"/>
      <c r="H755" s="92"/>
    </row>
    <row r="756" ht="12.0" customHeight="1">
      <c r="D756" s="120"/>
      <c r="H756" s="92"/>
    </row>
    <row r="757" ht="12.0" customHeight="1">
      <c r="D757" s="120"/>
      <c r="H757" s="92"/>
    </row>
    <row r="758" ht="12.0" customHeight="1">
      <c r="D758" s="120"/>
      <c r="H758" s="92"/>
    </row>
    <row r="759" ht="12.0" customHeight="1">
      <c r="D759" s="120"/>
      <c r="H759" s="92"/>
    </row>
    <row r="760" ht="12.0" customHeight="1">
      <c r="D760" s="120"/>
      <c r="H760" s="92"/>
    </row>
    <row r="761" ht="12.0" customHeight="1">
      <c r="D761" s="120"/>
      <c r="H761" s="92"/>
    </row>
    <row r="762" ht="12.0" customHeight="1">
      <c r="D762" s="120"/>
      <c r="H762" s="92"/>
    </row>
    <row r="763" ht="12.0" customHeight="1">
      <c r="D763" s="120"/>
      <c r="H763" s="92"/>
    </row>
    <row r="764" ht="12.0" customHeight="1">
      <c r="D764" s="120"/>
      <c r="H764" s="92"/>
    </row>
    <row r="765" ht="12.0" customHeight="1">
      <c r="D765" s="120"/>
      <c r="H765" s="92"/>
    </row>
    <row r="766" ht="12.0" customHeight="1">
      <c r="D766" s="120"/>
      <c r="H766" s="92"/>
    </row>
    <row r="767" ht="12.0" customHeight="1">
      <c r="D767" s="120"/>
      <c r="H767" s="92"/>
    </row>
    <row r="768" ht="12.0" customHeight="1">
      <c r="D768" s="120"/>
      <c r="H768" s="92"/>
    </row>
    <row r="769" ht="12.0" customHeight="1">
      <c r="D769" s="120"/>
      <c r="H769" s="92"/>
    </row>
    <row r="770" ht="12.0" customHeight="1">
      <c r="D770" s="120"/>
      <c r="H770" s="92"/>
    </row>
    <row r="771" ht="12.0" customHeight="1">
      <c r="D771" s="120"/>
      <c r="H771" s="92"/>
    </row>
    <row r="772" ht="12.0" customHeight="1">
      <c r="D772" s="120"/>
      <c r="H772" s="92"/>
    </row>
    <row r="773" ht="12.0" customHeight="1">
      <c r="D773" s="120"/>
      <c r="H773" s="92"/>
    </row>
    <row r="774" ht="12.0" customHeight="1">
      <c r="D774" s="120"/>
      <c r="H774" s="92"/>
    </row>
    <row r="775" ht="12.0" customHeight="1">
      <c r="D775" s="120"/>
      <c r="H775" s="92"/>
    </row>
    <row r="776" ht="12.0" customHeight="1">
      <c r="D776" s="120"/>
      <c r="H776" s="92"/>
    </row>
    <row r="777" ht="12.0" customHeight="1">
      <c r="D777" s="120"/>
      <c r="H777" s="92"/>
    </row>
    <row r="778" ht="12.0" customHeight="1">
      <c r="D778" s="120"/>
      <c r="H778" s="92"/>
    </row>
    <row r="779" ht="12.0" customHeight="1">
      <c r="D779" s="120"/>
      <c r="H779" s="92"/>
    </row>
    <row r="780" ht="12.0" customHeight="1">
      <c r="D780" s="120"/>
      <c r="H780" s="92"/>
    </row>
    <row r="781" ht="12.0" customHeight="1">
      <c r="D781" s="120"/>
      <c r="H781" s="92"/>
    </row>
    <row r="782" ht="12.0" customHeight="1">
      <c r="D782" s="120"/>
      <c r="H782" s="92"/>
    </row>
    <row r="783" ht="12.0" customHeight="1">
      <c r="D783" s="120"/>
      <c r="H783" s="92"/>
    </row>
    <row r="784" ht="12.0" customHeight="1">
      <c r="D784" s="120"/>
      <c r="H784" s="92"/>
    </row>
    <row r="785" ht="12.0" customHeight="1">
      <c r="D785" s="120"/>
      <c r="H785" s="92"/>
    </row>
    <row r="786" ht="12.0" customHeight="1">
      <c r="D786" s="120"/>
      <c r="H786" s="92"/>
    </row>
    <row r="787" ht="12.0" customHeight="1">
      <c r="D787" s="120"/>
      <c r="H787" s="92"/>
    </row>
    <row r="788" ht="12.0" customHeight="1">
      <c r="D788" s="120"/>
      <c r="H788" s="92"/>
    </row>
    <row r="789" ht="12.0" customHeight="1">
      <c r="D789" s="120"/>
      <c r="H789" s="92"/>
    </row>
    <row r="790" ht="12.0" customHeight="1">
      <c r="D790" s="120"/>
      <c r="H790" s="92"/>
    </row>
    <row r="791" ht="12.0" customHeight="1">
      <c r="D791" s="120"/>
      <c r="H791" s="92"/>
    </row>
    <row r="792" ht="12.0" customHeight="1">
      <c r="D792" s="120"/>
      <c r="H792" s="92"/>
    </row>
    <row r="793" ht="12.0" customHeight="1">
      <c r="D793" s="120"/>
      <c r="H793" s="92"/>
    </row>
    <row r="794" ht="12.0" customHeight="1">
      <c r="D794" s="120"/>
      <c r="H794" s="92"/>
    </row>
    <row r="795" ht="12.0" customHeight="1">
      <c r="D795" s="120"/>
      <c r="H795" s="92"/>
    </row>
    <row r="796" ht="12.0" customHeight="1">
      <c r="D796" s="120"/>
      <c r="H796" s="92"/>
    </row>
    <row r="797" ht="12.0" customHeight="1">
      <c r="D797" s="120"/>
      <c r="H797" s="92"/>
    </row>
    <row r="798" ht="12.0" customHeight="1">
      <c r="D798" s="120"/>
      <c r="H798" s="92"/>
    </row>
    <row r="799" ht="12.0" customHeight="1">
      <c r="D799" s="120"/>
      <c r="H799" s="92"/>
    </row>
    <row r="800" ht="12.0" customHeight="1">
      <c r="D800" s="120"/>
      <c r="H800" s="92"/>
    </row>
    <row r="801" ht="12.0" customHeight="1">
      <c r="D801" s="120"/>
      <c r="H801" s="92"/>
    </row>
    <row r="802" ht="12.0" customHeight="1">
      <c r="D802" s="120"/>
      <c r="H802" s="92"/>
    </row>
    <row r="803" ht="12.0" customHeight="1">
      <c r="D803" s="120"/>
      <c r="H803" s="92"/>
    </row>
    <row r="804" ht="12.0" customHeight="1">
      <c r="D804" s="120"/>
      <c r="H804" s="92"/>
    </row>
    <row r="805" ht="12.0" customHeight="1">
      <c r="D805" s="120"/>
      <c r="H805" s="92"/>
    </row>
    <row r="806" ht="12.0" customHeight="1">
      <c r="D806" s="120"/>
      <c r="H806" s="92"/>
    </row>
    <row r="807" ht="12.0" customHeight="1">
      <c r="D807" s="120"/>
      <c r="H807" s="92"/>
    </row>
    <row r="808" ht="12.0" customHeight="1">
      <c r="D808" s="120"/>
      <c r="H808" s="92"/>
    </row>
    <row r="809" ht="12.0" customHeight="1">
      <c r="D809" s="120"/>
      <c r="H809" s="92"/>
    </row>
    <row r="810" ht="12.0" customHeight="1">
      <c r="D810" s="120"/>
      <c r="H810" s="92"/>
    </row>
    <row r="811" ht="12.0" customHeight="1">
      <c r="D811" s="120"/>
      <c r="H811" s="92"/>
    </row>
    <row r="812" ht="12.0" customHeight="1">
      <c r="D812" s="120"/>
      <c r="H812" s="92"/>
    </row>
    <row r="813" ht="12.0" customHeight="1">
      <c r="D813" s="120"/>
      <c r="H813" s="92"/>
    </row>
    <row r="814" ht="12.0" customHeight="1">
      <c r="D814" s="120"/>
      <c r="H814" s="92"/>
    </row>
    <row r="815" ht="12.0" customHeight="1">
      <c r="D815" s="120"/>
      <c r="H815" s="92"/>
    </row>
    <row r="816" ht="12.0" customHeight="1">
      <c r="D816" s="120"/>
      <c r="H816" s="92"/>
    </row>
    <row r="817" ht="12.0" customHeight="1">
      <c r="D817" s="120"/>
      <c r="H817" s="92"/>
    </row>
    <row r="818" ht="12.0" customHeight="1">
      <c r="D818" s="120"/>
      <c r="H818" s="92"/>
    </row>
    <row r="819" ht="12.0" customHeight="1">
      <c r="D819" s="120"/>
      <c r="H819" s="92"/>
    </row>
    <row r="820" ht="12.0" customHeight="1">
      <c r="D820" s="120"/>
      <c r="H820" s="92"/>
    </row>
    <row r="821" ht="12.0" customHeight="1">
      <c r="D821" s="120"/>
      <c r="H821" s="92"/>
    </row>
    <row r="822" ht="12.0" customHeight="1">
      <c r="D822" s="120"/>
      <c r="H822" s="92"/>
    </row>
    <row r="823" ht="12.0" customHeight="1">
      <c r="D823" s="120"/>
      <c r="H823" s="92"/>
    </row>
    <row r="824" ht="12.0" customHeight="1">
      <c r="D824" s="120"/>
      <c r="H824" s="92"/>
    </row>
    <row r="825" ht="12.0" customHeight="1">
      <c r="D825" s="120"/>
      <c r="H825" s="92"/>
    </row>
    <row r="826" ht="12.0" customHeight="1">
      <c r="D826" s="120"/>
      <c r="H826" s="92"/>
    </row>
    <row r="827" ht="12.0" customHeight="1">
      <c r="D827" s="120"/>
      <c r="H827" s="92"/>
    </row>
    <row r="828" ht="12.0" customHeight="1">
      <c r="D828" s="120"/>
      <c r="H828" s="92"/>
    </row>
    <row r="829" ht="12.0" customHeight="1">
      <c r="D829" s="120"/>
      <c r="H829" s="92"/>
    </row>
    <row r="830" ht="12.0" customHeight="1">
      <c r="D830" s="120"/>
      <c r="H830" s="92"/>
    </row>
    <row r="831" ht="12.0" customHeight="1">
      <c r="D831" s="120"/>
      <c r="H831" s="92"/>
    </row>
    <row r="832" ht="12.0" customHeight="1">
      <c r="D832" s="120"/>
      <c r="H832" s="92"/>
    </row>
    <row r="833" ht="12.0" customHeight="1">
      <c r="D833" s="120"/>
      <c r="H833" s="92"/>
    </row>
    <row r="834" ht="12.0" customHeight="1">
      <c r="D834" s="120"/>
      <c r="H834" s="92"/>
    </row>
    <row r="835" ht="12.0" customHeight="1">
      <c r="D835" s="120"/>
      <c r="H835" s="92"/>
    </row>
    <row r="836" ht="12.0" customHeight="1">
      <c r="D836" s="120"/>
      <c r="H836" s="92"/>
    </row>
    <row r="837" ht="12.0" customHeight="1">
      <c r="D837" s="120"/>
      <c r="H837" s="92"/>
    </row>
    <row r="838" ht="12.0" customHeight="1">
      <c r="D838" s="120"/>
      <c r="H838" s="92"/>
    </row>
    <row r="839" ht="12.0" customHeight="1">
      <c r="D839" s="120"/>
      <c r="H839" s="92"/>
    </row>
    <row r="840" ht="12.0" customHeight="1">
      <c r="D840" s="120"/>
      <c r="H840" s="92"/>
    </row>
    <row r="841" ht="12.0" customHeight="1">
      <c r="D841" s="120"/>
      <c r="H841" s="92"/>
    </row>
    <row r="842" ht="12.0" customHeight="1">
      <c r="D842" s="120"/>
      <c r="H842" s="92"/>
    </row>
    <row r="843" ht="12.0" customHeight="1">
      <c r="D843" s="120"/>
      <c r="H843" s="92"/>
    </row>
    <row r="844" ht="12.0" customHeight="1">
      <c r="D844" s="120"/>
      <c r="H844" s="92"/>
    </row>
    <row r="845" ht="12.0" customHeight="1">
      <c r="D845" s="120"/>
      <c r="H845" s="92"/>
    </row>
    <row r="846" ht="12.0" customHeight="1">
      <c r="D846" s="120"/>
      <c r="H846" s="92"/>
    </row>
    <row r="847" ht="12.0" customHeight="1">
      <c r="D847" s="120"/>
      <c r="H847" s="92"/>
    </row>
    <row r="848" ht="12.0" customHeight="1">
      <c r="D848" s="120"/>
      <c r="H848" s="92"/>
    </row>
    <row r="849" ht="12.0" customHeight="1">
      <c r="D849" s="120"/>
      <c r="H849" s="92"/>
    </row>
    <row r="850" ht="12.0" customHeight="1">
      <c r="D850" s="120"/>
      <c r="H850" s="92"/>
    </row>
    <row r="851" ht="12.0" customHeight="1">
      <c r="D851" s="120"/>
      <c r="H851" s="92"/>
    </row>
    <row r="852" ht="12.0" customHeight="1">
      <c r="D852" s="120"/>
      <c r="H852" s="92"/>
    </row>
    <row r="853" ht="12.0" customHeight="1">
      <c r="D853" s="120"/>
      <c r="H853" s="92"/>
    </row>
    <row r="854" ht="12.0" customHeight="1">
      <c r="D854" s="120"/>
      <c r="H854" s="92"/>
    </row>
    <row r="855" ht="12.0" customHeight="1">
      <c r="D855" s="120"/>
      <c r="H855" s="92"/>
    </row>
    <row r="856" ht="12.0" customHeight="1">
      <c r="D856" s="120"/>
      <c r="H856" s="92"/>
    </row>
    <row r="857" ht="12.0" customHeight="1">
      <c r="D857" s="120"/>
      <c r="H857" s="92"/>
    </row>
    <row r="858" ht="12.0" customHeight="1">
      <c r="D858" s="120"/>
      <c r="H858" s="92"/>
    </row>
    <row r="859" ht="12.0" customHeight="1">
      <c r="D859" s="120"/>
      <c r="H859" s="92"/>
    </row>
    <row r="860" ht="12.0" customHeight="1">
      <c r="D860" s="120"/>
      <c r="H860" s="92"/>
    </row>
    <row r="861" ht="12.0" customHeight="1">
      <c r="D861" s="120"/>
      <c r="H861" s="92"/>
    </row>
    <row r="862" ht="12.0" customHeight="1">
      <c r="D862" s="120"/>
      <c r="H862" s="92"/>
    </row>
    <row r="863" ht="12.0" customHeight="1">
      <c r="D863" s="120"/>
      <c r="H863" s="92"/>
    </row>
    <row r="864" ht="12.0" customHeight="1">
      <c r="D864" s="120"/>
      <c r="H864" s="92"/>
    </row>
    <row r="865" ht="12.0" customHeight="1">
      <c r="D865" s="120"/>
      <c r="H865" s="92"/>
    </row>
    <row r="866" ht="12.0" customHeight="1">
      <c r="D866" s="120"/>
      <c r="H866" s="92"/>
    </row>
    <row r="867" ht="12.0" customHeight="1">
      <c r="D867" s="120"/>
      <c r="H867" s="92"/>
    </row>
    <row r="868" ht="12.0" customHeight="1">
      <c r="D868" s="120"/>
      <c r="H868" s="92"/>
    </row>
    <row r="869" ht="12.0" customHeight="1">
      <c r="D869" s="120"/>
      <c r="H869" s="92"/>
    </row>
    <row r="870" ht="12.0" customHeight="1">
      <c r="D870" s="120"/>
      <c r="H870" s="92"/>
    </row>
    <row r="871" ht="12.0" customHeight="1">
      <c r="D871" s="120"/>
      <c r="H871" s="92"/>
    </row>
    <row r="872" ht="12.0" customHeight="1">
      <c r="D872" s="120"/>
      <c r="H872" s="92"/>
    </row>
    <row r="873" ht="12.0" customHeight="1">
      <c r="D873" s="120"/>
      <c r="H873" s="92"/>
    </row>
    <row r="874" ht="12.0" customHeight="1">
      <c r="D874" s="120"/>
      <c r="H874" s="92"/>
    </row>
    <row r="875" ht="12.0" customHeight="1">
      <c r="D875" s="120"/>
      <c r="H875" s="92"/>
    </row>
    <row r="876" ht="12.0" customHeight="1">
      <c r="D876" s="120"/>
      <c r="H876" s="92"/>
    </row>
    <row r="877" ht="12.0" customHeight="1">
      <c r="D877" s="120"/>
      <c r="H877" s="92"/>
    </row>
    <row r="878" ht="12.0" customHeight="1">
      <c r="D878" s="120"/>
      <c r="H878" s="92"/>
    </row>
    <row r="879" ht="12.0" customHeight="1">
      <c r="D879" s="120"/>
      <c r="H879" s="92"/>
    </row>
    <row r="880" ht="12.0" customHeight="1">
      <c r="D880" s="120"/>
      <c r="H880" s="92"/>
    </row>
    <row r="881" ht="12.0" customHeight="1">
      <c r="D881" s="120"/>
      <c r="H881" s="92"/>
    </row>
    <row r="882" ht="12.0" customHeight="1">
      <c r="D882" s="120"/>
      <c r="H882" s="92"/>
    </row>
    <row r="883" ht="12.0" customHeight="1">
      <c r="D883" s="120"/>
      <c r="H883" s="92"/>
    </row>
    <row r="884" ht="12.0" customHeight="1">
      <c r="D884" s="120"/>
      <c r="H884" s="92"/>
    </row>
    <row r="885" ht="12.0" customHeight="1">
      <c r="D885" s="120"/>
      <c r="H885" s="92"/>
    </row>
    <row r="886" ht="12.0" customHeight="1">
      <c r="D886" s="120"/>
      <c r="H886" s="92"/>
    </row>
    <row r="887" ht="12.0" customHeight="1">
      <c r="D887" s="120"/>
      <c r="H887" s="92"/>
    </row>
    <row r="888" ht="12.0" customHeight="1">
      <c r="D888" s="120"/>
      <c r="H888" s="92"/>
    </row>
    <row r="889" ht="12.0" customHeight="1">
      <c r="D889" s="120"/>
      <c r="H889" s="92"/>
    </row>
    <row r="890" ht="12.0" customHeight="1">
      <c r="D890" s="120"/>
      <c r="H890" s="92"/>
    </row>
    <row r="891" ht="12.0" customHeight="1">
      <c r="D891" s="120"/>
      <c r="H891" s="92"/>
    </row>
    <row r="892" ht="12.0" customHeight="1">
      <c r="D892" s="120"/>
      <c r="H892" s="92"/>
    </row>
    <row r="893" ht="12.0" customHeight="1">
      <c r="D893" s="120"/>
      <c r="H893" s="92"/>
    </row>
    <row r="894" ht="12.0" customHeight="1">
      <c r="D894" s="120"/>
      <c r="H894" s="92"/>
    </row>
    <row r="895" ht="12.0" customHeight="1">
      <c r="D895" s="120"/>
      <c r="H895" s="92"/>
    </row>
    <row r="896" ht="12.0" customHeight="1">
      <c r="D896" s="120"/>
      <c r="H896" s="92"/>
    </row>
    <row r="897" ht="12.0" customHeight="1">
      <c r="D897" s="120"/>
      <c r="H897" s="92"/>
    </row>
    <row r="898" ht="12.0" customHeight="1">
      <c r="D898" s="120"/>
      <c r="H898" s="92"/>
    </row>
    <row r="899" ht="12.0" customHeight="1">
      <c r="D899" s="120"/>
      <c r="H899" s="92"/>
    </row>
    <row r="900" ht="12.0" customHeight="1">
      <c r="D900" s="120"/>
      <c r="H900" s="92"/>
    </row>
    <row r="901" ht="12.0" customHeight="1">
      <c r="D901" s="120"/>
      <c r="H901" s="92"/>
    </row>
    <row r="902" ht="12.0" customHeight="1">
      <c r="D902" s="120"/>
      <c r="H902" s="92"/>
    </row>
    <row r="903" ht="12.0" customHeight="1">
      <c r="D903" s="120"/>
      <c r="H903" s="92"/>
    </row>
    <row r="904" ht="12.0" customHeight="1">
      <c r="D904" s="120"/>
      <c r="H904" s="92"/>
    </row>
    <row r="905" ht="12.0" customHeight="1">
      <c r="D905" s="120"/>
      <c r="H905" s="92"/>
    </row>
    <row r="906" ht="12.0" customHeight="1">
      <c r="D906" s="120"/>
      <c r="H906" s="92"/>
    </row>
    <row r="907" ht="12.0" customHeight="1">
      <c r="D907" s="120"/>
      <c r="H907" s="92"/>
    </row>
    <row r="908" ht="12.0" customHeight="1">
      <c r="D908" s="120"/>
      <c r="H908" s="92"/>
    </row>
    <row r="909" ht="12.0" customHeight="1">
      <c r="D909" s="120"/>
      <c r="H909" s="92"/>
    </row>
    <row r="910" ht="12.0" customHeight="1">
      <c r="D910" s="120"/>
      <c r="H910" s="92"/>
    </row>
    <row r="911" ht="12.0" customHeight="1">
      <c r="D911" s="120"/>
      <c r="H911" s="92"/>
    </row>
    <row r="912" ht="12.0" customHeight="1">
      <c r="D912" s="120"/>
      <c r="H912" s="92"/>
    </row>
    <row r="913" ht="12.0" customHeight="1">
      <c r="D913" s="120"/>
      <c r="H913" s="92"/>
    </row>
    <row r="914" ht="12.0" customHeight="1">
      <c r="D914" s="120"/>
      <c r="H914" s="92"/>
    </row>
    <row r="915" ht="12.0" customHeight="1">
      <c r="D915" s="120"/>
      <c r="H915" s="92"/>
    </row>
    <row r="916" ht="12.0" customHeight="1">
      <c r="D916" s="120"/>
      <c r="H916" s="92"/>
    </row>
    <row r="917" ht="12.0" customHeight="1">
      <c r="D917" s="120"/>
      <c r="H917" s="92"/>
    </row>
    <row r="918" ht="12.0" customHeight="1">
      <c r="D918" s="120"/>
      <c r="H918" s="92"/>
    </row>
    <row r="919" ht="12.0" customHeight="1">
      <c r="D919" s="120"/>
      <c r="H919" s="92"/>
    </row>
    <row r="920" ht="12.0" customHeight="1">
      <c r="D920" s="120"/>
      <c r="H920" s="92"/>
    </row>
    <row r="921" ht="12.0" customHeight="1">
      <c r="D921" s="120"/>
      <c r="H921" s="92"/>
    </row>
    <row r="922" ht="12.0" customHeight="1">
      <c r="D922" s="120"/>
      <c r="H922" s="92"/>
    </row>
    <row r="923" ht="12.0" customHeight="1">
      <c r="D923" s="120"/>
      <c r="H923" s="92"/>
    </row>
    <row r="924" ht="12.0" customHeight="1">
      <c r="D924" s="120"/>
      <c r="H924" s="92"/>
    </row>
    <row r="925" ht="12.0" customHeight="1">
      <c r="D925" s="120"/>
      <c r="H925" s="92"/>
    </row>
    <row r="926" ht="12.0" customHeight="1">
      <c r="D926" s="120"/>
      <c r="H926" s="92"/>
    </row>
    <row r="927" ht="12.0" customHeight="1">
      <c r="D927" s="120"/>
      <c r="H927" s="92"/>
    </row>
    <row r="928" ht="12.0" customHeight="1">
      <c r="D928" s="120"/>
      <c r="H928" s="92"/>
    </row>
    <row r="929" ht="12.0" customHeight="1">
      <c r="D929" s="120"/>
      <c r="H929" s="92"/>
    </row>
    <row r="930" ht="12.0" customHeight="1">
      <c r="D930" s="120"/>
      <c r="H930" s="92"/>
    </row>
    <row r="931" ht="12.0" customHeight="1">
      <c r="D931" s="120"/>
      <c r="H931" s="92"/>
    </row>
    <row r="932" ht="12.0" customHeight="1">
      <c r="D932" s="120"/>
      <c r="H932" s="92"/>
    </row>
    <row r="933" ht="12.0" customHeight="1">
      <c r="D933" s="120"/>
      <c r="H933" s="92"/>
    </row>
    <row r="934" ht="12.0" customHeight="1">
      <c r="D934" s="120"/>
      <c r="H934" s="92"/>
    </row>
    <row r="935" ht="12.0" customHeight="1">
      <c r="D935" s="120"/>
      <c r="H935" s="92"/>
    </row>
    <row r="936" ht="12.0" customHeight="1">
      <c r="D936" s="120"/>
      <c r="H936" s="92"/>
    </row>
    <row r="937" ht="12.0" customHeight="1">
      <c r="D937" s="120"/>
      <c r="H937" s="92"/>
    </row>
    <row r="938" ht="12.0" customHeight="1">
      <c r="D938" s="120"/>
      <c r="H938" s="92"/>
    </row>
    <row r="939" ht="12.0" customHeight="1">
      <c r="D939" s="120"/>
      <c r="H939" s="92"/>
    </row>
    <row r="940" ht="12.0" customHeight="1">
      <c r="D940" s="120"/>
      <c r="H940" s="92"/>
    </row>
    <row r="941" ht="12.0" customHeight="1">
      <c r="D941" s="120"/>
      <c r="H941" s="92"/>
    </row>
    <row r="942" ht="12.0" customHeight="1">
      <c r="D942" s="120"/>
      <c r="H942" s="92"/>
    </row>
    <row r="943" ht="12.0" customHeight="1">
      <c r="D943" s="120"/>
      <c r="H943" s="92"/>
    </row>
    <row r="944" ht="12.0" customHeight="1">
      <c r="D944" s="120"/>
      <c r="H944" s="92"/>
    </row>
    <row r="945" ht="12.0" customHeight="1">
      <c r="D945" s="120"/>
      <c r="H945" s="92"/>
    </row>
    <row r="946" ht="12.0" customHeight="1">
      <c r="D946" s="120"/>
      <c r="H946" s="92"/>
    </row>
    <row r="947" ht="12.0" customHeight="1">
      <c r="D947" s="120"/>
      <c r="H947" s="92"/>
    </row>
    <row r="948" ht="12.0" customHeight="1">
      <c r="D948" s="120"/>
      <c r="H948" s="92"/>
    </row>
    <row r="949" ht="12.0" customHeight="1">
      <c r="D949" s="120"/>
      <c r="H949" s="92"/>
    </row>
    <row r="950" ht="12.0" customHeight="1">
      <c r="D950" s="120"/>
      <c r="H950" s="92"/>
    </row>
    <row r="951" ht="12.0" customHeight="1">
      <c r="D951" s="120"/>
      <c r="H951" s="92"/>
    </row>
    <row r="952" ht="12.0" customHeight="1">
      <c r="D952" s="120"/>
      <c r="H952" s="92"/>
    </row>
    <row r="953" ht="12.0" customHeight="1">
      <c r="D953" s="120"/>
      <c r="H953" s="92"/>
    </row>
    <row r="954" ht="12.0" customHeight="1">
      <c r="D954" s="120"/>
      <c r="H954" s="92"/>
    </row>
    <row r="955" ht="12.0" customHeight="1">
      <c r="D955" s="120"/>
      <c r="H955" s="92"/>
    </row>
    <row r="956" ht="12.0" customHeight="1">
      <c r="D956" s="120"/>
      <c r="H956" s="92"/>
    </row>
    <row r="957" ht="12.0" customHeight="1">
      <c r="D957" s="120"/>
      <c r="H957" s="92"/>
    </row>
    <row r="958" ht="12.0" customHeight="1">
      <c r="D958" s="120"/>
      <c r="H958" s="92"/>
    </row>
    <row r="959" ht="12.0" customHeight="1">
      <c r="D959" s="120"/>
      <c r="H959" s="92"/>
    </row>
    <row r="960" ht="12.0" customHeight="1">
      <c r="D960" s="120"/>
      <c r="H960" s="92"/>
    </row>
    <row r="961" ht="12.0" customHeight="1">
      <c r="D961" s="120"/>
      <c r="H961" s="92"/>
    </row>
    <row r="962" ht="12.0" customHeight="1">
      <c r="D962" s="120"/>
      <c r="H962" s="92"/>
    </row>
    <row r="963" ht="12.0" customHeight="1">
      <c r="D963" s="120"/>
      <c r="H963" s="92"/>
    </row>
    <row r="964" ht="12.0" customHeight="1">
      <c r="D964" s="120"/>
      <c r="H964" s="92"/>
    </row>
    <row r="965" ht="12.0" customHeight="1">
      <c r="D965" s="120"/>
      <c r="H965" s="92"/>
    </row>
    <row r="966" ht="12.0" customHeight="1">
      <c r="D966" s="120"/>
      <c r="H966" s="92"/>
    </row>
    <row r="967" ht="12.0" customHeight="1">
      <c r="D967" s="120"/>
      <c r="H967" s="92"/>
    </row>
    <row r="968" ht="12.0" customHeight="1">
      <c r="D968" s="120"/>
      <c r="H968" s="92"/>
    </row>
    <row r="969" ht="12.0" customHeight="1">
      <c r="D969" s="120"/>
      <c r="H969" s="92"/>
    </row>
    <row r="970" ht="12.0" customHeight="1">
      <c r="D970" s="120"/>
      <c r="H970" s="92"/>
    </row>
    <row r="971" ht="12.0" customHeight="1">
      <c r="D971" s="120"/>
      <c r="H971" s="92"/>
    </row>
    <row r="972" ht="12.0" customHeight="1">
      <c r="D972" s="120"/>
      <c r="H972" s="92"/>
    </row>
    <row r="973" ht="12.0" customHeight="1">
      <c r="D973" s="120"/>
      <c r="H973" s="92"/>
    </row>
    <row r="974" ht="12.0" customHeight="1">
      <c r="D974" s="120"/>
      <c r="H974" s="92"/>
    </row>
    <row r="975" ht="12.0" customHeight="1">
      <c r="D975" s="120"/>
      <c r="H975" s="92"/>
    </row>
    <row r="976" ht="12.0" customHeight="1">
      <c r="D976" s="120"/>
      <c r="H976" s="92"/>
    </row>
    <row r="977" ht="12.0" customHeight="1">
      <c r="D977" s="120"/>
      <c r="H977" s="92"/>
    </row>
    <row r="978" ht="12.0" customHeight="1">
      <c r="D978" s="120"/>
      <c r="H978" s="92"/>
    </row>
    <row r="979" ht="12.0" customHeight="1">
      <c r="D979" s="120"/>
      <c r="H979" s="92"/>
    </row>
    <row r="980" ht="12.0" customHeight="1">
      <c r="D980" s="120"/>
      <c r="H980" s="92"/>
    </row>
    <row r="981" ht="12.0" customHeight="1">
      <c r="D981" s="120"/>
      <c r="H981" s="92"/>
    </row>
    <row r="982" ht="12.0" customHeight="1">
      <c r="D982" s="120"/>
      <c r="H982" s="92"/>
    </row>
    <row r="983" ht="12.0" customHeight="1">
      <c r="D983" s="120"/>
      <c r="H983" s="92"/>
    </row>
    <row r="984" ht="12.0" customHeight="1">
      <c r="D984" s="120"/>
      <c r="H984" s="92"/>
    </row>
    <row r="985" ht="12.0" customHeight="1">
      <c r="D985" s="120"/>
      <c r="H985" s="92"/>
    </row>
    <row r="986" ht="12.0" customHeight="1">
      <c r="D986" s="120"/>
      <c r="H986" s="92"/>
    </row>
    <row r="987" ht="12.0" customHeight="1">
      <c r="D987" s="120"/>
      <c r="H987" s="92"/>
    </row>
    <row r="988" ht="12.0" customHeight="1">
      <c r="D988" s="120"/>
      <c r="H988" s="92"/>
    </row>
    <row r="989" ht="12.0" customHeight="1">
      <c r="D989" s="120"/>
      <c r="H989" s="92"/>
    </row>
    <row r="990" ht="12.0" customHeight="1">
      <c r="D990" s="120"/>
      <c r="H990" s="92"/>
    </row>
    <row r="991" ht="12.0" customHeight="1">
      <c r="D991" s="120"/>
      <c r="H991" s="92"/>
    </row>
    <row r="992" ht="12.0" customHeight="1">
      <c r="D992" s="120"/>
      <c r="H992" s="92"/>
    </row>
    <row r="993" ht="12.0" customHeight="1">
      <c r="D993" s="120"/>
      <c r="H993" s="92"/>
    </row>
    <row r="994" ht="12.0" customHeight="1">
      <c r="D994" s="120"/>
      <c r="H994" s="92"/>
    </row>
    <row r="995" ht="12.0" customHeight="1">
      <c r="D995" s="120"/>
      <c r="H995" s="92"/>
    </row>
    <row r="996" ht="12.0" customHeight="1">
      <c r="D996" s="120"/>
      <c r="H996" s="92"/>
    </row>
    <row r="997" ht="12.0" customHeight="1">
      <c r="D997" s="120"/>
      <c r="H997" s="92"/>
    </row>
    <row r="998" ht="12.0" customHeight="1">
      <c r="D998" s="120"/>
      <c r="H998" s="92"/>
    </row>
    <row r="999" ht="12.0" customHeight="1">
      <c r="D999" s="120"/>
      <c r="H999" s="9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4" width="9.14"/>
    <col customWidth="1" min="5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155" t="s">
        <v>829</v>
      </c>
      <c r="B1" s="3"/>
      <c r="C1" s="3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D2" s="120"/>
      <c r="H2" s="92"/>
    </row>
    <row r="3" ht="12.0" customHeight="1">
      <c r="B3" s="39" t="s">
        <v>1</v>
      </c>
      <c r="C3" s="3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156">
        <v>5303.17</v>
      </c>
      <c r="C4" s="176" t="s">
        <v>707</v>
      </c>
      <c r="D4" s="158">
        <v>44957.0</v>
      </c>
      <c r="E4" s="9"/>
      <c r="G4" s="10"/>
      <c r="H4" s="94"/>
      <c r="I4" s="11"/>
    </row>
    <row r="5" ht="12.0" customHeight="1">
      <c r="B5" s="45"/>
      <c r="C5" s="46"/>
      <c r="D5" s="123"/>
      <c r="E5" s="9"/>
      <c r="G5" s="15"/>
      <c r="H5" s="85"/>
      <c r="I5" s="16"/>
    </row>
    <row r="6" ht="12.0" customHeight="1">
      <c r="B6" s="45"/>
      <c r="C6" s="46"/>
      <c r="D6" s="123"/>
      <c r="E6" s="9"/>
      <c r="G6" s="15"/>
      <c r="H6" s="85"/>
      <c r="I6" s="16"/>
    </row>
    <row r="7" ht="12.0" customHeight="1">
      <c r="B7" s="45"/>
      <c r="C7" s="46"/>
      <c r="D7" s="123"/>
      <c r="E7" s="9"/>
      <c r="F7" s="23"/>
      <c r="G7" s="15"/>
      <c r="H7" s="85"/>
      <c r="I7" s="16"/>
    </row>
    <row r="8" ht="12.0" customHeight="1">
      <c r="B8" s="45"/>
      <c r="C8" s="46"/>
      <c r="D8" s="123"/>
      <c r="E8" s="9"/>
      <c r="G8" s="15"/>
      <c r="H8" s="85"/>
      <c r="I8" s="16"/>
    </row>
    <row r="9" ht="12.0" customHeight="1">
      <c r="B9" s="45"/>
      <c r="C9" s="46"/>
      <c r="D9" s="123"/>
      <c r="E9" s="9"/>
      <c r="G9" s="15"/>
      <c r="H9" s="85"/>
      <c r="I9" s="16"/>
    </row>
    <row r="10" ht="12.0" customHeight="1">
      <c r="B10" s="45"/>
      <c r="C10" s="46"/>
      <c r="D10" s="123"/>
      <c r="E10" s="9"/>
      <c r="G10" s="15"/>
      <c r="H10" s="85"/>
      <c r="I10" s="17"/>
    </row>
    <row r="11" ht="12.0" customHeight="1">
      <c r="B11" s="45"/>
      <c r="C11" s="46"/>
      <c r="D11" s="123"/>
      <c r="E11" s="9"/>
      <c r="G11" s="15"/>
      <c r="H11" s="85"/>
      <c r="I11" s="17"/>
    </row>
    <row r="12" ht="12.0" customHeight="1">
      <c r="B12" s="45"/>
      <c r="C12" s="46"/>
      <c r="D12" s="123"/>
      <c r="E12" s="22"/>
      <c r="G12" s="15"/>
      <c r="H12" s="85"/>
      <c r="I12" s="16"/>
    </row>
    <row r="13" ht="12.0" customHeight="1">
      <c r="B13" s="105"/>
      <c r="C13" s="106"/>
      <c r="D13" s="124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5303.17</v>
      </c>
      <c r="D14" s="120"/>
      <c r="F14" s="23" t="s">
        <v>10</v>
      </c>
      <c r="G14" s="30">
        <f>SUM(G4:G13)</f>
        <v>0</v>
      </c>
      <c r="H14" s="92"/>
    </row>
    <row r="15" ht="12.0" customHeight="1">
      <c r="B15" s="31"/>
      <c r="D15" s="120"/>
      <c r="F15" s="32"/>
      <c r="H15" s="92"/>
    </row>
    <row r="16" ht="12.0" customHeight="1">
      <c r="A16" s="23" t="s">
        <v>11</v>
      </c>
      <c r="B16" s="33">
        <f>PRODUCT(B14,0.1)</f>
        <v>530.317</v>
      </c>
      <c r="D16" s="120"/>
      <c r="H16" s="92"/>
    </row>
    <row r="17" ht="12.0" customHeight="1">
      <c r="A17" s="23" t="s">
        <v>18</v>
      </c>
      <c r="B17" s="54">
        <f>'2022'!G227</f>
        <v>37348.4363</v>
      </c>
      <c r="D17" s="120"/>
      <c r="F17" s="23" t="s">
        <v>19</v>
      </c>
      <c r="G17" s="33">
        <f>SUM(B16,B17)-G14</f>
        <v>37878.7533</v>
      </c>
      <c r="H17" s="92"/>
    </row>
    <row r="18" ht="12.0" customHeight="1">
      <c r="A18" s="1"/>
      <c r="B18" s="1"/>
      <c r="C18" s="1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155" t="s">
        <v>830</v>
      </c>
      <c r="B20" s="3"/>
      <c r="C20" s="3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D21" s="120"/>
      <c r="H21" s="92"/>
    </row>
    <row r="22" ht="12.0" customHeight="1">
      <c r="B22" s="39" t="s">
        <v>1</v>
      </c>
      <c r="C22" s="3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156">
        <v>5303.17</v>
      </c>
      <c r="C23" s="157" t="s">
        <v>707</v>
      </c>
      <c r="D23" s="158">
        <v>44985.0</v>
      </c>
      <c r="E23" s="9"/>
      <c r="G23" s="10"/>
      <c r="H23" s="94"/>
      <c r="I23" s="11"/>
    </row>
    <row r="24" ht="12.0" customHeight="1">
      <c r="B24" s="45"/>
      <c r="C24" s="46"/>
      <c r="D24" s="123"/>
      <c r="E24" s="9"/>
      <c r="G24" s="15"/>
      <c r="H24" s="85"/>
      <c r="I24" s="16"/>
    </row>
    <row r="25" ht="12.0" customHeight="1">
      <c r="B25" s="45"/>
      <c r="C25" s="46"/>
      <c r="D25" s="123"/>
      <c r="E25" s="9"/>
      <c r="G25" s="15"/>
      <c r="H25" s="85"/>
      <c r="I25" s="16"/>
    </row>
    <row r="26" ht="12.0" customHeight="1">
      <c r="B26" s="45"/>
      <c r="C26" s="46"/>
      <c r="D26" s="123"/>
      <c r="E26" s="9"/>
      <c r="F26" s="23"/>
      <c r="G26" s="15"/>
      <c r="H26" s="85"/>
      <c r="I26" s="16"/>
    </row>
    <row r="27" ht="12.0" customHeight="1">
      <c r="B27" s="45"/>
      <c r="C27" s="46"/>
      <c r="D27" s="123"/>
      <c r="E27" s="9"/>
      <c r="G27" s="15"/>
      <c r="H27" s="85"/>
      <c r="I27" s="16"/>
    </row>
    <row r="28" ht="12.0" customHeight="1">
      <c r="B28" s="45"/>
      <c r="C28" s="46"/>
      <c r="D28" s="123"/>
      <c r="E28" s="9"/>
      <c r="G28" s="15"/>
      <c r="H28" s="85"/>
      <c r="I28" s="16"/>
    </row>
    <row r="29" ht="12.0" customHeight="1">
      <c r="B29" s="45"/>
      <c r="C29" s="46"/>
      <c r="D29" s="123"/>
      <c r="E29" s="9"/>
      <c r="G29" s="15"/>
      <c r="H29" s="85"/>
      <c r="I29" s="16"/>
    </row>
    <row r="30" ht="12.0" customHeight="1">
      <c r="B30" s="45"/>
      <c r="C30" s="46"/>
      <c r="D30" s="123"/>
      <c r="E30" s="9"/>
      <c r="G30" s="15"/>
      <c r="H30" s="85"/>
      <c r="I30" s="16"/>
    </row>
    <row r="31" ht="12.0" customHeight="1">
      <c r="B31" s="45"/>
      <c r="C31" s="46"/>
      <c r="D31" s="123"/>
      <c r="E31" s="22"/>
      <c r="G31" s="15"/>
      <c r="H31" s="85"/>
      <c r="I31" s="16"/>
    </row>
    <row r="32" ht="12.0" customHeight="1">
      <c r="B32" s="105"/>
      <c r="C32" s="106"/>
      <c r="D32" s="124"/>
      <c r="E32" s="1"/>
      <c r="G32" s="28"/>
      <c r="H32" s="95"/>
      <c r="I32" s="86"/>
    </row>
    <row r="33" ht="12.0" customHeight="1">
      <c r="A33" s="23" t="s">
        <v>10</v>
      </c>
      <c r="B33" s="30">
        <f>SUM(B23:B32)</f>
        <v>5303.17</v>
      </c>
      <c r="D33" s="120"/>
      <c r="F33" s="23" t="s">
        <v>10</v>
      </c>
      <c r="G33" s="30">
        <f>SUM(G23:G32)</f>
        <v>0</v>
      </c>
      <c r="H33" s="92"/>
    </row>
    <row r="34" ht="12.0" customHeight="1">
      <c r="B34" s="31"/>
      <c r="D34" s="120"/>
      <c r="F34" s="32"/>
      <c r="H34" s="92"/>
    </row>
    <row r="35" ht="12.0" customHeight="1">
      <c r="A35" s="23" t="s">
        <v>11</v>
      </c>
      <c r="B35" s="33">
        <f>PRODUCT(B33,0.1)</f>
        <v>530.317</v>
      </c>
      <c r="D35" s="120"/>
      <c r="H35" s="92"/>
    </row>
    <row r="36" ht="12.0" customHeight="1">
      <c r="A36" s="23" t="s">
        <v>18</v>
      </c>
      <c r="B36" s="54">
        <f>G17</f>
        <v>37878.7533</v>
      </c>
      <c r="D36" s="120"/>
      <c r="F36" s="23" t="s">
        <v>19</v>
      </c>
      <c r="G36" s="33">
        <f>SUM(B35,B36)-G33</f>
        <v>38409.0703</v>
      </c>
      <c r="H36" s="92"/>
    </row>
    <row r="37" ht="12.0" customHeight="1">
      <c r="A37" s="1"/>
      <c r="B37" s="1"/>
      <c r="C37" s="1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155" t="s">
        <v>831</v>
      </c>
      <c r="B39" s="3"/>
      <c r="C39" s="3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D40" s="120"/>
      <c r="H40" s="92"/>
    </row>
    <row r="41" ht="12.0" customHeight="1">
      <c r="B41" s="39" t="s">
        <v>1</v>
      </c>
      <c r="C41" s="3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156">
        <v>5303.17</v>
      </c>
      <c r="C42" s="157" t="s">
        <v>707</v>
      </c>
      <c r="D42" s="158">
        <v>45016.0</v>
      </c>
      <c r="E42" s="9"/>
      <c r="G42" s="10"/>
      <c r="H42" s="94"/>
      <c r="I42" s="11"/>
    </row>
    <row r="43" ht="12.0" customHeight="1">
      <c r="B43" s="45"/>
      <c r="C43" s="46"/>
      <c r="D43" s="123"/>
      <c r="E43" s="9"/>
      <c r="G43" s="15"/>
      <c r="H43" s="85"/>
      <c r="I43" s="16"/>
    </row>
    <row r="44" ht="12.0" customHeight="1">
      <c r="B44" s="45"/>
      <c r="C44" s="46"/>
      <c r="D44" s="123"/>
      <c r="E44" s="9"/>
      <c r="G44" s="15"/>
      <c r="H44" s="85"/>
      <c r="I44" s="16"/>
    </row>
    <row r="45" ht="12.0" customHeight="1">
      <c r="B45" s="45"/>
      <c r="C45" s="46"/>
      <c r="D45" s="123"/>
      <c r="E45" s="9"/>
      <c r="F45" s="23"/>
      <c r="G45" s="15"/>
      <c r="H45" s="85"/>
      <c r="I45" s="16"/>
    </row>
    <row r="46" ht="12.0" customHeight="1">
      <c r="B46" s="45"/>
      <c r="C46" s="46"/>
      <c r="D46" s="123"/>
      <c r="E46" s="9"/>
      <c r="G46" s="15"/>
      <c r="H46" s="85"/>
      <c r="I46" s="16"/>
    </row>
    <row r="47" ht="12.0" customHeight="1">
      <c r="B47" s="45"/>
      <c r="C47" s="46"/>
      <c r="D47" s="123"/>
      <c r="E47" s="9"/>
      <c r="G47" s="15"/>
      <c r="H47" s="85"/>
      <c r="I47" s="16"/>
    </row>
    <row r="48" ht="12.0" customHeight="1">
      <c r="B48" s="45"/>
      <c r="C48" s="46"/>
      <c r="D48" s="123"/>
      <c r="E48" s="9"/>
      <c r="G48" s="15"/>
      <c r="H48" s="85"/>
      <c r="I48" s="16"/>
    </row>
    <row r="49" ht="12.0" customHeight="1">
      <c r="B49" s="45"/>
      <c r="C49" s="46"/>
      <c r="D49" s="123"/>
      <c r="E49" s="9"/>
      <c r="G49" s="15"/>
      <c r="H49" s="85"/>
      <c r="I49" s="16"/>
    </row>
    <row r="50" ht="12.0" customHeight="1">
      <c r="B50" s="45"/>
      <c r="C50" s="46"/>
      <c r="D50" s="123"/>
      <c r="E50" s="22"/>
      <c r="G50" s="15"/>
      <c r="H50" s="85"/>
      <c r="I50" s="16"/>
    </row>
    <row r="51" ht="12.0" customHeight="1">
      <c r="B51" s="105"/>
      <c r="C51" s="106"/>
      <c r="D51" s="124"/>
      <c r="E51" s="1"/>
      <c r="G51" s="28"/>
      <c r="H51" s="95"/>
      <c r="I51" s="86"/>
    </row>
    <row r="52" ht="12.0" customHeight="1">
      <c r="A52" s="23" t="s">
        <v>10</v>
      </c>
      <c r="B52" s="30">
        <f>SUM(B42:B51)</f>
        <v>5303.17</v>
      </c>
      <c r="D52" s="120"/>
      <c r="F52" s="23" t="s">
        <v>10</v>
      </c>
      <c r="G52" s="30">
        <f>SUM(G42:G51)</f>
        <v>0</v>
      </c>
      <c r="H52" s="92"/>
    </row>
    <row r="53" ht="12.0" customHeight="1">
      <c r="B53" s="31"/>
      <c r="D53" s="120"/>
      <c r="F53" s="32"/>
      <c r="H53" s="92"/>
    </row>
    <row r="54" ht="12.0" customHeight="1">
      <c r="A54" s="23" t="s">
        <v>11</v>
      </c>
      <c r="B54" s="33">
        <f>PRODUCT(B52,0.1)</f>
        <v>530.317</v>
      </c>
      <c r="D54" s="120"/>
      <c r="H54" s="92"/>
    </row>
    <row r="55" ht="12.0" customHeight="1">
      <c r="A55" s="23" t="s">
        <v>18</v>
      </c>
      <c r="B55" s="54">
        <f>G36</f>
        <v>38409.0703</v>
      </c>
      <c r="D55" s="120"/>
      <c r="F55" s="23" t="s">
        <v>19</v>
      </c>
      <c r="G55" s="33">
        <f>SUM(B54,B55)-G52</f>
        <v>38939.3873</v>
      </c>
      <c r="H55" s="92"/>
    </row>
    <row r="56" ht="12.0" customHeight="1">
      <c r="A56" s="1"/>
      <c r="B56" s="1"/>
      <c r="C56" s="1"/>
      <c r="D56" s="120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125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155" t="s">
        <v>832</v>
      </c>
      <c r="B58" s="3"/>
      <c r="C58" s="3"/>
      <c r="D58" s="119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D59" s="120"/>
      <c r="H59" s="92"/>
    </row>
    <row r="60" ht="12.0" customHeight="1">
      <c r="B60" s="39" t="s">
        <v>1</v>
      </c>
      <c r="C60" s="39" t="s">
        <v>2</v>
      </c>
      <c r="D60" s="121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156">
        <v>5303.17</v>
      </c>
      <c r="C61" s="157" t="s">
        <v>707</v>
      </c>
      <c r="D61" s="158">
        <v>45044.0</v>
      </c>
      <c r="E61" s="9"/>
      <c r="G61" s="10"/>
      <c r="H61" s="94"/>
      <c r="I61" s="11"/>
    </row>
    <row r="62" ht="12.0" customHeight="1">
      <c r="B62" s="45"/>
      <c r="C62" s="46"/>
      <c r="D62" s="123"/>
      <c r="E62" s="9"/>
      <c r="G62" s="15"/>
      <c r="H62" s="85"/>
      <c r="I62" s="16"/>
    </row>
    <row r="63" ht="12.0" customHeight="1">
      <c r="B63" s="45"/>
      <c r="C63" s="46"/>
      <c r="D63" s="123"/>
      <c r="E63" s="9"/>
      <c r="G63" s="15"/>
      <c r="H63" s="85"/>
      <c r="I63" s="16"/>
    </row>
    <row r="64" ht="12.0" customHeight="1">
      <c r="B64" s="45"/>
      <c r="C64" s="46"/>
      <c r="D64" s="123"/>
      <c r="E64" s="9"/>
      <c r="F64" s="23"/>
      <c r="G64" s="15"/>
      <c r="H64" s="85"/>
      <c r="I64" s="16"/>
    </row>
    <row r="65" ht="12.0" customHeight="1">
      <c r="B65" s="45"/>
      <c r="C65" s="46"/>
      <c r="D65" s="123"/>
      <c r="E65" s="9"/>
      <c r="G65" s="15"/>
      <c r="H65" s="85"/>
      <c r="I65" s="16"/>
    </row>
    <row r="66" ht="12.0" customHeight="1">
      <c r="B66" s="45"/>
      <c r="C66" s="46"/>
      <c r="D66" s="123"/>
      <c r="E66" s="9"/>
      <c r="G66" s="15"/>
      <c r="H66" s="85"/>
      <c r="I66" s="16"/>
    </row>
    <row r="67" ht="12.0" customHeight="1">
      <c r="B67" s="45"/>
      <c r="C67" s="46"/>
      <c r="D67" s="123"/>
      <c r="E67" s="9"/>
      <c r="G67" s="15"/>
      <c r="H67" s="85"/>
      <c r="I67" s="17"/>
    </row>
    <row r="68" ht="12.0" customHeight="1">
      <c r="B68" s="45"/>
      <c r="C68" s="46"/>
      <c r="D68" s="123"/>
      <c r="E68" s="9"/>
      <c r="G68" s="15"/>
      <c r="H68" s="85"/>
      <c r="I68" s="17"/>
    </row>
    <row r="69" ht="12.0" customHeight="1">
      <c r="B69" s="45"/>
      <c r="C69" s="46"/>
      <c r="D69" s="123"/>
      <c r="E69" s="22"/>
      <c r="G69" s="15"/>
      <c r="H69" s="85"/>
      <c r="I69" s="16"/>
    </row>
    <row r="70" ht="12.0" customHeight="1">
      <c r="B70" s="105"/>
      <c r="C70" s="106"/>
      <c r="D70" s="124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5303.17</v>
      </c>
      <c r="D71" s="120"/>
      <c r="F71" s="23" t="s">
        <v>10</v>
      </c>
      <c r="G71" s="30">
        <f>SUM(G61:G70)</f>
        <v>0</v>
      </c>
      <c r="H71" s="92"/>
    </row>
    <row r="72" ht="12.0" customHeight="1">
      <c r="B72" s="31"/>
      <c r="D72" s="120"/>
      <c r="F72" s="32"/>
      <c r="H72" s="92"/>
    </row>
    <row r="73" ht="12.0" customHeight="1">
      <c r="A73" s="23" t="s">
        <v>11</v>
      </c>
      <c r="B73" s="33">
        <f>PRODUCT(B71,0.1)</f>
        <v>530.317</v>
      </c>
      <c r="D73" s="120"/>
      <c r="H73" s="92"/>
    </row>
    <row r="74" ht="12.0" customHeight="1">
      <c r="A74" s="23" t="s">
        <v>18</v>
      </c>
      <c r="B74" s="54">
        <f>G55</f>
        <v>38939.3873</v>
      </c>
      <c r="D74" s="120"/>
      <c r="F74" s="23" t="s">
        <v>19</v>
      </c>
      <c r="G74" s="33">
        <f>SUM(B73,B74)-G71</f>
        <v>39469.7043</v>
      </c>
      <c r="H74" s="92"/>
    </row>
    <row r="75" ht="12.0" customHeight="1">
      <c r="A75" s="1"/>
      <c r="B75" s="1"/>
      <c r="C75" s="1"/>
      <c r="D75" s="120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125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155" t="s">
        <v>833</v>
      </c>
      <c r="B77" s="3"/>
      <c r="C77" s="3"/>
      <c r="D77" s="119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D78" s="120"/>
      <c r="H78" s="92"/>
    </row>
    <row r="79" ht="12.0" customHeight="1">
      <c r="B79" s="39" t="s">
        <v>1</v>
      </c>
      <c r="C79" s="39" t="s">
        <v>2</v>
      </c>
      <c r="D79" s="121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156">
        <v>5303.17</v>
      </c>
      <c r="C80" s="157" t="s">
        <v>707</v>
      </c>
      <c r="D80" s="158">
        <v>45077.0</v>
      </c>
      <c r="E80" s="9"/>
      <c r="G80" s="10"/>
      <c r="H80" s="94"/>
      <c r="I80" s="11"/>
    </row>
    <row r="81" ht="12.0" customHeight="1">
      <c r="B81" s="45"/>
      <c r="C81" s="46"/>
      <c r="D81" s="123"/>
      <c r="E81" s="9"/>
      <c r="G81" s="15"/>
      <c r="H81" s="85"/>
      <c r="I81" s="16"/>
    </row>
    <row r="82" ht="12.0" customHeight="1">
      <c r="B82" s="45"/>
      <c r="C82" s="46"/>
      <c r="D82" s="123"/>
      <c r="E82" s="9"/>
      <c r="G82" s="15"/>
      <c r="H82" s="85"/>
      <c r="I82" s="16"/>
    </row>
    <row r="83" ht="12.0" customHeight="1">
      <c r="B83" s="45"/>
      <c r="C83" s="46"/>
      <c r="D83" s="123"/>
      <c r="E83" s="9"/>
      <c r="F83" s="23"/>
      <c r="G83" s="15"/>
      <c r="H83" s="85"/>
      <c r="I83" s="16"/>
    </row>
    <row r="84" ht="12.0" customHeight="1">
      <c r="B84" s="45"/>
      <c r="C84" s="46"/>
      <c r="D84" s="123"/>
      <c r="E84" s="9"/>
      <c r="G84" s="15"/>
      <c r="H84" s="85"/>
      <c r="I84" s="16"/>
    </row>
    <row r="85" ht="12.0" customHeight="1">
      <c r="B85" s="45"/>
      <c r="C85" s="46"/>
      <c r="D85" s="123"/>
      <c r="E85" s="9"/>
      <c r="G85" s="15"/>
      <c r="H85" s="85"/>
      <c r="I85" s="16"/>
    </row>
    <row r="86" ht="12.0" customHeight="1">
      <c r="B86" s="45"/>
      <c r="C86" s="46"/>
      <c r="D86" s="123"/>
      <c r="E86" s="9"/>
      <c r="G86" s="15"/>
      <c r="H86" s="85"/>
      <c r="I86" s="16"/>
    </row>
    <row r="87" ht="12.0" customHeight="1">
      <c r="B87" s="45"/>
      <c r="C87" s="46"/>
      <c r="D87" s="123"/>
      <c r="E87" s="9"/>
      <c r="G87" s="15"/>
      <c r="H87" s="85"/>
      <c r="I87" s="16"/>
    </row>
    <row r="88" ht="12.0" customHeight="1">
      <c r="B88" s="45"/>
      <c r="C88" s="46"/>
      <c r="D88" s="123"/>
      <c r="E88" s="9"/>
      <c r="G88" s="15"/>
      <c r="H88" s="85"/>
      <c r="I88" s="16"/>
    </row>
    <row r="89" ht="12.0" customHeight="1">
      <c r="B89" s="45"/>
      <c r="C89" s="46"/>
      <c r="D89" s="123"/>
      <c r="E89" s="9"/>
      <c r="F89" s="23"/>
      <c r="G89" s="15"/>
      <c r="H89" s="85"/>
      <c r="I89" s="16"/>
    </row>
    <row r="90" ht="12.0" customHeight="1">
      <c r="B90" s="45"/>
      <c r="C90" s="46"/>
      <c r="D90" s="123"/>
      <c r="E90" s="9"/>
      <c r="G90" s="15"/>
      <c r="H90" s="85"/>
      <c r="I90" s="16"/>
    </row>
    <row r="91" ht="12.0" customHeight="1">
      <c r="B91" s="45"/>
      <c r="C91" s="46"/>
      <c r="D91" s="123"/>
      <c r="E91" s="9"/>
      <c r="G91" s="15"/>
      <c r="H91" s="85"/>
      <c r="I91" s="16"/>
    </row>
    <row r="92" ht="12.0" customHeight="1">
      <c r="B92" s="105"/>
      <c r="C92" s="106"/>
      <c r="D92" s="124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5303.17</v>
      </c>
      <c r="D93" s="120"/>
      <c r="F93" s="23" t="s">
        <v>10</v>
      </c>
      <c r="G93" s="30">
        <f>SUM(G80:G92)</f>
        <v>0</v>
      </c>
      <c r="H93" s="92"/>
    </row>
    <row r="94" ht="12.0" customHeight="1">
      <c r="B94" s="31"/>
      <c r="D94" s="120"/>
      <c r="F94" s="32"/>
      <c r="H94" s="92"/>
    </row>
    <row r="95" ht="12.0" customHeight="1">
      <c r="A95" s="23" t="s">
        <v>11</v>
      </c>
      <c r="B95" s="33">
        <f>PRODUCT(B93,0.1)</f>
        <v>530.317</v>
      </c>
      <c r="D95" s="120"/>
      <c r="H95" s="92"/>
    </row>
    <row r="96" ht="12.0" customHeight="1">
      <c r="A96" s="23" t="s">
        <v>18</v>
      </c>
      <c r="B96" s="54">
        <f>G74</f>
        <v>39469.7043</v>
      </c>
      <c r="D96" s="120"/>
      <c r="F96" s="23" t="s">
        <v>19</v>
      </c>
      <c r="G96" s="33">
        <f>SUM(B95,B96)-G93</f>
        <v>40000.0213</v>
      </c>
      <c r="H96" s="92"/>
    </row>
    <row r="97" ht="12.0" customHeight="1">
      <c r="A97" s="1"/>
      <c r="B97" s="1"/>
      <c r="C97" s="1"/>
      <c r="D97" s="120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125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155" t="s">
        <v>834</v>
      </c>
      <c r="B99" s="3"/>
      <c r="C99" s="3"/>
      <c r="D99" s="119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D100" s="120"/>
      <c r="H100" s="92"/>
    </row>
    <row r="101" ht="12.0" customHeight="1">
      <c r="B101" s="39" t="s">
        <v>1</v>
      </c>
      <c r="C101" s="39" t="s">
        <v>2</v>
      </c>
      <c r="D101" s="121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156">
        <v>5303.17</v>
      </c>
      <c r="C102" s="157" t="s">
        <v>707</v>
      </c>
      <c r="D102" s="158">
        <v>45107.0</v>
      </c>
      <c r="E102" s="9"/>
      <c r="G102" s="10"/>
      <c r="H102" s="94"/>
      <c r="I102" s="11"/>
    </row>
    <row r="103" ht="12.0" customHeight="1">
      <c r="B103" s="45"/>
      <c r="C103" s="46"/>
      <c r="D103" s="123"/>
      <c r="E103" s="9"/>
      <c r="G103" s="15"/>
      <c r="H103" s="85"/>
      <c r="I103" s="16"/>
    </row>
    <row r="104" ht="12.0" customHeight="1">
      <c r="B104" s="45"/>
      <c r="C104" s="46"/>
      <c r="D104" s="123"/>
      <c r="E104" s="9"/>
      <c r="G104" s="15"/>
      <c r="H104" s="85"/>
      <c r="I104" s="16"/>
    </row>
    <row r="105" ht="12.0" customHeight="1">
      <c r="B105" s="45"/>
      <c r="C105" s="46"/>
      <c r="D105" s="123"/>
      <c r="E105" s="9"/>
      <c r="F105" s="23"/>
      <c r="G105" s="15"/>
      <c r="H105" s="85"/>
      <c r="I105" s="16"/>
    </row>
    <row r="106" ht="12.0" customHeight="1">
      <c r="B106" s="45"/>
      <c r="C106" s="46"/>
      <c r="D106" s="123"/>
      <c r="E106" s="9"/>
      <c r="G106" s="15"/>
      <c r="H106" s="85"/>
      <c r="I106" s="16"/>
    </row>
    <row r="107" ht="12.0" customHeight="1">
      <c r="B107" s="45"/>
      <c r="C107" s="46"/>
      <c r="D107" s="123"/>
      <c r="E107" s="9"/>
      <c r="G107" s="15"/>
      <c r="H107" s="85"/>
      <c r="I107" s="16"/>
    </row>
    <row r="108" ht="12.0" customHeight="1">
      <c r="B108" s="45"/>
      <c r="C108" s="46"/>
      <c r="D108" s="123"/>
      <c r="E108" s="9"/>
      <c r="G108" s="15"/>
      <c r="H108" s="85"/>
      <c r="I108" s="16"/>
    </row>
    <row r="109" ht="12.0" customHeight="1">
      <c r="B109" s="45"/>
      <c r="C109" s="46"/>
      <c r="D109" s="123"/>
      <c r="E109" s="9"/>
      <c r="G109" s="15"/>
      <c r="H109" s="85"/>
      <c r="I109" s="16"/>
    </row>
    <row r="110" ht="12.0" customHeight="1">
      <c r="B110" s="45"/>
      <c r="C110" s="46"/>
      <c r="D110" s="123"/>
      <c r="E110" s="22"/>
      <c r="G110" s="15"/>
      <c r="H110" s="85"/>
      <c r="I110" s="16"/>
    </row>
    <row r="111" ht="12.0" customHeight="1">
      <c r="B111" s="105"/>
      <c r="C111" s="106"/>
      <c r="D111" s="124"/>
      <c r="E111" s="1"/>
      <c r="G111" s="28"/>
      <c r="H111" s="95"/>
      <c r="I111" s="86"/>
    </row>
    <row r="112" ht="12.0" customHeight="1">
      <c r="A112" s="23" t="s">
        <v>10</v>
      </c>
      <c r="B112" s="30">
        <f>SUM(B102:B111)</f>
        <v>5303.17</v>
      </c>
      <c r="D112" s="120"/>
      <c r="F112" s="23" t="s">
        <v>10</v>
      </c>
      <c r="G112" s="30">
        <f>SUM(G102:G111)</f>
        <v>0</v>
      </c>
      <c r="H112" s="92"/>
    </row>
    <row r="113" ht="12.0" customHeight="1">
      <c r="B113" s="31"/>
      <c r="D113" s="120"/>
      <c r="F113" s="32"/>
      <c r="H113" s="92"/>
    </row>
    <row r="114" ht="12.0" customHeight="1">
      <c r="A114" s="23" t="s">
        <v>11</v>
      </c>
      <c r="B114" s="33">
        <f>PRODUCT(B112,0.1)</f>
        <v>530.317</v>
      </c>
      <c r="D114" s="120"/>
      <c r="H114" s="92"/>
    </row>
    <row r="115" ht="12.0" customHeight="1">
      <c r="A115" s="23" t="s">
        <v>18</v>
      </c>
      <c r="B115" s="54">
        <f>G96</f>
        <v>40000.0213</v>
      </c>
      <c r="D115" s="120"/>
      <c r="F115" s="23" t="s">
        <v>19</v>
      </c>
      <c r="G115" s="33">
        <f>SUM(B114,B115)-G112</f>
        <v>40530.3383</v>
      </c>
      <c r="H115" s="92"/>
    </row>
    <row r="116" ht="12.0" customHeight="1">
      <c r="A116" s="1"/>
      <c r="B116" s="1"/>
      <c r="C116" s="1"/>
      <c r="D116" s="120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125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155" t="s">
        <v>835</v>
      </c>
      <c r="B118" s="3"/>
      <c r="C118" s="3"/>
      <c r="D118" s="119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D119" s="120"/>
      <c r="H119" s="92"/>
    </row>
    <row r="120" ht="12.0" customHeight="1">
      <c r="B120" s="39" t="s">
        <v>1</v>
      </c>
      <c r="C120" s="39" t="s">
        <v>2</v>
      </c>
      <c r="D120" s="121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156">
        <v>5303.17</v>
      </c>
      <c r="C121" s="157" t="s">
        <v>707</v>
      </c>
      <c r="D121" s="158">
        <v>45138.0</v>
      </c>
      <c r="E121" s="9"/>
      <c r="G121" s="10"/>
      <c r="H121" s="94"/>
      <c r="I121" s="11"/>
    </row>
    <row r="122" ht="12.0" customHeight="1">
      <c r="B122" s="45"/>
      <c r="C122" s="46"/>
      <c r="D122" s="123"/>
      <c r="E122" s="9"/>
      <c r="G122" s="15"/>
      <c r="H122" s="85"/>
      <c r="I122" s="16"/>
    </row>
    <row r="123" ht="12.0" customHeight="1">
      <c r="B123" s="45"/>
      <c r="C123" s="46"/>
      <c r="D123" s="123"/>
      <c r="E123" s="9"/>
      <c r="G123" s="15"/>
      <c r="H123" s="85"/>
      <c r="I123" s="16"/>
    </row>
    <row r="124" ht="12.0" customHeight="1">
      <c r="B124" s="45"/>
      <c r="C124" s="46"/>
      <c r="D124" s="123"/>
      <c r="E124" s="9"/>
      <c r="F124" s="23"/>
      <c r="G124" s="15"/>
      <c r="H124" s="85"/>
      <c r="I124" s="16"/>
    </row>
    <row r="125" ht="12.0" customHeight="1">
      <c r="B125" s="45"/>
      <c r="C125" s="46"/>
      <c r="D125" s="123"/>
      <c r="E125" s="9"/>
      <c r="G125" s="15"/>
      <c r="H125" s="85"/>
      <c r="I125" s="16"/>
    </row>
    <row r="126" ht="12.0" customHeight="1">
      <c r="B126" s="45"/>
      <c r="C126" s="46"/>
      <c r="D126" s="123"/>
      <c r="E126" s="9"/>
      <c r="G126" s="15"/>
      <c r="H126" s="85"/>
      <c r="I126" s="16"/>
    </row>
    <row r="127" ht="12.0" customHeight="1">
      <c r="B127" s="45"/>
      <c r="C127" s="46"/>
      <c r="D127" s="123"/>
      <c r="E127" s="9"/>
      <c r="G127" s="15"/>
      <c r="H127" s="85"/>
      <c r="I127" s="16"/>
    </row>
    <row r="128" ht="12.0" customHeight="1">
      <c r="B128" s="45"/>
      <c r="C128" s="46"/>
      <c r="D128" s="123"/>
      <c r="E128" s="9"/>
      <c r="G128" s="15"/>
      <c r="H128" s="85"/>
      <c r="I128" s="17"/>
    </row>
    <row r="129" ht="12.0" customHeight="1">
      <c r="B129" s="45"/>
      <c r="C129" s="46"/>
      <c r="D129" s="123"/>
      <c r="E129" s="22"/>
      <c r="G129" s="15"/>
      <c r="H129" s="85"/>
      <c r="I129" s="16"/>
    </row>
    <row r="130" ht="12.0" customHeight="1">
      <c r="B130" s="105"/>
      <c r="C130" s="106"/>
      <c r="D130" s="124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5303.17</v>
      </c>
      <c r="D131" s="120"/>
      <c r="F131" s="23" t="s">
        <v>10</v>
      </c>
      <c r="G131" s="30">
        <f>SUM(G121:G130)</f>
        <v>0</v>
      </c>
      <c r="H131" s="92"/>
    </row>
    <row r="132" ht="12.0" customHeight="1">
      <c r="B132" s="31"/>
      <c r="D132" s="120"/>
      <c r="F132" s="32"/>
      <c r="H132" s="92"/>
    </row>
    <row r="133" ht="12.0" customHeight="1">
      <c r="A133" s="23" t="s">
        <v>11</v>
      </c>
      <c r="B133" s="33">
        <f>PRODUCT(B131,0.1)</f>
        <v>530.317</v>
      </c>
      <c r="D133" s="120"/>
      <c r="H133" s="92"/>
    </row>
    <row r="134" ht="12.0" customHeight="1">
      <c r="A134" s="23" t="s">
        <v>18</v>
      </c>
      <c r="B134" s="54">
        <f>G115</f>
        <v>40530.3383</v>
      </c>
      <c r="D134" s="120"/>
      <c r="F134" s="23" t="s">
        <v>19</v>
      </c>
      <c r="G134" s="33">
        <f>SUM(B133,B134)-G131</f>
        <v>41060.6553</v>
      </c>
      <c r="H134" s="92"/>
    </row>
    <row r="135" ht="12.0" customHeight="1">
      <c r="A135" s="1"/>
      <c r="B135" s="1"/>
      <c r="C135" s="1"/>
      <c r="D135" s="120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125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155" t="s">
        <v>836</v>
      </c>
      <c r="B137" s="3"/>
      <c r="C137" s="3"/>
      <c r="D137" s="119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D138" s="120"/>
      <c r="H138" s="92"/>
    </row>
    <row r="139" ht="12.0" customHeight="1">
      <c r="B139" s="39" t="s">
        <v>1</v>
      </c>
      <c r="C139" s="39" t="s">
        <v>2</v>
      </c>
      <c r="D139" s="121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156">
        <v>5303.17</v>
      </c>
      <c r="C140" s="157" t="s">
        <v>707</v>
      </c>
      <c r="D140" s="158">
        <v>45169.0</v>
      </c>
      <c r="E140" s="9"/>
      <c r="F140" s="97"/>
      <c r="G140" s="15"/>
      <c r="H140" s="115"/>
      <c r="I140" s="11"/>
    </row>
    <row r="141" ht="12.0" customHeight="1">
      <c r="B141" s="45"/>
      <c r="C141" s="46"/>
      <c r="D141" s="123"/>
      <c r="E141" s="9"/>
      <c r="G141" s="15"/>
      <c r="H141" s="85"/>
      <c r="I141" s="16"/>
    </row>
    <row r="142" ht="12.0" customHeight="1">
      <c r="B142" s="45"/>
      <c r="C142" s="46"/>
      <c r="D142" s="123"/>
      <c r="E142" s="9"/>
      <c r="G142" s="15"/>
      <c r="H142" s="85"/>
      <c r="I142" s="16"/>
    </row>
    <row r="143" ht="12.0" customHeight="1">
      <c r="B143" s="45"/>
      <c r="C143" s="46"/>
      <c r="D143" s="123"/>
      <c r="E143" s="9"/>
      <c r="F143" s="23"/>
      <c r="G143" s="15"/>
      <c r="H143" s="85"/>
      <c r="I143" s="16"/>
    </row>
    <row r="144" ht="12.0" customHeight="1">
      <c r="B144" s="45"/>
      <c r="C144" s="46"/>
      <c r="D144" s="123"/>
      <c r="E144" s="9"/>
      <c r="G144" s="15"/>
      <c r="H144" s="85"/>
      <c r="I144" s="16"/>
    </row>
    <row r="145" ht="12.0" customHeight="1">
      <c r="B145" s="45"/>
      <c r="C145" s="46"/>
      <c r="D145" s="123"/>
      <c r="E145" s="9"/>
      <c r="G145" s="15"/>
      <c r="H145" s="85"/>
      <c r="I145" s="16"/>
    </row>
    <row r="146" ht="12.0" customHeight="1">
      <c r="B146" s="45"/>
      <c r="C146" s="46"/>
      <c r="D146" s="123"/>
      <c r="E146" s="9"/>
      <c r="G146" s="15"/>
      <c r="H146" s="85"/>
      <c r="I146" s="16"/>
    </row>
    <row r="147" ht="12.0" customHeight="1">
      <c r="B147" s="45"/>
      <c r="C147" s="46"/>
      <c r="D147" s="123"/>
      <c r="E147" s="9"/>
      <c r="G147" s="15"/>
      <c r="H147" s="85"/>
      <c r="I147" s="16"/>
    </row>
    <row r="148" ht="12.0" customHeight="1">
      <c r="B148" s="45"/>
      <c r="C148" s="46"/>
      <c r="D148" s="123"/>
      <c r="E148" s="22"/>
      <c r="G148" s="15"/>
      <c r="H148" s="85"/>
      <c r="I148" s="16"/>
    </row>
    <row r="149" ht="12.0" customHeight="1">
      <c r="B149" s="105"/>
      <c r="C149" s="106"/>
      <c r="D149" s="124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5303.17</v>
      </c>
      <c r="D150" s="120"/>
      <c r="F150" s="23" t="s">
        <v>10</v>
      </c>
      <c r="G150" s="30">
        <f>SUM(G140:G149)</f>
        <v>0</v>
      </c>
      <c r="H150" s="92"/>
    </row>
    <row r="151" ht="12.0" customHeight="1">
      <c r="B151" s="31"/>
      <c r="D151" s="120"/>
      <c r="F151" s="32"/>
      <c r="H151" s="92"/>
    </row>
    <row r="152" ht="12.0" customHeight="1">
      <c r="A152" s="23" t="s">
        <v>11</v>
      </c>
      <c r="B152" s="33">
        <f>PRODUCT(B150,0.1)</f>
        <v>530.317</v>
      </c>
      <c r="D152" s="120"/>
      <c r="H152" s="92"/>
    </row>
    <row r="153" ht="12.0" customHeight="1">
      <c r="A153" s="23" t="s">
        <v>18</v>
      </c>
      <c r="B153" s="54">
        <f>G134</f>
        <v>41060.6553</v>
      </c>
      <c r="D153" s="120"/>
      <c r="F153" s="23" t="s">
        <v>19</v>
      </c>
      <c r="G153" s="33">
        <f>SUM(B152,B153)-G150</f>
        <v>41590.9723</v>
      </c>
      <c r="H153" s="92"/>
    </row>
    <row r="154" ht="12.0" customHeight="1">
      <c r="A154" s="1"/>
      <c r="B154" s="1"/>
      <c r="C154" s="1"/>
      <c r="D154" s="120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125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155" t="s">
        <v>837</v>
      </c>
      <c r="B156" s="3"/>
      <c r="C156" s="3"/>
      <c r="D156" s="119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D157" s="120"/>
      <c r="H157" s="92"/>
    </row>
    <row r="158" ht="12.0" customHeight="1">
      <c r="B158" s="39" t="s">
        <v>1</v>
      </c>
      <c r="C158" s="39" t="s">
        <v>2</v>
      </c>
      <c r="D158" s="121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156">
        <v>5303.13</v>
      </c>
      <c r="C159" s="157" t="s">
        <v>707</v>
      </c>
      <c r="D159" s="158">
        <v>45198.0</v>
      </c>
      <c r="E159" s="9"/>
      <c r="G159" s="10"/>
      <c r="H159" s="94"/>
      <c r="I159" s="11"/>
    </row>
    <row r="160" ht="12.0" customHeight="1">
      <c r="B160" s="45"/>
      <c r="C160" s="46"/>
      <c r="D160" s="123"/>
      <c r="E160" s="9"/>
      <c r="G160" s="15"/>
      <c r="H160" s="85"/>
      <c r="I160" s="16"/>
    </row>
    <row r="161" ht="12.0" customHeight="1">
      <c r="B161" s="45"/>
      <c r="C161" s="46"/>
      <c r="D161" s="123"/>
      <c r="E161" s="9"/>
      <c r="G161" s="15"/>
      <c r="H161" s="85"/>
      <c r="I161" s="16"/>
    </row>
    <row r="162" ht="12.0" customHeight="1">
      <c r="B162" s="45"/>
      <c r="C162" s="46"/>
      <c r="D162" s="123"/>
      <c r="E162" s="9"/>
      <c r="F162" s="23"/>
      <c r="G162" s="15"/>
      <c r="H162" s="85"/>
      <c r="I162" s="16"/>
    </row>
    <row r="163" ht="12.0" customHeight="1">
      <c r="B163" s="45"/>
      <c r="C163" s="46"/>
      <c r="D163" s="123"/>
      <c r="E163" s="9"/>
      <c r="G163" s="15"/>
      <c r="H163" s="85"/>
      <c r="I163" s="16"/>
    </row>
    <row r="164" ht="12.0" customHeight="1">
      <c r="B164" s="45"/>
      <c r="C164" s="46"/>
      <c r="D164" s="123"/>
      <c r="E164" s="9"/>
      <c r="G164" s="15"/>
      <c r="H164" s="85"/>
      <c r="I164" s="16"/>
    </row>
    <row r="165" ht="12.0" customHeight="1">
      <c r="B165" s="45"/>
      <c r="C165" s="46"/>
      <c r="D165" s="123"/>
      <c r="E165" s="9"/>
      <c r="G165" s="15"/>
      <c r="H165" s="85"/>
      <c r="I165" s="16"/>
    </row>
    <row r="166" ht="12.0" customHeight="1">
      <c r="B166" s="45"/>
      <c r="C166" s="46"/>
      <c r="D166" s="123"/>
      <c r="E166" s="9"/>
      <c r="G166" s="15"/>
      <c r="H166" s="85"/>
      <c r="I166" s="16"/>
    </row>
    <row r="167" ht="12.0" customHeight="1">
      <c r="B167" s="105"/>
      <c r="C167" s="106"/>
      <c r="D167" s="128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5303.13</v>
      </c>
      <c r="D168" s="120"/>
      <c r="F168" s="23" t="s">
        <v>10</v>
      </c>
      <c r="G168" s="30">
        <f>SUM(G159:G167)</f>
        <v>0</v>
      </c>
      <c r="H168" s="92"/>
    </row>
    <row r="169" ht="12.0" customHeight="1">
      <c r="B169" s="31"/>
      <c r="D169" s="120"/>
      <c r="F169" s="32"/>
      <c r="H169" s="92"/>
    </row>
    <row r="170" ht="12.0" customHeight="1">
      <c r="A170" s="23" t="s">
        <v>11</v>
      </c>
      <c r="B170" s="33">
        <f>PRODUCT(B168,0.1)</f>
        <v>530.313</v>
      </c>
      <c r="D170" s="120"/>
      <c r="H170" s="92"/>
    </row>
    <row r="171" ht="12.0" customHeight="1">
      <c r="A171" s="23" t="s">
        <v>18</v>
      </c>
      <c r="B171" s="54">
        <f>G153</f>
        <v>41590.9723</v>
      </c>
      <c r="D171" s="120"/>
      <c r="F171" s="23" t="s">
        <v>19</v>
      </c>
      <c r="G171" s="33">
        <f>SUM(B170,B171)-G168</f>
        <v>42121.2853</v>
      </c>
      <c r="H171" s="92"/>
    </row>
    <row r="172" ht="12.0" customHeight="1">
      <c r="A172" s="1"/>
      <c r="B172" s="1"/>
      <c r="C172" s="1"/>
      <c r="D172" s="120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125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155" t="s">
        <v>838</v>
      </c>
      <c r="B174" s="3"/>
      <c r="C174" s="3"/>
      <c r="D174" s="119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D175" s="120"/>
      <c r="H175" s="92"/>
    </row>
    <row r="176" ht="12.0" customHeight="1">
      <c r="B176" s="39" t="s">
        <v>1</v>
      </c>
      <c r="C176" s="39" t="s">
        <v>2</v>
      </c>
      <c r="D176" s="121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156">
        <v>5303.17</v>
      </c>
      <c r="C177" s="157" t="s">
        <v>707</v>
      </c>
      <c r="D177" s="158">
        <v>45230.0</v>
      </c>
      <c r="E177" s="9"/>
      <c r="G177" s="10"/>
      <c r="H177" s="94"/>
      <c r="I177" s="11"/>
    </row>
    <row r="178" ht="12.0" customHeight="1">
      <c r="B178" s="45"/>
      <c r="C178" s="46"/>
      <c r="D178" s="123"/>
      <c r="E178" s="9"/>
      <c r="G178" s="15"/>
      <c r="H178" s="85"/>
      <c r="I178" s="16"/>
    </row>
    <row r="179" ht="12.0" customHeight="1">
      <c r="B179" s="45"/>
      <c r="C179" s="46"/>
      <c r="D179" s="123"/>
      <c r="E179" s="9"/>
      <c r="G179" s="15"/>
      <c r="H179" s="85"/>
      <c r="I179" s="16"/>
    </row>
    <row r="180" ht="12.0" customHeight="1">
      <c r="B180" s="45"/>
      <c r="C180" s="46"/>
      <c r="D180" s="123"/>
      <c r="E180" s="9"/>
      <c r="F180" s="23"/>
      <c r="G180" s="15"/>
      <c r="H180" s="85"/>
      <c r="I180" s="16"/>
    </row>
    <row r="181" ht="12.0" customHeight="1">
      <c r="B181" s="45"/>
      <c r="C181" s="46"/>
      <c r="D181" s="123"/>
      <c r="E181" s="9"/>
      <c r="G181" s="15"/>
      <c r="H181" s="85"/>
      <c r="I181" s="17"/>
    </row>
    <row r="182" ht="12.0" customHeight="1">
      <c r="B182" s="45"/>
      <c r="C182" s="46"/>
      <c r="D182" s="123"/>
      <c r="E182" s="9"/>
      <c r="G182" s="15"/>
      <c r="H182" s="85"/>
      <c r="I182" s="16"/>
    </row>
    <row r="183" ht="12.0" customHeight="1">
      <c r="B183" s="45"/>
      <c r="C183" s="46"/>
      <c r="D183" s="123"/>
      <c r="E183" s="9"/>
      <c r="G183" s="15"/>
      <c r="H183" s="85"/>
      <c r="I183" s="17"/>
    </row>
    <row r="184" ht="12.0" customHeight="1">
      <c r="B184" s="45"/>
      <c r="C184" s="46"/>
      <c r="D184" s="123"/>
      <c r="E184" s="9"/>
      <c r="G184" s="15"/>
      <c r="H184" s="85"/>
      <c r="I184" s="17"/>
    </row>
    <row r="185" ht="12.0" customHeight="1">
      <c r="B185" s="45"/>
      <c r="C185" s="46"/>
      <c r="D185" s="123"/>
      <c r="E185" s="22"/>
      <c r="G185" s="15"/>
      <c r="H185" s="85"/>
      <c r="I185" s="16"/>
    </row>
    <row r="186" ht="12.0" customHeight="1">
      <c r="B186" s="105"/>
      <c r="C186" s="106"/>
      <c r="D186" s="124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5303.17</v>
      </c>
      <c r="D187" s="120"/>
      <c r="F187" s="23" t="s">
        <v>10</v>
      </c>
      <c r="G187" s="30">
        <f>SUM(G177:G186)</f>
        <v>0</v>
      </c>
      <c r="H187" s="92"/>
    </row>
    <row r="188" ht="12.0" customHeight="1">
      <c r="B188" s="31"/>
      <c r="D188" s="120"/>
      <c r="F188" s="32"/>
      <c r="H188" s="92"/>
    </row>
    <row r="189" ht="12.0" customHeight="1">
      <c r="A189" s="23" t="s">
        <v>11</v>
      </c>
      <c r="B189" s="33">
        <f>PRODUCT(B187,0.1)</f>
        <v>530.317</v>
      </c>
      <c r="D189" s="120"/>
      <c r="H189" s="92"/>
    </row>
    <row r="190" ht="12.0" customHeight="1">
      <c r="A190" s="23" t="s">
        <v>18</v>
      </c>
      <c r="B190" s="54">
        <f>G171</f>
        <v>42121.2853</v>
      </c>
      <c r="D190" s="120"/>
      <c r="F190" s="23" t="s">
        <v>19</v>
      </c>
      <c r="G190" s="33">
        <f>SUM(B189,B190)-G187</f>
        <v>42651.6023</v>
      </c>
      <c r="H190" s="92"/>
    </row>
    <row r="191" ht="12.0" customHeight="1">
      <c r="A191" s="1"/>
      <c r="B191" s="1"/>
      <c r="C191" s="1"/>
      <c r="D191" s="120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125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155" t="s">
        <v>839</v>
      </c>
      <c r="B193" s="3"/>
      <c r="C193" s="3"/>
      <c r="D193" s="119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D194" s="120"/>
      <c r="H194" s="92"/>
    </row>
    <row r="195" ht="12.0" customHeight="1">
      <c r="B195" s="39" t="s">
        <v>1</v>
      </c>
      <c r="C195" s="39" t="s">
        <v>2</v>
      </c>
      <c r="D195" s="121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156">
        <v>6439.58</v>
      </c>
      <c r="C196" s="157" t="s">
        <v>707</v>
      </c>
      <c r="D196" s="158">
        <v>45260.0</v>
      </c>
      <c r="E196" s="9"/>
      <c r="G196" s="10"/>
      <c r="H196" s="94"/>
      <c r="I196" s="11"/>
    </row>
    <row r="197" ht="12.0" customHeight="1">
      <c r="B197" s="45"/>
      <c r="C197" s="46"/>
      <c r="D197" s="123"/>
      <c r="E197" s="9"/>
      <c r="G197" s="15"/>
      <c r="H197" s="85"/>
      <c r="I197" s="16"/>
    </row>
    <row r="198" ht="12.0" customHeight="1">
      <c r="B198" s="45"/>
      <c r="C198" s="46"/>
      <c r="D198" s="123"/>
      <c r="E198" s="9"/>
      <c r="G198" s="15"/>
      <c r="H198" s="85"/>
      <c r="I198" s="17"/>
    </row>
    <row r="199" ht="12.0" customHeight="1">
      <c r="B199" s="45"/>
      <c r="C199" s="46"/>
      <c r="D199" s="123"/>
      <c r="E199" s="9"/>
      <c r="F199" s="23"/>
      <c r="G199" s="15"/>
      <c r="H199" s="85"/>
      <c r="I199" s="16"/>
    </row>
    <row r="200" ht="12.0" customHeight="1">
      <c r="B200" s="45"/>
      <c r="C200" s="46"/>
      <c r="D200" s="123"/>
      <c r="E200" s="9"/>
      <c r="G200" s="15"/>
      <c r="H200" s="85"/>
      <c r="I200" s="17"/>
    </row>
    <row r="201" ht="12.0" customHeight="1">
      <c r="B201" s="45"/>
      <c r="C201" s="46"/>
      <c r="D201" s="123"/>
      <c r="E201" s="9"/>
      <c r="G201" s="15"/>
      <c r="H201" s="85"/>
      <c r="I201" s="16"/>
    </row>
    <row r="202" ht="12.0" customHeight="1">
      <c r="B202" s="45"/>
      <c r="C202" s="46"/>
      <c r="D202" s="123"/>
      <c r="E202" s="9"/>
      <c r="G202" s="15"/>
      <c r="H202" s="85"/>
      <c r="I202" s="17"/>
    </row>
    <row r="203" ht="12.0" customHeight="1">
      <c r="B203" s="45"/>
      <c r="C203" s="46"/>
      <c r="D203" s="123"/>
      <c r="E203" s="9"/>
      <c r="G203" s="15"/>
      <c r="H203" s="85"/>
      <c r="I203" s="17"/>
    </row>
    <row r="204" ht="12.0" customHeight="1">
      <c r="B204" s="45"/>
      <c r="C204" s="46"/>
      <c r="D204" s="123"/>
      <c r="E204" s="22"/>
      <c r="G204" s="15"/>
      <c r="H204" s="85"/>
      <c r="I204" s="16"/>
    </row>
    <row r="205" ht="12.0" customHeight="1">
      <c r="B205" s="105"/>
      <c r="C205" s="106"/>
      <c r="D205" s="124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6439.58</v>
      </c>
      <c r="D206" s="120"/>
      <c r="F206" s="23" t="s">
        <v>10</v>
      </c>
      <c r="G206" s="30">
        <f>SUM(G196:G205)</f>
        <v>0</v>
      </c>
      <c r="H206" s="92"/>
    </row>
    <row r="207" ht="12.0" customHeight="1">
      <c r="B207" s="31"/>
      <c r="D207" s="120"/>
      <c r="F207" s="32"/>
      <c r="H207" s="92"/>
    </row>
    <row r="208" ht="12.0" customHeight="1">
      <c r="A208" s="23" t="s">
        <v>11</v>
      </c>
      <c r="B208" s="33">
        <f>PRODUCT(B206,0.1)</f>
        <v>643.958</v>
      </c>
      <c r="D208" s="120"/>
      <c r="H208" s="92"/>
    </row>
    <row r="209" ht="12.0" customHeight="1">
      <c r="A209" s="23" t="s">
        <v>18</v>
      </c>
      <c r="B209" s="54">
        <f>G190</f>
        <v>42651.6023</v>
      </c>
      <c r="D209" s="120"/>
      <c r="F209" s="23" t="s">
        <v>19</v>
      </c>
      <c r="G209" s="33">
        <f>SUM(B208,B209)-G206</f>
        <v>43295.5603</v>
      </c>
      <c r="H209" s="92"/>
    </row>
    <row r="210" ht="12.0" customHeight="1">
      <c r="A210" s="1"/>
      <c r="B210" s="1"/>
      <c r="C210" s="1"/>
      <c r="D210" s="120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125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155" t="s">
        <v>840</v>
      </c>
      <c r="B212" s="3"/>
      <c r="C212" s="3"/>
      <c r="D212" s="119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D213" s="120"/>
      <c r="H213" s="92"/>
    </row>
    <row r="214" ht="12.0" customHeight="1">
      <c r="B214" s="39" t="s">
        <v>1</v>
      </c>
      <c r="C214" s="39" t="s">
        <v>2</v>
      </c>
      <c r="D214" s="121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156">
        <v>5413.62</v>
      </c>
      <c r="C215" s="157" t="s">
        <v>707</v>
      </c>
      <c r="D215" s="158">
        <v>45289.0</v>
      </c>
      <c r="E215" s="9"/>
      <c r="G215" s="10"/>
      <c r="H215" s="94"/>
      <c r="I215" s="11"/>
    </row>
    <row r="216" ht="12.0" customHeight="1">
      <c r="B216" s="45"/>
      <c r="C216" s="46"/>
      <c r="D216" s="123"/>
      <c r="E216" s="9"/>
      <c r="G216" s="15"/>
      <c r="H216" s="85"/>
      <c r="I216" s="16"/>
    </row>
    <row r="217" ht="12.0" customHeight="1">
      <c r="B217" s="45"/>
      <c r="C217" s="46"/>
      <c r="D217" s="123"/>
      <c r="E217" s="9"/>
      <c r="G217" s="15"/>
      <c r="H217" s="85"/>
      <c r="I217" s="17"/>
    </row>
    <row r="218" ht="12.0" customHeight="1">
      <c r="B218" s="45"/>
      <c r="C218" s="46"/>
      <c r="D218" s="123"/>
      <c r="E218" s="9"/>
      <c r="F218" s="23"/>
      <c r="G218" s="15"/>
      <c r="H218" s="85"/>
      <c r="I218" s="16"/>
    </row>
    <row r="219" ht="12.0" customHeight="1">
      <c r="B219" s="45"/>
      <c r="C219" s="46"/>
      <c r="D219" s="123"/>
      <c r="E219" s="9"/>
      <c r="G219" s="15"/>
      <c r="H219" s="85"/>
      <c r="I219" s="17"/>
    </row>
    <row r="220" ht="12.0" customHeight="1">
      <c r="B220" s="45"/>
      <c r="C220" s="46"/>
      <c r="D220" s="123"/>
      <c r="E220" s="9"/>
      <c r="G220" s="15"/>
      <c r="H220" s="85"/>
      <c r="I220" s="16"/>
    </row>
    <row r="221" ht="12.0" customHeight="1">
      <c r="B221" s="45"/>
      <c r="C221" s="46"/>
      <c r="D221" s="123"/>
      <c r="E221" s="9"/>
      <c r="G221" s="15"/>
      <c r="H221" s="85"/>
      <c r="I221" s="17"/>
    </row>
    <row r="222" ht="12.0" customHeight="1">
      <c r="B222" s="45"/>
      <c r="C222" s="46"/>
      <c r="D222" s="123"/>
      <c r="E222" s="9"/>
      <c r="G222" s="15"/>
      <c r="H222" s="85"/>
      <c r="I222" s="17"/>
    </row>
    <row r="223" ht="12.0" customHeight="1">
      <c r="B223" s="45"/>
      <c r="C223" s="46"/>
      <c r="D223" s="123"/>
      <c r="E223" s="22"/>
      <c r="G223" s="15"/>
      <c r="H223" s="85"/>
      <c r="I223" s="16"/>
    </row>
    <row r="224" ht="12.0" customHeight="1">
      <c r="B224" s="105"/>
      <c r="C224" s="106"/>
      <c r="D224" s="124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5413.62</v>
      </c>
      <c r="D225" s="120"/>
      <c r="F225" s="23" t="s">
        <v>10</v>
      </c>
      <c r="G225" s="30">
        <f>SUM(G215:G224)</f>
        <v>0</v>
      </c>
      <c r="H225" s="92"/>
    </row>
    <row r="226" ht="12.0" customHeight="1">
      <c r="B226" s="31"/>
      <c r="D226" s="120"/>
      <c r="F226" s="32"/>
      <c r="H226" s="92"/>
    </row>
    <row r="227" ht="12.0" customHeight="1">
      <c r="A227" s="23" t="s">
        <v>11</v>
      </c>
      <c r="B227" s="33">
        <f>PRODUCT(B225,0.1)</f>
        <v>541.362</v>
      </c>
      <c r="D227" s="120"/>
      <c r="H227" s="92"/>
    </row>
    <row r="228" ht="12.0" customHeight="1">
      <c r="A228" s="23" t="s">
        <v>18</v>
      </c>
      <c r="B228" s="54">
        <f>G209</f>
        <v>43295.5603</v>
      </c>
      <c r="D228" s="120"/>
      <c r="F228" s="23" t="s">
        <v>19</v>
      </c>
      <c r="G228" s="33">
        <f>SUM(B227,B228)-G225</f>
        <v>43836.9223</v>
      </c>
      <c r="H228" s="92"/>
    </row>
    <row r="229" ht="12.0" customHeight="1">
      <c r="A229" s="1"/>
      <c r="B229" s="1"/>
      <c r="C229" s="1"/>
      <c r="D229" s="120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125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D231" s="120"/>
      <c r="H231" s="92"/>
    </row>
    <row r="232" ht="12.0" customHeight="1">
      <c r="D232" s="120"/>
      <c r="H232" s="92"/>
    </row>
    <row r="233" ht="12.0" customHeight="1">
      <c r="A233" s="72" t="s">
        <v>46</v>
      </c>
      <c r="B233" s="31">
        <f>B14+B33+B52+B71+B93+B112+B131+B150+B168+B187+B206+B225</f>
        <v>64884.86</v>
      </c>
      <c r="D233" s="120"/>
      <c r="H233" s="92"/>
    </row>
    <row r="234" ht="12.0" customHeight="1">
      <c r="A234" s="72" t="s">
        <v>47</v>
      </c>
      <c r="B234" s="31">
        <f>PRODUCT(B233,0.1)</f>
        <v>6488.486</v>
      </c>
      <c r="D234" s="120"/>
      <c r="H234" s="92"/>
    </row>
    <row r="235" ht="12.0" customHeight="1">
      <c r="D235" s="120"/>
      <c r="H235" s="92"/>
    </row>
    <row r="236" ht="12.0" customHeight="1">
      <c r="A236" s="72" t="s">
        <v>48</v>
      </c>
      <c r="D236" s="120"/>
      <c r="F236" s="89" t="s">
        <v>94</v>
      </c>
      <c r="G236" s="31">
        <f>G14+G33+G52+G71+G93+G112+G131+G150+G168+G187+G206+G225</f>
        <v>0</v>
      </c>
      <c r="H236" s="92"/>
    </row>
    <row r="237" ht="12.0" customHeight="1">
      <c r="B237" s="31">
        <f>B233-B234</f>
        <v>58396.374</v>
      </c>
      <c r="D237" s="120"/>
      <c r="F237" s="89" t="s">
        <v>95</v>
      </c>
      <c r="G237" s="90">
        <f>G236/B233</f>
        <v>0</v>
      </c>
      <c r="H237" s="92"/>
    </row>
    <row r="238" ht="12.0" customHeight="1">
      <c r="D238" s="120"/>
      <c r="H238" s="92"/>
    </row>
    <row r="239" ht="12.0" customHeight="1">
      <c r="D239" s="120"/>
      <c r="H239" s="92"/>
    </row>
    <row r="240" ht="12.0" customHeight="1">
      <c r="D240" s="120"/>
      <c r="H240" s="92"/>
    </row>
    <row r="241" ht="12.0" customHeight="1">
      <c r="D241" s="120"/>
      <c r="H241" s="92"/>
    </row>
    <row r="242" ht="12.0" customHeight="1">
      <c r="D242" s="120"/>
      <c r="H242" s="92"/>
    </row>
    <row r="243" ht="12.0" customHeight="1">
      <c r="D243" s="120"/>
      <c r="H243" s="92"/>
    </row>
    <row r="244" ht="12.0" customHeight="1">
      <c r="D244" s="120"/>
      <c r="H244" s="92"/>
    </row>
    <row r="245" ht="12.0" customHeight="1">
      <c r="D245" s="120"/>
      <c r="H245" s="92"/>
    </row>
    <row r="246" ht="12.0" customHeight="1">
      <c r="D246" s="120"/>
      <c r="H246" s="92"/>
    </row>
    <row r="247" ht="12.0" customHeight="1">
      <c r="D247" s="120"/>
      <c r="H247" s="92"/>
    </row>
    <row r="248" ht="12.0" customHeight="1">
      <c r="D248" s="120"/>
      <c r="H248" s="92"/>
    </row>
    <row r="249" ht="12.0" customHeight="1">
      <c r="D249" s="120"/>
      <c r="H249" s="92"/>
    </row>
    <row r="250" ht="12.0" customHeight="1">
      <c r="D250" s="120"/>
      <c r="H250" s="92"/>
    </row>
    <row r="251" ht="12.0" customHeight="1">
      <c r="D251" s="120"/>
      <c r="H251" s="92"/>
    </row>
    <row r="252" ht="12.0" customHeight="1">
      <c r="D252" s="120"/>
      <c r="H252" s="92"/>
    </row>
    <row r="253" ht="12.0" customHeight="1">
      <c r="D253" s="120"/>
      <c r="H253" s="92"/>
    </row>
    <row r="254" ht="12.0" customHeight="1">
      <c r="D254" s="120"/>
      <c r="H254" s="92"/>
    </row>
    <row r="255" ht="12.0" customHeight="1">
      <c r="D255" s="120"/>
      <c r="H255" s="92"/>
    </row>
    <row r="256" ht="12.0" customHeight="1">
      <c r="D256" s="120"/>
      <c r="H256" s="92"/>
    </row>
    <row r="257" ht="12.0" customHeight="1">
      <c r="D257" s="120"/>
      <c r="H257" s="92"/>
    </row>
    <row r="258" ht="12.0" customHeight="1">
      <c r="D258" s="120"/>
      <c r="H258" s="92"/>
    </row>
    <row r="259" ht="12.0" customHeight="1">
      <c r="D259" s="120"/>
      <c r="H259" s="92"/>
    </row>
    <row r="260" ht="12.0" customHeight="1">
      <c r="D260" s="120"/>
      <c r="H260" s="92"/>
    </row>
    <row r="261" ht="12.0" customHeight="1">
      <c r="D261" s="120"/>
      <c r="H261" s="92"/>
    </row>
    <row r="262" ht="12.0" customHeight="1">
      <c r="D262" s="120"/>
      <c r="H262" s="92"/>
    </row>
    <row r="263" ht="12.0" customHeight="1">
      <c r="D263" s="120"/>
      <c r="H263" s="92"/>
    </row>
    <row r="264" ht="12.0" customHeight="1">
      <c r="D264" s="120"/>
      <c r="H264" s="92"/>
    </row>
    <row r="265" ht="12.0" customHeight="1">
      <c r="D265" s="120"/>
      <c r="H265" s="92"/>
    </row>
    <row r="266" ht="12.0" customHeight="1">
      <c r="D266" s="120"/>
      <c r="H266" s="92"/>
    </row>
    <row r="267" ht="12.0" customHeight="1">
      <c r="D267" s="120"/>
      <c r="H267" s="92"/>
    </row>
    <row r="268" ht="12.0" customHeight="1">
      <c r="D268" s="120"/>
      <c r="H268" s="92"/>
    </row>
    <row r="269" ht="12.0" customHeight="1">
      <c r="D269" s="120"/>
      <c r="H269" s="92"/>
    </row>
    <row r="270" ht="12.0" customHeight="1">
      <c r="D270" s="120"/>
      <c r="H270" s="92"/>
    </row>
    <row r="271" ht="12.0" customHeight="1">
      <c r="D271" s="120"/>
      <c r="H271" s="92"/>
    </row>
    <row r="272" ht="12.0" customHeight="1">
      <c r="D272" s="120"/>
      <c r="H272" s="92"/>
    </row>
    <row r="273" ht="12.0" customHeight="1">
      <c r="D273" s="120"/>
      <c r="H273" s="92"/>
    </row>
    <row r="274" ht="12.0" customHeight="1">
      <c r="D274" s="120"/>
      <c r="H274" s="92"/>
    </row>
    <row r="275" ht="12.0" customHeight="1">
      <c r="D275" s="120"/>
      <c r="H275" s="92"/>
    </row>
    <row r="276" ht="12.0" customHeight="1">
      <c r="D276" s="120"/>
      <c r="H276" s="92"/>
    </row>
    <row r="277" ht="12.0" customHeight="1">
      <c r="D277" s="120"/>
      <c r="H277" s="92"/>
    </row>
    <row r="278" ht="12.0" customHeight="1">
      <c r="D278" s="120"/>
      <c r="H278" s="92"/>
    </row>
    <row r="279" ht="12.0" customHeight="1">
      <c r="D279" s="120"/>
      <c r="H279" s="92"/>
    </row>
    <row r="280" ht="12.0" customHeight="1">
      <c r="D280" s="120"/>
      <c r="H280" s="92"/>
    </row>
    <row r="281" ht="12.0" customHeight="1">
      <c r="D281" s="120"/>
      <c r="H281" s="92"/>
    </row>
    <row r="282" ht="12.0" customHeight="1">
      <c r="D282" s="120"/>
      <c r="H282" s="92"/>
    </row>
    <row r="283" ht="12.0" customHeight="1">
      <c r="D283" s="120"/>
      <c r="H283" s="92"/>
    </row>
    <row r="284" ht="12.0" customHeight="1">
      <c r="D284" s="120"/>
      <c r="H284" s="92"/>
    </row>
    <row r="285" ht="12.0" customHeight="1">
      <c r="D285" s="120"/>
      <c r="H285" s="92"/>
    </row>
    <row r="286" ht="12.0" customHeight="1">
      <c r="D286" s="120"/>
      <c r="H286" s="92"/>
    </row>
    <row r="287" ht="12.0" customHeight="1">
      <c r="D287" s="120"/>
      <c r="H287" s="92"/>
    </row>
    <row r="288" ht="12.0" customHeight="1">
      <c r="D288" s="120"/>
      <c r="H288" s="92"/>
    </row>
    <row r="289" ht="12.0" customHeight="1">
      <c r="D289" s="120"/>
      <c r="H289" s="92"/>
    </row>
    <row r="290" ht="12.0" customHeight="1">
      <c r="D290" s="120"/>
      <c r="H290" s="92"/>
    </row>
    <row r="291" ht="12.0" customHeight="1">
      <c r="D291" s="120"/>
      <c r="H291" s="92"/>
    </row>
    <row r="292" ht="12.0" customHeight="1">
      <c r="D292" s="120"/>
      <c r="H292" s="92"/>
    </row>
    <row r="293" ht="12.0" customHeight="1">
      <c r="D293" s="120"/>
      <c r="H293" s="92"/>
    </row>
    <row r="294" ht="12.0" customHeight="1">
      <c r="D294" s="120"/>
      <c r="H294" s="92"/>
    </row>
    <row r="295" ht="12.0" customHeight="1">
      <c r="D295" s="120"/>
      <c r="H295" s="92"/>
    </row>
    <row r="296" ht="12.0" customHeight="1">
      <c r="D296" s="120"/>
      <c r="H296" s="92"/>
    </row>
    <row r="297" ht="12.0" customHeight="1">
      <c r="D297" s="120"/>
      <c r="H297" s="92"/>
    </row>
    <row r="298" ht="12.0" customHeight="1">
      <c r="D298" s="120"/>
      <c r="H298" s="92"/>
    </row>
    <row r="299" ht="12.0" customHeight="1">
      <c r="D299" s="120"/>
      <c r="H299" s="92"/>
    </row>
    <row r="300" ht="12.0" customHeight="1">
      <c r="D300" s="120"/>
      <c r="H300" s="92"/>
    </row>
    <row r="301" ht="12.0" customHeight="1">
      <c r="D301" s="120"/>
      <c r="H301" s="92"/>
    </row>
    <row r="302" ht="12.0" customHeight="1">
      <c r="D302" s="120"/>
      <c r="H302" s="92"/>
    </row>
    <row r="303" ht="12.0" customHeight="1">
      <c r="D303" s="120"/>
      <c r="H303" s="92"/>
    </row>
    <row r="304" ht="12.0" customHeight="1">
      <c r="D304" s="120"/>
      <c r="H304" s="92"/>
    </row>
    <row r="305" ht="12.0" customHeight="1">
      <c r="D305" s="120"/>
      <c r="H305" s="92"/>
    </row>
    <row r="306" ht="12.0" customHeight="1">
      <c r="D306" s="120"/>
      <c r="H306" s="92"/>
    </row>
    <row r="307" ht="12.0" customHeight="1">
      <c r="D307" s="120"/>
      <c r="H307" s="92"/>
    </row>
    <row r="308" ht="12.0" customHeight="1">
      <c r="D308" s="120"/>
      <c r="H308" s="92"/>
    </row>
    <row r="309" ht="12.0" customHeight="1">
      <c r="D309" s="120"/>
      <c r="H309" s="92"/>
    </row>
    <row r="310" ht="12.0" customHeight="1">
      <c r="D310" s="120"/>
      <c r="H310" s="92"/>
    </row>
    <row r="311" ht="12.0" customHeight="1">
      <c r="D311" s="120"/>
      <c r="H311" s="92"/>
    </row>
    <row r="312" ht="12.0" customHeight="1">
      <c r="D312" s="120"/>
      <c r="H312" s="92"/>
    </row>
    <row r="313" ht="12.0" customHeight="1">
      <c r="D313" s="120"/>
      <c r="H313" s="92"/>
    </row>
    <row r="314" ht="12.0" customHeight="1">
      <c r="D314" s="120"/>
      <c r="H314" s="92"/>
    </row>
    <row r="315" ht="12.0" customHeight="1">
      <c r="D315" s="120"/>
      <c r="H315" s="92"/>
    </row>
    <row r="316" ht="12.0" customHeight="1">
      <c r="D316" s="120"/>
      <c r="H316" s="92"/>
    </row>
    <row r="317" ht="12.0" customHeight="1">
      <c r="D317" s="120"/>
      <c r="H317" s="92"/>
    </row>
    <row r="318" ht="12.0" customHeight="1">
      <c r="D318" s="120"/>
      <c r="H318" s="92"/>
    </row>
    <row r="319" ht="12.0" customHeight="1">
      <c r="D319" s="120"/>
      <c r="H319" s="92"/>
    </row>
    <row r="320" ht="12.0" customHeight="1">
      <c r="D320" s="120"/>
      <c r="H320" s="92"/>
    </row>
    <row r="321" ht="12.0" customHeight="1">
      <c r="D321" s="120"/>
      <c r="H321" s="92"/>
    </row>
    <row r="322" ht="12.0" customHeight="1">
      <c r="D322" s="120"/>
      <c r="H322" s="92"/>
    </row>
    <row r="323" ht="12.0" customHeight="1">
      <c r="D323" s="120"/>
      <c r="H323" s="92"/>
    </row>
    <row r="324" ht="12.0" customHeight="1">
      <c r="D324" s="120"/>
      <c r="H324" s="92"/>
    </row>
    <row r="325" ht="12.0" customHeight="1">
      <c r="D325" s="120"/>
      <c r="H325" s="92"/>
    </row>
    <row r="326" ht="12.0" customHeight="1">
      <c r="D326" s="120"/>
      <c r="H326" s="92"/>
    </row>
    <row r="327" ht="12.0" customHeight="1">
      <c r="D327" s="120"/>
      <c r="H327" s="92"/>
    </row>
    <row r="328" ht="12.0" customHeight="1">
      <c r="D328" s="120"/>
      <c r="H328" s="92"/>
    </row>
    <row r="329" ht="12.0" customHeight="1">
      <c r="D329" s="120"/>
      <c r="H329" s="92"/>
    </row>
    <row r="330" ht="12.0" customHeight="1">
      <c r="D330" s="120"/>
      <c r="H330" s="92"/>
    </row>
    <row r="331" ht="12.0" customHeight="1">
      <c r="D331" s="120"/>
      <c r="H331" s="92"/>
    </row>
    <row r="332" ht="12.0" customHeight="1">
      <c r="D332" s="120"/>
      <c r="H332" s="92"/>
    </row>
    <row r="333" ht="12.0" customHeight="1">
      <c r="D333" s="120"/>
      <c r="H333" s="92"/>
    </row>
    <row r="334" ht="12.0" customHeight="1">
      <c r="D334" s="120"/>
      <c r="H334" s="92"/>
    </row>
    <row r="335" ht="12.0" customHeight="1">
      <c r="D335" s="120"/>
      <c r="H335" s="92"/>
    </row>
    <row r="336" ht="12.0" customHeight="1">
      <c r="D336" s="120"/>
      <c r="H336" s="92"/>
    </row>
    <row r="337" ht="12.0" customHeight="1">
      <c r="D337" s="120"/>
      <c r="H337" s="92"/>
    </row>
    <row r="338" ht="12.0" customHeight="1">
      <c r="D338" s="120"/>
      <c r="H338" s="92"/>
    </row>
    <row r="339" ht="12.0" customHeight="1">
      <c r="D339" s="120"/>
      <c r="H339" s="92"/>
    </row>
    <row r="340" ht="12.0" customHeight="1">
      <c r="D340" s="120"/>
      <c r="H340" s="92"/>
    </row>
    <row r="341" ht="12.0" customHeight="1">
      <c r="D341" s="120"/>
      <c r="H341" s="92"/>
    </row>
    <row r="342" ht="12.0" customHeight="1">
      <c r="D342" s="120"/>
      <c r="H342" s="92"/>
    </row>
    <row r="343" ht="12.0" customHeight="1">
      <c r="D343" s="120"/>
      <c r="H343" s="92"/>
    </row>
    <row r="344" ht="12.0" customHeight="1">
      <c r="D344" s="120"/>
      <c r="H344" s="92"/>
    </row>
    <row r="345" ht="12.0" customHeight="1">
      <c r="D345" s="120"/>
      <c r="H345" s="92"/>
    </row>
    <row r="346" ht="12.0" customHeight="1">
      <c r="D346" s="120"/>
      <c r="H346" s="92"/>
    </row>
    <row r="347" ht="12.0" customHeight="1">
      <c r="D347" s="120"/>
      <c r="H347" s="92"/>
    </row>
    <row r="348" ht="12.0" customHeight="1">
      <c r="D348" s="120"/>
      <c r="H348" s="92"/>
    </row>
    <row r="349" ht="12.0" customHeight="1">
      <c r="D349" s="120"/>
      <c r="H349" s="92"/>
    </row>
    <row r="350" ht="12.0" customHeight="1">
      <c r="D350" s="120"/>
      <c r="H350" s="92"/>
    </row>
    <row r="351" ht="12.0" customHeight="1">
      <c r="D351" s="120"/>
      <c r="H351" s="92"/>
    </row>
    <row r="352" ht="12.0" customHeight="1">
      <c r="D352" s="120"/>
      <c r="H352" s="92"/>
    </row>
    <row r="353" ht="12.0" customHeight="1">
      <c r="D353" s="120"/>
      <c r="H353" s="92"/>
    </row>
    <row r="354" ht="12.0" customHeight="1">
      <c r="D354" s="120"/>
      <c r="H354" s="92"/>
    </row>
    <row r="355" ht="12.0" customHeight="1">
      <c r="D355" s="120"/>
      <c r="H355" s="92"/>
    </row>
    <row r="356" ht="12.0" customHeight="1">
      <c r="D356" s="120"/>
      <c r="H356" s="92"/>
    </row>
    <row r="357" ht="12.0" customHeight="1">
      <c r="D357" s="120"/>
      <c r="H357" s="92"/>
    </row>
    <row r="358" ht="12.0" customHeight="1">
      <c r="D358" s="120"/>
      <c r="H358" s="92"/>
    </row>
    <row r="359" ht="12.0" customHeight="1">
      <c r="D359" s="120"/>
      <c r="H359" s="92"/>
    </row>
    <row r="360" ht="12.0" customHeight="1">
      <c r="D360" s="120"/>
      <c r="H360" s="92"/>
    </row>
    <row r="361" ht="12.0" customHeight="1">
      <c r="D361" s="120"/>
      <c r="H361" s="92"/>
    </row>
    <row r="362" ht="12.0" customHeight="1">
      <c r="D362" s="120"/>
      <c r="H362" s="92"/>
    </row>
    <row r="363" ht="12.0" customHeight="1">
      <c r="D363" s="120"/>
      <c r="H363" s="92"/>
    </row>
    <row r="364" ht="12.0" customHeight="1">
      <c r="D364" s="120"/>
      <c r="H364" s="92"/>
    </row>
    <row r="365" ht="12.0" customHeight="1">
      <c r="D365" s="120"/>
      <c r="H365" s="92"/>
    </row>
    <row r="366" ht="12.0" customHeight="1">
      <c r="D366" s="120"/>
      <c r="H366" s="92"/>
    </row>
    <row r="367" ht="12.0" customHeight="1">
      <c r="D367" s="120"/>
      <c r="H367" s="92"/>
    </row>
    <row r="368" ht="12.0" customHeight="1">
      <c r="D368" s="120"/>
      <c r="H368" s="92"/>
    </row>
    <row r="369" ht="12.0" customHeight="1">
      <c r="D369" s="120"/>
      <c r="H369" s="92"/>
    </row>
    <row r="370" ht="12.0" customHeight="1">
      <c r="D370" s="120"/>
      <c r="H370" s="92"/>
    </row>
    <row r="371" ht="12.0" customHeight="1">
      <c r="D371" s="120"/>
      <c r="H371" s="92"/>
    </row>
    <row r="372" ht="12.0" customHeight="1">
      <c r="D372" s="120"/>
      <c r="H372" s="92"/>
    </row>
    <row r="373" ht="12.0" customHeight="1">
      <c r="D373" s="120"/>
      <c r="H373" s="92"/>
    </row>
    <row r="374" ht="12.0" customHeight="1">
      <c r="D374" s="120"/>
      <c r="H374" s="92"/>
    </row>
    <row r="375" ht="12.0" customHeight="1">
      <c r="D375" s="120"/>
      <c r="H375" s="92"/>
    </row>
    <row r="376" ht="12.0" customHeight="1">
      <c r="D376" s="120"/>
      <c r="H376" s="92"/>
    </row>
    <row r="377" ht="12.0" customHeight="1">
      <c r="D377" s="120"/>
      <c r="H377" s="92"/>
    </row>
    <row r="378" ht="12.0" customHeight="1">
      <c r="D378" s="120"/>
      <c r="H378" s="92"/>
    </row>
    <row r="379" ht="12.0" customHeight="1">
      <c r="D379" s="120"/>
      <c r="H379" s="92"/>
    </row>
    <row r="380" ht="12.0" customHeight="1">
      <c r="D380" s="120"/>
      <c r="H380" s="92"/>
    </row>
    <row r="381" ht="12.0" customHeight="1">
      <c r="D381" s="120"/>
      <c r="H381" s="92"/>
    </row>
    <row r="382" ht="12.0" customHeight="1">
      <c r="D382" s="120"/>
      <c r="H382" s="92"/>
    </row>
    <row r="383" ht="12.0" customHeight="1">
      <c r="D383" s="120"/>
      <c r="H383" s="92"/>
    </row>
    <row r="384" ht="12.0" customHeight="1">
      <c r="D384" s="120"/>
      <c r="H384" s="92"/>
    </row>
    <row r="385" ht="12.0" customHeight="1">
      <c r="D385" s="120"/>
      <c r="H385" s="92"/>
    </row>
    <row r="386" ht="12.0" customHeight="1">
      <c r="D386" s="120"/>
      <c r="H386" s="92"/>
    </row>
    <row r="387" ht="12.0" customHeight="1">
      <c r="D387" s="120"/>
      <c r="H387" s="92"/>
    </row>
    <row r="388" ht="12.0" customHeight="1">
      <c r="D388" s="120"/>
      <c r="H388" s="92"/>
    </row>
    <row r="389" ht="12.0" customHeight="1">
      <c r="D389" s="120"/>
      <c r="H389" s="92"/>
    </row>
    <row r="390" ht="12.0" customHeight="1">
      <c r="D390" s="120"/>
      <c r="H390" s="92"/>
    </row>
    <row r="391" ht="12.0" customHeight="1">
      <c r="D391" s="120"/>
      <c r="H391" s="92"/>
    </row>
    <row r="392" ht="12.0" customHeight="1">
      <c r="D392" s="120"/>
      <c r="H392" s="92"/>
    </row>
    <row r="393" ht="12.0" customHeight="1">
      <c r="D393" s="120"/>
      <c r="H393" s="92"/>
    </row>
    <row r="394" ht="12.0" customHeight="1">
      <c r="D394" s="120"/>
      <c r="H394" s="92"/>
    </row>
    <row r="395" ht="12.0" customHeight="1">
      <c r="D395" s="120"/>
      <c r="H395" s="92"/>
    </row>
    <row r="396" ht="12.0" customHeight="1">
      <c r="D396" s="120"/>
      <c r="H396" s="92"/>
    </row>
    <row r="397" ht="12.0" customHeight="1">
      <c r="D397" s="120"/>
      <c r="H397" s="92"/>
    </row>
    <row r="398" ht="12.0" customHeight="1">
      <c r="D398" s="120"/>
      <c r="H398" s="92"/>
    </row>
    <row r="399" ht="12.0" customHeight="1">
      <c r="D399" s="120"/>
      <c r="H399" s="92"/>
    </row>
    <row r="400" ht="12.0" customHeight="1">
      <c r="D400" s="120"/>
      <c r="H400" s="92"/>
    </row>
    <row r="401" ht="12.0" customHeight="1">
      <c r="D401" s="120"/>
      <c r="H401" s="92"/>
    </row>
    <row r="402" ht="12.0" customHeight="1">
      <c r="D402" s="120"/>
      <c r="H402" s="92"/>
    </row>
    <row r="403" ht="12.0" customHeight="1">
      <c r="D403" s="120"/>
      <c r="H403" s="92"/>
    </row>
    <row r="404" ht="12.0" customHeight="1">
      <c r="D404" s="120"/>
      <c r="H404" s="92"/>
    </row>
    <row r="405" ht="12.0" customHeight="1">
      <c r="D405" s="120"/>
      <c r="H405" s="92"/>
    </row>
    <row r="406" ht="12.0" customHeight="1">
      <c r="D406" s="120"/>
      <c r="H406" s="92"/>
    </row>
    <row r="407" ht="12.0" customHeight="1">
      <c r="D407" s="120"/>
      <c r="H407" s="92"/>
    </row>
    <row r="408" ht="12.0" customHeight="1">
      <c r="D408" s="120"/>
      <c r="H408" s="92"/>
    </row>
    <row r="409" ht="12.0" customHeight="1">
      <c r="D409" s="120"/>
      <c r="H409" s="92"/>
    </row>
    <row r="410" ht="12.0" customHeight="1">
      <c r="D410" s="120"/>
      <c r="H410" s="92"/>
    </row>
    <row r="411" ht="12.0" customHeight="1">
      <c r="D411" s="120"/>
      <c r="H411" s="92"/>
    </row>
    <row r="412" ht="12.0" customHeight="1">
      <c r="D412" s="120"/>
      <c r="H412" s="92"/>
    </row>
    <row r="413" ht="12.0" customHeight="1">
      <c r="D413" s="120"/>
      <c r="H413" s="92"/>
    </row>
    <row r="414" ht="12.0" customHeight="1">
      <c r="D414" s="120"/>
      <c r="H414" s="92"/>
    </row>
    <row r="415" ht="12.0" customHeight="1">
      <c r="D415" s="120"/>
      <c r="H415" s="92"/>
    </row>
    <row r="416" ht="12.0" customHeight="1">
      <c r="D416" s="120"/>
      <c r="H416" s="92"/>
    </row>
    <row r="417" ht="12.0" customHeight="1">
      <c r="D417" s="120"/>
      <c r="H417" s="92"/>
    </row>
    <row r="418" ht="12.0" customHeight="1">
      <c r="D418" s="120"/>
      <c r="H418" s="92"/>
    </row>
    <row r="419" ht="12.0" customHeight="1">
      <c r="D419" s="120"/>
      <c r="H419" s="92"/>
    </row>
    <row r="420" ht="12.0" customHeight="1">
      <c r="D420" s="120"/>
      <c r="H420" s="92"/>
    </row>
    <row r="421" ht="12.0" customHeight="1">
      <c r="D421" s="120"/>
      <c r="H421" s="92"/>
    </row>
    <row r="422" ht="12.0" customHeight="1">
      <c r="D422" s="120"/>
      <c r="H422" s="92"/>
    </row>
    <row r="423" ht="12.0" customHeight="1">
      <c r="D423" s="120"/>
      <c r="H423" s="92"/>
    </row>
    <row r="424" ht="12.0" customHeight="1">
      <c r="D424" s="120"/>
      <c r="H424" s="92"/>
    </row>
    <row r="425" ht="12.0" customHeight="1">
      <c r="D425" s="120"/>
      <c r="H425" s="92"/>
    </row>
    <row r="426" ht="12.0" customHeight="1">
      <c r="D426" s="120"/>
      <c r="H426" s="92"/>
    </row>
    <row r="427" ht="12.0" customHeight="1">
      <c r="D427" s="120"/>
      <c r="H427" s="92"/>
    </row>
    <row r="428" ht="12.0" customHeight="1">
      <c r="D428" s="120"/>
      <c r="H428" s="92"/>
    </row>
    <row r="429" ht="12.0" customHeight="1">
      <c r="D429" s="120"/>
      <c r="H429" s="92"/>
    </row>
    <row r="430" ht="12.0" customHeight="1">
      <c r="D430" s="120"/>
      <c r="H430" s="92"/>
    </row>
    <row r="431" ht="12.0" customHeight="1">
      <c r="D431" s="120"/>
      <c r="H431" s="92"/>
    </row>
    <row r="432" ht="12.0" customHeight="1">
      <c r="D432" s="120"/>
      <c r="H432" s="92"/>
    </row>
    <row r="433" ht="12.0" customHeight="1">
      <c r="D433" s="120"/>
      <c r="H433" s="92"/>
    </row>
    <row r="434" ht="12.0" customHeight="1">
      <c r="D434" s="120"/>
      <c r="H434" s="92"/>
    </row>
    <row r="435" ht="12.0" customHeight="1">
      <c r="D435" s="120"/>
      <c r="H435" s="92"/>
    </row>
    <row r="436" ht="12.0" customHeight="1">
      <c r="D436" s="120"/>
      <c r="H436" s="92"/>
    </row>
    <row r="437" ht="12.0" customHeight="1">
      <c r="D437" s="120"/>
      <c r="H437" s="92"/>
    </row>
    <row r="438" ht="12.0" customHeight="1">
      <c r="D438" s="120"/>
      <c r="H438" s="92"/>
    </row>
    <row r="439" ht="12.0" customHeight="1">
      <c r="D439" s="120"/>
      <c r="H439" s="92"/>
    </row>
    <row r="440" ht="12.0" customHeight="1">
      <c r="D440" s="120"/>
      <c r="H440" s="92"/>
    </row>
    <row r="441" ht="12.0" customHeight="1">
      <c r="D441" s="120"/>
      <c r="H441" s="92"/>
    </row>
    <row r="442" ht="12.0" customHeight="1">
      <c r="D442" s="120"/>
      <c r="H442" s="92"/>
    </row>
    <row r="443" ht="12.0" customHeight="1">
      <c r="D443" s="120"/>
      <c r="H443" s="92"/>
    </row>
    <row r="444" ht="12.0" customHeight="1">
      <c r="D444" s="120"/>
      <c r="H444" s="92"/>
    </row>
    <row r="445" ht="12.0" customHeight="1">
      <c r="D445" s="120"/>
      <c r="H445" s="92"/>
    </row>
    <row r="446" ht="12.0" customHeight="1">
      <c r="D446" s="120"/>
      <c r="H446" s="92"/>
    </row>
    <row r="447" ht="12.0" customHeight="1">
      <c r="D447" s="120"/>
      <c r="H447" s="92"/>
    </row>
    <row r="448" ht="12.0" customHeight="1">
      <c r="D448" s="120"/>
      <c r="H448" s="92"/>
    </row>
    <row r="449" ht="12.0" customHeight="1">
      <c r="D449" s="120"/>
      <c r="H449" s="92"/>
    </row>
    <row r="450" ht="12.0" customHeight="1">
      <c r="D450" s="120"/>
      <c r="H450" s="92"/>
    </row>
    <row r="451" ht="12.0" customHeight="1">
      <c r="D451" s="120"/>
      <c r="H451" s="92"/>
    </row>
    <row r="452" ht="12.0" customHeight="1">
      <c r="D452" s="120"/>
      <c r="H452" s="92"/>
    </row>
    <row r="453" ht="12.0" customHeight="1">
      <c r="D453" s="120"/>
      <c r="H453" s="92"/>
    </row>
    <row r="454" ht="12.0" customHeight="1">
      <c r="D454" s="120"/>
      <c r="H454" s="92"/>
    </row>
    <row r="455" ht="12.0" customHeight="1">
      <c r="D455" s="120"/>
      <c r="H455" s="92"/>
    </row>
    <row r="456" ht="12.0" customHeight="1">
      <c r="D456" s="120"/>
      <c r="H456" s="92"/>
    </row>
    <row r="457" ht="12.0" customHeight="1">
      <c r="D457" s="120"/>
      <c r="H457" s="92"/>
    </row>
    <row r="458" ht="12.0" customHeight="1">
      <c r="D458" s="120"/>
      <c r="H458" s="92"/>
    </row>
    <row r="459" ht="12.0" customHeight="1">
      <c r="D459" s="120"/>
      <c r="H459" s="92"/>
    </row>
    <row r="460" ht="12.0" customHeight="1">
      <c r="D460" s="120"/>
      <c r="H460" s="92"/>
    </row>
    <row r="461" ht="12.0" customHeight="1">
      <c r="D461" s="120"/>
      <c r="H461" s="92"/>
    </row>
    <row r="462" ht="12.0" customHeight="1">
      <c r="D462" s="120"/>
      <c r="H462" s="92"/>
    </row>
    <row r="463" ht="12.0" customHeight="1">
      <c r="D463" s="120"/>
      <c r="H463" s="92"/>
    </row>
    <row r="464" ht="12.0" customHeight="1">
      <c r="D464" s="120"/>
      <c r="H464" s="92"/>
    </row>
    <row r="465" ht="12.0" customHeight="1">
      <c r="D465" s="120"/>
      <c r="H465" s="92"/>
    </row>
    <row r="466" ht="12.0" customHeight="1">
      <c r="D466" s="120"/>
      <c r="H466" s="92"/>
    </row>
    <row r="467" ht="12.0" customHeight="1">
      <c r="D467" s="120"/>
      <c r="H467" s="92"/>
    </row>
    <row r="468" ht="12.0" customHeight="1">
      <c r="D468" s="120"/>
      <c r="H468" s="92"/>
    </row>
    <row r="469" ht="12.0" customHeight="1">
      <c r="D469" s="120"/>
      <c r="H469" s="92"/>
    </row>
    <row r="470" ht="12.0" customHeight="1">
      <c r="D470" s="120"/>
      <c r="H470" s="92"/>
    </row>
    <row r="471" ht="12.0" customHeight="1">
      <c r="D471" s="120"/>
      <c r="H471" s="92"/>
    </row>
    <row r="472" ht="12.0" customHeight="1">
      <c r="D472" s="120"/>
      <c r="H472" s="92"/>
    </row>
    <row r="473" ht="12.0" customHeight="1">
      <c r="D473" s="120"/>
      <c r="H473" s="92"/>
    </row>
    <row r="474" ht="12.0" customHeight="1">
      <c r="D474" s="120"/>
      <c r="H474" s="92"/>
    </row>
    <row r="475" ht="12.0" customHeight="1">
      <c r="D475" s="120"/>
      <c r="H475" s="92"/>
    </row>
    <row r="476" ht="12.0" customHeight="1">
      <c r="D476" s="120"/>
      <c r="H476" s="92"/>
    </row>
    <row r="477" ht="12.0" customHeight="1">
      <c r="D477" s="120"/>
      <c r="H477" s="92"/>
    </row>
    <row r="478" ht="12.0" customHeight="1">
      <c r="D478" s="120"/>
      <c r="H478" s="92"/>
    </row>
    <row r="479" ht="12.0" customHeight="1">
      <c r="D479" s="120"/>
      <c r="H479" s="92"/>
    </row>
    <row r="480" ht="12.0" customHeight="1">
      <c r="D480" s="120"/>
      <c r="H480" s="92"/>
    </row>
    <row r="481" ht="12.0" customHeight="1">
      <c r="D481" s="120"/>
      <c r="H481" s="92"/>
    </row>
    <row r="482" ht="12.0" customHeight="1">
      <c r="D482" s="120"/>
      <c r="H482" s="92"/>
    </row>
    <row r="483" ht="12.0" customHeight="1">
      <c r="D483" s="120"/>
      <c r="H483" s="92"/>
    </row>
    <row r="484" ht="12.0" customHeight="1">
      <c r="D484" s="120"/>
      <c r="H484" s="92"/>
    </row>
    <row r="485" ht="12.0" customHeight="1">
      <c r="D485" s="120"/>
      <c r="H485" s="92"/>
    </row>
    <row r="486" ht="12.0" customHeight="1">
      <c r="D486" s="120"/>
      <c r="H486" s="92"/>
    </row>
    <row r="487" ht="12.0" customHeight="1">
      <c r="D487" s="120"/>
      <c r="H487" s="92"/>
    </row>
    <row r="488" ht="12.0" customHeight="1">
      <c r="D488" s="120"/>
      <c r="H488" s="92"/>
    </row>
    <row r="489" ht="12.0" customHeight="1">
      <c r="D489" s="120"/>
      <c r="H489" s="92"/>
    </row>
    <row r="490" ht="12.0" customHeight="1">
      <c r="D490" s="120"/>
      <c r="H490" s="92"/>
    </row>
    <row r="491" ht="12.0" customHeight="1">
      <c r="D491" s="120"/>
      <c r="H491" s="92"/>
    </row>
    <row r="492" ht="12.0" customHeight="1">
      <c r="D492" s="120"/>
      <c r="H492" s="92"/>
    </row>
    <row r="493" ht="12.0" customHeight="1">
      <c r="D493" s="120"/>
      <c r="H493" s="92"/>
    </row>
    <row r="494" ht="12.0" customHeight="1">
      <c r="D494" s="120"/>
      <c r="H494" s="92"/>
    </row>
    <row r="495" ht="12.0" customHeight="1">
      <c r="D495" s="120"/>
      <c r="H495" s="92"/>
    </row>
    <row r="496" ht="12.0" customHeight="1">
      <c r="D496" s="120"/>
      <c r="H496" s="92"/>
    </row>
    <row r="497" ht="12.0" customHeight="1">
      <c r="D497" s="120"/>
      <c r="H497" s="92"/>
    </row>
    <row r="498" ht="12.0" customHeight="1">
      <c r="D498" s="120"/>
      <c r="H498" s="92"/>
    </row>
    <row r="499" ht="12.0" customHeight="1">
      <c r="D499" s="120"/>
      <c r="H499" s="92"/>
    </row>
    <row r="500" ht="12.0" customHeight="1">
      <c r="D500" s="120"/>
      <c r="H500" s="92"/>
    </row>
    <row r="501" ht="12.0" customHeight="1">
      <c r="D501" s="120"/>
      <c r="H501" s="92"/>
    </row>
    <row r="502" ht="12.0" customHeight="1">
      <c r="D502" s="120"/>
      <c r="H502" s="92"/>
    </row>
    <row r="503" ht="12.0" customHeight="1">
      <c r="D503" s="120"/>
      <c r="H503" s="92"/>
    </row>
    <row r="504" ht="12.0" customHeight="1">
      <c r="D504" s="120"/>
      <c r="H504" s="92"/>
    </row>
    <row r="505" ht="12.0" customHeight="1">
      <c r="D505" s="120"/>
      <c r="H505" s="92"/>
    </row>
    <row r="506" ht="12.0" customHeight="1">
      <c r="D506" s="120"/>
      <c r="H506" s="92"/>
    </row>
    <row r="507" ht="12.0" customHeight="1">
      <c r="D507" s="120"/>
      <c r="H507" s="92"/>
    </row>
    <row r="508" ht="12.0" customHeight="1">
      <c r="D508" s="120"/>
      <c r="H508" s="92"/>
    </row>
    <row r="509" ht="12.0" customHeight="1">
      <c r="D509" s="120"/>
      <c r="H509" s="92"/>
    </row>
    <row r="510" ht="12.0" customHeight="1">
      <c r="D510" s="120"/>
      <c r="H510" s="92"/>
    </row>
    <row r="511" ht="12.0" customHeight="1">
      <c r="D511" s="120"/>
      <c r="H511" s="92"/>
    </row>
    <row r="512" ht="12.0" customHeight="1">
      <c r="D512" s="120"/>
      <c r="H512" s="92"/>
    </row>
    <row r="513" ht="12.0" customHeight="1">
      <c r="D513" s="120"/>
      <c r="H513" s="92"/>
    </row>
    <row r="514" ht="12.0" customHeight="1">
      <c r="D514" s="120"/>
      <c r="H514" s="92"/>
    </row>
    <row r="515" ht="12.0" customHeight="1">
      <c r="D515" s="120"/>
      <c r="H515" s="92"/>
    </row>
    <row r="516" ht="12.0" customHeight="1">
      <c r="D516" s="120"/>
      <c r="H516" s="92"/>
    </row>
    <row r="517" ht="12.0" customHeight="1">
      <c r="D517" s="120"/>
      <c r="H517" s="92"/>
    </row>
    <row r="518" ht="12.0" customHeight="1">
      <c r="D518" s="120"/>
      <c r="H518" s="92"/>
    </row>
    <row r="519" ht="12.0" customHeight="1">
      <c r="D519" s="120"/>
      <c r="H519" s="92"/>
    </row>
    <row r="520" ht="12.0" customHeight="1">
      <c r="D520" s="120"/>
      <c r="H520" s="92"/>
    </row>
    <row r="521" ht="12.0" customHeight="1">
      <c r="D521" s="120"/>
      <c r="H521" s="92"/>
    </row>
    <row r="522" ht="12.0" customHeight="1">
      <c r="D522" s="120"/>
      <c r="H522" s="92"/>
    </row>
    <row r="523" ht="12.0" customHeight="1">
      <c r="D523" s="120"/>
      <c r="H523" s="92"/>
    </row>
    <row r="524" ht="12.0" customHeight="1">
      <c r="D524" s="120"/>
      <c r="H524" s="92"/>
    </row>
    <row r="525" ht="12.0" customHeight="1">
      <c r="D525" s="120"/>
      <c r="H525" s="92"/>
    </row>
    <row r="526" ht="12.0" customHeight="1">
      <c r="D526" s="120"/>
      <c r="H526" s="92"/>
    </row>
    <row r="527" ht="12.0" customHeight="1">
      <c r="D527" s="120"/>
      <c r="H527" s="92"/>
    </row>
    <row r="528" ht="12.0" customHeight="1">
      <c r="D528" s="120"/>
      <c r="H528" s="92"/>
    </row>
    <row r="529" ht="12.0" customHeight="1">
      <c r="D529" s="120"/>
      <c r="H529" s="92"/>
    </row>
    <row r="530" ht="12.0" customHeight="1">
      <c r="D530" s="120"/>
      <c r="H530" s="92"/>
    </row>
    <row r="531" ht="12.0" customHeight="1">
      <c r="D531" s="120"/>
      <c r="H531" s="92"/>
    </row>
    <row r="532" ht="12.0" customHeight="1">
      <c r="D532" s="120"/>
      <c r="H532" s="92"/>
    </row>
    <row r="533" ht="12.0" customHeight="1">
      <c r="D533" s="120"/>
      <c r="H533" s="92"/>
    </row>
    <row r="534" ht="12.0" customHeight="1">
      <c r="D534" s="120"/>
      <c r="H534" s="92"/>
    </row>
    <row r="535" ht="12.0" customHeight="1">
      <c r="D535" s="120"/>
      <c r="H535" s="92"/>
    </row>
    <row r="536" ht="12.0" customHeight="1">
      <c r="D536" s="120"/>
      <c r="H536" s="92"/>
    </row>
    <row r="537" ht="12.0" customHeight="1">
      <c r="D537" s="120"/>
      <c r="H537" s="92"/>
    </row>
    <row r="538" ht="12.0" customHeight="1">
      <c r="D538" s="120"/>
      <c r="H538" s="92"/>
    </row>
    <row r="539" ht="12.0" customHeight="1">
      <c r="D539" s="120"/>
      <c r="H539" s="92"/>
    </row>
    <row r="540" ht="12.0" customHeight="1">
      <c r="D540" s="120"/>
      <c r="H540" s="92"/>
    </row>
    <row r="541" ht="12.0" customHeight="1">
      <c r="D541" s="120"/>
      <c r="H541" s="92"/>
    </row>
    <row r="542" ht="12.0" customHeight="1">
      <c r="D542" s="120"/>
      <c r="H542" s="92"/>
    </row>
    <row r="543" ht="12.0" customHeight="1">
      <c r="D543" s="120"/>
      <c r="H543" s="92"/>
    </row>
    <row r="544" ht="12.0" customHeight="1">
      <c r="D544" s="120"/>
      <c r="H544" s="92"/>
    </row>
    <row r="545" ht="12.0" customHeight="1">
      <c r="D545" s="120"/>
      <c r="H545" s="92"/>
    </row>
    <row r="546" ht="12.0" customHeight="1">
      <c r="D546" s="120"/>
      <c r="H546" s="92"/>
    </row>
    <row r="547" ht="12.0" customHeight="1">
      <c r="D547" s="120"/>
      <c r="H547" s="92"/>
    </row>
    <row r="548" ht="12.0" customHeight="1">
      <c r="D548" s="120"/>
      <c r="H548" s="92"/>
    </row>
    <row r="549" ht="12.0" customHeight="1">
      <c r="D549" s="120"/>
      <c r="H549" s="92"/>
    </row>
    <row r="550" ht="12.0" customHeight="1">
      <c r="D550" s="120"/>
      <c r="H550" s="92"/>
    </row>
    <row r="551" ht="12.0" customHeight="1">
      <c r="D551" s="120"/>
      <c r="H551" s="92"/>
    </row>
    <row r="552" ht="12.0" customHeight="1">
      <c r="D552" s="120"/>
      <c r="H552" s="92"/>
    </row>
    <row r="553" ht="12.0" customHeight="1">
      <c r="D553" s="120"/>
      <c r="H553" s="92"/>
    </row>
    <row r="554" ht="12.0" customHeight="1">
      <c r="D554" s="120"/>
      <c r="H554" s="92"/>
    </row>
    <row r="555" ht="12.0" customHeight="1">
      <c r="D555" s="120"/>
      <c r="H555" s="92"/>
    </row>
    <row r="556" ht="12.0" customHeight="1">
      <c r="D556" s="120"/>
      <c r="H556" s="92"/>
    </row>
    <row r="557" ht="12.0" customHeight="1">
      <c r="D557" s="120"/>
      <c r="H557" s="92"/>
    </row>
    <row r="558" ht="12.0" customHeight="1">
      <c r="D558" s="120"/>
      <c r="H558" s="92"/>
    </row>
    <row r="559" ht="12.0" customHeight="1">
      <c r="D559" s="120"/>
      <c r="H559" s="92"/>
    </row>
    <row r="560" ht="12.0" customHeight="1">
      <c r="D560" s="120"/>
      <c r="H560" s="92"/>
    </row>
    <row r="561" ht="12.0" customHeight="1">
      <c r="D561" s="120"/>
      <c r="H561" s="92"/>
    </row>
    <row r="562" ht="12.0" customHeight="1">
      <c r="D562" s="120"/>
      <c r="H562" s="92"/>
    </row>
    <row r="563" ht="12.0" customHeight="1">
      <c r="D563" s="120"/>
      <c r="H563" s="92"/>
    </row>
    <row r="564" ht="12.0" customHeight="1">
      <c r="D564" s="120"/>
      <c r="H564" s="92"/>
    </row>
    <row r="565" ht="12.0" customHeight="1">
      <c r="D565" s="120"/>
      <c r="H565" s="92"/>
    </row>
    <row r="566" ht="12.0" customHeight="1">
      <c r="D566" s="120"/>
      <c r="H566" s="92"/>
    </row>
    <row r="567" ht="12.0" customHeight="1">
      <c r="D567" s="120"/>
      <c r="H567" s="92"/>
    </row>
    <row r="568" ht="12.0" customHeight="1">
      <c r="D568" s="120"/>
      <c r="H568" s="92"/>
    </row>
    <row r="569" ht="12.0" customHeight="1">
      <c r="D569" s="120"/>
      <c r="H569" s="92"/>
    </row>
    <row r="570" ht="12.0" customHeight="1">
      <c r="D570" s="120"/>
      <c r="H570" s="92"/>
    </row>
    <row r="571" ht="12.0" customHeight="1">
      <c r="D571" s="120"/>
      <c r="H571" s="92"/>
    </row>
    <row r="572" ht="12.0" customHeight="1">
      <c r="D572" s="120"/>
      <c r="H572" s="92"/>
    </row>
    <row r="573" ht="12.0" customHeight="1">
      <c r="D573" s="120"/>
      <c r="H573" s="92"/>
    </row>
    <row r="574" ht="12.0" customHeight="1">
      <c r="D574" s="120"/>
      <c r="H574" s="92"/>
    </row>
    <row r="575" ht="12.0" customHeight="1">
      <c r="D575" s="120"/>
      <c r="H575" s="92"/>
    </row>
    <row r="576" ht="12.0" customHeight="1">
      <c r="D576" s="120"/>
      <c r="H576" s="92"/>
    </row>
    <row r="577" ht="12.0" customHeight="1">
      <c r="D577" s="120"/>
      <c r="H577" s="92"/>
    </row>
    <row r="578" ht="12.0" customHeight="1">
      <c r="D578" s="120"/>
      <c r="H578" s="92"/>
    </row>
    <row r="579" ht="12.0" customHeight="1">
      <c r="D579" s="120"/>
      <c r="H579" s="92"/>
    </row>
    <row r="580" ht="12.0" customHeight="1">
      <c r="D580" s="120"/>
      <c r="H580" s="92"/>
    </row>
    <row r="581" ht="12.0" customHeight="1">
      <c r="D581" s="120"/>
      <c r="H581" s="92"/>
    </row>
    <row r="582" ht="12.0" customHeight="1">
      <c r="D582" s="120"/>
      <c r="H582" s="92"/>
    </row>
    <row r="583" ht="12.0" customHeight="1">
      <c r="D583" s="120"/>
      <c r="H583" s="92"/>
    </row>
    <row r="584" ht="12.0" customHeight="1">
      <c r="D584" s="120"/>
      <c r="H584" s="92"/>
    </row>
    <row r="585" ht="12.0" customHeight="1">
      <c r="D585" s="120"/>
      <c r="H585" s="92"/>
    </row>
    <row r="586" ht="12.0" customHeight="1">
      <c r="D586" s="120"/>
      <c r="H586" s="92"/>
    </row>
    <row r="587" ht="12.0" customHeight="1">
      <c r="D587" s="120"/>
      <c r="H587" s="92"/>
    </row>
    <row r="588" ht="12.0" customHeight="1">
      <c r="D588" s="120"/>
      <c r="H588" s="92"/>
    </row>
    <row r="589" ht="12.0" customHeight="1">
      <c r="D589" s="120"/>
      <c r="H589" s="92"/>
    </row>
    <row r="590" ht="12.0" customHeight="1">
      <c r="D590" s="120"/>
      <c r="H590" s="92"/>
    </row>
    <row r="591" ht="12.0" customHeight="1">
      <c r="D591" s="120"/>
      <c r="H591" s="92"/>
    </row>
    <row r="592" ht="12.0" customHeight="1">
      <c r="D592" s="120"/>
      <c r="H592" s="92"/>
    </row>
    <row r="593" ht="12.0" customHeight="1">
      <c r="D593" s="120"/>
      <c r="H593" s="92"/>
    </row>
    <row r="594" ht="12.0" customHeight="1">
      <c r="D594" s="120"/>
      <c r="H594" s="92"/>
    </row>
    <row r="595" ht="12.0" customHeight="1">
      <c r="D595" s="120"/>
      <c r="H595" s="92"/>
    </row>
    <row r="596" ht="12.0" customHeight="1">
      <c r="D596" s="120"/>
      <c r="H596" s="92"/>
    </row>
    <row r="597" ht="12.0" customHeight="1">
      <c r="D597" s="120"/>
      <c r="H597" s="92"/>
    </row>
    <row r="598" ht="12.0" customHeight="1">
      <c r="D598" s="120"/>
      <c r="H598" s="92"/>
    </row>
    <row r="599" ht="12.0" customHeight="1">
      <c r="D599" s="120"/>
      <c r="H599" s="92"/>
    </row>
    <row r="600" ht="12.0" customHeight="1">
      <c r="D600" s="120"/>
      <c r="H600" s="92"/>
    </row>
    <row r="601" ht="12.0" customHeight="1">
      <c r="D601" s="120"/>
      <c r="H601" s="92"/>
    </row>
    <row r="602" ht="12.0" customHeight="1">
      <c r="D602" s="120"/>
      <c r="H602" s="92"/>
    </row>
    <row r="603" ht="12.0" customHeight="1">
      <c r="D603" s="120"/>
      <c r="H603" s="92"/>
    </row>
    <row r="604" ht="12.0" customHeight="1">
      <c r="D604" s="120"/>
      <c r="H604" s="92"/>
    </row>
    <row r="605" ht="12.0" customHeight="1">
      <c r="D605" s="120"/>
      <c r="H605" s="92"/>
    </row>
    <row r="606" ht="12.0" customHeight="1">
      <c r="D606" s="120"/>
      <c r="H606" s="92"/>
    </row>
    <row r="607" ht="12.0" customHeight="1">
      <c r="D607" s="120"/>
      <c r="H607" s="92"/>
    </row>
    <row r="608" ht="12.0" customHeight="1">
      <c r="D608" s="120"/>
      <c r="H608" s="92"/>
    </row>
    <row r="609" ht="12.0" customHeight="1">
      <c r="D609" s="120"/>
      <c r="H609" s="92"/>
    </row>
    <row r="610" ht="12.0" customHeight="1">
      <c r="D610" s="120"/>
      <c r="H610" s="92"/>
    </row>
    <row r="611" ht="12.0" customHeight="1">
      <c r="D611" s="120"/>
      <c r="H611" s="92"/>
    </row>
    <row r="612" ht="12.0" customHeight="1">
      <c r="D612" s="120"/>
      <c r="H612" s="92"/>
    </row>
    <row r="613" ht="12.0" customHeight="1">
      <c r="D613" s="120"/>
      <c r="H613" s="92"/>
    </row>
    <row r="614" ht="12.0" customHeight="1">
      <c r="D614" s="120"/>
      <c r="H614" s="92"/>
    </row>
    <row r="615" ht="12.0" customHeight="1">
      <c r="D615" s="120"/>
      <c r="H615" s="92"/>
    </row>
    <row r="616" ht="12.0" customHeight="1">
      <c r="D616" s="120"/>
      <c r="H616" s="92"/>
    </row>
    <row r="617" ht="12.0" customHeight="1">
      <c r="D617" s="120"/>
      <c r="H617" s="92"/>
    </row>
    <row r="618" ht="12.0" customHeight="1">
      <c r="D618" s="120"/>
      <c r="H618" s="92"/>
    </row>
    <row r="619" ht="12.0" customHeight="1">
      <c r="D619" s="120"/>
      <c r="H619" s="92"/>
    </row>
    <row r="620" ht="12.0" customHeight="1">
      <c r="D620" s="120"/>
      <c r="H620" s="92"/>
    </row>
    <row r="621" ht="12.0" customHeight="1">
      <c r="D621" s="120"/>
      <c r="H621" s="92"/>
    </row>
    <row r="622" ht="12.0" customHeight="1">
      <c r="D622" s="120"/>
      <c r="H622" s="92"/>
    </row>
    <row r="623" ht="12.0" customHeight="1">
      <c r="D623" s="120"/>
      <c r="H623" s="92"/>
    </row>
    <row r="624" ht="12.0" customHeight="1">
      <c r="D624" s="120"/>
      <c r="H624" s="92"/>
    </row>
    <row r="625" ht="12.0" customHeight="1">
      <c r="D625" s="120"/>
      <c r="H625" s="92"/>
    </row>
    <row r="626" ht="12.0" customHeight="1">
      <c r="D626" s="120"/>
      <c r="H626" s="92"/>
    </row>
    <row r="627" ht="12.0" customHeight="1">
      <c r="D627" s="120"/>
      <c r="H627" s="92"/>
    </row>
    <row r="628" ht="12.0" customHeight="1">
      <c r="D628" s="120"/>
      <c r="H628" s="92"/>
    </row>
    <row r="629" ht="12.0" customHeight="1">
      <c r="D629" s="120"/>
      <c r="H629" s="92"/>
    </row>
    <row r="630" ht="12.0" customHeight="1">
      <c r="D630" s="120"/>
      <c r="H630" s="92"/>
    </row>
    <row r="631" ht="12.0" customHeight="1">
      <c r="D631" s="120"/>
      <c r="H631" s="92"/>
    </row>
    <row r="632" ht="12.0" customHeight="1">
      <c r="D632" s="120"/>
      <c r="H632" s="92"/>
    </row>
    <row r="633" ht="12.0" customHeight="1">
      <c r="D633" s="120"/>
      <c r="H633" s="92"/>
    </row>
    <row r="634" ht="12.0" customHeight="1">
      <c r="D634" s="120"/>
      <c r="H634" s="92"/>
    </row>
    <row r="635" ht="12.0" customHeight="1">
      <c r="D635" s="120"/>
      <c r="H635" s="92"/>
    </row>
    <row r="636" ht="12.0" customHeight="1">
      <c r="D636" s="120"/>
      <c r="H636" s="92"/>
    </row>
    <row r="637" ht="12.0" customHeight="1">
      <c r="D637" s="120"/>
      <c r="H637" s="92"/>
    </row>
    <row r="638" ht="12.0" customHeight="1">
      <c r="D638" s="120"/>
      <c r="H638" s="92"/>
    </row>
    <row r="639" ht="12.0" customHeight="1">
      <c r="D639" s="120"/>
      <c r="H639" s="92"/>
    </row>
    <row r="640" ht="12.0" customHeight="1">
      <c r="D640" s="120"/>
      <c r="H640" s="92"/>
    </row>
    <row r="641" ht="12.0" customHeight="1">
      <c r="D641" s="120"/>
      <c r="H641" s="92"/>
    </row>
    <row r="642" ht="12.0" customHeight="1">
      <c r="D642" s="120"/>
      <c r="H642" s="92"/>
    </row>
    <row r="643" ht="12.0" customHeight="1">
      <c r="D643" s="120"/>
      <c r="H643" s="92"/>
    </row>
    <row r="644" ht="12.0" customHeight="1">
      <c r="D644" s="120"/>
      <c r="H644" s="92"/>
    </row>
    <row r="645" ht="12.0" customHeight="1">
      <c r="D645" s="120"/>
      <c r="H645" s="92"/>
    </row>
    <row r="646" ht="12.0" customHeight="1">
      <c r="D646" s="120"/>
      <c r="H646" s="92"/>
    </row>
    <row r="647" ht="12.0" customHeight="1">
      <c r="D647" s="120"/>
      <c r="H647" s="92"/>
    </row>
    <row r="648" ht="12.0" customHeight="1">
      <c r="D648" s="120"/>
      <c r="H648" s="92"/>
    </row>
    <row r="649" ht="12.0" customHeight="1">
      <c r="D649" s="120"/>
      <c r="H649" s="92"/>
    </row>
    <row r="650" ht="12.0" customHeight="1">
      <c r="D650" s="120"/>
      <c r="H650" s="92"/>
    </row>
    <row r="651" ht="12.0" customHeight="1">
      <c r="D651" s="120"/>
      <c r="H651" s="92"/>
    </row>
    <row r="652" ht="12.0" customHeight="1">
      <c r="D652" s="120"/>
      <c r="H652" s="92"/>
    </row>
    <row r="653" ht="12.0" customHeight="1">
      <c r="D653" s="120"/>
      <c r="H653" s="92"/>
    </row>
    <row r="654" ht="12.0" customHeight="1">
      <c r="D654" s="120"/>
      <c r="H654" s="92"/>
    </row>
    <row r="655" ht="12.0" customHeight="1">
      <c r="D655" s="120"/>
      <c r="H655" s="92"/>
    </row>
    <row r="656" ht="12.0" customHeight="1">
      <c r="D656" s="120"/>
      <c r="H656" s="92"/>
    </row>
    <row r="657" ht="12.0" customHeight="1">
      <c r="D657" s="120"/>
      <c r="H657" s="92"/>
    </row>
    <row r="658" ht="12.0" customHeight="1">
      <c r="D658" s="120"/>
      <c r="H658" s="92"/>
    </row>
    <row r="659" ht="12.0" customHeight="1">
      <c r="D659" s="120"/>
      <c r="H659" s="92"/>
    </row>
    <row r="660" ht="12.0" customHeight="1">
      <c r="D660" s="120"/>
      <c r="H660" s="92"/>
    </row>
    <row r="661" ht="12.0" customHeight="1">
      <c r="D661" s="120"/>
      <c r="H661" s="92"/>
    </row>
    <row r="662" ht="12.0" customHeight="1">
      <c r="D662" s="120"/>
      <c r="H662" s="92"/>
    </row>
    <row r="663" ht="12.0" customHeight="1">
      <c r="D663" s="120"/>
      <c r="H663" s="92"/>
    </row>
    <row r="664" ht="12.0" customHeight="1">
      <c r="D664" s="120"/>
      <c r="H664" s="92"/>
    </row>
    <row r="665" ht="12.0" customHeight="1">
      <c r="D665" s="120"/>
      <c r="H665" s="92"/>
    </row>
    <row r="666" ht="12.0" customHeight="1">
      <c r="D666" s="120"/>
      <c r="H666" s="92"/>
    </row>
    <row r="667" ht="12.0" customHeight="1">
      <c r="D667" s="120"/>
      <c r="H667" s="92"/>
    </row>
    <row r="668" ht="12.0" customHeight="1">
      <c r="D668" s="120"/>
      <c r="H668" s="92"/>
    </row>
    <row r="669" ht="12.0" customHeight="1">
      <c r="D669" s="120"/>
      <c r="H669" s="92"/>
    </row>
    <row r="670" ht="12.0" customHeight="1">
      <c r="D670" s="120"/>
      <c r="H670" s="92"/>
    </row>
    <row r="671" ht="12.0" customHeight="1">
      <c r="D671" s="120"/>
      <c r="H671" s="92"/>
    </row>
    <row r="672" ht="12.0" customHeight="1">
      <c r="D672" s="120"/>
      <c r="H672" s="92"/>
    </row>
    <row r="673" ht="12.0" customHeight="1">
      <c r="D673" s="120"/>
      <c r="H673" s="92"/>
    </row>
    <row r="674" ht="12.0" customHeight="1">
      <c r="D674" s="120"/>
      <c r="H674" s="92"/>
    </row>
    <row r="675" ht="12.0" customHeight="1">
      <c r="D675" s="120"/>
      <c r="H675" s="92"/>
    </row>
    <row r="676" ht="12.0" customHeight="1">
      <c r="D676" s="120"/>
      <c r="H676" s="92"/>
    </row>
    <row r="677" ht="12.0" customHeight="1">
      <c r="D677" s="120"/>
      <c r="H677" s="92"/>
    </row>
    <row r="678" ht="12.0" customHeight="1">
      <c r="D678" s="120"/>
      <c r="H678" s="92"/>
    </row>
    <row r="679" ht="12.0" customHeight="1">
      <c r="D679" s="120"/>
      <c r="H679" s="92"/>
    </row>
    <row r="680" ht="12.0" customHeight="1">
      <c r="D680" s="120"/>
      <c r="H680" s="92"/>
    </row>
    <row r="681" ht="12.0" customHeight="1">
      <c r="D681" s="120"/>
      <c r="H681" s="92"/>
    </row>
    <row r="682" ht="12.0" customHeight="1">
      <c r="D682" s="120"/>
      <c r="H682" s="92"/>
    </row>
    <row r="683" ht="12.0" customHeight="1">
      <c r="D683" s="120"/>
      <c r="H683" s="92"/>
    </row>
    <row r="684" ht="12.0" customHeight="1">
      <c r="D684" s="120"/>
      <c r="H684" s="92"/>
    </row>
    <row r="685" ht="12.0" customHeight="1">
      <c r="D685" s="120"/>
      <c r="H685" s="92"/>
    </row>
    <row r="686" ht="12.0" customHeight="1">
      <c r="D686" s="120"/>
      <c r="H686" s="92"/>
    </row>
    <row r="687" ht="12.0" customHeight="1">
      <c r="D687" s="120"/>
      <c r="H687" s="92"/>
    </row>
    <row r="688" ht="12.0" customHeight="1">
      <c r="D688" s="120"/>
      <c r="H688" s="92"/>
    </row>
    <row r="689" ht="12.0" customHeight="1">
      <c r="D689" s="120"/>
      <c r="H689" s="92"/>
    </row>
    <row r="690" ht="12.0" customHeight="1">
      <c r="D690" s="120"/>
      <c r="H690" s="92"/>
    </row>
    <row r="691" ht="12.0" customHeight="1">
      <c r="D691" s="120"/>
      <c r="H691" s="92"/>
    </row>
    <row r="692" ht="12.0" customHeight="1">
      <c r="D692" s="120"/>
      <c r="H692" s="92"/>
    </row>
    <row r="693" ht="12.0" customHeight="1">
      <c r="D693" s="120"/>
      <c r="H693" s="92"/>
    </row>
    <row r="694" ht="12.0" customHeight="1">
      <c r="D694" s="120"/>
      <c r="H694" s="92"/>
    </row>
    <row r="695" ht="12.0" customHeight="1">
      <c r="D695" s="120"/>
      <c r="H695" s="92"/>
    </row>
    <row r="696" ht="12.0" customHeight="1">
      <c r="D696" s="120"/>
      <c r="H696" s="92"/>
    </row>
    <row r="697" ht="12.0" customHeight="1">
      <c r="D697" s="120"/>
      <c r="H697" s="92"/>
    </row>
    <row r="698" ht="12.0" customHeight="1">
      <c r="D698" s="120"/>
      <c r="H698" s="92"/>
    </row>
    <row r="699" ht="12.0" customHeight="1">
      <c r="D699" s="120"/>
      <c r="H699" s="92"/>
    </row>
    <row r="700" ht="12.0" customHeight="1">
      <c r="D700" s="120"/>
      <c r="H700" s="92"/>
    </row>
    <row r="701" ht="12.0" customHeight="1">
      <c r="D701" s="120"/>
      <c r="H701" s="92"/>
    </row>
    <row r="702" ht="12.0" customHeight="1">
      <c r="D702" s="120"/>
      <c r="H702" s="92"/>
    </row>
    <row r="703" ht="12.0" customHeight="1">
      <c r="D703" s="120"/>
      <c r="H703" s="92"/>
    </row>
    <row r="704" ht="12.0" customHeight="1">
      <c r="D704" s="120"/>
      <c r="H704" s="92"/>
    </row>
    <row r="705" ht="12.0" customHeight="1">
      <c r="D705" s="120"/>
      <c r="H705" s="92"/>
    </row>
    <row r="706" ht="12.0" customHeight="1">
      <c r="D706" s="120"/>
      <c r="H706" s="92"/>
    </row>
    <row r="707" ht="12.0" customHeight="1">
      <c r="D707" s="120"/>
      <c r="H707" s="92"/>
    </row>
    <row r="708" ht="12.0" customHeight="1">
      <c r="D708" s="120"/>
      <c r="H708" s="92"/>
    </row>
    <row r="709" ht="12.0" customHeight="1">
      <c r="D709" s="120"/>
      <c r="H709" s="92"/>
    </row>
    <row r="710" ht="12.0" customHeight="1">
      <c r="D710" s="120"/>
      <c r="H710" s="92"/>
    </row>
    <row r="711" ht="12.0" customHeight="1">
      <c r="D711" s="120"/>
      <c r="H711" s="92"/>
    </row>
    <row r="712" ht="12.0" customHeight="1">
      <c r="D712" s="120"/>
      <c r="H712" s="92"/>
    </row>
    <row r="713" ht="12.0" customHeight="1">
      <c r="D713" s="120"/>
      <c r="H713" s="92"/>
    </row>
    <row r="714" ht="12.0" customHeight="1">
      <c r="D714" s="120"/>
      <c r="H714" s="92"/>
    </row>
    <row r="715" ht="12.0" customHeight="1">
      <c r="D715" s="120"/>
      <c r="H715" s="92"/>
    </row>
    <row r="716" ht="12.0" customHeight="1">
      <c r="D716" s="120"/>
      <c r="H716" s="92"/>
    </row>
    <row r="717" ht="12.0" customHeight="1">
      <c r="D717" s="120"/>
      <c r="H717" s="92"/>
    </row>
    <row r="718" ht="12.0" customHeight="1">
      <c r="D718" s="120"/>
      <c r="H718" s="92"/>
    </row>
    <row r="719" ht="12.0" customHeight="1">
      <c r="D719" s="120"/>
      <c r="H719" s="92"/>
    </row>
    <row r="720" ht="12.0" customHeight="1">
      <c r="D720" s="120"/>
      <c r="H720" s="92"/>
    </row>
    <row r="721" ht="12.0" customHeight="1">
      <c r="D721" s="120"/>
      <c r="H721" s="92"/>
    </row>
    <row r="722" ht="12.0" customHeight="1">
      <c r="D722" s="120"/>
      <c r="H722" s="92"/>
    </row>
    <row r="723" ht="12.0" customHeight="1">
      <c r="D723" s="120"/>
      <c r="H723" s="92"/>
    </row>
    <row r="724" ht="12.0" customHeight="1">
      <c r="D724" s="120"/>
      <c r="H724" s="92"/>
    </row>
    <row r="725" ht="12.0" customHeight="1">
      <c r="D725" s="120"/>
      <c r="H725" s="92"/>
    </row>
    <row r="726" ht="12.0" customHeight="1">
      <c r="D726" s="120"/>
      <c r="H726" s="92"/>
    </row>
    <row r="727" ht="12.0" customHeight="1">
      <c r="D727" s="120"/>
      <c r="H727" s="92"/>
    </row>
    <row r="728" ht="12.0" customHeight="1">
      <c r="D728" s="120"/>
      <c r="H728" s="92"/>
    </row>
    <row r="729" ht="12.0" customHeight="1">
      <c r="D729" s="120"/>
      <c r="H729" s="92"/>
    </row>
    <row r="730" ht="12.0" customHeight="1">
      <c r="D730" s="120"/>
      <c r="H730" s="92"/>
    </row>
    <row r="731" ht="12.0" customHeight="1">
      <c r="D731" s="120"/>
      <c r="H731" s="92"/>
    </row>
    <row r="732" ht="12.0" customHeight="1">
      <c r="D732" s="120"/>
      <c r="H732" s="92"/>
    </row>
    <row r="733" ht="12.0" customHeight="1">
      <c r="D733" s="120"/>
      <c r="H733" s="92"/>
    </row>
    <row r="734" ht="12.0" customHeight="1">
      <c r="D734" s="120"/>
      <c r="H734" s="92"/>
    </row>
    <row r="735" ht="12.0" customHeight="1">
      <c r="D735" s="120"/>
      <c r="H735" s="92"/>
    </row>
    <row r="736" ht="12.0" customHeight="1">
      <c r="D736" s="120"/>
      <c r="H736" s="92"/>
    </row>
    <row r="737" ht="12.0" customHeight="1">
      <c r="D737" s="120"/>
      <c r="H737" s="92"/>
    </row>
    <row r="738" ht="12.0" customHeight="1">
      <c r="D738" s="120"/>
      <c r="H738" s="92"/>
    </row>
    <row r="739" ht="12.0" customHeight="1">
      <c r="D739" s="120"/>
      <c r="H739" s="92"/>
    </row>
    <row r="740" ht="12.0" customHeight="1">
      <c r="D740" s="120"/>
      <c r="H740" s="92"/>
    </row>
    <row r="741" ht="12.0" customHeight="1">
      <c r="D741" s="120"/>
      <c r="H741" s="92"/>
    </row>
    <row r="742" ht="12.0" customHeight="1">
      <c r="D742" s="120"/>
      <c r="H742" s="92"/>
    </row>
    <row r="743" ht="12.0" customHeight="1">
      <c r="D743" s="120"/>
      <c r="H743" s="92"/>
    </row>
    <row r="744" ht="12.0" customHeight="1">
      <c r="D744" s="120"/>
      <c r="H744" s="92"/>
    </row>
    <row r="745" ht="12.0" customHeight="1">
      <c r="D745" s="120"/>
      <c r="H745" s="92"/>
    </row>
    <row r="746" ht="12.0" customHeight="1">
      <c r="D746" s="120"/>
      <c r="H746" s="92"/>
    </row>
    <row r="747" ht="12.0" customHeight="1">
      <c r="D747" s="120"/>
      <c r="H747" s="92"/>
    </row>
    <row r="748" ht="12.0" customHeight="1">
      <c r="D748" s="120"/>
      <c r="H748" s="92"/>
    </row>
    <row r="749" ht="12.0" customHeight="1">
      <c r="D749" s="120"/>
      <c r="H749" s="92"/>
    </row>
    <row r="750" ht="12.0" customHeight="1">
      <c r="D750" s="120"/>
      <c r="H750" s="92"/>
    </row>
    <row r="751" ht="12.0" customHeight="1">
      <c r="D751" s="120"/>
      <c r="H751" s="92"/>
    </row>
    <row r="752" ht="12.0" customHeight="1">
      <c r="D752" s="120"/>
      <c r="H752" s="92"/>
    </row>
    <row r="753" ht="12.0" customHeight="1">
      <c r="D753" s="120"/>
      <c r="H753" s="92"/>
    </row>
    <row r="754" ht="12.0" customHeight="1">
      <c r="D754" s="120"/>
      <c r="H754" s="92"/>
    </row>
    <row r="755" ht="12.0" customHeight="1">
      <c r="D755" s="120"/>
      <c r="H755" s="92"/>
    </row>
    <row r="756" ht="12.0" customHeight="1">
      <c r="D756" s="120"/>
      <c r="H756" s="92"/>
    </row>
    <row r="757" ht="12.0" customHeight="1">
      <c r="D757" s="120"/>
      <c r="H757" s="92"/>
    </row>
    <row r="758" ht="12.0" customHeight="1">
      <c r="D758" s="120"/>
      <c r="H758" s="92"/>
    </row>
    <row r="759" ht="12.0" customHeight="1">
      <c r="D759" s="120"/>
      <c r="H759" s="92"/>
    </row>
    <row r="760" ht="12.0" customHeight="1">
      <c r="D760" s="120"/>
      <c r="H760" s="92"/>
    </row>
    <row r="761" ht="12.0" customHeight="1">
      <c r="D761" s="120"/>
      <c r="H761" s="92"/>
    </row>
    <row r="762" ht="12.0" customHeight="1">
      <c r="D762" s="120"/>
      <c r="H762" s="92"/>
    </row>
    <row r="763" ht="12.0" customHeight="1">
      <c r="D763" s="120"/>
      <c r="H763" s="92"/>
    </row>
    <row r="764" ht="12.0" customHeight="1">
      <c r="D764" s="120"/>
      <c r="H764" s="92"/>
    </row>
    <row r="765" ht="12.0" customHeight="1">
      <c r="D765" s="120"/>
      <c r="H765" s="92"/>
    </row>
    <row r="766" ht="12.0" customHeight="1">
      <c r="D766" s="120"/>
      <c r="H766" s="92"/>
    </row>
    <row r="767" ht="12.0" customHeight="1">
      <c r="D767" s="120"/>
      <c r="H767" s="92"/>
    </row>
    <row r="768" ht="12.0" customHeight="1">
      <c r="D768" s="120"/>
      <c r="H768" s="92"/>
    </row>
    <row r="769" ht="12.0" customHeight="1">
      <c r="D769" s="120"/>
      <c r="H769" s="92"/>
    </row>
    <row r="770" ht="12.0" customHeight="1">
      <c r="D770" s="120"/>
      <c r="H770" s="92"/>
    </row>
    <row r="771" ht="12.0" customHeight="1">
      <c r="D771" s="120"/>
      <c r="H771" s="92"/>
    </row>
    <row r="772" ht="12.0" customHeight="1">
      <c r="D772" s="120"/>
      <c r="H772" s="92"/>
    </row>
    <row r="773" ht="12.0" customHeight="1">
      <c r="D773" s="120"/>
      <c r="H773" s="92"/>
    </row>
    <row r="774" ht="12.0" customHeight="1">
      <c r="D774" s="120"/>
      <c r="H774" s="92"/>
    </row>
    <row r="775" ht="12.0" customHeight="1">
      <c r="D775" s="120"/>
      <c r="H775" s="92"/>
    </row>
    <row r="776" ht="12.0" customHeight="1">
      <c r="D776" s="120"/>
      <c r="H776" s="92"/>
    </row>
    <row r="777" ht="12.0" customHeight="1">
      <c r="D777" s="120"/>
      <c r="H777" s="92"/>
    </row>
    <row r="778" ht="12.0" customHeight="1">
      <c r="D778" s="120"/>
      <c r="H778" s="92"/>
    </row>
    <row r="779" ht="12.0" customHeight="1">
      <c r="D779" s="120"/>
      <c r="H779" s="92"/>
    </row>
    <row r="780" ht="12.0" customHeight="1">
      <c r="D780" s="120"/>
      <c r="H780" s="92"/>
    </row>
    <row r="781" ht="12.0" customHeight="1">
      <c r="D781" s="120"/>
      <c r="H781" s="92"/>
    </row>
    <row r="782" ht="12.0" customHeight="1">
      <c r="D782" s="120"/>
      <c r="H782" s="92"/>
    </row>
    <row r="783" ht="12.0" customHeight="1">
      <c r="D783" s="120"/>
      <c r="H783" s="92"/>
    </row>
    <row r="784" ht="12.0" customHeight="1">
      <c r="D784" s="120"/>
      <c r="H784" s="92"/>
    </row>
    <row r="785" ht="12.0" customHeight="1">
      <c r="D785" s="120"/>
      <c r="H785" s="92"/>
    </row>
    <row r="786" ht="12.0" customHeight="1">
      <c r="D786" s="120"/>
      <c r="H786" s="92"/>
    </row>
    <row r="787" ht="12.0" customHeight="1">
      <c r="D787" s="120"/>
      <c r="H787" s="92"/>
    </row>
    <row r="788" ht="12.0" customHeight="1">
      <c r="D788" s="120"/>
      <c r="H788" s="92"/>
    </row>
    <row r="789" ht="12.0" customHeight="1">
      <c r="D789" s="120"/>
      <c r="H789" s="92"/>
    </row>
    <row r="790" ht="12.0" customHeight="1">
      <c r="D790" s="120"/>
      <c r="H790" s="92"/>
    </row>
    <row r="791" ht="12.0" customHeight="1">
      <c r="D791" s="120"/>
      <c r="H791" s="92"/>
    </row>
    <row r="792" ht="12.0" customHeight="1">
      <c r="D792" s="120"/>
      <c r="H792" s="92"/>
    </row>
    <row r="793" ht="12.0" customHeight="1">
      <c r="D793" s="120"/>
      <c r="H793" s="92"/>
    </row>
    <row r="794" ht="12.0" customHeight="1">
      <c r="D794" s="120"/>
      <c r="H794" s="92"/>
    </row>
    <row r="795" ht="12.0" customHeight="1">
      <c r="D795" s="120"/>
      <c r="H795" s="92"/>
    </row>
    <row r="796" ht="12.0" customHeight="1">
      <c r="D796" s="120"/>
      <c r="H796" s="92"/>
    </row>
    <row r="797" ht="12.0" customHeight="1">
      <c r="D797" s="120"/>
      <c r="H797" s="92"/>
    </row>
    <row r="798" ht="12.0" customHeight="1">
      <c r="D798" s="120"/>
      <c r="H798" s="92"/>
    </row>
    <row r="799" ht="12.0" customHeight="1">
      <c r="D799" s="120"/>
      <c r="H799" s="92"/>
    </row>
    <row r="800" ht="12.0" customHeight="1">
      <c r="D800" s="120"/>
      <c r="H800" s="92"/>
    </row>
    <row r="801" ht="12.0" customHeight="1">
      <c r="D801" s="120"/>
      <c r="H801" s="92"/>
    </row>
    <row r="802" ht="12.0" customHeight="1">
      <c r="D802" s="120"/>
      <c r="H802" s="92"/>
    </row>
    <row r="803" ht="12.0" customHeight="1">
      <c r="D803" s="120"/>
      <c r="H803" s="92"/>
    </row>
    <row r="804" ht="12.0" customHeight="1">
      <c r="D804" s="120"/>
      <c r="H804" s="92"/>
    </row>
    <row r="805" ht="12.0" customHeight="1">
      <c r="D805" s="120"/>
      <c r="H805" s="92"/>
    </row>
    <row r="806" ht="12.0" customHeight="1">
      <c r="D806" s="120"/>
      <c r="H806" s="92"/>
    </row>
    <row r="807" ht="12.0" customHeight="1">
      <c r="D807" s="120"/>
      <c r="H807" s="92"/>
    </row>
    <row r="808" ht="12.0" customHeight="1">
      <c r="D808" s="120"/>
      <c r="H808" s="92"/>
    </row>
    <row r="809" ht="12.0" customHeight="1">
      <c r="D809" s="120"/>
      <c r="H809" s="92"/>
    </row>
    <row r="810" ht="12.0" customHeight="1">
      <c r="D810" s="120"/>
      <c r="H810" s="92"/>
    </row>
    <row r="811" ht="12.0" customHeight="1">
      <c r="D811" s="120"/>
      <c r="H811" s="92"/>
    </row>
    <row r="812" ht="12.0" customHeight="1">
      <c r="D812" s="120"/>
      <c r="H812" s="92"/>
    </row>
    <row r="813" ht="12.0" customHeight="1">
      <c r="D813" s="120"/>
      <c r="H813" s="92"/>
    </row>
    <row r="814" ht="12.0" customHeight="1">
      <c r="D814" s="120"/>
      <c r="H814" s="92"/>
    </row>
    <row r="815" ht="12.0" customHeight="1">
      <c r="D815" s="120"/>
      <c r="H815" s="92"/>
    </row>
    <row r="816" ht="12.0" customHeight="1">
      <c r="D816" s="120"/>
      <c r="H816" s="92"/>
    </row>
    <row r="817" ht="12.0" customHeight="1">
      <c r="D817" s="120"/>
      <c r="H817" s="92"/>
    </row>
    <row r="818" ht="12.0" customHeight="1">
      <c r="D818" s="120"/>
      <c r="H818" s="92"/>
    </row>
    <row r="819" ht="12.0" customHeight="1">
      <c r="D819" s="120"/>
      <c r="H819" s="92"/>
    </row>
    <row r="820" ht="12.0" customHeight="1">
      <c r="D820" s="120"/>
      <c r="H820" s="92"/>
    </row>
    <row r="821" ht="12.0" customHeight="1">
      <c r="D821" s="120"/>
      <c r="H821" s="92"/>
    </row>
    <row r="822" ht="12.0" customHeight="1">
      <c r="D822" s="120"/>
      <c r="H822" s="92"/>
    </row>
    <row r="823" ht="12.0" customHeight="1">
      <c r="D823" s="120"/>
      <c r="H823" s="92"/>
    </row>
    <row r="824" ht="12.0" customHeight="1">
      <c r="D824" s="120"/>
      <c r="H824" s="92"/>
    </row>
    <row r="825" ht="12.0" customHeight="1">
      <c r="D825" s="120"/>
      <c r="H825" s="92"/>
    </row>
    <row r="826" ht="12.0" customHeight="1">
      <c r="D826" s="120"/>
      <c r="H826" s="92"/>
    </row>
    <row r="827" ht="12.0" customHeight="1">
      <c r="D827" s="120"/>
      <c r="H827" s="92"/>
    </row>
    <row r="828" ht="12.0" customHeight="1">
      <c r="D828" s="120"/>
      <c r="H828" s="92"/>
    </row>
    <row r="829" ht="12.0" customHeight="1">
      <c r="D829" s="120"/>
      <c r="H829" s="92"/>
    </row>
    <row r="830" ht="12.0" customHeight="1">
      <c r="D830" s="120"/>
      <c r="H830" s="92"/>
    </row>
    <row r="831" ht="12.0" customHeight="1">
      <c r="D831" s="120"/>
      <c r="H831" s="92"/>
    </row>
    <row r="832" ht="12.0" customHeight="1">
      <c r="D832" s="120"/>
      <c r="H832" s="92"/>
    </row>
    <row r="833" ht="12.0" customHeight="1">
      <c r="D833" s="120"/>
      <c r="H833" s="92"/>
    </row>
    <row r="834" ht="12.0" customHeight="1">
      <c r="D834" s="120"/>
      <c r="H834" s="92"/>
    </row>
    <row r="835" ht="12.0" customHeight="1">
      <c r="D835" s="120"/>
      <c r="H835" s="92"/>
    </row>
    <row r="836" ht="12.0" customHeight="1">
      <c r="D836" s="120"/>
      <c r="H836" s="92"/>
    </row>
    <row r="837" ht="12.0" customHeight="1">
      <c r="D837" s="120"/>
      <c r="H837" s="92"/>
    </row>
    <row r="838" ht="12.0" customHeight="1">
      <c r="D838" s="120"/>
      <c r="H838" s="92"/>
    </row>
    <row r="839" ht="12.0" customHeight="1">
      <c r="D839" s="120"/>
      <c r="H839" s="92"/>
    </row>
    <row r="840" ht="12.0" customHeight="1">
      <c r="D840" s="120"/>
      <c r="H840" s="92"/>
    </row>
    <row r="841" ht="12.0" customHeight="1">
      <c r="D841" s="120"/>
      <c r="H841" s="92"/>
    </row>
    <row r="842" ht="12.0" customHeight="1">
      <c r="D842" s="120"/>
      <c r="H842" s="92"/>
    </row>
    <row r="843" ht="12.0" customHeight="1">
      <c r="D843" s="120"/>
      <c r="H843" s="92"/>
    </row>
    <row r="844" ht="12.0" customHeight="1">
      <c r="D844" s="120"/>
      <c r="H844" s="92"/>
    </row>
    <row r="845" ht="12.0" customHeight="1">
      <c r="D845" s="120"/>
      <c r="H845" s="92"/>
    </row>
    <row r="846" ht="12.0" customHeight="1">
      <c r="D846" s="120"/>
      <c r="H846" s="92"/>
    </row>
    <row r="847" ht="12.0" customHeight="1">
      <c r="D847" s="120"/>
      <c r="H847" s="92"/>
    </row>
    <row r="848" ht="12.0" customHeight="1">
      <c r="D848" s="120"/>
      <c r="H848" s="92"/>
    </row>
    <row r="849" ht="12.0" customHeight="1">
      <c r="D849" s="120"/>
      <c r="H849" s="92"/>
    </row>
    <row r="850" ht="12.0" customHeight="1">
      <c r="D850" s="120"/>
      <c r="H850" s="92"/>
    </row>
    <row r="851" ht="12.0" customHeight="1">
      <c r="D851" s="120"/>
      <c r="H851" s="92"/>
    </row>
    <row r="852" ht="12.0" customHeight="1">
      <c r="D852" s="120"/>
      <c r="H852" s="92"/>
    </row>
    <row r="853" ht="12.0" customHeight="1">
      <c r="D853" s="120"/>
      <c r="H853" s="92"/>
    </row>
    <row r="854" ht="12.0" customHeight="1">
      <c r="D854" s="120"/>
      <c r="H854" s="92"/>
    </row>
    <row r="855" ht="12.0" customHeight="1">
      <c r="D855" s="120"/>
      <c r="H855" s="92"/>
    </row>
    <row r="856" ht="12.0" customHeight="1">
      <c r="D856" s="120"/>
      <c r="H856" s="92"/>
    </row>
    <row r="857" ht="12.0" customHeight="1">
      <c r="D857" s="120"/>
      <c r="H857" s="92"/>
    </row>
    <row r="858" ht="12.0" customHeight="1">
      <c r="D858" s="120"/>
      <c r="H858" s="92"/>
    </row>
    <row r="859" ht="12.0" customHeight="1">
      <c r="D859" s="120"/>
      <c r="H859" s="92"/>
    </row>
    <row r="860" ht="12.0" customHeight="1">
      <c r="D860" s="120"/>
      <c r="H860" s="92"/>
    </row>
    <row r="861" ht="12.0" customHeight="1">
      <c r="D861" s="120"/>
      <c r="H861" s="92"/>
    </row>
    <row r="862" ht="12.0" customHeight="1">
      <c r="D862" s="120"/>
      <c r="H862" s="92"/>
    </row>
    <row r="863" ht="12.0" customHeight="1">
      <c r="D863" s="120"/>
      <c r="H863" s="92"/>
    </row>
    <row r="864" ht="12.0" customHeight="1">
      <c r="D864" s="120"/>
      <c r="H864" s="92"/>
    </row>
    <row r="865" ht="12.0" customHeight="1">
      <c r="D865" s="120"/>
      <c r="H865" s="92"/>
    </row>
    <row r="866" ht="12.0" customHeight="1">
      <c r="D866" s="120"/>
      <c r="H866" s="92"/>
    </row>
    <row r="867" ht="12.0" customHeight="1">
      <c r="D867" s="120"/>
      <c r="H867" s="92"/>
    </row>
    <row r="868" ht="12.0" customHeight="1">
      <c r="D868" s="120"/>
      <c r="H868" s="92"/>
    </row>
    <row r="869" ht="12.0" customHeight="1">
      <c r="D869" s="120"/>
      <c r="H869" s="92"/>
    </row>
    <row r="870" ht="12.0" customHeight="1">
      <c r="D870" s="120"/>
      <c r="H870" s="92"/>
    </row>
    <row r="871" ht="12.0" customHeight="1">
      <c r="D871" s="120"/>
      <c r="H871" s="92"/>
    </row>
    <row r="872" ht="12.0" customHeight="1">
      <c r="D872" s="120"/>
      <c r="H872" s="92"/>
    </row>
    <row r="873" ht="12.0" customHeight="1">
      <c r="D873" s="120"/>
      <c r="H873" s="92"/>
    </row>
    <row r="874" ht="12.0" customHeight="1">
      <c r="D874" s="120"/>
      <c r="H874" s="92"/>
    </row>
    <row r="875" ht="12.0" customHeight="1">
      <c r="D875" s="120"/>
      <c r="H875" s="92"/>
    </row>
    <row r="876" ht="12.0" customHeight="1">
      <c r="D876" s="120"/>
      <c r="H876" s="92"/>
    </row>
    <row r="877" ht="12.0" customHeight="1">
      <c r="D877" s="120"/>
      <c r="H877" s="92"/>
    </row>
    <row r="878" ht="12.0" customHeight="1">
      <c r="D878" s="120"/>
      <c r="H878" s="92"/>
    </row>
    <row r="879" ht="12.0" customHeight="1">
      <c r="D879" s="120"/>
      <c r="H879" s="92"/>
    </row>
    <row r="880" ht="12.0" customHeight="1">
      <c r="D880" s="120"/>
      <c r="H880" s="92"/>
    </row>
    <row r="881" ht="12.0" customHeight="1">
      <c r="D881" s="120"/>
      <c r="H881" s="92"/>
    </row>
    <row r="882" ht="12.0" customHeight="1">
      <c r="D882" s="120"/>
      <c r="H882" s="92"/>
    </row>
    <row r="883" ht="12.0" customHeight="1">
      <c r="D883" s="120"/>
      <c r="H883" s="92"/>
    </row>
    <row r="884" ht="12.0" customHeight="1">
      <c r="D884" s="120"/>
      <c r="H884" s="92"/>
    </row>
    <row r="885" ht="12.0" customHeight="1">
      <c r="D885" s="120"/>
      <c r="H885" s="92"/>
    </row>
    <row r="886" ht="12.0" customHeight="1">
      <c r="D886" s="120"/>
      <c r="H886" s="92"/>
    </row>
    <row r="887" ht="12.0" customHeight="1">
      <c r="D887" s="120"/>
      <c r="H887" s="92"/>
    </row>
    <row r="888" ht="12.0" customHeight="1">
      <c r="D888" s="120"/>
      <c r="H888" s="92"/>
    </row>
    <row r="889" ht="12.0" customHeight="1">
      <c r="D889" s="120"/>
      <c r="H889" s="92"/>
    </row>
    <row r="890" ht="12.0" customHeight="1">
      <c r="D890" s="120"/>
      <c r="H890" s="92"/>
    </row>
    <row r="891" ht="12.0" customHeight="1">
      <c r="D891" s="120"/>
      <c r="H891" s="92"/>
    </row>
    <row r="892" ht="12.0" customHeight="1">
      <c r="D892" s="120"/>
      <c r="H892" s="92"/>
    </row>
    <row r="893" ht="12.0" customHeight="1">
      <c r="D893" s="120"/>
      <c r="H893" s="92"/>
    </row>
    <row r="894" ht="12.0" customHeight="1">
      <c r="D894" s="120"/>
      <c r="H894" s="92"/>
    </row>
    <row r="895" ht="12.0" customHeight="1">
      <c r="D895" s="120"/>
      <c r="H895" s="92"/>
    </row>
    <row r="896" ht="12.0" customHeight="1">
      <c r="D896" s="120"/>
      <c r="H896" s="92"/>
    </row>
    <row r="897" ht="12.0" customHeight="1">
      <c r="D897" s="120"/>
      <c r="H897" s="92"/>
    </row>
    <row r="898" ht="12.0" customHeight="1">
      <c r="D898" s="120"/>
      <c r="H898" s="92"/>
    </row>
    <row r="899" ht="12.0" customHeight="1">
      <c r="D899" s="120"/>
      <c r="H899" s="92"/>
    </row>
    <row r="900" ht="12.0" customHeight="1">
      <c r="D900" s="120"/>
      <c r="H900" s="92"/>
    </row>
    <row r="901" ht="12.0" customHeight="1">
      <c r="D901" s="120"/>
      <c r="H901" s="92"/>
    </row>
    <row r="902" ht="12.0" customHeight="1">
      <c r="D902" s="120"/>
      <c r="H902" s="92"/>
    </row>
    <row r="903" ht="12.0" customHeight="1">
      <c r="D903" s="120"/>
      <c r="H903" s="92"/>
    </row>
    <row r="904" ht="12.0" customHeight="1">
      <c r="D904" s="120"/>
      <c r="H904" s="92"/>
    </row>
    <row r="905" ht="12.0" customHeight="1">
      <c r="D905" s="120"/>
      <c r="H905" s="92"/>
    </row>
    <row r="906" ht="12.0" customHeight="1">
      <c r="D906" s="120"/>
      <c r="H906" s="92"/>
    </row>
    <row r="907" ht="12.0" customHeight="1">
      <c r="D907" s="120"/>
      <c r="H907" s="92"/>
    </row>
    <row r="908" ht="12.0" customHeight="1">
      <c r="D908" s="120"/>
      <c r="H908" s="92"/>
    </row>
    <row r="909" ht="12.0" customHeight="1">
      <c r="D909" s="120"/>
      <c r="H909" s="92"/>
    </row>
    <row r="910" ht="12.0" customHeight="1">
      <c r="D910" s="120"/>
      <c r="H910" s="92"/>
    </row>
    <row r="911" ht="12.0" customHeight="1">
      <c r="D911" s="120"/>
      <c r="H911" s="92"/>
    </row>
    <row r="912" ht="12.0" customHeight="1">
      <c r="D912" s="120"/>
      <c r="H912" s="92"/>
    </row>
    <row r="913" ht="12.0" customHeight="1">
      <c r="D913" s="120"/>
      <c r="H913" s="92"/>
    </row>
    <row r="914" ht="12.0" customHeight="1">
      <c r="D914" s="120"/>
      <c r="H914" s="92"/>
    </row>
    <row r="915" ht="12.0" customHeight="1">
      <c r="D915" s="120"/>
      <c r="H915" s="92"/>
    </row>
    <row r="916" ht="12.0" customHeight="1">
      <c r="D916" s="120"/>
      <c r="H916" s="92"/>
    </row>
    <row r="917" ht="12.0" customHeight="1">
      <c r="D917" s="120"/>
      <c r="H917" s="92"/>
    </row>
    <row r="918" ht="12.0" customHeight="1">
      <c r="D918" s="120"/>
      <c r="H918" s="92"/>
    </row>
    <row r="919" ht="12.0" customHeight="1">
      <c r="D919" s="120"/>
      <c r="H919" s="92"/>
    </row>
    <row r="920" ht="12.0" customHeight="1">
      <c r="D920" s="120"/>
      <c r="H920" s="92"/>
    </row>
    <row r="921" ht="12.0" customHeight="1">
      <c r="D921" s="120"/>
      <c r="H921" s="92"/>
    </row>
    <row r="922" ht="12.0" customHeight="1">
      <c r="D922" s="120"/>
      <c r="H922" s="92"/>
    </row>
    <row r="923" ht="12.0" customHeight="1">
      <c r="D923" s="120"/>
      <c r="H923" s="92"/>
    </row>
    <row r="924" ht="12.0" customHeight="1">
      <c r="D924" s="120"/>
      <c r="H924" s="92"/>
    </row>
    <row r="925" ht="12.0" customHeight="1">
      <c r="D925" s="120"/>
      <c r="H925" s="92"/>
    </row>
    <row r="926" ht="12.0" customHeight="1">
      <c r="D926" s="120"/>
      <c r="H926" s="92"/>
    </row>
    <row r="927" ht="12.0" customHeight="1">
      <c r="D927" s="120"/>
      <c r="H927" s="92"/>
    </row>
    <row r="928" ht="12.0" customHeight="1">
      <c r="D928" s="120"/>
      <c r="H928" s="92"/>
    </row>
    <row r="929" ht="12.0" customHeight="1">
      <c r="D929" s="120"/>
      <c r="H929" s="92"/>
    </row>
    <row r="930" ht="12.0" customHeight="1">
      <c r="D930" s="120"/>
      <c r="H930" s="92"/>
    </row>
    <row r="931" ht="12.0" customHeight="1">
      <c r="D931" s="120"/>
      <c r="H931" s="92"/>
    </row>
    <row r="932" ht="12.0" customHeight="1">
      <c r="D932" s="120"/>
      <c r="H932" s="92"/>
    </row>
    <row r="933" ht="12.0" customHeight="1">
      <c r="D933" s="120"/>
      <c r="H933" s="92"/>
    </row>
    <row r="934" ht="12.0" customHeight="1">
      <c r="D934" s="120"/>
      <c r="H934" s="92"/>
    </row>
    <row r="935" ht="12.0" customHeight="1">
      <c r="D935" s="120"/>
      <c r="H935" s="92"/>
    </row>
    <row r="936" ht="12.0" customHeight="1">
      <c r="D936" s="120"/>
      <c r="H936" s="92"/>
    </row>
    <row r="937" ht="12.0" customHeight="1">
      <c r="D937" s="120"/>
      <c r="H937" s="92"/>
    </row>
    <row r="938" ht="12.0" customHeight="1">
      <c r="D938" s="120"/>
      <c r="H938" s="92"/>
    </row>
    <row r="939" ht="12.0" customHeight="1">
      <c r="D939" s="120"/>
      <c r="H939" s="92"/>
    </row>
    <row r="940" ht="12.0" customHeight="1">
      <c r="D940" s="120"/>
      <c r="H940" s="92"/>
    </row>
    <row r="941" ht="12.0" customHeight="1">
      <c r="D941" s="120"/>
      <c r="H941" s="92"/>
    </row>
    <row r="942" ht="12.0" customHeight="1">
      <c r="D942" s="120"/>
      <c r="H942" s="92"/>
    </row>
    <row r="943" ht="12.0" customHeight="1">
      <c r="D943" s="120"/>
      <c r="H943" s="92"/>
    </row>
    <row r="944" ht="12.0" customHeight="1">
      <c r="D944" s="120"/>
      <c r="H944" s="92"/>
    </row>
    <row r="945" ht="12.0" customHeight="1">
      <c r="D945" s="120"/>
      <c r="H945" s="92"/>
    </row>
    <row r="946" ht="12.0" customHeight="1">
      <c r="D946" s="120"/>
      <c r="H946" s="92"/>
    </row>
    <row r="947" ht="12.0" customHeight="1">
      <c r="D947" s="120"/>
      <c r="H947" s="92"/>
    </row>
    <row r="948" ht="12.0" customHeight="1">
      <c r="D948" s="120"/>
      <c r="H948" s="92"/>
    </row>
    <row r="949" ht="12.0" customHeight="1">
      <c r="D949" s="120"/>
      <c r="H949" s="92"/>
    </row>
    <row r="950" ht="12.0" customHeight="1">
      <c r="D950" s="120"/>
      <c r="H950" s="92"/>
    </row>
    <row r="951" ht="12.0" customHeight="1">
      <c r="D951" s="120"/>
      <c r="H951" s="92"/>
    </row>
    <row r="952" ht="12.0" customHeight="1">
      <c r="D952" s="120"/>
      <c r="H952" s="92"/>
    </row>
    <row r="953" ht="12.0" customHeight="1">
      <c r="D953" s="120"/>
      <c r="H953" s="92"/>
    </row>
    <row r="954" ht="12.0" customHeight="1">
      <c r="D954" s="120"/>
      <c r="H954" s="92"/>
    </row>
    <row r="955" ht="12.0" customHeight="1">
      <c r="D955" s="120"/>
      <c r="H955" s="92"/>
    </row>
    <row r="956" ht="12.0" customHeight="1">
      <c r="D956" s="120"/>
      <c r="H956" s="92"/>
    </row>
    <row r="957" ht="12.0" customHeight="1">
      <c r="D957" s="120"/>
      <c r="H957" s="92"/>
    </row>
    <row r="958" ht="12.0" customHeight="1">
      <c r="D958" s="120"/>
      <c r="H958" s="92"/>
    </row>
    <row r="959" ht="12.0" customHeight="1">
      <c r="D959" s="120"/>
      <c r="H959" s="92"/>
    </row>
    <row r="960" ht="12.0" customHeight="1">
      <c r="D960" s="120"/>
      <c r="H960" s="92"/>
    </row>
    <row r="961" ht="12.0" customHeight="1">
      <c r="D961" s="120"/>
      <c r="H961" s="92"/>
    </row>
    <row r="962" ht="12.0" customHeight="1">
      <c r="D962" s="120"/>
      <c r="H962" s="92"/>
    </row>
    <row r="963" ht="12.0" customHeight="1">
      <c r="D963" s="120"/>
      <c r="H963" s="92"/>
    </row>
    <row r="964" ht="12.0" customHeight="1">
      <c r="D964" s="120"/>
      <c r="H964" s="92"/>
    </row>
    <row r="965" ht="12.0" customHeight="1">
      <c r="D965" s="120"/>
      <c r="H965" s="92"/>
    </row>
    <row r="966" ht="12.0" customHeight="1">
      <c r="D966" s="120"/>
      <c r="H966" s="92"/>
    </row>
    <row r="967" ht="12.0" customHeight="1">
      <c r="D967" s="120"/>
      <c r="H967" s="92"/>
    </row>
    <row r="968" ht="12.0" customHeight="1">
      <c r="D968" s="120"/>
      <c r="H968" s="92"/>
    </row>
    <row r="969" ht="12.0" customHeight="1">
      <c r="D969" s="120"/>
      <c r="H969" s="92"/>
    </row>
    <row r="970" ht="12.0" customHeight="1">
      <c r="D970" s="120"/>
      <c r="H970" s="92"/>
    </row>
    <row r="971" ht="12.0" customHeight="1">
      <c r="D971" s="120"/>
      <c r="H971" s="92"/>
    </row>
    <row r="972" ht="12.0" customHeight="1">
      <c r="D972" s="120"/>
      <c r="H972" s="92"/>
    </row>
    <row r="973" ht="12.0" customHeight="1">
      <c r="D973" s="120"/>
      <c r="H973" s="92"/>
    </row>
    <row r="974" ht="12.0" customHeight="1">
      <c r="D974" s="120"/>
      <c r="H974" s="92"/>
    </row>
    <row r="975" ht="12.0" customHeight="1">
      <c r="D975" s="120"/>
      <c r="H975" s="92"/>
    </row>
    <row r="976" ht="12.0" customHeight="1">
      <c r="D976" s="120"/>
      <c r="H976" s="92"/>
    </row>
    <row r="977" ht="12.0" customHeight="1">
      <c r="D977" s="120"/>
      <c r="H977" s="92"/>
    </row>
    <row r="978" ht="12.0" customHeight="1">
      <c r="D978" s="120"/>
      <c r="H978" s="92"/>
    </row>
    <row r="979" ht="12.0" customHeight="1">
      <c r="D979" s="120"/>
      <c r="H979" s="92"/>
    </row>
    <row r="980" ht="12.0" customHeight="1">
      <c r="D980" s="120"/>
      <c r="H980" s="92"/>
    </row>
    <row r="981" ht="12.0" customHeight="1">
      <c r="D981" s="120"/>
      <c r="H981" s="92"/>
    </row>
    <row r="982" ht="12.0" customHeight="1">
      <c r="D982" s="120"/>
      <c r="H982" s="92"/>
    </row>
    <row r="983" ht="12.0" customHeight="1">
      <c r="D983" s="120"/>
      <c r="H983" s="92"/>
    </row>
    <row r="984" ht="12.0" customHeight="1">
      <c r="D984" s="120"/>
      <c r="H984" s="92"/>
    </row>
    <row r="985" ht="12.0" customHeight="1">
      <c r="D985" s="120"/>
      <c r="H985" s="92"/>
    </row>
    <row r="986" ht="12.0" customHeight="1">
      <c r="D986" s="120"/>
      <c r="H986" s="92"/>
    </row>
    <row r="987" ht="12.0" customHeight="1">
      <c r="D987" s="120"/>
      <c r="H987" s="92"/>
    </row>
    <row r="988" ht="12.0" customHeight="1">
      <c r="D988" s="120"/>
      <c r="H988" s="92"/>
    </row>
    <row r="989" ht="12.0" customHeight="1">
      <c r="D989" s="120"/>
      <c r="H989" s="92"/>
    </row>
    <row r="990" ht="12.0" customHeight="1">
      <c r="D990" s="120"/>
      <c r="H990" s="92"/>
    </row>
    <row r="991" ht="12.0" customHeight="1">
      <c r="D991" s="120"/>
      <c r="H991" s="92"/>
    </row>
    <row r="992" ht="12.0" customHeight="1">
      <c r="D992" s="120"/>
      <c r="H992" s="92"/>
    </row>
    <row r="993" ht="12.0" customHeight="1">
      <c r="D993" s="120"/>
      <c r="H993" s="92"/>
    </row>
    <row r="994" ht="12.0" customHeight="1">
      <c r="D994" s="120"/>
      <c r="H994" s="92"/>
    </row>
    <row r="995" ht="12.0" customHeight="1">
      <c r="D995" s="120"/>
      <c r="H995" s="92"/>
    </row>
    <row r="996" ht="12.0" customHeight="1">
      <c r="D996" s="120"/>
      <c r="H996" s="92"/>
    </row>
    <row r="997" ht="12.0" customHeight="1">
      <c r="D997" s="120"/>
      <c r="H997" s="92"/>
    </row>
    <row r="998" ht="12.0" customHeight="1">
      <c r="D998" s="120"/>
      <c r="H998" s="92"/>
    </row>
    <row r="999" ht="12.0" customHeight="1">
      <c r="D999" s="120"/>
      <c r="H999" s="92"/>
    </row>
    <row r="1000" ht="12.0" customHeight="1">
      <c r="D1000" s="120"/>
      <c r="H1000" s="9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4" width="9.14"/>
    <col customWidth="1" min="5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155" t="s">
        <v>841</v>
      </c>
      <c r="B1" s="3"/>
      <c r="C1" s="3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D2" s="120"/>
      <c r="H2" s="92"/>
    </row>
    <row r="3" ht="12.0" customHeight="1">
      <c r="B3" s="39" t="s">
        <v>1</v>
      </c>
      <c r="C3" s="3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156">
        <v>5507.36</v>
      </c>
      <c r="C4" s="176" t="s">
        <v>707</v>
      </c>
      <c r="D4" s="177">
        <v>45322.0</v>
      </c>
      <c r="E4" s="9"/>
      <c r="G4" s="10"/>
      <c r="H4" s="94"/>
      <c r="I4" s="11"/>
    </row>
    <row r="5" ht="12.0" customHeight="1">
      <c r="B5" s="45"/>
      <c r="C5" s="46"/>
      <c r="D5" s="123"/>
      <c r="E5" s="9"/>
      <c r="G5" s="15"/>
      <c r="H5" s="85"/>
      <c r="I5" s="16"/>
    </row>
    <row r="6" ht="12.0" customHeight="1">
      <c r="B6" s="45"/>
      <c r="C6" s="46"/>
      <c r="D6" s="123"/>
      <c r="E6" s="9"/>
      <c r="G6" s="15"/>
      <c r="H6" s="85"/>
      <c r="I6" s="16"/>
    </row>
    <row r="7" ht="12.0" customHeight="1">
      <c r="B7" s="45"/>
      <c r="C7" s="46"/>
      <c r="D7" s="123"/>
      <c r="E7" s="9"/>
      <c r="F7" s="23"/>
      <c r="G7" s="15"/>
      <c r="H7" s="85"/>
      <c r="I7" s="16"/>
    </row>
    <row r="8" ht="12.0" customHeight="1">
      <c r="B8" s="45"/>
      <c r="C8" s="46"/>
      <c r="D8" s="123"/>
      <c r="E8" s="9"/>
      <c r="G8" s="15"/>
      <c r="H8" s="85"/>
      <c r="I8" s="16"/>
    </row>
    <row r="9" ht="12.0" customHeight="1">
      <c r="B9" s="45"/>
      <c r="C9" s="46"/>
      <c r="D9" s="123"/>
      <c r="E9" s="9"/>
      <c r="G9" s="15"/>
      <c r="H9" s="85"/>
      <c r="I9" s="16"/>
    </row>
    <row r="10" ht="12.0" customHeight="1">
      <c r="B10" s="45"/>
      <c r="C10" s="46"/>
      <c r="D10" s="123"/>
      <c r="E10" s="9"/>
      <c r="G10" s="15"/>
      <c r="H10" s="85"/>
      <c r="I10" s="17"/>
    </row>
    <row r="11" ht="12.0" customHeight="1">
      <c r="B11" s="45"/>
      <c r="C11" s="46"/>
      <c r="D11" s="123"/>
      <c r="E11" s="9"/>
      <c r="G11" s="15"/>
      <c r="H11" s="85"/>
      <c r="I11" s="17"/>
    </row>
    <row r="12" ht="12.0" customHeight="1">
      <c r="B12" s="45"/>
      <c r="C12" s="46"/>
      <c r="D12" s="123"/>
      <c r="E12" s="22"/>
      <c r="G12" s="15"/>
      <c r="H12" s="85"/>
      <c r="I12" s="16"/>
    </row>
    <row r="13" ht="12.0" customHeight="1">
      <c r="B13" s="105"/>
      <c r="C13" s="106"/>
      <c r="D13" s="124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5507.36</v>
      </c>
      <c r="D14" s="120"/>
      <c r="F14" s="23" t="s">
        <v>10</v>
      </c>
      <c r="G14" s="30">
        <f>SUM(G4:G13)</f>
        <v>0</v>
      </c>
      <c r="H14" s="92"/>
    </row>
    <row r="15" ht="12.0" customHeight="1">
      <c r="B15" s="31"/>
      <c r="D15" s="120"/>
      <c r="F15" s="32"/>
      <c r="H15" s="92"/>
    </row>
    <row r="16" ht="12.0" customHeight="1">
      <c r="A16" s="23" t="s">
        <v>11</v>
      </c>
      <c r="B16" s="33">
        <f>PRODUCT(B14,0.1)</f>
        <v>550.736</v>
      </c>
      <c r="D16" s="120"/>
      <c r="H16" s="92"/>
    </row>
    <row r="17" ht="12.0" customHeight="1">
      <c r="A17" s="23" t="s">
        <v>18</v>
      </c>
      <c r="B17" s="54">
        <f>'2023'!G228</f>
        <v>43836.9223</v>
      </c>
      <c r="D17" s="120"/>
      <c r="F17" s="23" t="s">
        <v>19</v>
      </c>
      <c r="G17" s="33">
        <f>SUM(B16,B17)-G14</f>
        <v>44387.6583</v>
      </c>
      <c r="H17" s="92"/>
    </row>
    <row r="18" ht="12.0" customHeight="1">
      <c r="A18" s="1"/>
      <c r="B18" s="1"/>
      <c r="C18" s="1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155" t="s">
        <v>842</v>
      </c>
      <c r="B20" s="3"/>
      <c r="C20" s="3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D21" s="120"/>
      <c r="H21" s="92"/>
    </row>
    <row r="22" ht="12.0" customHeight="1">
      <c r="B22" s="39" t="s">
        <v>1</v>
      </c>
      <c r="C22" s="3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156">
        <v>5508.36</v>
      </c>
      <c r="C23" s="176" t="s">
        <v>707</v>
      </c>
      <c r="D23" s="158">
        <v>45351.0</v>
      </c>
      <c r="E23" s="9"/>
      <c r="G23" s="10"/>
      <c r="H23" s="94"/>
      <c r="I23" s="11"/>
    </row>
    <row r="24" ht="12.0" customHeight="1">
      <c r="B24" s="45"/>
      <c r="C24" s="46"/>
      <c r="D24" s="123"/>
      <c r="E24" s="9"/>
      <c r="G24" s="15"/>
      <c r="H24" s="85"/>
      <c r="I24" s="16"/>
    </row>
    <row r="25" ht="12.0" customHeight="1">
      <c r="B25" s="45"/>
      <c r="C25" s="46"/>
      <c r="D25" s="123"/>
      <c r="E25" s="9"/>
      <c r="G25" s="15"/>
      <c r="H25" s="85"/>
      <c r="I25" s="16"/>
    </row>
    <row r="26" ht="12.0" customHeight="1">
      <c r="B26" s="45"/>
      <c r="C26" s="46"/>
      <c r="D26" s="123"/>
      <c r="E26" s="9"/>
      <c r="F26" s="23"/>
      <c r="G26" s="15"/>
      <c r="H26" s="85"/>
      <c r="I26" s="16"/>
    </row>
    <row r="27" ht="12.0" customHeight="1">
      <c r="B27" s="45"/>
      <c r="C27" s="46"/>
      <c r="D27" s="123"/>
      <c r="E27" s="9"/>
      <c r="G27" s="15"/>
      <c r="H27" s="85"/>
      <c r="I27" s="16"/>
    </row>
    <row r="28" ht="12.0" customHeight="1">
      <c r="B28" s="45"/>
      <c r="C28" s="46"/>
      <c r="D28" s="123"/>
      <c r="E28" s="9"/>
      <c r="G28" s="15"/>
      <c r="H28" s="85"/>
      <c r="I28" s="16"/>
    </row>
    <row r="29" ht="12.0" customHeight="1">
      <c r="B29" s="45"/>
      <c r="C29" s="46"/>
      <c r="D29" s="123"/>
      <c r="E29" s="9"/>
      <c r="G29" s="15"/>
      <c r="H29" s="85"/>
      <c r="I29" s="16"/>
    </row>
    <row r="30" ht="12.0" customHeight="1">
      <c r="B30" s="45"/>
      <c r="C30" s="46"/>
      <c r="D30" s="123"/>
      <c r="E30" s="9"/>
      <c r="G30" s="15"/>
      <c r="H30" s="85"/>
      <c r="I30" s="16"/>
    </row>
    <row r="31" ht="12.0" customHeight="1">
      <c r="B31" s="45"/>
      <c r="C31" s="46"/>
      <c r="D31" s="123"/>
      <c r="E31" s="22"/>
      <c r="G31" s="15"/>
      <c r="H31" s="85"/>
      <c r="I31" s="16"/>
    </row>
    <row r="32" ht="12.0" customHeight="1">
      <c r="B32" s="105"/>
      <c r="C32" s="106"/>
      <c r="D32" s="124"/>
      <c r="E32" s="1"/>
      <c r="G32" s="28"/>
      <c r="H32" s="95"/>
      <c r="I32" s="86"/>
    </row>
    <row r="33" ht="12.0" customHeight="1">
      <c r="A33" s="23" t="s">
        <v>10</v>
      </c>
      <c r="B33" s="30">
        <f>SUM(B23:B32)</f>
        <v>5508.36</v>
      </c>
      <c r="D33" s="120"/>
      <c r="F33" s="23" t="s">
        <v>10</v>
      </c>
      <c r="G33" s="30">
        <f>SUM(G23:G32)</f>
        <v>0</v>
      </c>
      <c r="H33" s="92"/>
    </row>
    <row r="34" ht="12.0" customHeight="1">
      <c r="B34" s="31"/>
      <c r="D34" s="120"/>
      <c r="F34" s="32"/>
      <c r="H34" s="92"/>
    </row>
    <row r="35" ht="12.0" customHeight="1">
      <c r="A35" s="23" t="s">
        <v>11</v>
      </c>
      <c r="B35" s="33">
        <f>PRODUCT(B33,0.1)</f>
        <v>550.836</v>
      </c>
      <c r="D35" s="120"/>
      <c r="H35" s="92"/>
    </row>
    <row r="36" ht="12.0" customHeight="1">
      <c r="A36" s="23" t="s">
        <v>18</v>
      </c>
      <c r="B36" s="54">
        <f>G17</f>
        <v>44387.6583</v>
      </c>
      <c r="D36" s="120"/>
      <c r="F36" s="23" t="s">
        <v>19</v>
      </c>
      <c r="G36" s="33">
        <f>SUM(B35,B36)-G33</f>
        <v>44938.4943</v>
      </c>
      <c r="H36" s="92"/>
    </row>
    <row r="37" ht="12.0" customHeight="1">
      <c r="A37" s="1"/>
      <c r="B37" s="1"/>
      <c r="C37" s="1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155" t="s">
        <v>843</v>
      </c>
      <c r="B39" s="3"/>
      <c r="C39" s="3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D40" s="120"/>
      <c r="H40" s="92"/>
    </row>
    <row r="41" ht="12.0" customHeight="1">
      <c r="B41" s="39" t="s">
        <v>1</v>
      </c>
      <c r="C41" s="3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156">
        <v>5508.36</v>
      </c>
      <c r="C42" s="157" t="s">
        <v>707</v>
      </c>
      <c r="D42" s="158">
        <v>45380.0</v>
      </c>
      <c r="E42" s="9"/>
      <c r="G42" s="10"/>
      <c r="H42" s="94"/>
      <c r="I42" s="11"/>
    </row>
    <row r="43" ht="12.0" customHeight="1">
      <c r="B43" s="45"/>
      <c r="C43" s="46"/>
      <c r="D43" s="123"/>
      <c r="E43" s="9"/>
      <c r="G43" s="15"/>
      <c r="H43" s="85"/>
      <c r="I43" s="16"/>
    </row>
    <row r="44" ht="12.0" customHeight="1">
      <c r="B44" s="45"/>
      <c r="C44" s="46"/>
      <c r="D44" s="123"/>
      <c r="E44" s="9"/>
      <c r="G44" s="15"/>
      <c r="H44" s="85"/>
      <c r="I44" s="16"/>
    </row>
    <row r="45" ht="12.0" customHeight="1">
      <c r="B45" s="45"/>
      <c r="C45" s="46"/>
      <c r="D45" s="123"/>
      <c r="E45" s="9"/>
      <c r="F45" s="23"/>
      <c r="G45" s="15"/>
      <c r="H45" s="85"/>
      <c r="I45" s="16"/>
    </row>
    <row r="46" ht="12.0" customHeight="1">
      <c r="B46" s="45"/>
      <c r="C46" s="46"/>
      <c r="D46" s="123"/>
      <c r="E46" s="9"/>
      <c r="G46" s="15"/>
      <c r="H46" s="85"/>
      <c r="I46" s="16"/>
    </row>
    <row r="47" ht="12.0" customHeight="1">
      <c r="B47" s="45"/>
      <c r="C47" s="46"/>
      <c r="D47" s="123"/>
      <c r="E47" s="9"/>
      <c r="G47" s="15"/>
      <c r="H47" s="85"/>
      <c r="I47" s="16"/>
    </row>
    <row r="48" ht="12.0" customHeight="1">
      <c r="B48" s="45"/>
      <c r="C48" s="46"/>
      <c r="D48" s="123"/>
      <c r="E48" s="9"/>
      <c r="G48" s="15"/>
      <c r="H48" s="85"/>
      <c r="I48" s="16"/>
    </row>
    <row r="49" ht="12.0" customHeight="1">
      <c r="B49" s="45"/>
      <c r="C49" s="46"/>
      <c r="D49" s="123"/>
      <c r="E49" s="9"/>
      <c r="G49" s="15"/>
      <c r="H49" s="85"/>
      <c r="I49" s="16"/>
    </row>
    <row r="50" ht="12.0" customHeight="1">
      <c r="B50" s="45"/>
      <c r="C50" s="46"/>
      <c r="D50" s="123"/>
      <c r="E50" s="22"/>
      <c r="G50" s="15"/>
      <c r="H50" s="85"/>
      <c r="I50" s="16"/>
    </row>
    <row r="51" ht="12.0" customHeight="1">
      <c r="B51" s="105"/>
      <c r="C51" s="106"/>
      <c r="D51" s="124"/>
      <c r="E51" s="1"/>
      <c r="G51" s="28"/>
      <c r="H51" s="95"/>
      <c r="I51" s="86"/>
    </row>
    <row r="52" ht="12.0" customHeight="1">
      <c r="A52" s="23" t="s">
        <v>10</v>
      </c>
      <c r="B52" s="30">
        <f>SUM(B42:B51)</f>
        <v>5508.36</v>
      </c>
      <c r="D52" s="120"/>
      <c r="F52" s="23" t="s">
        <v>10</v>
      </c>
      <c r="G52" s="30">
        <f>SUM(G42:G51)</f>
        <v>0</v>
      </c>
      <c r="H52" s="92"/>
    </row>
    <row r="53" ht="12.0" customHeight="1">
      <c r="B53" s="31"/>
      <c r="D53" s="120"/>
      <c r="F53" s="32"/>
      <c r="H53" s="92"/>
    </row>
    <row r="54" ht="12.0" customHeight="1">
      <c r="A54" s="23" t="s">
        <v>11</v>
      </c>
      <c r="B54" s="33">
        <f>PRODUCT(B52,0.1)</f>
        <v>550.836</v>
      </c>
      <c r="D54" s="120"/>
      <c r="H54" s="92"/>
    </row>
    <row r="55" ht="12.0" customHeight="1">
      <c r="A55" s="23" t="s">
        <v>18</v>
      </c>
      <c r="B55" s="54">
        <f>G36</f>
        <v>44938.4943</v>
      </c>
      <c r="D55" s="120"/>
      <c r="F55" s="23" t="s">
        <v>19</v>
      </c>
      <c r="G55" s="33">
        <f>SUM(B54,B55)-G52</f>
        <v>45489.3303</v>
      </c>
      <c r="H55" s="92"/>
    </row>
    <row r="56" ht="12.0" customHeight="1">
      <c r="A56" s="1"/>
      <c r="B56" s="1"/>
      <c r="C56" s="1"/>
      <c r="D56" s="120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125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155" t="s">
        <v>844</v>
      </c>
      <c r="B58" s="3"/>
      <c r="C58" s="3"/>
      <c r="D58" s="119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D59" s="120"/>
      <c r="H59" s="92"/>
    </row>
    <row r="60" ht="12.0" customHeight="1">
      <c r="B60" s="39" t="s">
        <v>1</v>
      </c>
      <c r="C60" s="39" t="s">
        <v>2</v>
      </c>
      <c r="D60" s="121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156">
        <v>5850.34</v>
      </c>
      <c r="C61" s="157" t="s">
        <v>707</v>
      </c>
      <c r="D61" s="158">
        <v>45412.0</v>
      </c>
      <c r="E61" s="9"/>
      <c r="G61" s="10"/>
      <c r="H61" s="94"/>
      <c r="I61" s="11"/>
    </row>
    <row r="62" ht="12.0" customHeight="1">
      <c r="B62" s="45"/>
      <c r="C62" s="46"/>
      <c r="D62" s="123"/>
      <c r="E62" s="9"/>
      <c r="G62" s="15"/>
      <c r="H62" s="85"/>
      <c r="I62" s="16"/>
    </row>
    <row r="63" ht="12.0" customHeight="1">
      <c r="B63" s="45"/>
      <c r="C63" s="46"/>
      <c r="D63" s="123"/>
      <c r="E63" s="9"/>
      <c r="G63" s="15"/>
      <c r="H63" s="85"/>
      <c r="I63" s="16"/>
    </row>
    <row r="64" ht="12.0" customHeight="1">
      <c r="B64" s="45"/>
      <c r="C64" s="46"/>
      <c r="D64" s="123"/>
      <c r="E64" s="9"/>
      <c r="F64" s="23"/>
      <c r="G64" s="15"/>
      <c r="H64" s="85"/>
      <c r="I64" s="16"/>
    </row>
    <row r="65" ht="12.0" customHeight="1">
      <c r="B65" s="45"/>
      <c r="C65" s="46"/>
      <c r="D65" s="123"/>
      <c r="E65" s="9"/>
      <c r="G65" s="15"/>
      <c r="H65" s="85"/>
      <c r="I65" s="16"/>
    </row>
    <row r="66" ht="12.0" customHeight="1">
      <c r="B66" s="45"/>
      <c r="C66" s="46"/>
      <c r="D66" s="123"/>
      <c r="E66" s="9"/>
      <c r="G66" s="15"/>
      <c r="H66" s="85"/>
      <c r="I66" s="16"/>
    </row>
    <row r="67" ht="12.0" customHeight="1">
      <c r="B67" s="45"/>
      <c r="C67" s="46"/>
      <c r="D67" s="123"/>
      <c r="E67" s="9"/>
      <c r="G67" s="15"/>
      <c r="H67" s="85"/>
      <c r="I67" s="17"/>
    </row>
    <row r="68" ht="12.0" customHeight="1">
      <c r="B68" s="45"/>
      <c r="C68" s="46"/>
      <c r="D68" s="123"/>
      <c r="E68" s="9"/>
      <c r="G68" s="15"/>
      <c r="H68" s="85"/>
      <c r="I68" s="17"/>
    </row>
    <row r="69" ht="12.0" customHeight="1">
      <c r="B69" s="45"/>
      <c r="C69" s="46"/>
      <c r="D69" s="123"/>
      <c r="E69" s="22"/>
      <c r="G69" s="15"/>
      <c r="H69" s="85"/>
      <c r="I69" s="16"/>
    </row>
    <row r="70" ht="12.0" customHeight="1">
      <c r="B70" s="105"/>
      <c r="C70" s="106"/>
      <c r="D70" s="124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5850.34</v>
      </c>
      <c r="D71" s="120"/>
      <c r="F71" s="23" t="s">
        <v>10</v>
      </c>
      <c r="G71" s="30">
        <f>SUM(G61:G70)</f>
        <v>0</v>
      </c>
      <c r="H71" s="92"/>
    </row>
    <row r="72" ht="12.0" customHeight="1">
      <c r="B72" s="31"/>
      <c r="D72" s="120"/>
      <c r="F72" s="32"/>
      <c r="H72" s="92"/>
    </row>
    <row r="73" ht="12.0" customHeight="1">
      <c r="A73" s="23" t="s">
        <v>11</v>
      </c>
      <c r="B73" s="33">
        <f>PRODUCT(B71,0.1)</f>
        <v>585.034</v>
      </c>
      <c r="D73" s="120"/>
      <c r="H73" s="92"/>
    </row>
    <row r="74" ht="12.0" customHeight="1">
      <c r="A74" s="23" t="s">
        <v>18</v>
      </c>
      <c r="B74" s="54">
        <f>G55</f>
        <v>45489.3303</v>
      </c>
      <c r="D74" s="120"/>
      <c r="F74" s="23" t="s">
        <v>19</v>
      </c>
      <c r="G74" s="33">
        <f>SUM(B73,B74)-G71</f>
        <v>46074.3643</v>
      </c>
      <c r="H74" s="92"/>
    </row>
    <row r="75" ht="12.0" customHeight="1">
      <c r="A75" s="1"/>
      <c r="B75" s="1"/>
      <c r="C75" s="1"/>
      <c r="D75" s="120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125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155" t="s">
        <v>845</v>
      </c>
      <c r="B77" s="3"/>
      <c r="C77" s="3"/>
      <c r="D77" s="119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D78" s="120"/>
      <c r="H78" s="92"/>
    </row>
    <row r="79" ht="12.0" customHeight="1">
      <c r="B79" s="39" t="s">
        <v>1</v>
      </c>
      <c r="C79" s="39" t="s">
        <v>2</v>
      </c>
      <c r="D79" s="121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156">
        <v>5508.36</v>
      </c>
      <c r="C80" s="157" t="s">
        <v>707</v>
      </c>
      <c r="D80" s="158">
        <v>45443.0</v>
      </c>
      <c r="E80" s="9"/>
      <c r="G80" s="10"/>
      <c r="H80" s="94"/>
      <c r="I80" s="11"/>
    </row>
    <row r="81" ht="12.0" customHeight="1">
      <c r="B81" s="45"/>
      <c r="C81" s="46"/>
      <c r="D81" s="123"/>
      <c r="E81" s="9"/>
      <c r="G81" s="15"/>
      <c r="H81" s="85"/>
      <c r="I81" s="16"/>
    </row>
    <row r="82" ht="12.0" customHeight="1">
      <c r="B82" s="45"/>
      <c r="C82" s="46"/>
      <c r="D82" s="123"/>
      <c r="E82" s="9"/>
      <c r="G82" s="15"/>
      <c r="H82" s="85"/>
      <c r="I82" s="16"/>
    </row>
    <row r="83" ht="12.0" customHeight="1">
      <c r="B83" s="45"/>
      <c r="C83" s="46"/>
      <c r="D83" s="123"/>
      <c r="E83" s="9"/>
      <c r="F83" s="23"/>
      <c r="G83" s="15"/>
      <c r="H83" s="85"/>
      <c r="I83" s="16"/>
    </row>
    <row r="84" ht="12.0" customHeight="1">
      <c r="B84" s="45"/>
      <c r="C84" s="46"/>
      <c r="D84" s="123"/>
      <c r="E84" s="9"/>
      <c r="G84" s="15"/>
      <c r="H84" s="85"/>
      <c r="I84" s="16"/>
    </row>
    <row r="85" ht="12.0" customHeight="1">
      <c r="B85" s="45"/>
      <c r="C85" s="46"/>
      <c r="D85" s="123"/>
      <c r="E85" s="9"/>
      <c r="G85" s="15"/>
      <c r="H85" s="85"/>
      <c r="I85" s="16"/>
    </row>
    <row r="86" ht="12.0" customHeight="1">
      <c r="B86" s="45"/>
      <c r="C86" s="46"/>
      <c r="D86" s="123"/>
      <c r="E86" s="9"/>
      <c r="G86" s="15"/>
      <c r="H86" s="85"/>
      <c r="I86" s="16"/>
    </row>
    <row r="87" ht="12.0" customHeight="1">
      <c r="B87" s="45"/>
      <c r="C87" s="46"/>
      <c r="D87" s="123"/>
      <c r="E87" s="9"/>
      <c r="G87" s="15"/>
      <c r="H87" s="85"/>
      <c r="I87" s="16"/>
    </row>
    <row r="88" ht="12.0" customHeight="1">
      <c r="B88" s="45"/>
      <c r="C88" s="46"/>
      <c r="D88" s="123"/>
      <c r="E88" s="9"/>
      <c r="G88" s="15"/>
      <c r="H88" s="85"/>
      <c r="I88" s="16"/>
    </row>
    <row r="89" ht="12.0" customHeight="1">
      <c r="B89" s="45"/>
      <c r="C89" s="46"/>
      <c r="D89" s="123"/>
      <c r="E89" s="9"/>
      <c r="F89" s="23"/>
      <c r="G89" s="15"/>
      <c r="H89" s="85"/>
      <c r="I89" s="16"/>
    </row>
    <row r="90" ht="12.0" customHeight="1">
      <c r="B90" s="45"/>
      <c r="C90" s="46"/>
      <c r="D90" s="123"/>
      <c r="E90" s="9"/>
      <c r="G90" s="15"/>
      <c r="H90" s="85"/>
      <c r="I90" s="16"/>
    </row>
    <row r="91" ht="12.0" customHeight="1">
      <c r="B91" s="45"/>
      <c r="C91" s="46"/>
      <c r="D91" s="123"/>
      <c r="E91" s="9"/>
      <c r="G91" s="15"/>
      <c r="H91" s="85"/>
      <c r="I91" s="16"/>
    </row>
    <row r="92" ht="12.0" customHeight="1">
      <c r="B92" s="105"/>
      <c r="C92" s="106"/>
      <c r="D92" s="124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5508.36</v>
      </c>
      <c r="D93" s="120"/>
      <c r="F93" s="23" t="s">
        <v>10</v>
      </c>
      <c r="G93" s="30">
        <f>SUM(G80:G92)</f>
        <v>0</v>
      </c>
      <c r="H93" s="92"/>
    </row>
    <row r="94" ht="12.0" customHeight="1">
      <c r="B94" s="31"/>
      <c r="D94" s="120"/>
      <c r="F94" s="32"/>
      <c r="H94" s="92"/>
    </row>
    <row r="95" ht="12.0" customHeight="1">
      <c r="A95" s="23" t="s">
        <v>11</v>
      </c>
      <c r="B95" s="33">
        <f>PRODUCT(B93,0.1)</f>
        <v>550.836</v>
      </c>
      <c r="D95" s="120"/>
      <c r="H95" s="92"/>
    </row>
    <row r="96" ht="12.0" customHeight="1">
      <c r="A96" s="23" t="s">
        <v>18</v>
      </c>
      <c r="B96" s="54">
        <f>G74</f>
        <v>46074.3643</v>
      </c>
      <c r="D96" s="120"/>
      <c r="F96" s="23" t="s">
        <v>19</v>
      </c>
      <c r="G96" s="33">
        <f>SUM(B95,B96)-G93</f>
        <v>46625.2003</v>
      </c>
      <c r="H96" s="92"/>
    </row>
    <row r="97" ht="12.0" customHeight="1">
      <c r="A97" s="1"/>
      <c r="B97" s="1"/>
      <c r="C97" s="1"/>
      <c r="D97" s="120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125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155" t="s">
        <v>846</v>
      </c>
      <c r="B99" s="3"/>
      <c r="C99" s="3"/>
      <c r="D99" s="119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D100" s="120"/>
      <c r="H100" s="92"/>
    </row>
    <row r="101" ht="12.0" customHeight="1">
      <c r="B101" s="39" t="s">
        <v>1</v>
      </c>
      <c r="C101" s="39" t="s">
        <v>2</v>
      </c>
      <c r="D101" s="121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156">
        <v>7551.44</v>
      </c>
      <c r="C102" s="157" t="s">
        <v>707</v>
      </c>
      <c r="D102" s="158">
        <v>45471.0</v>
      </c>
      <c r="E102" s="9"/>
      <c r="G102" s="10"/>
      <c r="H102" s="94"/>
      <c r="I102" s="11"/>
    </row>
    <row r="103" ht="12.0" customHeight="1">
      <c r="B103" s="45"/>
      <c r="C103" s="46"/>
      <c r="D103" s="123"/>
      <c r="E103" s="9"/>
      <c r="G103" s="15"/>
      <c r="H103" s="85"/>
      <c r="I103" s="16"/>
    </row>
    <row r="104" ht="12.0" customHeight="1">
      <c r="B104" s="45"/>
      <c r="C104" s="46"/>
      <c r="D104" s="123"/>
      <c r="E104" s="9"/>
      <c r="G104" s="15"/>
      <c r="H104" s="85"/>
      <c r="I104" s="16"/>
    </row>
    <row r="105" ht="12.0" customHeight="1">
      <c r="B105" s="45"/>
      <c r="C105" s="46"/>
      <c r="D105" s="123"/>
      <c r="E105" s="9"/>
      <c r="F105" s="23"/>
      <c r="G105" s="15"/>
      <c r="H105" s="85"/>
      <c r="I105" s="16"/>
    </row>
    <row r="106" ht="12.0" customHeight="1">
      <c r="B106" s="45"/>
      <c r="C106" s="46"/>
      <c r="D106" s="123"/>
      <c r="E106" s="9"/>
      <c r="G106" s="15"/>
      <c r="H106" s="85"/>
      <c r="I106" s="16"/>
    </row>
    <row r="107" ht="12.0" customHeight="1">
      <c r="B107" s="45"/>
      <c r="C107" s="46"/>
      <c r="D107" s="123"/>
      <c r="E107" s="9"/>
      <c r="G107" s="15"/>
      <c r="H107" s="85"/>
      <c r="I107" s="16"/>
    </row>
    <row r="108" ht="12.0" customHeight="1">
      <c r="B108" s="45"/>
      <c r="C108" s="46"/>
      <c r="D108" s="123"/>
      <c r="E108" s="9"/>
      <c r="G108" s="15"/>
      <c r="H108" s="85"/>
      <c r="I108" s="16"/>
    </row>
    <row r="109" ht="12.0" customHeight="1">
      <c r="B109" s="45"/>
      <c r="C109" s="46"/>
      <c r="D109" s="123"/>
      <c r="E109" s="9"/>
      <c r="G109" s="15"/>
      <c r="H109" s="85"/>
      <c r="I109" s="16"/>
    </row>
    <row r="110" ht="12.0" customHeight="1">
      <c r="B110" s="45"/>
      <c r="C110" s="46"/>
      <c r="D110" s="123"/>
      <c r="E110" s="22"/>
      <c r="G110" s="15"/>
      <c r="H110" s="85"/>
      <c r="I110" s="16"/>
    </row>
    <row r="111" ht="12.0" customHeight="1">
      <c r="B111" s="105"/>
      <c r="C111" s="106"/>
      <c r="D111" s="124"/>
      <c r="E111" s="1"/>
      <c r="G111" s="28"/>
      <c r="H111" s="95"/>
      <c r="I111" s="86"/>
    </row>
    <row r="112" ht="12.0" customHeight="1">
      <c r="A112" s="23" t="s">
        <v>10</v>
      </c>
      <c r="B112" s="30">
        <f>SUM(B102:B111)</f>
        <v>7551.44</v>
      </c>
      <c r="D112" s="120"/>
      <c r="F112" s="23" t="s">
        <v>10</v>
      </c>
      <c r="G112" s="30">
        <f>SUM(G102:G111)</f>
        <v>0</v>
      </c>
      <c r="H112" s="92"/>
    </row>
    <row r="113" ht="12.0" customHeight="1">
      <c r="B113" s="31"/>
      <c r="D113" s="120"/>
      <c r="F113" s="32"/>
      <c r="H113" s="92"/>
    </row>
    <row r="114" ht="12.0" customHeight="1">
      <c r="A114" s="23" t="s">
        <v>11</v>
      </c>
      <c r="B114" s="33">
        <f>PRODUCT(B112,0.1)</f>
        <v>755.144</v>
      </c>
      <c r="D114" s="120"/>
      <c r="H114" s="92"/>
    </row>
    <row r="115" ht="12.0" customHeight="1">
      <c r="A115" s="23" t="s">
        <v>18</v>
      </c>
      <c r="B115" s="54">
        <f>G96</f>
        <v>46625.2003</v>
      </c>
      <c r="D115" s="120"/>
      <c r="F115" s="23" t="s">
        <v>19</v>
      </c>
      <c r="G115" s="33">
        <f>SUM(B114,B115)-G112</f>
        <v>47380.3443</v>
      </c>
      <c r="H115" s="92"/>
    </row>
    <row r="116" ht="12.0" customHeight="1">
      <c r="A116" s="1"/>
      <c r="B116" s="1"/>
      <c r="C116" s="1"/>
      <c r="D116" s="120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125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155" t="s">
        <v>847</v>
      </c>
      <c r="B118" s="3"/>
      <c r="C118" s="3"/>
      <c r="D118" s="119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D119" s="120"/>
      <c r="H119" s="92"/>
    </row>
    <row r="120" ht="12.0" customHeight="1">
      <c r="B120" s="39" t="s">
        <v>1</v>
      </c>
      <c r="C120" s="39" t="s">
        <v>2</v>
      </c>
      <c r="D120" s="121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156">
        <v>5508.36</v>
      </c>
      <c r="C121" s="157" t="s">
        <v>707</v>
      </c>
      <c r="D121" s="177">
        <v>45504.0</v>
      </c>
      <c r="E121" s="9"/>
      <c r="G121" s="10"/>
      <c r="H121" s="94"/>
      <c r="I121" s="11"/>
    </row>
    <row r="122" ht="12.0" customHeight="1">
      <c r="B122" s="45"/>
      <c r="C122" s="46"/>
      <c r="D122" s="123"/>
      <c r="E122" s="9"/>
      <c r="G122" s="15"/>
      <c r="H122" s="85"/>
      <c r="I122" s="16"/>
    </row>
    <row r="123" ht="12.0" customHeight="1">
      <c r="B123" s="45"/>
      <c r="C123" s="46"/>
      <c r="D123" s="123"/>
      <c r="E123" s="9"/>
      <c r="G123" s="15"/>
      <c r="H123" s="85"/>
      <c r="I123" s="16"/>
    </row>
    <row r="124" ht="12.0" customHeight="1">
      <c r="B124" s="45"/>
      <c r="C124" s="46"/>
      <c r="D124" s="123"/>
      <c r="E124" s="9"/>
      <c r="F124" s="23"/>
      <c r="G124" s="15"/>
      <c r="H124" s="85"/>
      <c r="I124" s="16"/>
    </row>
    <row r="125" ht="12.0" customHeight="1">
      <c r="B125" s="45"/>
      <c r="C125" s="46"/>
      <c r="D125" s="123"/>
      <c r="E125" s="9"/>
      <c r="G125" s="15"/>
      <c r="H125" s="85"/>
      <c r="I125" s="16"/>
    </row>
    <row r="126" ht="12.0" customHeight="1">
      <c r="B126" s="45"/>
      <c r="C126" s="46"/>
      <c r="D126" s="123"/>
      <c r="E126" s="9"/>
      <c r="G126" s="15"/>
      <c r="H126" s="85"/>
      <c r="I126" s="16"/>
    </row>
    <row r="127" ht="12.0" customHeight="1">
      <c r="B127" s="45"/>
      <c r="C127" s="46"/>
      <c r="D127" s="123"/>
      <c r="E127" s="9"/>
      <c r="G127" s="15"/>
      <c r="H127" s="85"/>
      <c r="I127" s="16"/>
    </row>
    <row r="128" ht="12.0" customHeight="1">
      <c r="B128" s="45"/>
      <c r="C128" s="46"/>
      <c r="D128" s="123"/>
      <c r="E128" s="9"/>
      <c r="G128" s="15"/>
      <c r="H128" s="85"/>
      <c r="I128" s="17"/>
    </row>
    <row r="129" ht="12.0" customHeight="1">
      <c r="B129" s="45"/>
      <c r="C129" s="46"/>
      <c r="D129" s="123"/>
      <c r="E129" s="22"/>
      <c r="G129" s="15"/>
      <c r="H129" s="85"/>
      <c r="I129" s="16"/>
    </row>
    <row r="130" ht="12.0" customHeight="1">
      <c r="B130" s="105"/>
      <c r="C130" s="106"/>
      <c r="D130" s="124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5508.36</v>
      </c>
      <c r="D131" s="120"/>
      <c r="F131" s="23" t="s">
        <v>10</v>
      </c>
      <c r="G131" s="30">
        <f>SUM(G121:G130)</f>
        <v>0</v>
      </c>
      <c r="H131" s="92"/>
    </row>
    <row r="132" ht="12.0" customHeight="1">
      <c r="B132" s="31"/>
      <c r="D132" s="120"/>
      <c r="F132" s="32"/>
      <c r="H132" s="92"/>
    </row>
    <row r="133" ht="12.0" customHeight="1">
      <c r="A133" s="23" t="s">
        <v>11</v>
      </c>
      <c r="B133" s="33">
        <f>PRODUCT(B131,0.1)</f>
        <v>550.836</v>
      </c>
      <c r="D133" s="120"/>
      <c r="H133" s="92"/>
    </row>
    <row r="134" ht="12.0" customHeight="1">
      <c r="A134" s="23" t="s">
        <v>18</v>
      </c>
      <c r="B134" s="54">
        <f>G115</f>
        <v>47380.3443</v>
      </c>
      <c r="D134" s="120"/>
      <c r="F134" s="23" t="s">
        <v>19</v>
      </c>
      <c r="G134" s="33">
        <f>SUM(B133,B134)-G131</f>
        <v>47931.1803</v>
      </c>
      <c r="H134" s="92"/>
    </row>
    <row r="135" ht="12.0" customHeight="1">
      <c r="A135" s="1"/>
      <c r="B135" s="1"/>
      <c r="C135" s="1"/>
      <c r="D135" s="120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125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155" t="s">
        <v>848</v>
      </c>
      <c r="B137" s="3"/>
      <c r="C137" s="3"/>
      <c r="D137" s="119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D138" s="120"/>
      <c r="H138" s="92"/>
    </row>
    <row r="139" ht="12.0" customHeight="1">
      <c r="B139" s="39" t="s">
        <v>1</v>
      </c>
      <c r="C139" s="39" t="s">
        <v>2</v>
      </c>
      <c r="D139" s="121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156">
        <v>5508.36</v>
      </c>
      <c r="C140" s="157" t="s">
        <v>707</v>
      </c>
      <c r="D140" s="158">
        <v>45534.0</v>
      </c>
      <c r="E140" s="9"/>
      <c r="F140" s="97"/>
      <c r="G140" s="15"/>
      <c r="H140" s="115"/>
      <c r="I140" s="11"/>
    </row>
    <row r="141" ht="12.0" customHeight="1">
      <c r="B141" s="45"/>
      <c r="C141" s="46"/>
      <c r="D141" s="123"/>
      <c r="E141" s="9"/>
      <c r="G141" s="15"/>
      <c r="H141" s="85"/>
      <c r="I141" s="16"/>
    </row>
    <row r="142" ht="12.0" customHeight="1">
      <c r="B142" s="45"/>
      <c r="C142" s="46"/>
      <c r="D142" s="123"/>
      <c r="E142" s="9"/>
      <c r="G142" s="15"/>
      <c r="H142" s="85"/>
      <c r="I142" s="16"/>
    </row>
    <row r="143" ht="12.0" customHeight="1">
      <c r="B143" s="45"/>
      <c r="C143" s="46"/>
      <c r="D143" s="123"/>
      <c r="E143" s="9"/>
      <c r="F143" s="23"/>
      <c r="G143" s="15"/>
      <c r="H143" s="85"/>
      <c r="I143" s="16"/>
    </row>
    <row r="144" ht="12.0" customHeight="1">
      <c r="B144" s="45"/>
      <c r="C144" s="46"/>
      <c r="D144" s="123"/>
      <c r="E144" s="9"/>
      <c r="G144" s="15"/>
      <c r="H144" s="85"/>
      <c r="I144" s="16"/>
    </row>
    <row r="145" ht="12.0" customHeight="1">
      <c r="B145" s="45"/>
      <c r="C145" s="46"/>
      <c r="D145" s="123"/>
      <c r="E145" s="9"/>
      <c r="G145" s="15"/>
      <c r="H145" s="85"/>
      <c r="I145" s="16"/>
    </row>
    <row r="146" ht="12.0" customHeight="1">
      <c r="B146" s="45"/>
      <c r="C146" s="46"/>
      <c r="D146" s="123"/>
      <c r="E146" s="9"/>
      <c r="G146" s="15"/>
      <c r="H146" s="85"/>
      <c r="I146" s="16"/>
    </row>
    <row r="147" ht="12.0" customHeight="1">
      <c r="B147" s="45"/>
      <c r="C147" s="46"/>
      <c r="D147" s="123"/>
      <c r="E147" s="9"/>
      <c r="G147" s="15"/>
      <c r="H147" s="85"/>
      <c r="I147" s="16"/>
    </row>
    <row r="148" ht="12.0" customHeight="1">
      <c r="B148" s="45"/>
      <c r="C148" s="46"/>
      <c r="D148" s="123"/>
      <c r="E148" s="22"/>
      <c r="G148" s="15"/>
      <c r="H148" s="85"/>
      <c r="I148" s="16"/>
    </row>
    <row r="149" ht="12.0" customHeight="1">
      <c r="B149" s="105"/>
      <c r="C149" s="106"/>
      <c r="D149" s="124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5508.36</v>
      </c>
      <c r="D150" s="120"/>
      <c r="F150" s="23" t="s">
        <v>10</v>
      </c>
      <c r="G150" s="30">
        <f>SUM(G140:G149)</f>
        <v>0</v>
      </c>
      <c r="H150" s="92"/>
    </row>
    <row r="151" ht="12.0" customHeight="1">
      <c r="B151" s="31"/>
      <c r="D151" s="120"/>
      <c r="F151" s="32"/>
      <c r="H151" s="92"/>
    </row>
    <row r="152" ht="12.0" customHeight="1">
      <c r="A152" s="23" t="s">
        <v>11</v>
      </c>
      <c r="B152" s="33">
        <f>PRODUCT(B150,0.1)</f>
        <v>550.836</v>
      </c>
      <c r="D152" s="120"/>
      <c r="H152" s="92"/>
    </row>
    <row r="153" ht="12.0" customHeight="1">
      <c r="A153" s="23" t="s">
        <v>18</v>
      </c>
      <c r="B153" s="54">
        <f>G134</f>
        <v>47931.1803</v>
      </c>
      <c r="D153" s="120"/>
      <c r="F153" s="23" t="s">
        <v>19</v>
      </c>
      <c r="G153" s="33">
        <f>SUM(B152,B153)-G150</f>
        <v>48482.0163</v>
      </c>
      <c r="H153" s="92"/>
    </row>
    <row r="154" ht="12.0" customHeight="1">
      <c r="A154" s="1"/>
      <c r="B154" s="1"/>
      <c r="C154" s="1"/>
      <c r="D154" s="120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125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155" t="s">
        <v>849</v>
      </c>
      <c r="B156" s="3"/>
      <c r="C156" s="3"/>
      <c r="D156" s="119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D157" s="120"/>
      <c r="H157" s="92"/>
    </row>
    <row r="158" ht="12.0" customHeight="1">
      <c r="B158" s="39" t="s">
        <v>1</v>
      </c>
      <c r="C158" s="39" t="s">
        <v>2</v>
      </c>
      <c r="D158" s="121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156">
        <v>5508.36</v>
      </c>
      <c r="C159" s="157" t="s">
        <v>707</v>
      </c>
      <c r="D159" s="158">
        <v>45565.0</v>
      </c>
      <c r="E159" s="9"/>
      <c r="G159" s="10"/>
      <c r="H159" s="94"/>
      <c r="I159" s="11"/>
    </row>
    <row r="160" ht="12.0" customHeight="1">
      <c r="B160" s="45"/>
      <c r="C160" s="46"/>
      <c r="D160" s="123"/>
      <c r="E160" s="9"/>
      <c r="G160" s="15"/>
      <c r="H160" s="85"/>
      <c r="I160" s="16"/>
    </row>
    <row r="161" ht="12.0" customHeight="1">
      <c r="B161" s="45"/>
      <c r="C161" s="46"/>
      <c r="D161" s="123"/>
      <c r="E161" s="9"/>
      <c r="G161" s="15"/>
      <c r="H161" s="85"/>
      <c r="I161" s="16"/>
    </row>
    <row r="162" ht="12.0" customHeight="1">
      <c r="B162" s="45"/>
      <c r="C162" s="46"/>
      <c r="D162" s="123"/>
      <c r="E162" s="9"/>
      <c r="F162" s="23"/>
      <c r="G162" s="15"/>
      <c r="H162" s="85"/>
      <c r="I162" s="16"/>
    </row>
    <row r="163" ht="12.0" customHeight="1">
      <c r="B163" s="45"/>
      <c r="C163" s="46"/>
      <c r="D163" s="123"/>
      <c r="E163" s="9"/>
      <c r="G163" s="15"/>
      <c r="H163" s="85"/>
      <c r="I163" s="16"/>
    </row>
    <row r="164" ht="12.0" customHeight="1">
      <c r="B164" s="45"/>
      <c r="C164" s="46"/>
      <c r="D164" s="123"/>
      <c r="E164" s="9"/>
      <c r="G164" s="15"/>
      <c r="H164" s="85"/>
      <c r="I164" s="16"/>
    </row>
    <row r="165" ht="12.0" customHeight="1">
      <c r="B165" s="45"/>
      <c r="C165" s="46"/>
      <c r="D165" s="123"/>
      <c r="E165" s="9"/>
      <c r="G165" s="15"/>
      <c r="H165" s="85"/>
      <c r="I165" s="16"/>
    </row>
    <row r="166" ht="12.0" customHeight="1">
      <c r="B166" s="45"/>
      <c r="C166" s="46"/>
      <c r="D166" s="123"/>
      <c r="E166" s="9"/>
      <c r="G166" s="15"/>
      <c r="H166" s="85"/>
      <c r="I166" s="16"/>
    </row>
    <row r="167" ht="12.0" customHeight="1">
      <c r="B167" s="105"/>
      <c r="C167" s="106"/>
      <c r="D167" s="128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5508.36</v>
      </c>
      <c r="D168" s="120"/>
      <c r="F168" s="23" t="s">
        <v>10</v>
      </c>
      <c r="G168" s="30">
        <f>SUM(G159:G167)</f>
        <v>0</v>
      </c>
      <c r="H168" s="92"/>
    </row>
    <row r="169" ht="12.0" customHeight="1">
      <c r="B169" s="31"/>
      <c r="D169" s="120"/>
      <c r="F169" s="32"/>
      <c r="H169" s="92"/>
    </row>
    <row r="170" ht="12.0" customHeight="1">
      <c r="A170" s="23" t="s">
        <v>11</v>
      </c>
      <c r="B170" s="33">
        <f>PRODUCT(B168,0.1)</f>
        <v>550.836</v>
      </c>
      <c r="D170" s="120"/>
      <c r="H170" s="92"/>
    </row>
    <row r="171" ht="12.0" customHeight="1">
      <c r="A171" s="23" t="s">
        <v>18</v>
      </c>
      <c r="B171" s="54">
        <f>G153</f>
        <v>48482.0163</v>
      </c>
      <c r="D171" s="120"/>
      <c r="F171" s="23" t="s">
        <v>19</v>
      </c>
      <c r="G171" s="33">
        <f>SUM(B170,B171)-G168</f>
        <v>49032.8523</v>
      </c>
      <c r="H171" s="92"/>
    </row>
    <row r="172" ht="12.0" customHeight="1">
      <c r="A172" s="1"/>
      <c r="B172" s="1"/>
      <c r="C172" s="1"/>
      <c r="D172" s="120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125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155" t="s">
        <v>850</v>
      </c>
      <c r="B174" s="3"/>
      <c r="C174" s="3"/>
      <c r="D174" s="119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D175" s="120"/>
      <c r="H175" s="92"/>
    </row>
    <row r="176" ht="12.0" customHeight="1">
      <c r="B176" s="39" t="s">
        <v>1</v>
      </c>
      <c r="C176" s="39" t="s">
        <v>2</v>
      </c>
      <c r="D176" s="121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156">
        <v>5508.36</v>
      </c>
      <c r="C177" s="157" t="s">
        <v>707</v>
      </c>
      <c r="D177" s="158">
        <v>45596.0</v>
      </c>
      <c r="E177" s="9"/>
      <c r="G177" s="10"/>
      <c r="H177" s="94"/>
      <c r="I177" s="11"/>
    </row>
    <row r="178" ht="12.0" customHeight="1">
      <c r="B178" s="178"/>
      <c r="C178" s="46"/>
      <c r="D178" s="123"/>
      <c r="E178" s="9"/>
      <c r="G178" s="15"/>
      <c r="H178" s="85"/>
      <c r="I178" s="16"/>
    </row>
    <row r="179" ht="12.0" customHeight="1">
      <c r="B179" s="45"/>
      <c r="C179" s="46"/>
      <c r="D179" s="123"/>
      <c r="E179" s="9"/>
      <c r="G179" s="15"/>
      <c r="H179" s="85"/>
      <c r="I179" s="16"/>
    </row>
    <row r="180" ht="12.0" customHeight="1">
      <c r="B180" s="45"/>
      <c r="C180" s="46"/>
      <c r="D180" s="123"/>
      <c r="E180" s="9"/>
      <c r="F180" s="23"/>
      <c r="G180" s="15"/>
      <c r="H180" s="85"/>
      <c r="I180" s="16"/>
    </row>
    <row r="181" ht="12.0" customHeight="1">
      <c r="B181" s="45"/>
      <c r="C181" s="46"/>
      <c r="D181" s="123"/>
      <c r="E181" s="9"/>
      <c r="G181" s="15"/>
      <c r="H181" s="85"/>
      <c r="I181" s="17"/>
    </row>
    <row r="182" ht="12.0" customHeight="1">
      <c r="B182" s="45"/>
      <c r="C182" s="46"/>
      <c r="D182" s="123"/>
      <c r="E182" s="9"/>
      <c r="G182" s="15"/>
      <c r="H182" s="85"/>
      <c r="I182" s="16"/>
    </row>
    <row r="183" ht="12.0" customHeight="1">
      <c r="B183" s="45"/>
      <c r="C183" s="46"/>
      <c r="D183" s="123"/>
      <c r="E183" s="9"/>
      <c r="G183" s="15"/>
      <c r="H183" s="85"/>
      <c r="I183" s="17"/>
    </row>
    <row r="184" ht="12.0" customHeight="1">
      <c r="B184" s="45"/>
      <c r="C184" s="46"/>
      <c r="D184" s="123"/>
      <c r="E184" s="9"/>
      <c r="G184" s="15"/>
      <c r="H184" s="85"/>
      <c r="I184" s="17"/>
    </row>
    <row r="185" ht="12.0" customHeight="1">
      <c r="B185" s="45"/>
      <c r="C185" s="46"/>
      <c r="D185" s="123"/>
      <c r="E185" s="22"/>
      <c r="G185" s="15"/>
      <c r="H185" s="85"/>
      <c r="I185" s="16"/>
    </row>
    <row r="186" ht="12.0" customHeight="1">
      <c r="B186" s="105"/>
      <c r="C186" s="106"/>
      <c r="D186" s="124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5508.36</v>
      </c>
      <c r="D187" s="120"/>
      <c r="F187" s="23" t="s">
        <v>10</v>
      </c>
      <c r="G187" s="30">
        <f>SUM(G177:G186)</f>
        <v>0</v>
      </c>
      <c r="H187" s="92"/>
    </row>
    <row r="188" ht="12.0" customHeight="1">
      <c r="B188" s="31"/>
      <c r="D188" s="120"/>
      <c r="F188" s="32"/>
      <c r="H188" s="92"/>
    </row>
    <row r="189" ht="12.0" customHeight="1">
      <c r="A189" s="23" t="s">
        <v>11</v>
      </c>
      <c r="B189" s="33">
        <f>PRODUCT(B187,0.1)</f>
        <v>550.836</v>
      </c>
      <c r="D189" s="120"/>
      <c r="H189" s="92"/>
    </row>
    <row r="190" ht="12.0" customHeight="1">
      <c r="A190" s="23" t="s">
        <v>18</v>
      </c>
      <c r="B190" s="54">
        <f>G171</f>
        <v>49032.8523</v>
      </c>
      <c r="D190" s="120"/>
      <c r="F190" s="23" t="s">
        <v>19</v>
      </c>
      <c r="G190" s="33">
        <f>SUM(B189,B190)-G187</f>
        <v>49583.6883</v>
      </c>
      <c r="H190" s="92"/>
    </row>
    <row r="191" ht="12.0" customHeight="1">
      <c r="A191" s="1"/>
      <c r="B191" s="1"/>
      <c r="C191" s="1"/>
      <c r="D191" s="120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125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155" t="s">
        <v>851</v>
      </c>
      <c r="B193" s="3"/>
      <c r="C193" s="3"/>
      <c r="D193" s="119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D194" s="120"/>
      <c r="H194" s="92"/>
    </row>
    <row r="195" ht="12.0" customHeight="1">
      <c r="B195" s="39" t="s">
        <v>1</v>
      </c>
      <c r="C195" s="39" t="s">
        <v>2</v>
      </c>
      <c r="D195" s="121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156">
        <v>6675.16</v>
      </c>
      <c r="C196" s="157" t="s">
        <v>707</v>
      </c>
      <c r="D196" s="158">
        <v>45625.0</v>
      </c>
      <c r="E196" s="9"/>
      <c r="G196" s="10"/>
      <c r="H196" s="94"/>
      <c r="I196" s="11"/>
    </row>
    <row r="197" ht="12.0" customHeight="1">
      <c r="B197" s="45"/>
      <c r="C197" s="46"/>
      <c r="D197" s="123"/>
      <c r="E197" s="9"/>
      <c r="G197" s="15"/>
      <c r="H197" s="85"/>
      <c r="I197" s="16"/>
    </row>
    <row r="198" ht="12.0" customHeight="1">
      <c r="B198" s="45"/>
      <c r="C198" s="46"/>
      <c r="D198" s="123"/>
      <c r="E198" s="9"/>
      <c r="G198" s="15"/>
      <c r="H198" s="85"/>
      <c r="I198" s="17"/>
    </row>
    <row r="199" ht="12.0" customHeight="1">
      <c r="B199" s="45"/>
      <c r="C199" s="46"/>
      <c r="D199" s="123"/>
      <c r="E199" s="9"/>
      <c r="F199" s="23"/>
      <c r="G199" s="15"/>
      <c r="H199" s="85"/>
      <c r="I199" s="16"/>
    </row>
    <row r="200" ht="12.0" customHeight="1">
      <c r="B200" s="45"/>
      <c r="C200" s="46"/>
      <c r="D200" s="123"/>
      <c r="E200" s="9"/>
      <c r="G200" s="15"/>
      <c r="H200" s="85"/>
      <c r="I200" s="17"/>
    </row>
    <row r="201" ht="12.0" customHeight="1">
      <c r="B201" s="45"/>
      <c r="C201" s="46"/>
      <c r="D201" s="123"/>
      <c r="E201" s="9"/>
      <c r="G201" s="15"/>
      <c r="H201" s="85"/>
      <c r="I201" s="16"/>
    </row>
    <row r="202" ht="12.0" customHeight="1">
      <c r="B202" s="45"/>
      <c r="C202" s="46"/>
      <c r="D202" s="123"/>
      <c r="E202" s="9"/>
      <c r="G202" s="15"/>
      <c r="H202" s="85"/>
      <c r="I202" s="17"/>
    </row>
    <row r="203" ht="12.0" customHeight="1">
      <c r="B203" s="45"/>
      <c r="C203" s="46"/>
      <c r="D203" s="123"/>
      <c r="E203" s="9"/>
      <c r="G203" s="15"/>
      <c r="H203" s="85"/>
      <c r="I203" s="17"/>
    </row>
    <row r="204" ht="12.0" customHeight="1">
      <c r="B204" s="45"/>
      <c r="C204" s="46"/>
      <c r="D204" s="123"/>
      <c r="E204" s="22"/>
      <c r="G204" s="15"/>
      <c r="H204" s="85"/>
      <c r="I204" s="16"/>
    </row>
    <row r="205" ht="12.0" customHeight="1">
      <c r="B205" s="105"/>
      <c r="C205" s="106"/>
      <c r="D205" s="124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6675.16</v>
      </c>
      <c r="D206" s="120"/>
      <c r="F206" s="23" t="s">
        <v>10</v>
      </c>
      <c r="G206" s="30">
        <f>SUM(G196:G205)</f>
        <v>0</v>
      </c>
      <c r="H206" s="92"/>
    </row>
    <row r="207" ht="12.0" customHeight="1">
      <c r="B207" s="31"/>
      <c r="D207" s="120"/>
      <c r="F207" s="32"/>
      <c r="H207" s="92"/>
    </row>
    <row r="208" ht="12.0" customHeight="1">
      <c r="A208" s="23" t="s">
        <v>11</v>
      </c>
      <c r="B208" s="33">
        <f>PRODUCT(B206,0.1)</f>
        <v>667.516</v>
      </c>
      <c r="D208" s="120"/>
      <c r="H208" s="92"/>
    </row>
    <row r="209" ht="12.0" customHeight="1">
      <c r="A209" s="23" t="s">
        <v>18</v>
      </c>
      <c r="B209" s="54">
        <f>G190</f>
        <v>49583.6883</v>
      </c>
      <c r="D209" s="120"/>
      <c r="F209" s="23" t="s">
        <v>19</v>
      </c>
      <c r="G209" s="33">
        <f>SUM(B208,B209)-G206</f>
        <v>50251.2043</v>
      </c>
      <c r="H209" s="92"/>
    </row>
    <row r="210" ht="12.0" customHeight="1">
      <c r="A210" s="1"/>
      <c r="B210" s="1"/>
      <c r="C210" s="1"/>
      <c r="D210" s="120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125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155" t="s">
        <v>852</v>
      </c>
      <c r="B212" s="3"/>
      <c r="C212" s="3"/>
      <c r="D212" s="119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D213" s="120"/>
      <c r="H213" s="92"/>
    </row>
    <row r="214" ht="12.0" customHeight="1">
      <c r="B214" s="39" t="s">
        <v>1</v>
      </c>
      <c r="C214" s="39" t="s">
        <v>2</v>
      </c>
      <c r="D214" s="121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/>
      <c r="C215" s="69"/>
      <c r="D215" s="122"/>
      <c r="E215" s="9"/>
      <c r="G215" s="10"/>
      <c r="H215" s="94"/>
      <c r="I215" s="11"/>
    </row>
    <row r="216" ht="12.0" customHeight="1">
      <c r="B216" s="45"/>
      <c r="C216" s="46"/>
      <c r="D216" s="123"/>
      <c r="E216" s="9"/>
      <c r="G216" s="15"/>
      <c r="H216" s="85"/>
      <c r="I216" s="16"/>
    </row>
    <row r="217" ht="12.0" customHeight="1">
      <c r="B217" s="45"/>
      <c r="C217" s="46"/>
      <c r="D217" s="123"/>
      <c r="E217" s="9"/>
      <c r="G217" s="15"/>
      <c r="H217" s="85"/>
      <c r="I217" s="17"/>
    </row>
    <row r="218" ht="12.0" customHeight="1">
      <c r="B218" s="45"/>
      <c r="C218" s="46"/>
      <c r="D218" s="123"/>
      <c r="E218" s="9"/>
      <c r="F218" s="23"/>
      <c r="G218" s="15"/>
      <c r="H218" s="85"/>
      <c r="I218" s="16"/>
    </row>
    <row r="219" ht="12.0" customHeight="1">
      <c r="B219" s="45"/>
      <c r="C219" s="46"/>
      <c r="D219" s="123"/>
      <c r="E219" s="9"/>
      <c r="G219" s="15"/>
      <c r="H219" s="85"/>
      <c r="I219" s="17"/>
    </row>
    <row r="220" ht="12.0" customHeight="1">
      <c r="B220" s="45"/>
      <c r="C220" s="46"/>
      <c r="D220" s="123"/>
      <c r="E220" s="9"/>
      <c r="G220" s="15"/>
      <c r="H220" s="85"/>
      <c r="I220" s="16"/>
    </row>
    <row r="221" ht="12.0" customHeight="1">
      <c r="B221" s="45"/>
      <c r="C221" s="46"/>
      <c r="D221" s="123"/>
      <c r="E221" s="9"/>
      <c r="G221" s="15"/>
      <c r="H221" s="85"/>
      <c r="I221" s="17"/>
    </row>
    <row r="222" ht="12.0" customHeight="1">
      <c r="B222" s="45"/>
      <c r="C222" s="46"/>
      <c r="D222" s="123"/>
      <c r="E222" s="9"/>
      <c r="G222" s="15"/>
      <c r="H222" s="85"/>
      <c r="I222" s="17"/>
    </row>
    <row r="223" ht="12.0" customHeight="1">
      <c r="B223" s="45"/>
      <c r="C223" s="46"/>
      <c r="D223" s="123"/>
      <c r="E223" s="22"/>
      <c r="G223" s="15"/>
      <c r="H223" s="85"/>
      <c r="I223" s="16"/>
    </row>
    <row r="224" ht="12.0" customHeight="1">
      <c r="B224" s="105"/>
      <c r="C224" s="106"/>
      <c r="D224" s="124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0</v>
      </c>
      <c r="D225" s="120"/>
      <c r="F225" s="23" t="s">
        <v>10</v>
      </c>
      <c r="G225" s="30">
        <f>SUM(G215:G224)</f>
        <v>0</v>
      </c>
      <c r="H225" s="92"/>
    </row>
    <row r="226" ht="12.0" customHeight="1">
      <c r="B226" s="31"/>
      <c r="D226" s="120"/>
      <c r="F226" s="32"/>
      <c r="H226" s="92"/>
    </row>
    <row r="227" ht="12.0" customHeight="1">
      <c r="A227" s="23" t="s">
        <v>11</v>
      </c>
      <c r="B227" s="33">
        <f>PRODUCT(B225,0.1)</f>
        <v>0</v>
      </c>
      <c r="D227" s="120"/>
      <c r="H227" s="92"/>
    </row>
    <row r="228" ht="12.0" customHeight="1">
      <c r="A228" s="23" t="s">
        <v>18</v>
      </c>
      <c r="B228" s="54">
        <f>G209</f>
        <v>50251.2043</v>
      </c>
      <c r="D228" s="120"/>
      <c r="F228" s="23" t="s">
        <v>19</v>
      </c>
      <c r="G228" s="33">
        <f>SUM(B227,B228)-G225</f>
        <v>50251.2043</v>
      </c>
      <c r="H228" s="92"/>
    </row>
    <row r="229" ht="12.0" customHeight="1">
      <c r="A229" s="1"/>
      <c r="B229" s="1"/>
      <c r="C229" s="1"/>
      <c r="D229" s="120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125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D231" s="120"/>
      <c r="H231" s="92"/>
    </row>
    <row r="232" ht="12.0" customHeight="1">
      <c r="D232" s="120"/>
      <c r="H232" s="92"/>
    </row>
    <row r="233" ht="12.0" customHeight="1">
      <c r="A233" s="72" t="s">
        <v>46</v>
      </c>
      <c r="B233" s="31">
        <f>B14+B33+B52+B71+B93+B112+B131+B150+B168+B187+B206+B225</f>
        <v>64142.82</v>
      </c>
      <c r="D233" s="120"/>
      <c r="H233" s="92"/>
    </row>
    <row r="234" ht="12.0" customHeight="1">
      <c r="A234" s="72" t="s">
        <v>47</v>
      </c>
      <c r="B234" s="31">
        <f>PRODUCT(B233,0.1)</f>
        <v>6414.282</v>
      </c>
      <c r="D234" s="120"/>
      <c r="H234" s="92"/>
    </row>
    <row r="235" ht="12.0" customHeight="1">
      <c r="D235" s="120"/>
      <c r="H235" s="92"/>
    </row>
    <row r="236" ht="12.0" customHeight="1">
      <c r="A236" s="72" t="s">
        <v>48</v>
      </c>
      <c r="D236" s="120"/>
      <c r="F236" s="89" t="s">
        <v>94</v>
      </c>
      <c r="G236" s="31">
        <f>G14+G33+G52+G71+G93+G112+G131+G150+G168+G187+G206+G225</f>
        <v>0</v>
      </c>
      <c r="H236" s="92"/>
    </row>
    <row r="237" ht="12.0" customHeight="1">
      <c r="B237" s="31">
        <f>B233-B234</f>
        <v>57728.538</v>
      </c>
      <c r="D237" s="120"/>
      <c r="F237" s="89" t="s">
        <v>95</v>
      </c>
      <c r="G237" s="90">
        <f>G236/B233</f>
        <v>0</v>
      </c>
      <c r="H237" s="92"/>
    </row>
    <row r="238" ht="12.0" customHeight="1">
      <c r="D238" s="120"/>
      <c r="H238" s="92"/>
    </row>
    <row r="239" ht="12.0" customHeight="1">
      <c r="D239" s="120"/>
      <c r="H239" s="92"/>
    </row>
    <row r="240" ht="12.0" customHeight="1">
      <c r="D240" s="120"/>
      <c r="H240" s="92"/>
    </row>
    <row r="241" ht="12.0" customHeight="1">
      <c r="D241" s="120"/>
      <c r="H241" s="92"/>
    </row>
    <row r="242" ht="12.0" customHeight="1">
      <c r="D242" s="120"/>
      <c r="H242" s="92"/>
    </row>
    <row r="243" ht="12.0" customHeight="1">
      <c r="D243" s="120"/>
      <c r="H243" s="92"/>
    </row>
    <row r="244" ht="12.0" customHeight="1">
      <c r="D244" s="120"/>
      <c r="H244" s="92"/>
    </row>
    <row r="245" ht="12.0" customHeight="1">
      <c r="D245" s="120"/>
      <c r="H245" s="92"/>
    </row>
    <row r="246" ht="12.0" customHeight="1">
      <c r="D246" s="120"/>
      <c r="H246" s="92"/>
    </row>
    <row r="247" ht="12.0" customHeight="1">
      <c r="D247" s="120"/>
      <c r="H247" s="92"/>
    </row>
    <row r="248" ht="12.0" customHeight="1">
      <c r="D248" s="120"/>
      <c r="H248" s="92"/>
    </row>
    <row r="249" ht="12.0" customHeight="1">
      <c r="D249" s="120"/>
      <c r="H249" s="92"/>
    </row>
    <row r="250" ht="12.0" customHeight="1">
      <c r="D250" s="120"/>
      <c r="H250" s="92"/>
    </row>
    <row r="251" ht="12.0" customHeight="1">
      <c r="D251" s="120"/>
      <c r="H251" s="92"/>
    </row>
    <row r="252" ht="12.0" customHeight="1">
      <c r="D252" s="120"/>
      <c r="H252" s="92"/>
    </row>
    <row r="253" ht="12.0" customHeight="1">
      <c r="D253" s="120"/>
      <c r="H253" s="92"/>
    </row>
    <row r="254" ht="12.0" customHeight="1">
      <c r="D254" s="120"/>
      <c r="H254" s="92"/>
    </row>
    <row r="255" ht="12.0" customHeight="1">
      <c r="D255" s="120"/>
      <c r="H255" s="92"/>
    </row>
    <row r="256" ht="12.0" customHeight="1">
      <c r="D256" s="120"/>
      <c r="H256" s="92"/>
    </row>
    <row r="257" ht="12.0" customHeight="1">
      <c r="D257" s="120"/>
      <c r="H257" s="92"/>
    </row>
    <row r="258" ht="12.0" customHeight="1">
      <c r="D258" s="120"/>
      <c r="H258" s="92"/>
    </row>
    <row r="259" ht="12.0" customHeight="1">
      <c r="D259" s="120"/>
      <c r="H259" s="92"/>
    </row>
    <row r="260" ht="12.0" customHeight="1">
      <c r="D260" s="120"/>
      <c r="H260" s="92"/>
    </row>
    <row r="261" ht="12.0" customHeight="1">
      <c r="D261" s="120"/>
      <c r="H261" s="92"/>
    </row>
    <row r="262" ht="12.0" customHeight="1">
      <c r="D262" s="120"/>
      <c r="H262" s="92"/>
    </row>
    <row r="263" ht="12.0" customHeight="1">
      <c r="D263" s="120"/>
      <c r="H263" s="92"/>
    </row>
    <row r="264" ht="12.0" customHeight="1">
      <c r="D264" s="120"/>
      <c r="H264" s="92"/>
    </row>
    <row r="265" ht="12.0" customHeight="1">
      <c r="D265" s="120"/>
      <c r="H265" s="92"/>
    </row>
    <row r="266" ht="12.0" customHeight="1">
      <c r="D266" s="120"/>
      <c r="H266" s="92"/>
    </row>
    <row r="267" ht="12.0" customHeight="1">
      <c r="D267" s="120"/>
      <c r="H267" s="92"/>
    </row>
    <row r="268" ht="12.0" customHeight="1">
      <c r="D268" s="120"/>
      <c r="H268" s="92"/>
    </row>
    <row r="269" ht="12.0" customHeight="1">
      <c r="D269" s="120"/>
      <c r="H269" s="92"/>
    </row>
    <row r="270" ht="12.0" customHeight="1">
      <c r="D270" s="120"/>
      <c r="H270" s="92"/>
    </row>
    <row r="271" ht="12.0" customHeight="1">
      <c r="D271" s="120"/>
      <c r="H271" s="92"/>
    </row>
    <row r="272" ht="12.0" customHeight="1">
      <c r="D272" s="120"/>
      <c r="H272" s="92"/>
    </row>
    <row r="273" ht="12.0" customHeight="1">
      <c r="D273" s="120"/>
      <c r="H273" s="92"/>
    </row>
    <row r="274" ht="12.0" customHeight="1">
      <c r="D274" s="120"/>
      <c r="H274" s="92"/>
    </row>
    <row r="275" ht="12.0" customHeight="1">
      <c r="D275" s="120"/>
      <c r="H275" s="92"/>
    </row>
    <row r="276" ht="12.0" customHeight="1">
      <c r="D276" s="120"/>
      <c r="H276" s="92"/>
    </row>
    <row r="277" ht="12.0" customHeight="1">
      <c r="D277" s="120"/>
      <c r="H277" s="92"/>
    </row>
    <row r="278" ht="12.0" customHeight="1">
      <c r="D278" s="120"/>
      <c r="H278" s="92"/>
    </row>
    <row r="279" ht="12.0" customHeight="1">
      <c r="D279" s="120"/>
      <c r="H279" s="92"/>
    </row>
    <row r="280" ht="12.0" customHeight="1">
      <c r="D280" s="120"/>
      <c r="H280" s="92"/>
    </row>
    <row r="281" ht="12.0" customHeight="1">
      <c r="D281" s="120"/>
      <c r="H281" s="92"/>
    </row>
    <row r="282" ht="12.0" customHeight="1">
      <c r="D282" s="120"/>
      <c r="H282" s="92"/>
    </row>
    <row r="283" ht="12.0" customHeight="1">
      <c r="D283" s="120"/>
      <c r="H283" s="92"/>
    </row>
    <row r="284" ht="12.0" customHeight="1">
      <c r="D284" s="120"/>
      <c r="H284" s="92"/>
    </row>
    <row r="285" ht="12.0" customHeight="1">
      <c r="D285" s="120"/>
      <c r="H285" s="92"/>
    </row>
    <row r="286" ht="12.0" customHeight="1">
      <c r="D286" s="120"/>
      <c r="H286" s="92"/>
    </row>
    <row r="287" ht="12.0" customHeight="1">
      <c r="D287" s="120"/>
      <c r="H287" s="92"/>
    </row>
    <row r="288" ht="12.0" customHeight="1">
      <c r="D288" s="120"/>
      <c r="H288" s="92"/>
    </row>
    <row r="289" ht="12.0" customHeight="1">
      <c r="D289" s="120"/>
      <c r="H289" s="92"/>
    </row>
    <row r="290" ht="12.0" customHeight="1">
      <c r="D290" s="120"/>
      <c r="H290" s="92"/>
    </row>
    <row r="291" ht="12.0" customHeight="1">
      <c r="D291" s="120"/>
      <c r="H291" s="92"/>
    </row>
    <row r="292" ht="12.0" customHeight="1">
      <c r="D292" s="120"/>
      <c r="H292" s="92"/>
    </row>
    <row r="293" ht="12.0" customHeight="1">
      <c r="D293" s="120"/>
      <c r="H293" s="92"/>
    </row>
    <row r="294" ht="12.0" customHeight="1">
      <c r="D294" s="120"/>
      <c r="H294" s="92"/>
    </row>
    <row r="295" ht="12.0" customHeight="1">
      <c r="D295" s="120"/>
      <c r="H295" s="92"/>
    </row>
    <row r="296" ht="12.0" customHeight="1">
      <c r="D296" s="120"/>
      <c r="H296" s="92"/>
    </row>
    <row r="297" ht="12.0" customHeight="1">
      <c r="D297" s="120"/>
      <c r="H297" s="92"/>
    </row>
    <row r="298" ht="12.0" customHeight="1">
      <c r="D298" s="120"/>
      <c r="H298" s="92"/>
    </row>
    <row r="299" ht="12.0" customHeight="1">
      <c r="D299" s="120"/>
      <c r="H299" s="92"/>
    </row>
    <row r="300" ht="12.0" customHeight="1">
      <c r="D300" s="120"/>
      <c r="H300" s="92"/>
    </row>
    <row r="301" ht="12.0" customHeight="1">
      <c r="D301" s="120"/>
      <c r="H301" s="92"/>
    </row>
    <row r="302" ht="12.0" customHeight="1">
      <c r="D302" s="120"/>
      <c r="H302" s="92"/>
    </row>
    <row r="303" ht="12.0" customHeight="1">
      <c r="D303" s="120"/>
      <c r="H303" s="92"/>
    </row>
    <row r="304" ht="12.0" customHeight="1">
      <c r="D304" s="120"/>
      <c r="H304" s="92"/>
    </row>
    <row r="305" ht="12.0" customHeight="1">
      <c r="D305" s="120"/>
      <c r="H305" s="92"/>
    </row>
    <row r="306" ht="12.0" customHeight="1">
      <c r="D306" s="120"/>
      <c r="H306" s="92"/>
    </row>
    <row r="307" ht="12.0" customHeight="1">
      <c r="D307" s="120"/>
      <c r="H307" s="92"/>
    </row>
    <row r="308" ht="12.0" customHeight="1">
      <c r="D308" s="120"/>
      <c r="H308" s="92"/>
    </row>
    <row r="309" ht="12.0" customHeight="1">
      <c r="D309" s="120"/>
      <c r="H309" s="92"/>
    </row>
    <row r="310" ht="12.0" customHeight="1">
      <c r="D310" s="120"/>
      <c r="H310" s="92"/>
    </row>
    <row r="311" ht="12.0" customHeight="1">
      <c r="D311" s="120"/>
      <c r="H311" s="92"/>
    </row>
    <row r="312" ht="12.0" customHeight="1">
      <c r="D312" s="120"/>
      <c r="H312" s="92"/>
    </row>
    <row r="313" ht="12.0" customHeight="1">
      <c r="D313" s="120"/>
      <c r="H313" s="92"/>
    </row>
    <row r="314" ht="12.0" customHeight="1">
      <c r="D314" s="120"/>
      <c r="H314" s="92"/>
    </row>
    <row r="315" ht="12.0" customHeight="1">
      <c r="D315" s="120"/>
      <c r="H315" s="92"/>
    </row>
    <row r="316" ht="12.0" customHeight="1">
      <c r="D316" s="120"/>
      <c r="H316" s="92"/>
    </row>
    <row r="317" ht="12.0" customHeight="1">
      <c r="D317" s="120"/>
      <c r="H317" s="92"/>
    </row>
    <row r="318" ht="12.0" customHeight="1">
      <c r="D318" s="120"/>
      <c r="H318" s="92"/>
    </row>
    <row r="319" ht="12.0" customHeight="1">
      <c r="D319" s="120"/>
      <c r="H319" s="92"/>
    </row>
    <row r="320" ht="12.0" customHeight="1">
      <c r="D320" s="120"/>
      <c r="H320" s="92"/>
    </row>
    <row r="321" ht="12.0" customHeight="1">
      <c r="D321" s="120"/>
      <c r="H321" s="92"/>
    </row>
    <row r="322" ht="12.0" customHeight="1">
      <c r="D322" s="120"/>
      <c r="H322" s="92"/>
    </row>
    <row r="323" ht="12.0" customHeight="1">
      <c r="D323" s="120"/>
      <c r="H323" s="92"/>
    </row>
    <row r="324" ht="12.0" customHeight="1">
      <c r="D324" s="120"/>
      <c r="H324" s="92"/>
    </row>
    <row r="325" ht="12.0" customHeight="1">
      <c r="D325" s="120"/>
      <c r="H325" s="92"/>
    </row>
    <row r="326" ht="12.0" customHeight="1">
      <c r="D326" s="120"/>
      <c r="H326" s="92"/>
    </row>
    <row r="327" ht="12.0" customHeight="1">
      <c r="D327" s="120"/>
      <c r="H327" s="92"/>
    </row>
    <row r="328" ht="12.0" customHeight="1">
      <c r="D328" s="120"/>
      <c r="H328" s="92"/>
    </row>
    <row r="329" ht="12.0" customHeight="1">
      <c r="D329" s="120"/>
      <c r="H329" s="92"/>
    </row>
    <row r="330" ht="12.0" customHeight="1">
      <c r="D330" s="120"/>
      <c r="H330" s="92"/>
    </row>
    <row r="331" ht="12.0" customHeight="1">
      <c r="D331" s="120"/>
      <c r="H331" s="92"/>
    </row>
    <row r="332" ht="12.0" customHeight="1">
      <c r="D332" s="120"/>
      <c r="H332" s="92"/>
    </row>
    <row r="333" ht="12.0" customHeight="1">
      <c r="D333" s="120"/>
      <c r="H333" s="92"/>
    </row>
    <row r="334" ht="12.0" customHeight="1">
      <c r="D334" s="120"/>
      <c r="H334" s="92"/>
    </row>
    <row r="335" ht="12.0" customHeight="1">
      <c r="D335" s="120"/>
      <c r="H335" s="92"/>
    </row>
    <row r="336" ht="12.0" customHeight="1">
      <c r="D336" s="120"/>
      <c r="H336" s="92"/>
    </row>
    <row r="337" ht="12.0" customHeight="1">
      <c r="D337" s="120"/>
      <c r="H337" s="92"/>
    </row>
    <row r="338" ht="12.0" customHeight="1">
      <c r="D338" s="120"/>
      <c r="H338" s="92"/>
    </row>
    <row r="339" ht="12.0" customHeight="1">
      <c r="D339" s="120"/>
      <c r="H339" s="92"/>
    </row>
    <row r="340" ht="12.0" customHeight="1">
      <c r="D340" s="120"/>
      <c r="H340" s="92"/>
    </row>
    <row r="341" ht="12.0" customHeight="1">
      <c r="D341" s="120"/>
      <c r="H341" s="92"/>
    </row>
    <row r="342" ht="12.0" customHeight="1">
      <c r="D342" s="120"/>
      <c r="H342" s="92"/>
    </row>
    <row r="343" ht="12.0" customHeight="1">
      <c r="D343" s="120"/>
      <c r="H343" s="92"/>
    </row>
    <row r="344" ht="12.0" customHeight="1">
      <c r="D344" s="120"/>
      <c r="H344" s="92"/>
    </row>
    <row r="345" ht="12.0" customHeight="1">
      <c r="D345" s="120"/>
      <c r="H345" s="92"/>
    </row>
    <row r="346" ht="12.0" customHeight="1">
      <c r="D346" s="120"/>
      <c r="H346" s="92"/>
    </row>
    <row r="347" ht="12.0" customHeight="1">
      <c r="D347" s="120"/>
      <c r="H347" s="92"/>
    </row>
    <row r="348" ht="12.0" customHeight="1">
      <c r="D348" s="120"/>
      <c r="H348" s="92"/>
    </row>
    <row r="349" ht="12.0" customHeight="1">
      <c r="D349" s="120"/>
      <c r="H349" s="92"/>
    </row>
    <row r="350" ht="12.0" customHeight="1">
      <c r="D350" s="120"/>
      <c r="H350" s="92"/>
    </row>
    <row r="351" ht="12.0" customHeight="1">
      <c r="D351" s="120"/>
      <c r="H351" s="92"/>
    </row>
    <row r="352" ht="12.0" customHeight="1">
      <c r="D352" s="120"/>
      <c r="H352" s="92"/>
    </row>
    <row r="353" ht="12.0" customHeight="1">
      <c r="D353" s="120"/>
      <c r="H353" s="92"/>
    </row>
    <row r="354" ht="12.0" customHeight="1">
      <c r="D354" s="120"/>
      <c r="H354" s="92"/>
    </row>
    <row r="355" ht="12.0" customHeight="1">
      <c r="D355" s="120"/>
      <c r="H355" s="92"/>
    </row>
    <row r="356" ht="12.0" customHeight="1">
      <c r="D356" s="120"/>
      <c r="H356" s="92"/>
    </row>
    <row r="357" ht="12.0" customHeight="1">
      <c r="D357" s="120"/>
      <c r="H357" s="92"/>
    </row>
    <row r="358" ht="12.0" customHeight="1">
      <c r="D358" s="120"/>
      <c r="H358" s="92"/>
    </row>
    <row r="359" ht="12.0" customHeight="1">
      <c r="D359" s="120"/>
      <c r="H359" s="92"/>
    </row>
    <row r="360" ht="12.0" customHeight="1">
      <c r="D360" s="120"/>
      <c r="H360" s="92"/>
    </row>
    <row r="361" ht="12.0" customHeight="1">
      <c r="D361" s="120"/>
      <c r="H361" s="92"/>
    </row>
    <row r="362" ht="12.0" customHeight="1">
      <c r="D362" s="120"/>
      <c r="H362" s="92"/>
    </row>
    <row r="363" ht="12.0" customHeight="1">
      <c r="D363" s="120"/>
      <c r="H363" s="92"/>
    </row>
    <row r="364" ht="12.0" customHeight="1">
      <c r="D364" s="120"/>
      <c r="H364" s="92"/>
    </row>
    <row r="365" ht="12.0" customHeight="1">
      <c r="D365" s="120"/>
      <c r="H365" s="92"/>
    </row>
    <row r="366" ht="12.0" customHeight="1">
      <c r="D366" s="120"/>
      <c r="H366" s="92"/>
    </row>
    <row r="367" ht="12.0" customHeight="1">
      <c r="D367" s="120"/>
      <c r="H367" s="92"/>
    </row>
    <row r="368" ht="12.0" customHeight="1">
      <c r="D368" s="120"/>
      <c r="H368" s="92"/>
    </row>
    <row r="369" ht="12.0" customHeight="1">
      <c r="D369" s="120"/>
      <c r="H369" s="92"/>
    </row>
    <row r="370" ht="12.0" customHeight="1">
      <c r="D370" s="120"/>
      <c r="H370" s="92"/>
    </row>
    <row r="371" ht="12.0" customHeight="1">
      <c r="D371" s="120"/>
      <c r="H371" s="92"/>
    </row>
    <row r="372" ht="12.0" customHeight="1">
      <c r="D372" s="120"/>
      <c r="H372" s="92"/>
    </row>
    <row r="373" ht="12.0" customHeight="1">
      <c r="D373" s="120"/>
      <c r="H373" s="92"/>
    </row>
    <row r="374" ht="12.0" customHeight="1">
      <c r="D374" s="120"/>
      <c r="H374" s="92"/>
    </row>
    <row r="375" ht="12.0" customHeight="1">
      <c r="D375" s="120"/>
      <c r="H375" s="92"/>
    </row>
    <row r="376" ht="12.0" customHeight="1">
      <c r="D376" s="120"/>
      <c r="H376" s="92"/>
    </row>
    <row r="377" ht="12.0" customHeight="1">
      <c r="D377" s="120"/>
      <c r="H377" s="92"/>
    </row>
    <row r="378" ht="12.0" customHeight="1">
      <c r="D378" s="120"/>
      <c r="H378" s="92"/>
    </row>
    <row r="379" ht="12.0" customHeight="1">
      <c r="D379" s="120"/>
      <c r="H379" s="92"/>
    </row>
    <row r="380" ht="12.0" customHeight="1">
      <c r="D380" s="120"/>
      <c r="H380" s="92"/>
    </row>
    <row r="381" ht="12.0" customHeight="1">
      <c r="D381" s="120"/>
      <c r="H381" s="92"/>
    </row>
    <row r="382" ht="12.0" customHeight="1">
      <c r="D382" s="120"/>
      <c r="H382" s="92"/>
    </row>
    <row r="383" ht="12.0" customHeight="1">
      <c r="D383" s="120"/>
      <c r="H383" s="92"/>
    </row>
    <row r="384" ht="12.0" customHeight="1">
      <c r="D384" s="120"/>
      <c r="H384" s="92"/>
    </row>
    <row r="385" ht="12.0" customHeight="1">
      <c r="D385" s="120"/>
      <c r="H385" s="92"/>
    </row>
    <row r="386" ht="12.0" customHeight="1">
      <c r="D386" s="120"/>
      <c r="H386" s="92"/>
    </row>
    <row r="387" ht="12.0" customHeight="1">
      <c r="D387" s="120"/>
      <c r="H387" s="92"/>
    </row>
    <row r="388" ht="12.0" customHeight="1">
      <c r="D388" s="120"/>
      <c r="H388" s="92"/>
    </row>
    <row r="389" ht="12.0" customHeight="1">
      <c r="D389" s="120"/>
      <c r="H389" s="92"/>
    </row>
    <row r="390" ht="12.0" customHeight="1">
      <c r="D390" s="120"/>
      <c r="H390" s="92"/>
    </row>
    <row r="391" ht="12.0" customHeight="1">
      <c r="D391" s="120"/>
      <c r="H391" s="92"/>
    </row>
    <row r="392" ht="12.0" customHeight="1">
      <c r="D392" s="120"/>
      <c r="H392" s="92"/>
    </row>
    <row r="393" ht="12.0" customHeight="1">
      <c r="D393" s="120"/>
      <c r="H393" s="92"/>
    </row>
    <row r="394" ht="12.0" customHeight="1">
      <c r="D394" s="120"/>
      <c r="H394" s="92"/>
    </row>
    <row r="395" ht="12.0" customHeight="1">
      <c r="D395" s="120"/>
      <c r="H395" s="92"/>
    </row>
    <row r="396" ht="12.0" customHeight="1">
      <c r="D396" s="120"/>
      <c r="H396" s="92"/>
    </row>
    <row r="397" ht="12.0" customHeight="1">
      <c r="D397" s="120"/>
      <c r="H397" s="92"/>
    </row>
    <row r="398" ht="12.0" customHeight="1">
      <c r="D398" s="120"/>
      <c r="H398" s="92"/>
    </row>
    <row r="399" ht="12.0" customHeight="1">
      <c r="D399" s="120"/>
      <c r="H399" s="92"/>
    </row>
    <row r="400" ht="12.0" customHeight="1">
      <c r="D400" s="120"/>
      <c r="H400" s="92"/>
    </row>
    <row r="401" ht="12.0" customHeight="1">
      <c r="D401" s="120"/>
      <c r="H401" s="92"/>
    </row>
    <row r="402" ht="12.0" customHeight="1">
      <c r="D402" s="120"/>
      <c r="H402" s="92"/>
    </row>
    <row r="403" ht="12.0" customHeight="1">
      <c r="D403" s="120"/>
      <c r="H403" s="92"/>
    </row>
    <row r="404" ht="12.0" customHeight="1">
      <c r="D404" s="120"/>
      <c r="H404" s="92"/>
    </row>
    <row r="405" ht="12.0" customHeight="1">
      <c r="D405" s="120"/>
      <c r="H405" s="92"/>
    </row>
    <row r="406" ht="12.0" customHeight="1">
      <c r="D406" s="120"/>
      <c r="H406" s="92"/>
    </row>
    <row r="407" ht="12.0" customHeight="1">
      <c r="D407" s="120"/>
      <c r="H407" s="92"/>
    </row>
    <row r="408" ht="12.0" customHeight="1">
      <c r="D408" s="120"/>
      <c r="H408" s="92"/>
    </row>
    <row r="409" ht="12.0" customHeight="1">
      <c r="D409" s="120"/>
      <c r="H409" s="92"/>
    </row>
    <row r="410" ht="12.0" customHeight="1">
      <c r="D410" s="120"/>
      <c r="H410" s="92"/>
    </row>
    <row r="411" ht="12.0" customHeight="1">
      <c r="D411" s="120"/>
      <c r="H411" s="92"/>
    </row>
    <row r="412" ht="12.0" customHeight="1">
      <c r="D412" s="120"/>
      <c r="H412" s="92"/>
    </row>
    <row r="413" ht="12.0" customHeight="1">
      <c r="D413" s="120"/>
      <c r="H413" s="92"/>
    </row>
    <row r="414" ht="12.0" customHeight="1">
      <c r="D414" s="120"/>
      <c r="H414" s="92"/>
    </row>
    <row r="415" ht="12.0" customHeight="1">
      <c r="D415" s="120"/>
      <c r="H415" s="92"/>
    </row>
    <row r="416" ht="12.0" customHeight="1">
      <c r="D416" s="120"/>
      <c r="H416" s="92"/>
    </row>
    <row r="417" ht="12.0" customHeight="1">
      <c r="D417" s="120"/>
      <c r="H417" s="92"/>
    </row>
    <row r="418" ht="12.0" customHeight="1">
      <c r="D418" s="120"/>
      <c r="H418" s="92"/>
    </row>
    <row r="419" ht="12.0" customHeight="1">
      <c r="D419" s="120"/>
      <c r="H419" s="92"/>
    </row>
    <row r="420" ht="12.0" customHeight="1">
      <c r="D420" s="120"/>
      <c r="H420" s="92"/>
    </row>
    <row r="421" ht="12.0" customHeight="1">
      <c r="D421" s="120"/>
      <c r="H421" s="92"/>
    </row>
    <row r="422" ht="12.0" customHeight="1">
      <c r="D422" s="120"/>
      <c r="H422" s="92"/>
    </row>
    <row r="423" ht="12.0" customHeight="1">
      <c r="D423" s="120"/>
      <c r="H423" s="92"/>
    </row>
    <row r="424" ht="12.0" customHeight="1">
      <c r="D424" s="120"/>
      <c r="H424" s="92"/>
    </row>
    <row r="425" ht="12.0" customHeight="1">
      <c r="D425" s="120"/>
      <c r="H425" s="92"/>
    </row>
    <row r="426" ht="12.0" customHeight="1">
      <c r="D426" s="120"/>
      <c r="H426" s="92"/>
    </row>
    <row r="427" ht="12.0" customHeight="1">
      <c r="D427" s="120"/>
      <c r="H427" s="92"/>
    </row>
    <row r="428" ht="12.0" customHeight="1">
      <c r="D428" s="120"/>
      <c r="H428" s="92"/>
    </row>
    <row r="429" ht="12.0" customHeight="1">
      <c r="D429" s="120"/>
      <c r="H429" s="92"/>
    </row>
    <row r="430" ht="12.0" customHeight="1">
      <c r="D430" s="120"/>
      <c r="H430" s="92"/>
    </row>
    <row r="431" ht="12.0" customHeight="1">
      <c r="D431" s="120"/>
      <c r="H431" s="92"/>
    </row>
    <row r="432" ht="12.0" customHeight="1">
      <c r="D432" s="120"/>
      <c r="H432" s="92"/>
    </row>
    <row r="433" ht="12.0" customHeight="1">
      <c r="D433" s="120"/>
      <c r="H433" s="92"/>
    </row>
    <row r="434" ht="12.0" customHeight="1">
      <c r="D434" s="120"/>
      <c r="H434" s="92"/>
    </row>
    <row r="435" ht="12.0" customHeight="1">
      <c r="D435" s="120"/>
      <c r="H435" s="92"/>
    </row>
    <row r="436" ht="12.0" customHeight="1">
      <c r="D436" s="120"/>
      <c r="H436" s="92"/>
    </row>
    <row r="437" ht="12.0" customHeight="1">
      <c r="D437" s="120"/>
      <c r="H437" s="92"/>
    </row>
    <row r="438" ht="12.0" customHeight="1">
      <c r="D438" s="120"/>
      <c r="H438" s="92"/>
    </row>
    <row r="439" ht="12.0" customHeight="1">
      <c r="D439" s="120"/>
      <c r="H439" s="92"/>
    </row>
    <row r="440" ht="12.0" customHeight="1">
      <c r="D440" s="120"/>
      <c r="H440" s="92"/>
    </row>
    <row r="441" ht="12.0" customHeight="1">
      <c r="D441" s="120"/>
      <c r="H441" s="92"/>
    </row>
    <row r="442" ht="12.0" customHeight="1">
      <c r="D442" s="120"/>
      <c r="H442" s="92"/>
    </row>
    <row r="443" ht="12.0" customHeight="1">
      <c r="D443" s="120"/>
      <c r="H443" s="92"/>
    </row>
    <row r="444" ht="12.0" customHeight="1">
      <c r="D444" s="120"/>
      <c r="H444" s="92"/>
    </row>
    <row r="445" ht="12.0" customHeight="1">
      <c r="D445" s="120"/>
      <c r="H445" s="92"/>
    </row>
    <row r="446" ht="12.0" customHeight="1">
      <c r="D446" s="120"/>
      <c r="H446" s="92"/>
    </row>
    <row r="447" ht="12.0" customHeight="1">
      <c r="D447" s="120"/>
      <c r="H447" s="92"/>
    </row>
    <row r="448" ht="12.0" customHeight="1">
      <c r="D448" s="120"/>
      <c r="H448" s="92"/>
    </row>
    <row r="449" ht="12.0" customHeight="1">
      <c r="D449" s="120"/>
      <c r="H449" s="92"/>
    </row>
    <row r="450" ht="12.0" customHeight="1">
      <c r="D450" s="120"/>
      <c r="H450" s="92"/>
    </row>
    <row r="451" ht="12.0" customHeight="1">
      <c r="D451" s="120"/>
      <c r="H451" s="92"/>
    </row>
    <row r="452" ht="12.0" customHeight="1">
      <c r="D452" s="120"/>
      <c r="H452" s="92"/>
    </row>
    <row r="453" ht="12.0" customHeight="1">
      <c r="D453" s="120"/>
      <c r="H453" s="92"/>
    </row>
    <row r="454" ht="12.0" customHeight="1">
      <c r="D454" s="120"/>
      <c r="H454" s="92"/>
    </row>
    <row r="455" ht="12.0" customHeight="1">
      <c r="D455" s="120"/>
      <c r="H455" s="92"/>
    </row>
    <row r="456" ht="12.0" customHeight="1">
      <c r="D456" s="120"/>
      <c r="H456" s="92"/>
    </row>
    <row r="457" ht="12.0" customHeight="1">
      <c r="D457" s="120"/>
      <c r="H457" s="92"/>
    </row>
    <row r="458" ht="12.0" customHeight="1">
      <c r="D458" s="120"/>
      <c r="H458" s="92"/>
    </row>
    <row r="459" ht="12.0" customHeight="1">
      <c r="D459" s="120"/>
      <c r="H459" s="92"/>
    </row>
    <row r="460" ht="12.0" customHeight="1">
      <c r="D460" s="120"/>
      <c r="H460" s="92"/>
    </row>
    <row r="461" ht="12.0" customHeight="1">
      <c r="D461" s="120"/>
      <c r="H461" s="92"/>
    </row>
    <row r="462" ht="12.0" customHeight="1">
      <c r="D462" s="120"/>
      <c r="H462" s="92"/>
    </row>
    <row r="463" ht="12.0" customHeight="1">
      <c r="D463" s="120"/>
      <c r="H463" s="92"/>
    </row>
    <row r="464" ht="12.0" customHeight="1">
      <c r="D464" s="120"/>
      <c r="H464" s="92"/>
    </row>
    <row r="465" ht="12.0" customHeight="1">
      <c r="D465" s="120"/>
      <c r="H465" s="92"/>
    </row>
    <row r="466" ht="12.0" customHeight="1">
      <c r="D466" s="120"/>
      <c r="H466" s="92"/>
    </row>
    <row r="467" ht="12.0" customHeight="1">
      <c r="D467" s="120"/>
      <c r="H467" s="92"/>
    </row>
    <row r="468" ht="12.0" customHeight="1">
      <c r="D468" s="120"/>
      <c r="H468" s="92"/>
    </row>
    <row r="469" ht="12.0" customHeight="1">
      <c r="D469" s="120"/>
      <c r="H469" s="92"/>
    </row>
    <row r="470" ht="12.0" customHeight="1">
      <c r="D470" s="120"/>
      <c r="H470" s="92"/>
    </row>
    <row r="471" ht="12.0" customHeight="1">
      <c r="D471" s="120"/>
      <c r="H471" s="92"/>
    </row>
    <row r="472" ht="12.0" customHeight="1">
      <c r="D472" s="120"/>
      <c r="H472" s="92"/>
    </row>
    <row r="473" ht="12.0" customHeight="1">
      <c r="D473" s="120"/>
      <c r="H473" s="92"/>
    </row>
    <row r="474" ht="12.0" customHeight="1">
      <c r="D474" s="120"/>
      <c r="H474" s="92"/>
    </row>
    <row r="475" ht="12.0" customHeight="1">
      <c r="D475" s="120"/>
      <c r="H475" s="92"/>
    </row>
    <row r="476" ht="12.0" customHeight="1">
      <c r="D476" s="120"/>
      <c r="H476" s="92"/>
    </row>
    <row r="477" ht="12.0" customHeight="1">
      <c r="D477" s="120"/>
      <c r="H477" s="92"/>
    </row>
    <row r="478" ht="12.0" customHeight="1">
      <c r="D478" s="120"/>
      <c r="H478" s="92"/>
    </row>
    <row r="479" ht="12.0" customHeight="1">
      <c r="D479" s="120"/>
      <c r="H479" s="92"/>
    </row>
    <row r="480" ht="12.0" customHeight="1">
      <c r="D480" s="120"/>
      <c r="H480" s="92"/>
    </row>
    <row r="481" ht="12.0" customHeight="1">
      <c r="D481" s="120"/>
      <c r="H481" s="92"/>
    </row>
    <row r="482" ht="12.0" customHeight="1">
      <c r="D482" s="120"/>
      <c r="H482" s="92"/>
    </row>
    <row r="483" ht="12.0" customHeight="1">
      <c r="D483" s="120"/>
      <c r="H483" s="92"/>
    </row>
    <row r="484" ht="12.0" customHeight="1">
      <c r="D484" s="120"/>
      <c r="H484" s="92"/>
    </row>
    <row r="485" ht="12.0" customHeight="1">
      <c r="D485" s="120"/>
      <c r="H485" s="92"/>
    </row>
    <row r="486" ht="12.0" customHeight="1">
      <c r="D486" s="120"/>
      <c r="H486" s="92"/>
    </row>
    <row r="487" ht="12.0" customHeight="1">
      <c r="D487" s="120"/>
      <c r="H487" s="92"/>
    </row>
    <row r="488" ht="12.0" customHeight="1">
      <c r="D488" s="120"/>
      <c r="H488" s="92"/>
    </row>
    <row r="489" ht="12.0" customHeight="1">
      <c r="D489" s="120"/>
      <c r="H489" s="92"/>
    </row>
    <row r="490" ht="12.0" customHeight="1">
      <c r="D490" s="120"/>
      <c r="H490" s="92"/>
    </row>
    <row r="491" ht="12.0" customHeight="1">
      <c r="D491" s="120"/>
      <c r="H491" s="92"/>
    </row>
    <row r="492" ht="12.0" customHeight="1">
      <c r="D492" s="120"/>
      <c r="H492" s="92"/>
    </row>
    <row r="493" ht="12.0" customHeight="1">
      <c r="D493" s="120"/>
      <c r="H493" s="92"/>
    </row>
    <row r="494" ht="12.0" customHeight="1">
      <c r="D494" s="120"/>
      <c r="H494" s="92"/>
    </row>
    <row r="495" ht="12.0" customHeight="1">
      <c r="D495" s="120"/>
      <c r="H495" s="92"/>
    </row>
    <row r="496" ht="12.0" customHeight="1">
      <c r="D496" s="120"/>
      <c r="H496" s="92"/>
    </row>
    <row r="497" ht="12.0" customHeight="1">
      <c r="D497" s="120"/>
      <c r="H497" s="92"/>
    </row>
    <row r="498" ht="12.0" customHeight="1">
      <c r="D498" s="120"/>
      <c r="H498" s="92"/>
    </row>
    <row r="499" ht="12.0" customHeight="1">
      <c r="D499" s="120"/>
      <c r="H499" s="92"/>
    </row>
    <row r="500" ht="12.0" customHeight="1">
      <c r="D500" s="120"/>
      <c r="H500" s="92"/>
    </row>
    <row r="501" ht="12.0" customHeight="1">
      <c r="D501" s="120"/>
      <c r="H501" s="92"/>
    </row>
    <row r="502" ht="12.0" customHeight="1">
      <c r="D502" s="120"/>
      <c r="H502" s="92"/>
    </row>
    <row r="503" ht="12.0" customHeight="1">
      <c r="D503" s="120"/>
      <c r="H503" s="92"/>
    </row>
    <row r="504" ht="12.0" customHeight="1">
      <c r="D504" s="120"/>
      <c r="H504" s="92"/>
    </row>
    <row r="505" ht="12.0" customHeight="1">
      <c r="D505" s="120"/>
      <c r="H505" s="92"/>
    </row>
    <row r="506" ht="12.0" customHeight="1">
      <c r="D506" s="120"/>
      <c r="H506" s="92"/>
    </row>
    <row r="507" ht="12.0" customHeight="1">
      <c r="D507" s="120"/>
      <c r="H507" s="92"/>
    </row>
    <row r="508" ht="12.0" customHeight="1">
      <c r="D508" s="120"/>
      <c r="H508" s="92"/>
    </row>
    <row r="509" ht="12.0" customHeight="1">
      <c r="D509" s="120"/>
      <c r="H509" s="92"/>
    </row>
    <row r="510" ht="12.0" customHeight="1">
      <c r="D510" s="120"/>
      <c r="H510" s="92"/>
    </row>
    <row r="511" ht="12.0" customHeight="1">
      <c r="D511" s="120"/>
      <c r="H511" s="92"/>
    </row>
    <row r="512" ht="12.0" customHeight="1">
      <c r="D512" s="120"/>
      <c r="H512" s="92"/>
    </row>
    <row r="513" ht="12.0" customHeight="1">
      <c r="D513" s="120"/>
      <c r="H513" s="92"/>
    </row>
    <row r="514" ht="12.0" customHeight="1">
      <c r="D514" s="120"/>
      <c r="H514" s="92"/>
    </row>
    <row r="515" ht="12.0" customHeight="1">
      <c r="D515" s="120"/>
      <c r="H515" s="92"/>
    </row>
    <row r="516" ht="12.0" customHeight="1">
      <c r="D516" s="120"/>
      <c r="H516" s="92"/>
    </row>
    <row r="517" ht="12.0" customHeight="1">
      <c r="D517" s="120"/>
      <c r="H517" s="92"/>
    </row>
    <row r="518" ht="12.0" customHeight="1">
      <c r="D518" s="120"/>
      <c r="H518" s="92"/>
    </row>
    <row r="519" ht="12.0" customHeight="1">
      <c r="D519" s="120"/>
      <c r="H519" s="92"/>
    </row>
    <row r="520" ht="12.0" customHeight="1">
      <c r="D520" s="120"/>
      <c r="H520" s="92"/>
    </row>
    <row r="521" ht="12.0" customHeight="1">
      <c r="D521" s="120"/>
      <c r="H521" s="92"/>
    </row>
    <row r="522" ht="12.0" customHeight="1">
      <c r="D522" s="120"/>
      <c r="H522" s="92"/>
    </row>
    <row r="523" ht="12.0" customHeight="1">
      <c r="D523" s="120"/>
      <c r="H523" s="92"/>
    </row>
    <row r="524" ht="12.0" customHeight="1">
      <c r="D524" s="120"/>
      <c r="H524" s="92"/>
    </row>
    <row r="525" ht="12.0" customHeight="1">
      <c r="D525" s="120"/>
      <c r="H525" s="92"/>
    </row>
    <row r="526" ht="12.0" customHeight="1">
      <c r="D526" s="120"/>
      <c r="H526" s="92"/>
    </row>
    <row r="527" ht="12.0" customHeight="1">
      <c r="D527" s="120"/>
      <c r="H527" s="92"/>
    </row>
    <row r="528" ht="12.0" customHeight="1">
      <c r="D528" s="120"/>
      <c r="H528" s="92"/>
    </row>
    <row r="529" ht="12.0" customHeight="1">
      <c r="D529" s="120"/>
      <c r="H529" s="92"/>
    </row>
    <row r="530" ht="12.0" customHeight="1">
      <c r="D530" s="120"/>
      <c r="H530" s="92"/>
    </row>
    <row r="531" ht="12.0" customHeight="1">
      <c r="D531" s="120"/>
      <c r="H531" s="92"/>
    </row>
    <row r="532" ht="12.0" customHeight="1">
      <c r="D532" s="120"/>
      <c r="H532" s="92"/>
    </row>
    <row r="533" ht="12.0" customHeight="1">
      <c r="D533" s="120"/>
      <c r="H533" s="92"/>
    </row>
    <row r="534" ht="12.0" customHeight="1">
      <c r="D534" s="120"/>
      <c r="H534" s="92"/>
    </row>
    <row r="535" ht="12.0" customHeight="1">
      <c r="D535" s="120"/>
      <c r="H535" s="92"/>
    </row>
    <row r="536" ht="12.0" customHeight="1">
      <c r="D536" s="120"/>
      <c r="H536" s="92"/>
    </row>
    <row r="537" ht="12.0" customHeight="1">
      <c r="D537" s="120"/>
      <c r="H537" s="92"/>
    </row>
    <row r="538" ht="12.0" customHeight="1">
      <c r="D538" s="120"/>
      <c r="H538" s="92"/>
    </row>
    <row r="539" ht="12.0" customHeight="1">
      <c r="D539" s="120"/>
      <c r="H539" s="92"/>
    </row>
    <row r="540" ht="12.0" customHeight="1">
      <c r="D540" s="120"/>
      <c r="H540" s="92"/>
    </row>
    <row r="541" ht="12.0" customHeight="1">
      <c r="D541" s="120"/>
      <c r="H541" s="92"/>
    </row>
    <row r="542" ht="12.0" customHeight="1">
      <c r="D542" s="120"/>
      <c r="H542" s="92"/>
    </row>
    <row r="543" ht="12.0" customHeight="1">
      <c r="D543" s="120"/>
      <c r="H543" s="92"/>
    </row>
    <row r="544" ht="12.0" customHeight="1">
      <c r="D544" s="120"/>
      <c r="H544" s="92"/>
    </row>
    <row r="545" ht="12.0" customHeight="1">
      <c r="D545" s="120"/>
      <c r="H545" s="92"/>
    </row>
    <row r="546" ht="12.0" customHeight="1">
      <c r="D546" s="120"/>
      <c r="H546" s="92"/>
    </row>
    <row r="547" ht="12.0" customHeight="1">
      <c r="D547" s="120"/>
      <c r="H547" s="92"/>
    </row>
    <row r="548" ht="12.0" customHeight="1">
      <c r="D548" s="120"/>
      <c r="H548" s="92"/>
    </row>
    <row r="549" ht="12.0" customHeight="1">
      <c r="D549" s="120"/>
      <c r="H549" s="92"/>
    </row>
    <row r="550" ht="12.0" customHeight="1">
      <c r="D550" s="120"/>
      <c r="H550" s="92"/>
    </row>
    <row r="551" ht="12.0" customHeight="1">
      <c r="D551" s="120"/>
      <c r="H551" s="92"/>
    </row>
    <row r="552" ht="12.0" customHeight="1">
      <c r="D552" s="120"/>
      <c r="H552" s="92"/>
    </row>
    <row r="553" ht="12.0" customHeight="1">
      <c r="D553" s="120"/>
      <c r="H553" s="92"/>
    </row>
    <row r="554" ht="12.0" customHeight="1">
      <c r="D554" s="120"/>
      <c r="H554" s="92"/>
    </row>
    <row r="555" ht="12.0" customHeight="1">
      <c r="D555" s="120"/>
      <c r="H555" s="92"/>
    </row>
    <row r="556" ht="12.0" customHeight="1">
      <c r="D556" s="120"/>
      <c r="H556" s="92"/>
    </row>
    <row r="557" ht="12.0" customHeight="1">
      <c r="D557" s="120"/>
      <c r="H557" s="92"/>
    </row>
    <row r="558" ht="12.0" customHeight="1">
      <c r="D558" s="120"/>
      <c r="H558" s="92"/>
    </row>
    <row r="559" ht="12.0" customHeight="1">
      <c r="D559" s="120"/>
      <c r="H559" s="92"/>
    </row>
    <row r="560" ht="12.0" customHeight="1">
      <c r="D560" s="120"/>
      <c r="H560" s="92"/>
    </row>
    <row r="561" ht="12.0" customHeight="1">
      <c r="D561" s="120"/>
      <c r="H561" s="92"/>
    </row>
    <row r="562" ht="12.0" customHeight="1">
      <c r="D562" s="120"/>
      <c r="H562" s="92"/>
    </row>
    <row r="563" ht="12.0" customHeight="1">
      <c r="D563" s="120"/>
      <c r="H563" s="92"/>
    </row>
    <row r="564" ht="12.0" customHeight="1">
      <c r="D564" s="120"/>
      <c r="H564" s="92"/>
    </row>
    <row r="565" ht="12.0" customHeight="1">
      <c r="D565" s="120"/>
      <c r="H565" s="92"/>
    </row>
    <row r="566" ht="12.0" customHeight="1">
      <c r="D566" s="120"/>
      <c r="H566" s="92"/>
    </row>
    <row r="567" ht="12.0" customHeight="1">
      <c r="D567" s="120"/>
      <c r="H567" s="92"/>
    </row>
    <row r="568" ht="12.0" customHeight="1">
      <c r="D568" s="120"/>
      <c r="H568" s="92"/>
    </row>
    <row r="569" ht="12.0" customHeight="1">
      <c r="D569" s="120"/>
      <c r="H569" s="92"/>
    </row>
    <row r="570" ht="12.0" customHeight="1">
      <c r="D570" s="120"/>
      <c r="H570" s="92"/>
    </row>
    <row r="571" ht="12.0" customHeight="1">
      <c r="D571" s="120"/>
      <c r="H571" s="92"/>
    </row>
    <row r="572" ht="12.0" customHeight="1">
      <c r="D572" s="120"/>
      <c r="H572" s="92"/>
    </row>
    <row r="573" ht="12.0" customHeight="1">
      <c r="D573" s="120"/>
      <c r="H573" s="92"/>
    </row>
    <row r="574" ht="12.0" customHeight="1">
      <c r="D574" s="120"/>
      <c r="H574" s="92"/>
    </row>
    <row r="575" ht="12.0" customHeight="1">
      <c r="D575" s="120"/>
      <c r="H575" s="92"/>
    </row>
    <row r="576" ht="12.0" customHeight="1">
      <c r="D576" s="120"/>
      <c r="H576" s="92"/>
    </row>
    <row r="577" ht="12.0" customHeight="1">
      <c r="D577" s="120"/>
      <c r="H577" s="92"/>
    </row>
    <row r="578" ht="12.0" customHeight="1">
      <c r="D578" s="120"/>
      <c r="H578" s="92"/>
    </row>
    <row r="579" ht="12.0" customHeight="1">
      <c r="D579" s="120"/>
      <c r="H579" s="92"/>
    </row>
    <row r="580" ht="12.0" customHeight="1">
      <c r="D580" s="120"/>
      <c r="H580" s="92"/>
    </row>
    <row r="581" ht="12.0" customHeight="1">
      <c r="D581" s="120"/>
      <c r="H581" s="92"/>
    </row>
    <row r="582" ht="12.0" customHeight="1">
      <c r="D582" s="120"/>
      <c r="H582" s="92"/>
    </row>
    <row r="583" ht="12.0" customHeight="1">
      <c r="D583" s="120"/>
      <c r="H583" s="92"/>
    </row>
    <row r="584" ht="12.0" customHeight="1">
      <c r="D584" s="120"/>
      <c r="H584" s="92"/>
    </row>
    <row r="585" ht="12.0" customHeight="1">
      <c r="D585" s="120"/>
      <c r="H585" s="92"/>
    </row>
    <row r="586" ht="12.0" customHeight="1">
      <c r="D586" s="120"/>
      <c r="H586" s="92"/>
    </row>
    <row r="587" ht="12.0" customHeight="1">
      <c r="D587" s="120"/>
      <c r="H587" s="92"/>
    </row>
    <row r="588" ht="12.0" customHeight="1">
      <c r="D588" s="120"/>
      <c r="H588" s="92"/>
    </row>
    <row r="589" ht="12.0" customHeight="1">
      <c r="D589" s="120"/>
      <c r="H589" s="92"/>
    </row>
    <row r="590" ht="12.0" customHeight="1">
      <c r="D590" s="120"/>
      <c r="H590" s="92"/>
    </row>
    <row r="591" ht="12.0" customHeight="1">
      <c r="D591" s="120"/>
      <c r="H591" s="92"/>
    </row>
    <row r="592" ht="12.0" customHeight="1">
      <c r="D592" s="120"/>
      <c r="H592" s="92"/>
    </row>
    <row r="593" ht="12.0" customHeight="1">
      <c r="D593" s="120"/>
      <c r="H593" s="92"/>
    </row>
    <row r="594" ht="12.0" customHeight="1">
      <c r="D594" s="120"/>
      <c r="H594" s="92"/>
    </row>
    <row r="595" ht="12.0" customHeight="1">
      <c r="D595" s="120"/>
      <c r="H595" s="92"/>
    </row>
    <row r="596" ht="12.0" customHeight="1">
      <c r="D596" s="120"/>
      <c r="H596" s="92"/>
    </row>
    <row r="597" ht="12.0" customHeight="1">
      <c r="D597" s="120"/>
      <c r="H597" s="92"/>
    </row>
    <row r="598" ht="12.0" customHeight="1">
      <c r="D598" s="120"/>
      <c r="H598" s="92"/>
    </row>
    <row r="599" ht="12.0" customHeight="1">
      <c r="D599" s="120"/>
      <c r="H599" s="92"/>
    </row>
    <row r="600" ht="12.0" customHeight="1">
      <c r="D600" s="120"/>
      <c r="H600" s="92"/>
    </row>
    <row r="601" ht="12.0" customHeight="1">
      <c r="D601" s="120"/>
      <c r="H601" s="92"/>
    </row>
    <row r="602" ht="12.0" customHeight="1">
      <c r="D602" s="120"/>
      <c r="H602" s="92"/>
    </row>
    <row r="603" ht="12.0" customHeight="1">
      <c r="D603" s="120"/>
      <c r="H603" s="92"/>
    </row>
    <row r="604" ht="12.0" customHeight="1">
      <c r="D604" s="120"/>
      <c r="H604" s="92"/>
    </row>
    <row r="605" ht="12.0" customHeight="1">
      <c r="D605" s="120"/>
      <c r="H605" s="92"/>
    </row>
    <row r="606" ht="12.0" customHeight="1">
      <c r="D606" s="120"/>
      <c r="H606" s="92"/>
    </row>
    <row r="607" ht="12.0" customHeight="1">
      <c r="D607" s="120"/>
      <c r="H607" s="92"/>
    </row>
    <row r="608" ht="12.0" customHeight="1">
      <c r="D608" s="120"/>
      <c r="H608" s="92"/>
    </row>
    <row r="609" ht="12.0" customHeight="1">
      <c r="D609" s="120"/>
      <c r="H609" s="92"/>
    </row>
    <row r="610" ht="12.0" customHeight="1">
      <c r="D610" s="120"/>
      <c r="H610" s="92"/>
    </row>
    <row r="611" ht="12.0" customHeight="1">
      <c r="D611" s="120"/>
      <c r="H611" s="92"/>
    </row>
    <row r="612" ht="12.0" customHeight="1">
      <c r="D612" s="120"/>
      <c r="H612" s="92"/>
    </row>
    <row r="613" ht="12.0" customHeight="1">
      <c r="D613" s="120"/>
      <c r="H613" s="92"/>
    </row>
    <row r="614" ht="12.0" customHeight="1">
      <c r="D614" s="120"/>
      <c r="H614" s="92"/>
    </row>
    <row r="615" ht="12.0" customHeight="1">
      <c r="D615" s="120"/>
      <c r="H615" s="92"/>
    </row>
    <row r="616" ht="12.0" customHeight="1">
      <c r="D616" s="120"/>
      <c r="H616" s="92"/>
    </row>
    <row r="617" ht="12.0" customHeight="1">
      <c r="D617" s="120"/>
      <c r="H617" s="92"/>
    </row>
    <row r="618" ht="12.0" customHeight="1">
      <c r="D618" s="120"/>
      <c r="H618" s="92"/>
    </row>
    <row r="619" ht="12.0" customHeight="1">
      <c r="D619" s="120"/>
      <c r="H619" s="92"/>
    </row>
    <row r="620" ht="12.0" customHeight="1">
      <c r="D620" s="120"/>
      <c r="H620" s="92"/>
    </row>
    <row r="621" ht="12.0" customHeight="1">
      <c r="D621" s="120"/>
      <c r="H621" s="92"/>
    </row>
    <row r="622" ht="12.0" customHeight="1">
      <c r="D622" s="120"/>
      <c r="H622" s="92"/>
    </row>
    <row r="623" ht="12.0" customHeight="1">
      <c r="D623" s="120"/>
      <c r="H623" s="92"/>
    </row>
    <row r="624" ht="12.0" customHeight="1">
      <c r="D624" s="120"/>
      <c r="H624" s="92"/>
    </row>
    <row r="625" ht="12.0" customHeight="1">
      <c r="D625" s="120"/>
      <c r="H625" s="92"/>
    </row>
    <row r="626" ht="12.0" customHeight="1">
      <c r="D626" s="120"/>
      <c r="H626" s="92"/>
    </row>
    <row r="627" ht="12.0" customHeight="1">
      <c r="D627" s="120"/>
      <c r="H627" s="92"/>
    </row>
    <row r="628" ht="12.0" customHeight="1">
      <c r="D628" s="120"/>
      <c r="H628" s="92"/>
    </row>
    <row r="629" ht="12.0" customHeight="1">
      <c r="D629" s="120"/>
      <c r="H629" s="92"/>
    </row>
    <row r="630" ht="12.0" customHeight="1">
      <c r="D630" s="120"/>
      <c r="H630" s="92"/>
    </row>
    <row r="631" ht="12.0" customHeight="1">
      <c r="D631" s="120"/>
      <c r="H631" s="92"/>
    </row>
    <row r="632" ht="12.0" customHeight="1">
      <c r="D632" s="120"/>
      <c r="H632" s="92"/>
    </row>
    <row r="633" ht="12.0" customHeight="1">
      <c r="D633" s="120"/>
      <c r="H633" s="92"/>
    </row>
    <row r="634" ht="12.0" customHeight="1">
      <c r="D634" s="120"/>
      <c r="H634" s="92"/>
    </row>
    <row r="635" ht="12.0" customHeight="1">
      <c r="D635" s="120"/>
      <c r="H635" s="92"/>
    </row>
    <row r="636" ht="12.0" customHeight="1">
      <c r="D636" s="120"/>
      <c r="H636" s="92"/>
    </row>
    <row r="637" ht="12.0" customHeight="1">
      <c r="D637" s="120"/>
      <c r="H637" s="92"/>
    </row>
    <row r="638" ht="12.0" customHeight="1">
      <c r="D638" s="120"/>
      <c r="H638" s="92"/>
    </row>
    <row r="639" ht="12.0" customHeight="1">
      <c r="D639" s="120"/>
      <c r="H639" s="92"/>
    </row>
    <row r="640" ht="12.0" customHeight="1">
      <c r="D640" s="120"/>
      <c r="H640" s="92"/>
    </row>
    <row r="641" ht="12.0" customHeight="1">
      <c r="D641" s="120"/>
      <c r="H641" s="92"/>
    </row>
    <row r="642" ht="12.0" customHeight="1">
      <c r="D642" s="120"/>
      <c r="H642" s="92"/>
    </row>
    <row r="643" ht="12.0" customHeight="1">
      <c r="D643" s="120"/>
      <c r="H643" s="92"/>
    </row>
    <row r="644" ht="12.0" customHeight="1">
      <c r="D644" s="120"/>
      <c r="H644" s="92"/>
    </row>
    <row r="645" ht="12.0" customHeight="1">
      <c r="D645" s="120"/>
      <c r="H645" s="92"/>
    </row>
    <row r="646" ht="12.0" customHeight="1">
      <c r="D646" s="120"/>
      <c r="H646" s="92"/>
    </row>
    <row r="647" ht="12.0" customHeight="1">
      <c r="D647" s="120"/>
      <c r="H647" s="92"/>
    </row>
    <row r="648" ht="12.0" customHeight="1">
      <c r="D648" s="120"/>
      <c r="H648" s="92"/>
    </row>
    <row r="649" ht="12.0" customHeight="1">
      <c r="D649" s="120"/>
      <c r="H649" s="92"/>
    </row>
    <row r="650" ht="12.0" customHeight="1">
      <c r="D650" s="120"/>
      <c r="H650" s="92"/>
    </row>
    <row r="651" ht="12.0" customHeight="1">
      <c r="D651" s="120"/>
      <c r="H651" s="92"/>
    </row>
    <row r="652" ht="12.0" customHeight="1">
      <c r="D652" s="120"/>
      <c r="H652" s="92"/>
    </row>
    <row r="653" ht="12.0" customHeight="1">
      <c r="D653" s="120"/>
      <c r="H653" s="92"/>
    </row>
    <row r="654" ht="12.0" customHeight="1">
      <c r="D654" s="120"/>
      <c r="H654" s="92"/>
    </row>
    <row r="655" ht="12.0" customHeight="1">
      <c r="D655" s="120"/>
      <c r="H655" s="92"/>
    </row>
    <row r="656" ht="12.0" customHeight="1">
      <c r="D656" s="120"/>
      <c r="H656" s="92"/>
    </row>
    <row r="657" ht="12.0" customHeight="1">
      <c r="D657" s="120"/>
      <c r="H657" s="92"/>
    </row>
    <row r="658" ht="12.0" customHeight="1">
      <c r="D658" s="120"/>
      <c r="H658" s="92"/>
    </row>
    <row r="659" ht="12.0" customHeight="1">
      <c r="D659" s="120"/>
      <c r="H659" s="92"/>
    </row>
    <row r="660" ht="12.0" customHeight="1">
      <c r="D660" s="120"/>
      <c r="H660" s="92"/>
    </row>
    <row r="661" ht="12.0" customHeight="1">
      <c r="D661" s="120"/>
      <c r="H661" s="92"/>
    </row>
    <row r="662" ht="12.0" customHeight="1">
      <c r="D662" s="120"/>
      <c r="H662" s="92"/>
    </row>
    <row r="663" ht="12.0" customHeight="1">
      <c r="D663" s="120"/>
      <c r="H663" s="92"/>
    </row>
    <row r="664" ht="12.0" customHeight="1">
      <c r="D664" s="120"/>
      <c r="H664" s="92"/>
    </row>
    <row r="665" ht="12.0" customHeight="1">
      <c r="D665" s="120"/>
      <c r="H665" s="92"/>
    </row>
    <row r="666" ht="12.0" customHeight="1">
      <c r="D666" s="120"/>
      <c r="H666" s="92"/>
    </row>
    <row r="667" ht="12.0" customHeight="1">
      <c r="D667" s="120"/>
      <c r="H667" s="92"/>
    </row>
    <row r="668" ht="12.0" customHeight="1">
      <c r="D668" s="120"/>
      <c r="H668" s="92"/>
    </row>
    <row r="669" ht="12.0" customHeight="1">
      <c r="D669" s="120"/>
      <c r="H669" s="92"/>
    </row>
    <row r="670" ht="12.0" customHeight="1">
      <c r="D670" s="120"/>
      <c r="H670" s="92"/>
    </row>
    <row r="671" ht="12.0" customHeight="1">
      <c r="D671" s="120"/>
      <c r="H671" s="92"/>
    </row>
    <row r="672" ht="12.0" customHeight="1">
      <c r="D672" s="120"/>
      <c r="H672" s="92"/>
    </row>
    <row r="673" ht="12.0" customHeight="1">
      <c r="D673" s="120"/>
      <c r="H673" s="92"/>
    </row>
    <row r="674" ht="12.0" customHeight="1">
      <c r="D674" s="120"/>
      <c r="H674" s="92"/>
    </row>
    <row r="675" ht="12.0" customHeight="1">
      <c r="D675" s="120"/>
      <c r="H675" s="92"/>
    </row>
    <row r="676" ht="12.0" customHeight="1">
      <c r="D676" s="120"/>
      <c r="H676" s="92"/>
    </row>
    <row r="677" ht="12.0" customHeight="1">
      <c r="D677" s="120"/>
      <c r="H677" s="92"/>
    </row>
    <row r="678" ht="12.0" customHeight="1">
      <c r="D678" s="120"/>
      <c r="H678" s="92"/>
    </row>
    <row r="679" ht="12.0" customHeight="1">
      <c r="D679" s="120"/>
      <c r="H679" s="92"/>
    </row>
    <row r="680" ht="12.0" customHeight="1">
      <c r="D680" s="120"/>
      <c r="H680" s="92"/>
    </row>
    <row r="681" ht="12.0" customHeight="1">
      <c r="D681" s="120"/>
      <c r="H681" s="92"/>
    </row>
    <row r="682" ht="12.0" customHeight="1">
      <c r="D682" s="120"/>
      <c r="H682" s="92"/>
    </row>
    <row r="683" ht="12.0" customHeight="1">
      <c r="D683" s="120"/>
      <c r="H683" s="92"/>
    </row>
    <row r="684" ht="12.0" customHeight="1">
      <c r="D684" s="120"/>
      <c r="H684" s="92"/>
    </row>
    <row r="685" ht="12.0" customHeight="1">
      <c r="D685" s="120"/>
      <c r="H685" s="92"/>
    </row>
    <row r="686" ht="12.0" customHeight="1">
      <c r="D686" s="120"/>
      <c r="H686" s="92"/>
    </row>
    <row r="687" ht="12.0" customHeight="1">
      <c r="D687" s="120"/>
      <c r="H687" s="92"/>
    </row>
    <row r="688" ht="12.0" customHeight="1">
      <c r="D688" s="120"/>
      <c r="H688" s="92"/>
    </row>
    <row r="689" ht="12.0" customHeight="1">
      <c r="D689" s="120"/>
      <c r="H689" s="92"/>
    </row>
    <row r="690" ht="12.0" customHeight="1">
      <c r="D690" s="120"/>
      <c r="H690" s="92"/>
    </row>
    <row r="691" ht="12.0" customHeight="1">
      <c r="D691" s="120"/>
      <c r="H691" s="92"/>
    </row>
    <row r="692" ht="12.0" customHeight="1">
      <c r="D692" s="120"/>
      <c r="H692" s="92"/>
    </row>
    <row r="693" ht="12.0" customHeight="1">
      <c r="D693" s="120"/>
      <c r="H693" s="92"/>
    </row>
    <row r="694" ht="12.0" customHeight="1">
      <c r="D694" s="120"/>
      <c r="H694" s="92"/>
    </row>
    <row r="695" ht="12.0" customHeight="1">
      <c r="D695" s="120"/>
      <c r="H695" s="92"/>
    </row>
    <row r="696" ht="12.0" customHeight="1">
      <c r="D696" s="120"/>
      <c r="H696" s="92"/>
    </row>
    <row r="697" ht="12.0" customHeight="1">
      <c r="D697" s="120"/>
      <c r="H697" s="92"/>
    </row>
    <row r="698" ht="12.0" customHeight="1">
      <c r="D698" s="120"/>
      <c r="H698" s="92"/>
    </row>
    <row r="699" ht="12.0" customHeight="1">
      <c r="D699" s="120"/>
      <c r="H699" s="92"/>
    </row>
    <row r="700" ht="12.0" customHeight="1">
      <c r="D700" s="120"/>
      <c r="H700" s="92"/>
    </row>
    <row r="701" ht="12.0" customHeight="1">
      <c r="D701" s="120"/>
      <c r="H701" s="92"/>
    </row>
    <row r="702" ht="12.0" customHeight="1">
      <c r="D702" s="120"/>
      <c r="H702" s="92"/>
    </row>
    <row r="703" ht="12.0" customHeight="1">
      <c r="D703" s="120"/>
      <c r="H703" s="92"/>
    </row>
    <row r="704" ht="12.0" customHeight="1">
      <c r="D704" s="120"/>
      <c r="H704" s="92"/>
    </row>
    <row r="705" ht="12.0" customHeight="1">
      <c r="D705" s="120"/>
      <c r="H705" s="92"/>
    </row>
    <row r="706" ht="12.0" customHeight="1">
      <c r="D706" s="120"/>
      <c r="H706" s="92"/>
    </row>
    <row r="707" ht="12.0" customHeight="1">
      <c r="D707" s="120"/>
      <c r="H707" s="92"/>
    </row>
    <row r="708" ht="12.0" customHeight="1">
      <c r="D708" s="120"/>
      <c r="H708" s="92"/>
    </row>
    <row r="709" ht="12.0" customHeight="1">
      <c r="D709" s="120"/>
      <c r="H709" s="92"/>
    </row>
    <row r="710" ht="12.0" customHeight="1">
      <c r="D710" s="120"/>
      <c r="H710" s="92"/>
    </row>
    <row r="711" ht="12.0" customHeight="1">
      <c r="D711" s="120"/>
      <c r="H711" s="92"/>
    </row>
    <row r="712" ht="12.0" customHeight="1">
      <c r="D712" s="120"/>
      <c r="H712" s="92"/>
    </row>
    <row r="713" ht="12.0" customHeight="1">
      <c r="D713" s="120"/>
      <c r="H713" s="92"/>
    </row>
    <row r="714" ht="12.0" customHeight="1">
      <c r="D714" s="120"/>
      <c r="H714" s="92"/>
    </row>
    <row r="715" ht="12.0" customHeight="1">
      <c r="D715" s="120"/>
      <c r="H715" s="92"/>
    </row>
    <row r="716" ht="12.0" customHeight="1">
      <c r="D716" s="120"/>
      <c r="H716" s="92"/>
    </row>
    <row r="717" ht="12.0" customHeight="1">
      <c r="D717" s="120"/>
      <c r="H717" s="92"/>
    </row>
    <row r="718" ht="12.0" customHeight="1">
      <c r="D718" s="120"/>
      <c r="H718" s="92"/>
    </row>
    <row r="719" ht="12.0" customHeight="1">
      <c r="D719" s="120"/>
      <c r="H719" s="92"/>
    </row>
    <row r="720" ht="12.0" customHeight="1">
      <c r="D720" s="120"/>
      <c r="H720" s="92"/>
    </row>
    <row r="721" ht="12.0" customHeight="1">
      <c r="D721" s="120"/>
      <c r="H721" s="92"/>
    </row>
    <row r="722" ht="12.0" customHeight="1">
      <c r="D722" s="120"/>
      <c r="H722" s="92"/>
    </row>
    <row r="723" ht="12.0" customHeight="1">
      <c r="D723" s="120"/>
      <c r="H723" s="92"/>
    </row>
    <row r="724" ht="12.0" customHeight="1">
      <c r="D724" s="120"/>
      <c r="H724" s="92"/>
    </row>
    <row r="725" ht="12.0" customHeight="1">
      <c r="D725" s="120"/>
      <c r="H725" s="92"/>
    </row>
    <row r="726" ht="12.0" customHeight="1">
      <c r="D726" s="120"/>
      <c r="H726" s="92"/>
    </row>
    <row r="727" ht="12.0" customHeight="1">
      <c r="D727" s="120"/>
      <c r="H727" s="92"/>
    </row>
    <row r="728" ht="12.0" customHeight="1">
      <c r="D728" s="120"/>
      <c r="H728" s="92"/>
    </row>
    <row r="729" ht="12.0" customHeight="1">
      <c r="D729" s="120"/>
      <c r="H729" s="92"/>
    </row>
    <row r="730" ht="12.0" customHeight="1">
      <c r="D730" s="120"/>
      <c r="H730" s="92"/>
    </row>
    <row r="731" ht="12.0" customHeight="1">
      <c r="D731" s="120"/>
      <c r="H731" s="92"/>
    </row>
    <row r="732" ht="12.0" customHeight="1">
      <c r="D732" s="120"/>
      <c r="H732" s="92"/>
    </row>
    <row r="733" ht="12.0" customHeight="1">
      <c r="D733" s="120"/>
      <c r="H733" s="92"/>
    </row>
    <row r="734" ht="12.0" customHeight="1">
      <c r="D734" s="120"/>
      <c r="H734" s="92"/>
    </row>
    <row r="735" ht="12.0" customHeight="1">
      <c r="D735" s="120"/>
      <c r="H735" s="92"/>
    </row>
    <row r="736" ht="12.0" customHeight="1">
      <c r="D736" s="120"/>
      <c r="H736" s="92"/>
    </row>
    <row r="737" ht="12.0" customHeight="1">
      <c r="D737" s="120"/>
      <c r="H737" s="92"/>
    </row>
    <row r="738" ht="12.0" customHeight="1">
      <c r="D738" s="120"/>
      <c r="H738" s="92"/>
    </row>
    <row r="739" ht="12.0" customHeight="1">
      <c r="D739" s="120"/>
      <c r="H739" s="92"/>
    </row>
    <row r="740" ht="12.0" customHeight="1">
      <c r="D740" s="120"/>
      <c r="H740" s="92"/>
    </row>
    <row r="741" ht="12.0" customHeight="1">
      <c r="D741" s="120"/>
      <c r="H741" s="92"/>
    </row>
    <row r="742" ht="12.0" customHeight="1">
      <c r="D742" s="120"/>
      <c r="H742" s="92"/>
    </row>
    <row r="743" ht="12.0" customHeight="1">
      <c r="D743" s="120"/>
      <c r="H743" s="92"/>
    </row>
    <row r="744" ht="12.0" customHeight="1">
      <c r="D744" s="120"/>
      <c r="H744" s="92"/>
    </row>
    <row r="745" ht="12.0" customHeight="1">
      <c r="D745" s="120"/>
      <c r="H745" s="92"/>
    </row>
    <row r="746" ht="12.0" customHeight="1">
      <c r="D746" s="120"/>
      <c r="H746" s="92"/>
    </row>
    <row r="747" ht="12.0" customHeight="1">
      <c r="D747" s="120"/>
      <c r="H747" s="92"/>
    </row>
    <row r="748" ht="12.0" customHeight="1">
      <c r="D748" s="120"/>
      <c r="H748" s="92"/>
    </row>
    <row r="749" ht="12.0" customHeight="1">
      <c r="D749" s="120"/>
      <c r="H749" s="92"/>
    </row>
    <row r="750" ht="12.0" customHeight="1">
      <c r="D750" s="120"/>
      <c r="H750" s="92"/>
    </row>
    <row r="751" ht="12.0" customHeight="1">
      <c r="D751" s="120"/>
      <c r="H751" s="92"/>
    </row>
    <row r="752" ht="12.0" customHeight="1">
      <c r="D752" s="120"/>
      <c r="H752" s="92"/>
    </row>
    <row r="753" ht="12.0" customHeight="1">
      <c r="D753" s="120"/>
      <c r="H753" s="92"/>
    </row>
    <row r="754" ht="12.0" customHeight="1">
      <c r="D754" s="120"/>
      <c r="H754" s="92"/>
    </row>
    <row r="755" ht="12.0" customHeight="1">
      <c r="D755" s="120"/>
      <c r="H755" s="92"/>
    </row>
    <row r="756" ht="12.0" customHeight="1">
      <c r="D756" s="120"/>
      <c r="H756" s="92"/>
    </row>
    <row r="757" ht="12.0" customHeight="1">
      <c r="D757" s="120"/>
      <c r="H757" s="92"/>
    </row>
    <row r="758" ht="12.0" customHeight="1">
      <c r="D758" s="120"/>
      <c r="H758" s="92"/>
    </row>
    <row r="759" ht="12.0" customHeight="1">
      <c r="D759" s="120"/>
      <c r="H759" s="92"/>
    </row>
    <row r="760" ht="12.0" customHeight="1">
      <c r="D760" s="120"/>
      <c r="H760" s="92"/>
    </row>
    <row r="761" ht="12.0" customHeight="1">
      <c r="D761" s="120"/>
      <c r="H761" s="92"/>
    </row>
    <row r="762" ht="12.0" customHeight="1">
      <c r="D762" s="120"/>
      <c r="H762" s="92"/>
    </row>
    <row r="763" ht="12.0" customHeight="1">
      <c r="D763" s="120"/>
      <c r="H763" s="92"/>
    </row>
    <row r="764" ht="12.0" customHeight="1">
      <c r="D764" s="120"/>
      <c r="H764" s="92"/>
    </row>
    <row r="765" ht="12.0" customHeight="1">
      <c r="D765" s="120"/>
      <c r="H765" s="92"/>
    </row>
    <row r="766" ht="12.0" customHeight="1">
      <c r="D766" s="120"/>
      <c r="H766" s="92"/>
    </row>
    <row r="767" ht="12.0" customHeight="1">
      <c r="D767" s="120"/>
      <c r="H767" s="92"/>
    </row>
    <row r="768" ht="12.0" customHeight="1">
      <c r="D768" s="120"/>
      <c r="H768" s="92"/>
    </row>
    <row r="769" ht="12.0" customHeight="1">
      <c r="D769" s="120"/>
      <c r="H769" s="92"/>
    </row>
    <row r="770" ht="12.0" customHeight="1">
      <c r="D770" s="120"/>
      <c r="H770" s="92"/>
    </row>
    <row r="771" ht="12.0" customHeight="1">
      <c r="D771" s="120"/>
      <c r="H771" s="92"/>
    </row>
    <row r="772" ht="12.0" customHeight="1">
      <c r="D772" s="120"/>
      <c r="H772" s="92"/>
    </row>
    <row r="773" ht="12.0" customHeight="1">
      <c r="D773" s="120"/>
      <c r="H773" s="92"/>
    </row>
    <row r="774" ht="12.0" customHeight="1">
      <c r="D774" s="120"/>
      <c r="H774" s="92"/>
    </row>
    <row r="775" ht="12.0" customHeight="1">
      <c r="D775" s="120"/>
      <c r="H775" s="92"/>
    </row>
    <row r="776" ht="12.0" customHeight="1">
      <c r="D776" s="120"/>
      <c r="H776" s="92"/>
    </row>
    <row r="777" ht="12.0" customHeight="1">
      <c r="D777" s="120"/>
      <c r="H777" s="92"/>
    </row>
    <row r="778" ht="12.0" customHeight="1">
      <c r="D778" s="120"/>
      <c r="H778" s="92"/>
    </row>
    <row r="779" ht="12.0" customHeight="1">
      <c r="D779" s="120"/>
      <c r="H779" s="92"/>
    </row>
    <row r="780" ht="12.0" customHeight="1">
      <c r="D780" s="120"/>
      <c r="H780" s="92"/>
    </row>
    <row r="781" ht="12.0" customHeight="1">
      <c r="D781" s="120"/>
      <c r="H781" s="92"/>
    </row>
    <row r="782" ht="12.0" customHeight="1">
      <c r="D782" s="120"/>
      <c r="H782" s="92"/>
    </row>
    <row r="783" ht="12.0" customHeight="1">
      <c r="D783" s="120"/>
      <c r="H783" s="92"/>
    </row>
    <row r="784" ht="12.0" customHeight="1">
      <c r="D784" s="120"/>
      <c r="H784" s="92"/>
    </row>
    <row r="785" ht="12.0" customHeight="1">
      <c r="D785" s="120"/>
      <c r="H785" s="92"/>
    </row>
    <row r="786" ht="12.0" customHeight="1">
      <c r="D786" s="120"/>
      <c r="H786" s="92"/>
    </row>
    <row r="787" ht="12.0" customHeight="1">
      <c r="D787" s="120"/>
      <c r="H787" s="92"/>
    </row>
    <row r="788" ht="12.0" customHeight="1">
      <c r="D788" s="120"/>
      <c r="H788" s="92"/>
    </row>
    <row r="789" ht="12.0" customHeight="1">
      <c r="D789" s="120"/>
      <c r="H789" s="92"/>
    </row>
    <row r="790" ht="12.0" customHeight="1">
      <c r="D790" s="120"/>
      <c r="H790" s="92"/>
    </row>
    <row r="791" ht="12.0" customHeight="1">
      <c r="D791" s="120"/>
      <c r="H791" s="92"/>
    </row>
    <row r="792" ht="12.0" customHeight="1">
      <c r="D792" s="120"/>
      <c r="H792" s="92"/>
    </row>
    <row r="793" ht="12.0" customHeight="1">
      <c r="D793" s="120"/>
      <c r="H793" s="92"/>
    </row>
    <row r="794" ht="12.0" customHeight="1">
      <c r="D794" s="120"/>
      <c r="H794" s="92"/>
    </row>
    <row r="795" ht="12.0" customHeight="1">
      <c r="D795" s="120"/>
      <c r="H795" s="92"/>
    </row>
    <row r="796" ht="12.0" customHeight="1">
      <c r="D796" s="120"/>
      <c r="H796" s="92"/>
    </row>
    <row r="797" ht="12.0" customHeight="1">
      <c r="D797" s="120"/>
      <c r="H797" s="92"/>
    </row>
    <row r="798" ht="12.0" customHeight="1">
      <c r="D798" s="120"/>
      <c r="H798" s="92"/>
    </row>
    <row r="799" ht="12.0" customHeight="1">
      <c r="D799" s="120"/>
      <c r="H799" s="92"/>
    </row>
    <row r="800" ht="12.0" customHeight="1">
      <c r="D800" s="120"/>
      <c r="H800" s="92"/>
    </row>
    <row r="801" ht="12.0" customHeight="1">
      <c r="D801" s="120"/>
      <c r="H801" s="92"/>
    </row>
    <row r="802" ht="12.0" customHeight="1">
      <c r="D802" s="120"/>
      <c r="H802" s="92"/>
    </row>
    <row r="803" ht="12.0" customHeight="1">
      <c r="D803" s="120"/>
      <c r="H803" s="92"/>
    </row>
    <row r="804" ht="12.0" customHeight="1">
      <c r="D804" s="120"/>
      <c r="H804" s="92"/>
    </row>
    <row r="805" ht="12.0" customHeight="1">
      <c r="D805" s="120"/>
      <c r="H805" s="92"/>
    </row>
    <row r="806" ht="12.0" customHeight="1">
      <c r="D806" s="120"/>
      <c r="H806" s="92"/>
    </row>
    <row r="807" ht="12.0" customHeight="1">
      <c r="D807" s="120"/>
      <c r="H807" s="92"/>
    </row>
    <row r="808" ht="12.0" customHeight="1">
      <c r="D808" s="120"/>
      <c r="H808" s="92"/>
    </row>
    <row r="809" ht="12.0" customHeight="1">
      <c r="D809" s="120"/>
      <c r="H809" s="92"/>
    </row>
    <row r="810" ht="12.0" customHeight="1">
      <c r="D810" s="120"/>
      <c r="H810" s="92"/>
    </row>
    <row r="811" ht="12.0" customHeight="1">
      <c r="D811" s="120"/>
      <c r="H811" s="92"/>
    </row>
    <row r="812" ht="12.0" customHeight="1">
      <c r="D812" s="120"/>
      <c r="H812" s="92"/>
    </row>
    <row r="813" ht="12.0" customHeight="1">
      <c r="D813" s="120"/>
      <c r="H813" s="92"/>
    </row>
    <row r="814" ht="12.0" customHeight="1">
      <c r="D814" s="120"/>
      <c r="H814" s="92"/>
    </row>
    <row r="815" ht="12.0" customHeight="1">
      <c r="D815" s="120"/>
      <c r="H815" s="92"/>
    </row>
    <row r="816" ht="12.0" customHeight="1">
      <c r="D816" s="120"/>
      <c r="H816" s="92"/>
    </row>
    <row r="817" ht="12.0" customHeight="1">
      <c r="D817" s="120"/>
      <c r="H817" s="92"/>
    </row>
    <row r="818" ht="12.0" customHeight="1">
      <c r="D818" s="120"/>
      <c r="H818" s="92"/>
    </row>
    <row r="819" ht="12.0" customHeight="1">
      <c r="D819" s="120"/>
      <c r="H819" s="92"/>
    </row>
    <row r="820" ht="12.0" customHeight="1">
      <c r="D820" s="120"/>
      <c r="H820" s="92"/>
    </row>
    <row r="821" ht="12.0" customHeight="1">
      <c r="D821" s="120"/>
      <c r="H821" s="92"/>
    </row>
    <row r="822" ht="12.0" customHeight="1">
      <c r="D822" s="120"/>
      <c r="H822" s="92"/>
    </row>
    <row r="823" ht="12.0" customHeight="1">
      <c r="D823" s="120"/>
      <c r="H823" s="92"/>
    </row>
    <row r="824" ht="12.0" customHeight="1">
      <c r="D824" s="120"/>
      <c r="H824" s="92"/>
    </row>
    <row r="825" ht="12.0" customHeight="1">
      <c r="D825" s="120"/>
      <c r="H825" s="92"/>
    </row>
    <row r="826" ht="12.0" customHeight="1">
      <c r="D826" s="120"/>
      <c r="H826" s="92"/>
    </row>
    <row r="827" ht="12.0" customHeight="1">
      <c r="D827" s="120"/>
      <c r="H827" s="92"/>
    </row>
    <row r="828" ht="12.0" customHeight="1">
      <c r="D828" s="120"/>
      <c r="H828" s="92"/>
    </row>
    <row r="829" ht="12.0" customHeight="1">
      <c r="D829" s="120"/>
      <c r="H829" s="92"/>
    </row>
    <row r="830" ht="12.0" customHeight="1">
      <c r="D830" s="120"/>
      <c r="H830" s="92"/>
    </row>
    <row r="831" ht="12.0" customHeight="1">
      <c r="D831" s="120"/>
      <c r="H831" s="92"/>
    </row>
    <row r="832" ht="12.0" customHeight="1">
      <c r="D832" s="120"/>
      <c r="H832" s="92"/>
    </row>
    <row r="833" ht="12.0" customHeight="1">
      <c r="D833" s="120"/>
      <c r="H833" s="92"/>
    </row>
    <row r="834" ht="12.0" customHeight="1">
      <c r="D834" s="120"/>
      <c r="H834" s="92"/>
    </row>
    <row r="835" ht="12.0" customHeight="1">
      <c r="D835" s="120"/>
      <c r="H835" s="92"/>
    </row>
    <row r="836" ht="12.0" customHeight="1">
      <c r="D836" s="120"/>
      <c r="H836" s="92"/>
    </row>
    <row r="837" ht="12.0" customHeight="1">
      <c r="D837" s="120"/>
      <c r="H837" s="92"/>
    </row>
    <row r="838" ht="12.0" customHeight="1">
      <c r="D838" s="120"/>
      <c r="H838" s="92"/>
    </row>
    <row r="839" ht="12.0" customHeight="1">
      <c r="D839" s="120"/>
      <c r="H839" s="92"/>
    </row>
    <row r="840" ht="12.0" customHeight="1">
      <c r="D840" s="120"/>
      <c r="H840" s="92"/>
    </row>
    <row r="841" ht="12.0" customHeight="1">
      <c r="D841" s="120"/>
      <c r="H841" s="92"/>
    </row>
    <row r="842" ht="12.0" customHeight="1">
      <c r="D842" s="120"/>
      <c r="H842" s="92"/>
    </row>
    <row r="843" ht="12.0" customHeight="1">
      <c r="D843" s="120"/>
      <c r="H843" s="92"/>
    </row>
    <row r="844" ht="12.0" customHeight="1">
      <c r="D844" s="120"/>
      <c r="H844" s="92"/>
    </row>
    <row r="845" ht="12.0" customHeight="1">
      <c r="D845" s="120"/>
      <c r="H845" s="92"/>
    </row>
    <row r="846" ht="12.0" customHeight="1">
      <c r="D846" s="120"/>
      <c r="H846" s="92"/>
    </row>
    <row r="847" ht="12.0" customHeight="1">
      <c r="D847" s="120"/>
      <c r="H847" s="92"/>
    </row>
    <row r="848" ht="12.0" customHeight="1">
      <c r="D848" s="120"/>
      <c r="H848" s="92"/>
    </row>
    <row r="849" ht="12.0" customHeight="1">
      <c r="D849" s="120"/>
      <c r="H849" s="92"/>
    </row>
    <row r="850" ht="12.0" customHeight="1">
      <c r="D850" s="120"/>
      <c r="H850" s="92"/>
    </row>
    <row r="851" ht="12.0" customHeight="1">
      <c r="D851" s="120"/>
      <c r="H851" s="92"/>
    </row>
    <row r="852" ht="12.0" customHeight="1">
      <c r="D852" s="120"/>
      <c r="H852" s="92"/>
    </row>
    <row r="853" ht="12.0" customHeight="1">
      <c r="D853" s="120"/>
      <c r="H853" s="92"/>
    </row>
    <row r="854" ht="12.0" customHeight="1">
      <c r="D854" s="120"/>
      <c r="H854" s="92"/>
    </row>
    <row r="855" ht="12.0" customHeight="1">
      <c r="D855" s="120"/>
      <c r="H855" s="92"/>
    </row>
    <row r="856" ht="12.0" customHeight="1">
      <c r="D856" s="120"/>
      <c r="H856" s="92"/>
    </row>
    <row r="857" ht="12.0" customHeight="1">
      <c r="D857" s="120"/>
      <c r="H857" s="92"/>
    </row>
    <row r="858" ht="12.0" customHeight="1">
      <c r="D858" s="120"/>
      <c r="H858" s="92"/>
    </row>
    <row r="859" ht="12.0" customHeight="1">
      <c r="D859" s="120"/>
      <c r="H859" s="92"/>
    </row>
    <row r="860" ht="12.0" customHeight="1">
      <c r="D860" s="120"/>
      <c r="H860" s="92"/>
    </row>
    <row r="861" ht="12.0" customHeight="1">
      <c r="D861" s="120"/>
      <c r="H861" s="92"/>
    </row>
    <row r="862" ht="12.0" customHeight="1">
      <c r="D862" s="120"/>
      <c r="H862" s="92"/>
    </row>
    <row r="863" ht="12.0" customHeight="1">
      <c r="D863" s="120"/>
      <c r="H863" s="92"/>
    </row>
    <row r="864" ht="12.0" customHeight="1">
      <c r="D864" s="120"/>
      <c r="H864" s="92"/>
    </row>
    <row r="865" ht="12.0" customHeight="1">
      <c r="D865" s="120"/>
      <c r="H865" s="92"/>
    </row>
    <row r="866" ht="12.0" customHeight="1">
      <c r="D866" s="120"/>
      <c r="H866" s="92"/>
    </row>
    <row r="867" ht="12.0" customHeight="1">
      <c r="D867" s="120"/>
      <c r="H867" s="92"/>
    </row>
    <row r="868" ht="12.0" customHeight="1">
      <c r="D868" s="120"/>
      <c r="H868" s="92"/>
    </row>
    <row r="869" ht="12.0" customHeight="1">
      <c r="D869" s="120"/>
      <c r="H869" s="92"/>
    </row>
    <row r="870" ht="12.0" customHeight="1">
      <c r="D870" s="120"/>
      <c r="H870" s="92"/>
    </row>
    <row r="871" ht="12.0" customHeight="1">
      <c r="D871" s="120"/>
      <c r="H871" s="92"/>
    </row>
    <row r="872" ht="12.0" customHeight="1">
      <c r="D872" s="120"/>
      <c r="H872" s="92"/>
    </row>
    <row r="873" ht="12.0" customHeight="1">
      <c r="D873" s="120"/>
      <c r="H873" s="92"/>
    </row>
    <row r="874" ht="12.0" customHeight="1">
      <c r="D874" s="120"/>
      <c r="H874" s="92"/>
    </row>
    <row r="875" ht="12.0" customHeight="1">
      <c r="D875" s="120"/>
      <c r="H875" s="92"/>
    </row>
    <row r="876" ht="12.0" customHeight="1">
      <c r="D876" s="120"/>
      <c r="H876" s="92"/>
    </row>
    <row r="877" ht="12.0" customHeight="1">
      <c r="D877" s="120"/>
      <c r="H877" s="92"/>
    </row>
    <row r="878" ht="12.0" customHeight="1">
      <c r="D878" s="120"/>
      <c r="H878" s="92"/>
    </row>
    <row r="879" ht="12.0" customHeight="1">
      <c r="D879" s="120"/>
      <c r="H879" s="92"/>
    </row>
    <row r="880" ht="12.0" customHeight="1">
      <c r="D880" s="120"/>
      <c r="H880" s="92"/>
    </row>
    <row r="881" ht="12.0" customHeight="1">
      <c r="D881" s="120"/>
      <c r="H881" s="92"/>
    </row>
    <row r="882" ht="12.0" customHeight="1">
      <c r="D882" s="120"/>
      <c r="H882" s="92"/>
    </row>
    <row r="883" ht="12.0" customHeight="1">
      <c r="D883" s="120"/>
      <c r="H883" s="92"/>
    </row>
    <row r="884" ht="12.0" customHeight="1">
      <c r="D884" s="120"/>
      <c r="H884" s="92"/>
    </row>
    <row r="885" ht="12.0" customHeight="1">
      <c r="D885" s="120"/>
      <c r="H885" s="92"/>
    </row>
    <row r="886" ht="12.0" customHeight="1">
      <c r="D886" s="120"/>
      <c r="H886" s="92"/>
    </row>
    <row r="887" ht="12.0" customHeight="1">
      <c r="D887" s="120"/>
      <c r="H887" s="92"/>
    </row>
    <row r="888" ht="12.0" customHeight="1">
      <c r="D888" s="120"/>
      <c r="H888" s="92"/>
    </row>
    <row r="889" ht="12.0" customHeight="1">
      <c r="D889" s="120"/>
      <c r="H889" s="92"/>
    </row>
    <row r="890" ht="12.0" customHeight="1">
      <c r="D890" s="120"/>
      <c r="H890" s="92"/>
    </row>
    <row r="891" ht="12.0" customHeight="1">
      <c r="D891" s="120"/>
      <c r="H891" s="92"/>
    </row>
    <row r="892" ht="12.0" customHeight="1">
      <c r="D892" s="120"/>
      <c r="H892" s="92"/>
    </row>
    <row r="893" ht="12.0" customHeight="1">
      <c r="D893" s="120"/>
      <c r="H893" s="92"/>
    </row>
    <row r="894" ht="12.0" customHeight="1">
      <c r="D894" s="120"/>
      <c r="H894" s="92"/>
    </row>
    <row r="895" ht="12.0" customHeight="1">
      <c r="D895" s="120"/>
      <c r="H895" s="92"/>
    </row>
    <row r="896" ht="12.0" customHeight="1">
      <c r="D896" s="120"/>
      <c r="H896" s="92"/>
    </row>
    <row r="897" ht="12.0" customHeight="1">
      <c r="D897" s="120"/>
      <c r="H897" s="92"/>
    </row>
    <row r="898" ht="12.0" customHeight="1">
      <c r="D898" s="120"/>
      <c r="H898" s="92"/>
    </row>
    <row r="899" ht="12.0" customHeight="1">
      <c r="D899" s="120"/>
      <c r="H899" s="92"/>
    </row>
    <row r="900" ht="12.0" customHeight="1">
      <c r="D900" s="120"/>
      <c r="H900" s="92"/>
    </row>
    <row r="901" ht="12.0" customHeight="1">
      <c r="D901" s="120"/>
      <c r="H901" s="92"/>
    </row>
    <row r="902" ht="12.0" customHeight="1">
      <c r="D902" s="120"/>
      <c r="H902" s="92"/>
    </row>
    <row r="903" ht="12.0" customHeight="1">
      <c r="D903" s="120"/>
      <c r="H903" s="92"/>
    </row>
    <row r="904" ht="12.0" customHeight="1">
      <c r="D904" s="120"/>
      <c r="H904" s="92"/>
    </row>
    <row r="905" ht="12.0" customHeight="1">
      <c r="D905" s="120"/>
      <c r="H905" s="92"/>
    </row>
    <row r="906" ht="12.0" customHeight="1">
      <c r="D906" s="120"/>
      <c r="H906" s="92"/>
    </row>
    <row r="907" ht="12.0" customHeight="1">
      <c r="D907" s="120"/>
      <c r="H907" s="92"/>
    </row>
    <row r="908" ht="12.0" customHeight="1">
      <c r="D908" s="120"/>
      <c r="H908" s="92"/>
    </row>
    <row r="909" ht="12.0" customHeight="1">
      <c r="D909" s="120"/>
      <c r="H909" s="92"/>
    </row>
    <row r="910" ht="12.0" customHeight="1">
      <c r="D910" s="120"/>
      <c r="H910" s="92"/>
    </row>
    <row r="911" ht="12.0" customHeight="1">
      <c r="D911" s="120"/>
      <c r="H911" s="92"/>
    </row>
    <row r="912" ht="12.0" customHeight="1">
      <c r="D912" s="120"/>
      <c r="H912" s="92"/>
    </row>
    <row r="913" ht="12.0" customHeight="1">
      <c r="D913" s="120"/>
      <c r="H913" s="92"/>
    </row>
    <row r="914" ht="12.0" customHeight="1">
      <c r="D914" s="120"/>
      <c r="H914" s="92"/>
    </row>
    <row r="915" ht="12.0" customHeight="1">
      <c r="D915" s="120"/>
      <c r="H915" s="92"/>
    </row>
    <row r="916" ht="12.0" customHeight="1">
      <c r="D916" s="120"/>
      <c r="H916" s="92"/>
    </row>
    <row r="917" ht="12.0" customHeight="1">
      <c r="D917" s="120"/>
      <c r="H917" s="92"/>
    </row>
    <row r="918" ht="12.0" customHeight="1">
      <c r="D918" s="120"/>
      <c r="H918" s="92"/>
    </row>
    <row r="919" ht="12.0" customHeight="1">
      <c r="D919" s="120"/>
      <c r="H919" s="92"/>
    </row>
    <row r="920" ht="12.0" customHeight="1">
      <c r="D920" s="120"/>
      <c r="H920" s="92"/>
    </row>
    <row r="921" ht="12.0" customHeight="1">
      <c r="D921" s="120"/>
      <c r="H921" s="92"/>
    </row>
    <row r="922" ht="12.0" customHeight="1">
      <c r="D922" s="120"/>
      <c r="H922" s="92"/>
    </row>
    <row r="923" ht="12.0" customHeight="1">
      <c r="D923" s="120"/>
      <c r="H923" s="92"/>
    </row>
    <row r="924" ht="12.0" customHeight="1">
      <c r="D924" s="120"/>
      <c r="H924" s="92"/>
    </row>
    <row r="925" ht="12.0" customHeight="1">
      <c r="D925" s="120"/>
      <c r="H925" s="92"/>
    </row>
    <row r="926" ht="12.0" customHeight="1">
      <c r="D926" s="120"/>
      <c r="H926" s="92"/>
    </row>
    <row r="927" ht="12.0" customHeight="1">
      <c r="D927" s="120"/>
      <c r="H927" s="92"/>
    </row>
    <row r="928" ht="12.0" customHeight="1">
      <c r="D928" s="120"/>
      <c r="H928" s="92"/>
    </row>
    <row r="929" ht="12.0" customHeight="1">
      <c r="D929" s="120"/>
      <c r="H929" s="92"/>
    </row>
    <row r="930" ht="12.0" customHeight="1">
      <c r="D930" s="120"/>
      <c r="H930" s="92"/>
    </row>
    <row r="931" ht="12.0" customHeight="1">
      <c r="D931" s="120"/>
      <c r="H931" s="92"/>
    </row>
    <row r="932" ht="12.0" customHeight="1">
      <c r="D932" s="120"/>
      <c r="H932" s="92"/>
    </row>
    <row r="933" ht="12.0" customHeight="1">
      <c r="D933" s="120"/>
      <c r="H933" s="92"/>
    </row>
    <row r="934" ht="12.0" customHeight="1">
      <c r="D934" s="120"/>
      <c r="H934" s="92"/>
    </row>
    <row r="935" ht="12.0" customHeight="1">
      <c r="D935" s="120"/>
      <c r="H935" s="92"/>
    </row>
    <row r="936" ht="12.0" customHeight="1">
      <c r="D936" s="120"/>
      <c r="H936" s="92"/>
    </row>
    <row r="937" ht="12.0" customHeight="1">
      <c r="D937" s="120"/>
      <c r="H937" s="92"/>
    </row>
    <row r="938" ht="12.0" customHeight="1">
      <c r="D938" s="120"/>
      <c r="H938" s="92"/>
    </row>
    <row r="939" ht="12.0" customHeight="1">
      <c r="D939" s="120"/>
      <c r="H939" s="92"/>
    </row>
    <row r="940" ht="12.0" customHeight="1">
      <c r="D940" s="120"/>
      <c r="H940" s="92"/>
    </row>
    <row r="941" ht="12.0" customHeight="1">
      <c r="D941" s="120"/>
      <c r="H941" s="92"/>
    </row>
    <row r="942" ht="12.0" customHeight="1">
      <c r="D942" s="120"/>
      <c r="H942" s="92"/>
    </row>
    <row r="943" ht="12.0" customHeight="1">
      <c r="D943" s="120"/>
      <c r="H943" s="92"/>
    </row>
    <row r="944" ht="12.0" customHeight="1">
      <c r="D944" s="120"/>
      <c r="H944" s="92"/>
    </row>
    <row r="945" ht="12.0" customHeight="1">
      <c r="D945" s="120"/>
      <c r="H945" s="92"/>
    </row>
    <row r="946" ht="12.0" customHeight="1">
      <c r="D946" s="120"/>
      <c r="H946" s="92"/>
    </row>
    <row r="947" ht="12.0" customHeight="1">
      <c r="D947" s="120"/>
      <c r="H947" s="92"/>
    </row>
    <row r="948" ht="12.0" customHeight="1">
      <c r="D948" s="120"/>
      <c r="H948" s="92"/>
    </row>
    <row r="949" ht="12.0" customHeight="1">
      <c r="D949" s="120"/>
      <c r="H949" s="92"/>
    </row>
    <row r="950" ht="12.0" customHeight="1">
      <c r="D950" s="120"/>
      <c r="H950" s="92"/>
    </row>
    <row r="951" ht="12.0" customHeight="1">
      <c r="D951" s="120"/>
      <c r="H951" s="92"/>
    </row>
    <row r="952" ht="12.0" customHeight="1">
      <c r="D952" s="120"/>
      <c r="H952" s="92"/>
    </row>
    <row r="953" ht="12.0" customHeight="1">
      <c r="D953" s="120"/>
      <c r="H953" s="92"/>
    </row>
    <row r="954" ht="12.0" customHeight="1">
      <c r="D954" s="120"/>
      <c r="H954" s="92"/>
    </row>
    <row r="955" ht="12.0" customHeight="1">
      <c r="D955" s="120"/>
      <c r="H955" s="92"/>
    </row>
    <row r="956" ht="12.0" customHeight="1">
      <c r="D956" s="120"/>
      <c r="H956" s="92"/>
    </row>
    <row r="957" ht="12.0" customHeight="1">
      <c r="D957" s="120"/>
      <c r="H957" s="92"/>
    </row>
    <row r="958" ht="12.0" customHeight="1">
      <c r="D958" s="120"/>
      <c r="H958" s="92"/>
    </row>
    <row r="959" ht="12.0" customHeight="1">
      <c r="D959" s="120"/>
      <c r="H959" s="92"/>
    </row>
    <row r="960" ht="12.0" customHeight="1">
      <c r="D960" s="120"/>
      <c r="H960" s="92"/>
    </row>
    <row r="961" ht="12.0" customHeight="1">
      <c r="D961" s="120"/>
      <c r="H961" s="92"/>
    </row>
    <row r="962" ht="12.0" customHeight="1">
      <c r="D962" s="120"/>
      <c r="H962" s="92"/>
    </row>
    <row r="963" ht="12.0" customHeight="1">
      <c r="D963" s="120"/>
      <c r="H963" s="92"/>
    </row>
    <row r="964" ht="12.0" customHeight="1">
      <c r="D964" s="120"/>
      <c r="H964" s="92"/>
    </row>
    <row r="965" ht="12.0" customHeight="1">
      <c r="D965" s="120"/>
      <c r="H965" s="92"/>
    </row>
    <row r="966" ht="12.0" customHeight="1">
      <c r="D966" s="120"/>
      <c r="H966" s="92"/>
    </row>
    <row r="967" ht="12.0" customHeight="1">
      <c r="D967" s="120"/>
      <c r="H967" s="92"/>
    </row>
    <row r="968" ht="12.0" customHeight="1">
      <c r="D968" s="120"/>
      <c r="H968" s="92"/>
    </row>
    <row r="969" ht="12.0" customHeight="1">
      <c r="D969" s="120"/>
      <c r="H969" s="92"/>
    </row>
    <row r="970" ht="12.0" customHeight="1">
      <c r="D970" s="120"/>
      <c r="H970" s="92"/>
    </row>
    <row r="971" ht="12.0" customHeight="1">
      <c r="D971" s="120"/>
      <c r="H971" s="92"/>
    </row>
    <row r="972" ht="12.0" customHeight="1">
      <c r="D972" s="120"/>
      <c r="H972" s="92"/>
    </row>
    <row r="973" ht="12.0" customHeight="1">
      <c r="D973" s="120"/>
      <c r="H973" s="92"/>
    </row>
    <row r="974" ht="12.0" customHeight="1">
      <c r="D974" s="120"/>
      <c r="H974" s="92"/>
    </row>
    <row r="975" ht="12.0" customHeight="1">
      <c r="D975" s="120"/>
      <c r="H975" s="92"/>
    </row>
    <row r="976" ht="12.0" customHeight="1">
      <c r="D976" s="120"/>
      <c r="H976" s="92"/>
    </row>
    <row r="977" ht="12.0" customHeight="1">
      <c r="D977" s="120"/>
      <c r="H977" s="92"/>
    </row>
    <row r="978" ht="12.0" customHeight="1">
      <c r="D978" s="120"/>
      <c r="H978" s="92"/>
    </row>
    <row r="979" ht="12.0" customHeight="1">
      <c r="D979" s="120"/>
      <c r="H979" s="92"/>
    </row>
    <row r="980" ht="12.0" customHeight="1">
      <c r="D980" s="120"/>
      <c r="H980" s="92"/>
    </row>
    <row r="981" ht="12.0" customHeight="1">
      <c r="D981" s="120"/>
      <c r="H981" s="92"/>
    </row>
    <row r="982" ht="12.0" customHeight="1">
      <c r="D982" s="120"/>
      <c r="H982" s="92"/>
    </row>
    <row r="983" ht="12.0" customHeight="1">
      <c r="D983" s="120"/>
      <c r="H983" s="92"/>
    </row>
    <row r="984" ht="12.0" customHeight="1">
      <c r="D984" s="120"/>
      <c r="H984" s="92"/>
    </row>
    <row r="985" ht="12.0" customHeight="1">
      <c r="D985" s="120"/>
      <c r="H985" s="92"/>
    </row>
    <row r="986" ht="12.0" customHeight="1">
      <c r="D986" s="120"/>
      <c r="H986" s="92"/>
    </row>
    <row r="987" ht="12.0" customHeight="1">
      <c r="D987" s="120"/>
      <c r="H987" s="92"/>
    </row>
    <row r="988" ht="12.0" customHeight="1">
      <c r="D988" s="120"/>
      <c r="H988" s="92"/>
    </row>
    <row r="989" ht="12.0" customHeight="1">
      <c r="D989" s="120"/>
      <c r="H989" s="92"/>
    </row>
    <row r="990" ht="12.0" customHeight="1">
      <c r="D990" s="120"/>
      <c r="H990" s="92"/>
    </row>
    <row r="991" ht="12.0" customHeight="1">
      <c r="D991" s="120"/>
      <c r="H991" s="92"/>
    </row>
    <row r="992" ht="12.0" customHeight="1">
      <c r="D992" s="120"/>
      <c r="H992" s="92"/>
    </row>
    <row r="993" ht="12.0" customHeight="1">
      <c r="D993" s="120"/>
      <c r="H993" s="92"/>
    </row>
    <row r="994" ht="12.0" customHeight="1">
      <c r="D994" s="120"/>
      <c r="H994" s="92"/>
    </row>
    <row r="995" ht="12.0" customHeight="1">
      <c r="D995" s="120"/>
      <c r="H995" s="92"/>
    </row>
    <row r="996" ht="12.0" customHeight="1">
      <c r="D996" s="120"/>
      <c r="H996" s="92"/>
    </row>
    <row r="997" ht="12.0" customHeight="1">
      <c r="D997" s="120"/>
      <c r="H997" s="92"/>
    </row>
    <row r="998" ht="12.0" customHeight="1">
      <c r="D998" s="120"/>
      <c r="H998" s="92"/>
    </row>
    <row r="999" ht="12.0" customHeight="1">
      <c r="D999" s="120"/>
      <c r="H999" s="92"/>
    </row>
    <row r="1000" ht="12.0" customHeight="1">
      <c r="D1000" s="120"/>
      <c r="H1000" s="9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4" width="9.14"/>
    <col customWidth="1" min="5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135</v>
      </c>
      <c r="B1" s="3"/>
      <c r="C1" s="3"/>
      <c r="D1" s="119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D2" s="120"/>
      <c r="H2" s="92"/>
    </row>
    <row r="3" ht="12.0" customHeight="1">
      <c r="B3" s="39" t="s">
        <v>1</v>
      </c>
      <c r="C3" s="39" t="s">
        <v>2</v>
      </c>
      <c r="D3" s="121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/>
      <c r="C4" s="69"/>
      <c r="D4" s="122"/>
      <c r="E4" s="9"/>
      <c r="G4" s="10"/>
      <c r="H4" s="94"/>
      <c r="I4" s="11"/>
    </row>
    <row r="5" ht="12.0" customHeight="1">
      <c r="B5" s="45"/>
      <c r="C5" s="46"/>
      <c r="D5" s="123"/>
      <c r="E5" s="9"/>
      <c r="G5" s="15"/>
      <c r="H5" s="85"/>
      <c r="I5" s="16"/>
    </row>
    <row r="6" ht="12.0" customHeight="1">
      <c r="B6" s="45"/>
      <c r="C6" s="46"/>
      <c r="D6" s="123"/>
      <c r="E6" s="9"/>
      <c r="G6" s="15"/>
      <c r="H6" s="85"/>
      <c r="I6" s="16"/>
    </row>
    <row r="7" ht="12.0" customHeight="1">
      <c r="B7" s="45"/>
      <c r="C7" s="46"/>
      <c r="D7" s="123"/>
      <c r="E7" s="9"/>
      <c r="F7" s="23"/>
      <c r="G7" s="15"/>
      <c r="H7" s="85"/>
      <c r="I7" s="16"/>
    </row>
    <row r="8" ht="12.0" customHeight="1">
      <c r="B8" s="45"/>
      <c r="C8" s="46"/>
      <c r="D8" s="123"/>
      <c r="E8" s="9"/>
      <c r="G8" s="15"/>
      <c r="H8" s="85"/>
      <c r="I8" s="16"/>
    </row>
    <row r="9" ht="12.0" customHeight="1">
      <c r="B9" s="45"/>
      <c r="C9" s="46"/>
      <c r="D9" s="123"/>
      <c r="E9" s="9"/>
      <c r="G9" s="15"/>
      <c r="H9" s="85"/>
      <c r="I9" s="16"/>
    </row>
    <row r="10" ht="12.0" customHeight="1">
      <c r="B10" s="45"/>
      <c r="C10" s="46"/>
      <c r="D10" s="123"/>
      <c r="E10" s="9"/>
      <c r="G10" s="15"/>
      <c r="H10" s="85"/>
      <c r="I10" s="17"/>
    </row>
    <row r="11" ht="12.0" customHeight="1">
      <c r="B11" s="45"/>
      <c r="C11" s="46"/>
      <c r="D11" s="123"/>
      <c r="E11" s="9"/>
      <c r="G11" s="15"/>
      <c r="H11" s="85"/>
      <c r="I11" s="17"/>
    </row>
    <row r="12" ht="12.0" customHeight="1">
      <c r="B12" s="45"/>
      <c r="C12" s="46"/>
      <c r="D12" s="123"/>
      <c r="E12" s="22"/>
      <c r="G12" s="15"/>
      <c r="H12" s="85"/>
      <c r="I12" s="16"/>
    </row>
    <row r="13" ht="12.0" customHeight="1">
      <c r="B13" s="105"/>
      <c r="C13" s="106"/>
      <c r="D13" s="124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0</v>
      </c>
      <c r="D14" s="120"/>
      <c r="F14" s="23" t="s">
        <v>10</v>
      </c>
      <c r="G14" s="30">
        <f>SUM(G4:G13)</f>
        <v>0</v>
      </c>
      <c r="H14" s="92"/>
    </row>
    <row r="15" ht="12.0" customHeight="1">
      <c r="B15" s="31"/>
      <c r="D15" s="120"/>
      <c r="F15" s="32"/>
      <c r="H15" s="92"/>
    </row>
    <row r="16" ht="12.0" customHeight="1">
      <c r="A16" s="23" t="s">
        <v>11</v>
      </c>
      <c r="B16" s="33">
        <f>PRODUCT(B14,0.1)</f>
        <v>0</v>
      </c>
      <c r="D16" s="120"/>
      <c r="H16" s="92"/>
    </row>
    <row r="17" ht="12.0" customHeight="1">
      <c r="A17" s="23" t="s">
        <v>18</v>
      </c>
      <c r="B17" s="54">
        <f>'2005'!G226</f>
        <v>3992.0743</v>
      </c>
      <c r="D17" s="120"/>
      <c r="F17" s="23" t="s">
        <v>19</v>
      </c>
      <c r="G17" s="33">
        <f>SUM(B16,B17)-G14</f>
        <v>3992.0743</v>
      </c>
      <c r="H17" s="92"/>
    </row>
    <row r="18" ht="12.0" customHeight="1">
      <c r="A18" s="1"/>
      <c r="B18" s="1"/>
      <c r="C18" s="1"/>
      <c r="D18" s="120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125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140</v>
      </c>
      <c r="B20" s="3"/>
      <c r="C20" s="3"/>
      <c r="D20" s="119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D21" s="120"/>
      <c r="H21" s="92"/>
    </row>
    <row r="22" ht="12.0" customHeight="1">
      <c r="B22" s="39" t="s">
        <v>1</v>
      </c>
      <c r="C22" s="39" t="s">
        <v>2</v>
      </c>
      <c r="D22" s="121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58"/>
      <c r="C23" s="69"/>
      <c r="D23" s="122"/>
      <c r="E23" s="9"/>
      <c r="G23" s="10"/>
      <c r="H23" s="94"/>
      <c r="I23" s="11"/>
    </row>
    <row r="24" ht="12.0" customHeight="1">
      <c r="B24" s="45"/>
      <c r="C24" s="46"/>
      <c r="D24" s="123"/>
      <c r="E24" s="9"/>
      <c r="G24" s="15"/>
      <c r="H24" s="85"/>
      <c r="I24" s="16"/>
    </row>
    <row r="25" ht="12.0" customHeight="1">
      <c r="B25" s="45"/>
      <c r="C25" s="46"/>
      <c r="D25" s="123"/>
      <c r="E25" s="9"/>
      <c r="G25" s="15"/>
      <c r="H25" s="85"/>
      <c r="I25" s="16"/>
    </row>
    <row r="26" ht="12.0" customHeight="1">
      <c r="B26" s="45"/>
      <c r="C26" s="46"/>
      <c r="D26" s="123"/>
      <c r="E26" s="9"/>
      <c r="F26" s="23"/>
      <c r="G26" s="15"/>
      <c r="H26" s="85"/>
      <c r="I26" s="16"/>
    </row>
    <row r="27" ht="12.0" customHeight="1">
      <c r="B27" s="45"/>
      <c r="C27" s="46"/>
      <c r="D27" s="123"/>
      <c r="E27" s="9"/>
      <c r="G27" s="15"/>
      <c r="H27" s="85"/>
      <c r="I27" s="16"/>
    </row>
    <row r="28" ht="12.0" customHeight="1">
      <c r="B28" s="45"/>
      <c r="C28" s="46"/>
      <c r="D28" s="123"/>
      <c r="E28" s="9"/>
      <c r="G28" s="15"/>
      <c r="H28" s="85"/>
      <c r="I28" s="16"/>
    </row>
    <row r="29" ht="12.0" customHeight="1">
      <c r="B29" s="45"/>
      <c r="C29" s="46"/>
      <c r="D29" s="123"/>
      <c r="E29" s="9"/>
      <c r="G29" s="15"/>
      <c r="H29" s="85"/>
      <c r="I29" s="16"/>
    </row>
    <row r="30" ht="12.0" customHeight="1">
      <c r="B30" s="45"/>
      <c r="C30" s="46"/>
      <c r="D30" s="123"/>
      <c r="E30" s="9"/>
      <c r="G30" s="15"/>
      <c r="H30" s="85"/>
      <c r="I30" s="16"/>
    </row>
    <row r="31" ht="12.0" customHeight="1">
      <c r="B31" s="45"/>
      <c r="C31" s="46"/>
      <c r="D31" s="123"/>
      <c r="E31" s="22"/>
      <c r="G31" s="15"/>
      <c r="H31" s="85"/>
      <c r="I31" s="16"/>
    </row>
    <row r="32" ht="12.0" customHeight="1">
      <c r="B32" s="105"/>
      <c r="C32" s="106"/>
      <c r="D32" s="124"/>
      <c r="E32" s="1"/>
      <c r="G32" s="28"/>
      <c r="H32" s="95"/>
      <c r="I32" s="86"/>
    </row>
    <row r="33" ht="12.0" customHeight="1">
      <c r="A33" s="23" t="s">
        <v>10</v>
      </c>
      <c r="B33" s="30">
        <f>SUM(B23:B32)</f>
        <v>0</v>
      </c>
      <c r="D33" s="120"/>
      <c r="F33" s="23" t="s">
        <v>10</v>
      </c>
      <c r="G33" s="30">
        <f>SUM(G23:G32)</f>
        <v>0</v>
      </c>
      <c r="H33" s="92"/>
    </row>
    <row r="34" ht="12.0" customHeight="1">
      <c r="B34" s="31"/>
      <c r="D34" s="120"/>
      <c r="F34" s="32"/>
      <c r="H34" s="92"/>
    </row>
    <row r="35" ht="12.0" customHeight="1">
      <c r="A35" s="23" t="s">
        <v>11</v>
      </c>
      <c r="B35" s="33">
        <f>PRODUCT(B33,0.1)</f>
        <v>0</v>
      </c>
      <c r="D35" s="120"/>
      <c r="H35" s="92"/>
    </row>
    <row r="36" ht="12.0" customHeight="1">
      <c r="A36" s="23" t="s">
        <v>18</v>
      </c>
      <c r="B36" s="54">
        <f>G17</f>
        <v>3992.0743</v>
      </c>
      <c r="D36" s="120"/>
      <c r="F36" s="23" t="s">
        <v>19</v>
      </c>
      <c r="G36" s="33">
        <f>SUM(B35,B36)-G33</f>
        <v>3992.0743</v>
      </c>
      <c r="H36" s="92"/>
    </row>
    <row r="37" ht="12.0" customHeight="1">
      <c r="A37" s="1"/>
      <c r="B37" s="1"/>
      <c r="C37" s="1"/>
      <c r="D37" s="120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125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141</v>
      </c>
      <c r="B39" s="3"/>
      <c r="C39" s="3"/>
      <c r="D39" s="119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D40" s="120"/>
      <c r="H40" s="92"/>
    </row>
    <row r="41" ht="12.0" customHeight="1">
      <c r="B41" s="39" t="s">
        <v>1</v>
      </c>
      <c r="C41" s="39" t="s">
        <v>2</v>
      </c>
      <c r="D41" s="121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58"/>
      <c r="C42" s="69"/>
      <c r="D42" s="122"/>
      <c r="E42" s="9"/>
      <c r="G42" s="10"/>
      <c r="H42" s="94"/>
      <c r="I42" s="11"/>
    </row>
    <row r="43" ht="12.0" customHeight="1">
      <c r="B43" s="45"/>
      <c r="C43" s="46"/>
      <c r="D43" s="123"/>
      <c r="E43" s="9"/>
      <c r="G43" s="15"/>
      <c r="H43" s="85"/>
      <c r="I43" s="16"/>
    </row>
    <row r="44" ht="12.0" customHeight="1">
      <c r="B44" s="45"/>
      <c r="C44" s="46"/>
      <c r="D44" s="123"/>
      <c r="E44" s="9"/>
      <c r="G44" s="15"/>
      <c r="H44" s="85"/>
      <c r="I44" s="16"/>
    </row>
    <row r="45" ht="12.0" customHeight="1">
      <c r="B45" s="45"/>
      <c r="C45" s="46"/>
      <c r="D45" s="123"/>
      <c r="E45" s="9"/>
      <c r="F45" s="23"/>
      <c r="G45" s="15"/>
      <c r="H45" s="85"/>
      <c r="I45" s="16"/>
    </row>
    <row r="46" ht="12.0" customHeight="1">
      <c r="B46" s="45"/>
      <c r="C46" s="46"/>
      <c r="D46" s="123"/>
      <c r="E46" s="9"/>
      <c r="G46" s="15"/>
      <c r="H46" s="85"/>
      <c r="I46" s="16"/>
    </row>
    <row r="47" ht="12.0" customHeight="1">
      <c r="B47" s="45"/>
      <c r="C47" s="46"/>
      <c r="D47" s="123"/>
      <c r="E47" s="9"/>
      <c r="G47" s="15"/>
      <c r="H47" s="85"/>
      <c r="I47" s="16"/>
    </row>
    <row r="48" ht="12.0" customHeight="1">
      <c r="B48" s="45"/>
      <c r="C48" s="46"/>
      <c r="D48" s="123"/>
      <c r="E48" s="9"/>
      <c r="G48" s="15"/>
      <c r="H48" s="85"/>
      <c r="I48" s="16"/>
    </row>
    <row r="49" ht="12.0" customHeight="1">
      <c r="B49" s="45"/>
      <c r="C49" s="46"/>
      <c r="D49" s="123"/>
      <c r="E49" s="9"/>
      <c r="G49" s="15"/>
      <c r="H49" s="85"/>
      <c r="I49" s="16"/>
    </row>
    <row r="50" ht="12.0" customHeight="1">
      <c r="B50" s="45"/>
      <c r="C50" s="46"/>
      <c r="D50" s="123"/>
      <c r="E50" s="22"/>
      <c r="G50" s="15"/>
      <c r="H50" s="85"/>
      <c r="I50" s="16"/>
    </row>
    <row r="51" ht="12.0" customHeight="1">
      <c r="B51" s="105"/>
      <c r="C51" s="106"/>
      <c r="D51" s="124"/>
      <c r="E51" s="1"/>
      <c r="G51" s="28"/>
      <c r="H51" s="95"/>
      <c r="I51" s="86"/>
    </row>
    <row r="52" ht="12.0" customHeight="1">
      <c r="A52" s="23" t="s">
        <v>10</v>
      </c>
      <c r="B52" s="30">
        <f>SUM(B42:B51)</f>
        <v>0</v>
      </c>
      <c r="D52" s="120"/>
      <c r="F52" s="23" t="s">
        <v>10</v>
      </c>
      <c r="G52" s="30">
        <f>SUM(G42:G51)</f>
        <v>0</v>
      </c>
      <c r="H52" s="92"/>
    </row>
    <row r="53" ht="12.0" customHeight="1">
      <c r="B53" s="31"/>
      <c r="D53" s="120"/>
      <c r="F53" s="32"/>
      <c r="H53" s="92"/>
    </row>
    <row r="54" ht="12.0" customHeight="1">
      <c r="A54" s="23" t="s">
        <v>11</v>
      </c>
      <c r="B54" s="33">
        <f>PRODUCT(B52,0.1)</f>
        <v>0</v>
      </c>
      <c r="D54" s="120"/>
      <c r="H54" s="92"/>
    </row>
    <row r="55" ht="12.0" customHeight="1">
      <c r="A55" s="23" t="s">
        <v>18</v>
      </c>
      <c r="B55" s="54">
        <f>G36</f>
        <v>3992.0743</v>
      </c>
      <c r="D55" s="120"/>
      <c r="F55" s="23" t="s">
        <v>19</v>
      </c>
      <c r="G55" s="33">
        <f>SUM(B54,B55)-G52</f>
        <v>3992.0743</v>
      </c>
      <c r="H55" s="92"/>
    </row>
    <row r="56" ht="12.0" customHeight="1">
      <c r="A56" s="1"/>
      <c r="B56" s="1"/>
      <c r="C56" s="1"/>
      <c r="D56" s="120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125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148</v>
      </c>
      <c r="B58" s="3"/>
      <c r="C58" s="3"/>
      <c r="D58" s="119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D59" s="120"/>
      <c r="H59" s="92"/>
    </row>
    <row r="60" ht="12.0" customHeight="1">
      <c r="B60" s="39" t="s">
        <v>1</v>
      </c>
      <c r="C60" s="39" t="s">
        <v>2</v>
      </c>
      <c r="D60" s="121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58"/>
      <c r="C61" s="69"/>
      <c r="D61" s="122"/>
      <c r="E61" s="9"/>
      <c r="G61" s="10"/>
      <c r="H61" s="94"/>
      <c r="I61" s="11"/>
    </row>
    <row r="62" ht="12.0" customHeight="1">
      <c r="B62" s="45"/>
      <c r="C62" s="46"/>
      <c r="D62" s="123"/>
      <c r="E62" s="9"/>
      <c r="G62" s="15"/>
      <c r="H62" s="85"/>
      <c r="I62" s="16"/>
    </row>
    <row r="63" ht="12.0" customHeight="1">
      <c r="B63" s="45"/>
      <c r="C63" s="46"/>
      <c r="D63" s="123"/>
      <c r="E63" s="9"/>
      <c r="G63" s="15"/>
      <c r="H63" s="85"/>
      <c r="I63" s="16"/>
    </row>
    <row r="64" ht="12.0" customHeight="1">
      <c r="B64" s="45"/>
      <c r="C64" s="46"/>
      <c r="D64" s="123"/>
      <c r="E64" s="9"/>
      <c r="F64" s="23"/>
      <c r="G64" s="15"/>
      <c r="H64" s="85"/>
      <c r="I64" s="16"/>
    </row>
    <row r="65" ht="12.0" customHeight="1">
      <c r="B65" s="45"/>
      <c r="C65" s="46"/>
      <c r="D65" s="123"/>
      <c r="E65" s="9"/>
      <c r="G65" s="15"/>
      <c r="H65" s="85"/>
      <c r="I65" s="16"/>
    </row>
    <row r="66" ht="12.0" customHeight="1">
      <c r="B66" s="45"/>
      <c r="C66" s="46"/>
      <c r="D66" s="123"/>
      <c r="E66" s="9"/>
      <c r="G66" s="15"/>
      <c r="H66" s="85"/>
      <c r="I66" s="16"/>
    </row>
    <row r="67" ht="12.0" customHeight="1">
      <c r="B67" s="45"/>
      <c r="C67" s="46"/>
      <c r="D67" s="123"/>
      <c r="E67" s="9"/>
      <c r="G67" s="15"/>
      <c r="H67" s="85"/>
      <c r="I67" s="17"/>
    </row>
    <row r="68" ht="12.0" customHeight="1">
      <c r="B68" s="45"/>
      <c r="C68" s="46"/>
      <c r="D68" s="123"/>
      <c r="E68" s="9"/>
      <c r="G68" s="15"/>
      <c r="H68" s="85"/>
      <c r="I68" s="17"/>
    </row>
    <row r="69" ht="12.0" customHeight="1">
      <c r="B69" s="45"/>
      <c r="C69" s="46"/>
      <c r="D69" s="123"/>
      <c r="E69" s="22"/>
      <c r="G69" s="15"/>
      <c r="H69" s="85"/>
      <c r="I69" s="16"/>
    </row>
    <row r="70" ht="12.0" customHeight="1">
      <c r="B70" s="105"/>
      <c r="C70" s="106"/>
      <c r="D70" s="124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0</v>
      </c>
      <c r="D71" s="120"/>
      <c r="F71" s="23" t="s">
        <v>10</v>
      </c>
      <c r="G71" s="30">
        <f>SUM(G61:G70)</f>
        <v>0</v>
      </c>
      <c r="H71" s="92"/>
    </row>
    <row r="72" ht="12.0" customHeight="1">
      <c r="B72" s="31"/>
      <c r="D72" s="120"/>
      <c r="F72" s="32"/>
      <c r="H72" s="92"/>
    </row>
    <row r="73" ht="12.0" customHeight="1">
      <c r="A73" s="23" t="s">
        <v>11</v>
      </c>
      <c r="B73" s="33">
        <f>PRODUCT(B71,0.1)</f>
        <v>0</v>
      </c>
      <c r="D73" s="120"/>
      <c r="H73" s="92"/>
    </row>
    <row r="74" ht="12.0" customHeight="1">
      <c r="A74" s="23" t="s">
        <v>18</v>
      </c>
      <c r="B74" s="54">
        <f>G55</f>
        <v>3992.0743</v>
      </c>
      <c r="D74" s="120"/>
      <c r="F74" s="23" t="s">
        <v>19</v>
      </c>
      <c r="G74" s="33">
        <f>SUM(B73,B74)-G71</f>
        <v>3992.0743</v>
      </c>
      <c r="H74" s="92"/>
    </row>
    <row r="75" ht="12.0" customHeight="1">
      <c r="A75" s="1"/>
      <c r="B75" s="1"/>
      <c r="C75" s="1"/>
      <c r="D75" s="120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125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155</v>
      </c>
      <c r="B77" s="3"/>
      <c r="C77" s="3"/>
      <c r="D77" s="119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D78" s="120"/>
      <c r="H78" s="92"/>
    </row>
    <row r="79" ht="12.0" customHeight="1">
      <c r="B79" s="39" t="s">
        <v>1</v>
      </c>
      <c r="C79" s="39" t="s">
        <v>2</v>
      </c>
      <c r="D79" s="121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58"/>
      <c r="C80" s="69"/>
      <c r="D80" s="122"/>
      <c r="E80" s="9"/>
      <c r="G80" s="10"/>
      <c r="H80" s="94"/>
      <c r="I80" s="11"/>
    </row>
    <row r="81" ht="12.0" customHeight="1">
      <c r="B81" s="45"/>
      <c r="C81" s="46"/>
      <c r="D81" s="123"/>
      <c r="E81" s="9"/>
      <c r="G81" s="15"/>
      <c r="H81" s="85"/>
      <c r="I81" s="16"/>
    </row>
    <row r="82" ht="12.0" customHeight="1">
      <c r="B82" s="45"/>
      <c r="C82" s="46"/>
      <c r="D82" s="123"/>
      <c r="E82" s="9"/>
      <c r="G82" s="15"/>
      <c r="H82" s="85"/>
      <c r="I82" s="16"/>
    </row>
    <row r="83" ht="12.0" customHeight="1">
      <c r="B83" s="45"/>
      <c r="C83" s="46"/>
      <c r="D83" s="123"/>
      <c r="E83" s="9"/>
      <c r="F83" s="23"/>
      <c r="G83" s="15"/>
      <c r="H83" s="85"/>
      <c r="I83" s="16"/>
    </row>
    <row r="84" ht="12.0" customHeight="1">
      <c r="B84" s="45"/>
      <c r="C84" s="46"/>
      <c r="D84" s="123"/>
      <c r="E84" s="9"/>
      <c r="G84" s="15"/>
      <c r="H84" s="85"/>
      <c r="I84" s="16"/>
    </row>
    <row r="85" ht="12.0" customHeight="1">
      <c r="B85" s="45"/>
      <c r="C85" s="46"/>
      <c r="D85" s="123"/>
      <c r="E85" s="9"/>
      <c r="G85" s="15"/>
      <c r="H85" s="85"/>
      <c r="I85" s="16"/>
    </row>
    <row r="86" ht="12.0" customHeight="1">
      <c r="B86" s="45"/>
      <c r="C86" s="46"/>
      <c r="D86" s="123"/>
      <c r="E86" s="9"/>
      <c r="G86" s="15"/>
      <c r="H86" s="85"/>
      <c r="I86" s="16"/>
    </row>
    <row r="87" ht="12.0" customHeight="1">
      <c r="B87" s="45"/>
      <c r="C87" s="46"/>
      <c r="D87" s="123"/>
      <c r="E87" s="9"/>
      <c r="G87" s="15"/>
      <c r="H87" s="85"/>
      <c r="I87" s="16"/>
    </row>
    <row r="88" ht="12.0" customHeight="1">
      <c r="B88" s="45"/>
      <c r="C88" s="46"/>
      <c r="D88" s="123"/>
      <c r="E88" s="9"/>
      <c r="G88" s="15"/>
      <c r="H88" s="85"/>
      <c r="I88" s="16"/>
    </row>
    <row r="89" ht="12.0" customHeight="1">
      <c r="B89" s="45"/>
      <c r="C89" s="46"/>
      <c r="D89" s="123"/>
      <c r="E89" s="9"/>
      <c r="F89" s="23"/>
      <c r="G89" s="15"/>
      <c r="H89" s="85"/>
      <c r="I89" s="16"/>
    </row>
    <row r="90" ht="12.0" customHeight="1">
      <c r="B90" s="45"/>
      <c r="C90" s="46"/>
      <c r="D90" s="123"/>
      <c r="E90" s="9"/>
      <c r="G90" s="15"/>
      <c r="H90" s="85"/>
      <c r="I90" s="16"/>
    </row>
    <row r="91" ht="12.0" customHeight="1">
      <c r="B91" s="45"/>
      <c r="C91" s="46"/>
      <c r="D91" s="123"/>
      <c r="E91" s="9"/>
      <c r="G91" s="15"/>
      <c r="H91" s="85"/>
      <c r="I91" s="16"/>
    </row>
    <row r="92" ht="12.0" customHeight="1">
      <c r="B92" s="105"/>
      <c r="C92" s="106"/>
      <c r="D92" s="124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0</v>
      </c>
      <c r="D93" s="120"/>
      <c r="F93" s="23" t="s">
        <v>10</v>
      </c>
      <c r="G93" s="30">
        <f>SUM(G80:G92)</f>
        <v>0</v>
      </c>
      <c r="H93" s="92"/>
    </row>
    <row r="94" ht="12.0" customHeight="1">
      <c r="B94" s="31"/>
      <c r="D94" s="120"/>
      <c r="F94" s="32"/>
      <c r="H94" s="92"/>
    </row>
    <row r="95" ht="12.0" customHeight="1">
      <c r="A95" s="23" t="s">
        <v>11</v>
      </c>
      <c r="B95" s="33">
        <f>PRODUCT(B93,0.1)</f>
        <v>0</v>
      </c>
      <c r="D95" s="120"/>
      <c r="H95" s="92"/>
    </row>
    <row r="96" ht="12.0" customHeight="1">
      <c r="A96" s="23" t="s">
        <v>18</v>
      </c>
      <c r="B96" s="54">
        <f>G74</f>
        <v>3992.0743</v>
      </c>
      <c r="D96" s="120"/>
      <c r="F96" s="23" t="s">
        <v>19</v>
      </c>
      <c r="G96" s="33">
        <f>SUM(B95,B96)-G93</f>
        <v>3992.0743</v>
      </c>
      <c r="H96" s="92"/>
    </row>
    <row r="97" ht="12.0" customHeight="1">
      <c r="A97" s="1"/>
      <c r="B97" s="1"/>
      <c r="C97" s="1"/>
      <c r="D97" s="120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125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163</v>
      </c>
      <c r="B99" s="3"/>
      <c r="C99" s="3"/>
      <c r="D99" s="119"/>
      <c r="E99" s="3"/>
      <c r="F99" s="3"/>
      <c r="G99" s="3"/>
      <c r="H99" s="9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D100" s="120"/>
      <c r="H100" s="92"/>
    </row>
    <row r="101" ht="12.0" customHeight="1">
      <c r="B101" s="39" t="s">
        <v>1</v>
      </c>
      <c r="C101" s="39" t="s">
        <v>2</v>
      </c>
      <c r="D101" s="121" t="s">
        <v>3</v>
      </c>
      <c r="E101" s="5"/>
      <c r="G101" s="4" t="s">
        <v>4</v>
      </c>
      <c r="H101" s="93" t="s">
        <v>5</v>
      </c>
      <c r="I101" s="4" t="s">
        <v>3</v>
      </c>
    </row>
    <row r="102" ht="12.0" customHeight="1">
      <c r="B102" s="58"/>
      <c r="C102" s="69"/>
      <c r="D102" s="122"/>
      <c r="E102" s="9"/>
      <c r="G102" s="10"/>
      <c r="H102" s="94"/>
      <c r="I102" s="11"/>
    </row>
    <row r="103" ht="12.0" customHeight="1">
      <c r="B103" s="45"/>
      <c r="C103" s="46"/>
      <c r="D103" s="123"/>
      <c r="E103" s="9"/>
      <c r="G103" s="15"/>
      <c r="H103" s="85"/>
      <c r="I103" s="16"/>
    </row>
    <row r="104" ht="12.0" customHeight="1">
      <c r="B104" s="45"/>
      <c r="C104" s="46"/>
      <c r="D104" s="123"/>
      <c r="E104" s="9"/>
      <c r="G104" s="15"/>
      <c r="H104" s="85"/>
      <c r="I104" s="16"/>
    </row>
    <row r="105" ht="12.0" customHeight="1">
      <c r="B105" s="45"/>
      <c r="C105" s="46"/>
      <c r="D105" s="123"/>
      <c r="E105" s="9"/>
      <c r="F105" s="23"/>
      <c r="G105" s="15"/>
      <c r="H105" s="85"/>
      <c r="I105" s="16"/>
    </row>
    <row r="106" ht="12.0" customHeight="1">
      <c r="B106" s="45"/>
      <c r="C106" s="46"/>
      <c r="D106" s="123"/>
      <c r="E106" s="9"/>
      <c r="G106" s="15"/>
      <c r="H106" s="85"/>
      <c r="I106" s="16"/>
    </row>
    <row r="107" ht="12.0" customHeight="1">
      <c r="B107" s="45"/>
      <c r="C107" s="46"/>
      <c r="D107" s="123"/>
      <c r="E107" s="9"/>
      <c r="G107" s="15"/>
      <c r="H107" s="85"/>
      <c r="I107" s="16"/>
    </row>
    <row r="108" ht="12.0" customHeight="1">
      <c r="B108" s="45"/>
      <c r="C108" s="46"/>
      <c r="D108" s="123"/>
      <c r="E108" s="9"/>
      <c r="G108" s="15"/>
      <c r="H108" s="85"/>
      <c r="I108" s="16"/>
    </row>
    <row r="109" ht="12.0" customHeight="1">
      <c r="B109" s="45"/>
      <c r="C109" s="46"/>
      <c r="D109" s="123"/>
      <c r="E109" s="9"/>
      <c r="G109" s="15"/>
      <c r="H109" s="85"/>
      <c r="I109" s="16"/>
    </row>
    <row r="110" ht="12.0" customHeight="1">
      <c r="B110" s="45"/>
      <c r="C110" s="46"/>
      <c r="D110" s="123"/>
      <c r="E110" s="22"/>
      <c r="G110" s="15"/>
      <c r="H110" s="85"/>
      <c r="I110" s="16"/>
    </row>
    <row r="111" ht="12.0" customHeight="1">
      <c r="B111" s="105"/>
      <c r="C111" s="106"/>
      <c r="D111" s="124"/>
      <c r="E111" s="1"/>
      <c r="G111" s="28"/>
      <c r="H111" s="95"/>
      <c r="I111" s="86"/>
    </row>
    <row r="112" ht="12.0" customHeight="1">
      <c r="A112" s="23" t="s">
        <v>10</v>
      </c>
      <c r="B112" s="30">
        <f>SUM(B102:B111)</f>
        <v>0</v>
      </c>
      <c r="D112" s="120"/>
      <c r="F112" s="23" t="s">
        <v>10</v>
      </c>
      <c r="G112" s="30">
        <f>SUM(G102:G111)</f>
        <v>0</v>
      </c>
      <c r="H112" s="92"/>
    </row>
    <row r="113" ht="12.0" customHeight="1">
      <c r="B113" s="31"/>
      <c r="D113" s="120"/>
      <c r="F113" s="32"/>
      <c r="H113" s="92"/>
    </row>
    <row r="114" ht="12.0" customHeight="1">
      <c r="A114" s="23" t="s">
        <v>11</v>
      </c>
      <c r="B114" s="33">
        <f>PRODUCT(B112,0.1)</f>
        <v>0</v>
      </c>
      <c r="D114" s="120"/>
      <c r="H114" s="92"/>
    </row>
    <row r="115" ht="12.0" customHeight="1">
      <c r="A115" s="23" t="s">
        <v>18</v>
      </c>
      <c r="B115" s="54">
        <f>G96</f>
        <v>3992.0743</v>
      </c>
      <c r="D115" s="120"/>
      <c r="F115" s="23" t="s">
        <v>19</v>
      </c>
      <c r="G115" s="33">
        <f>SUM(B114,B115)-G112</f>
        <v>3992.0743</v>
      </c>
      <c r="H115" s="92"/>
    </row>
    <row r="116" ht="12.0" customHeight="1">
      <c r="A116" s="1"/>
      <c r="B116" s="1"/>
      <c r="C116" s="1"/>
      <c r="D116" s="120"/>
      <c r="E116" s="1"/>
      <c r="F116" s="23"/>
      <c r="G116" s="32"/>
      <c r="H116" s="9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125"/>
      <c r="E117" s="36"/>
      <c r="F117" s="36"/>
      <c r="G117" s="36"/>
      <c r="H117" s="9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166</v>
      </c>
      <c r="B118" s="3"/>
      <c r="C118" s="3"/>
      <c r="D118" s="119"/>
      <c r="E118" s="3"/>
      <c r="F118" s="3"/>
      <c r="G118" s="3"/>
      <c r="H118" s="9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D119" s="120"/>
      <c r="H119" s="92"/>
    </row>
    <row r="120" ht="12.0" customHeight="1">
      <c r="B120" s="39" t="s">
        <v>1</v>
      </c>
      <c r="C120" s="39" t="s">
        <v>2</v>
      </c>
      <c r="D120" s="121" t="s">
        <v>3</v>
      </c>
      <c r="E120" s="5"/>
      <c r="G120" s="4" t="s">
        <v>4</v>
      </c>
      <c r="H120" s="93" t="s">
        <v>5</v>
      </c>
      <c r="I120" s="4" t="s">
        <v>3</v>
      </c>
    </row>
    <row r="121" ht="12.0" customHeight="1">
      <c r="B121" s="58"/>
      <c r="C121" s="69"/>
      <c r="D121" s="122"/>
      <c r="E121" s="9"/>
      <c r="G121" s="10"/>
      <c r="H121" s="94"/>
      <c r="I121" s="11"/>
    </row>
    <row r="122" ht="12.0" customHeight="1">
      <c r="B122" s="45"/>
      <c r="C122" s="46"/>
      <c r="D122" s="123"/>
      <c r="E122" s="9"/>
      <c r="G122" s="15"/>
      <c r="H122" s="85"/>
      <c r="I122" s="16"/>
    </row>
    <row r="123" ht="12.0" customHeight="1">
      <c r="B123" s="45"/>
      <c r="C123" s="46"/>
      <c r="D123" s="123"/>
      <c r="E123" s="9"/>
      <c r="G123" s="15"/>
      <c r="H123" s="85"/>
      <c r="I123" s="16"/>
    </row>
    <row r="124" ht="12.0" customHeight="1">
      <c r="B124" s="45"/>
      <c r="C124" s="46"/>
      <c r="D124" s="123"/>
      <c r="E124" s="9"/>
      <c r="F124" s="23"/>
      <c r="G124" s="15"/>
      <c r="H124" s="85"/>
      <c r="I124" s="16"/>
    </row>
    <row r="125" ht="12.0" customHeight="1">
      <c r="B125" s="45"/>
      <c r="C125" s="46"/>
      <c r="D125" s="123"/>
      <c r="E125" s="9"/>
      <c r="G125" s="15"/>
      <c r="H125" s="85"/>
      <c r="I125" s="16"/>
    </row>
    <row r="126" ht="12.0" customHeight="1">
      <c r="B126" s="45"/>
      <c r="C126" s="46"/>
      <c r="D126" s="123"/>
      <c r="E126" s="9"/>
      <c r="G126" s="15"/>
      <c r="H126" s="85"/>
      <c r="I126" s="16"/>
    </row>
    <row r="127" ht="12.0" customHeight="1">
      <c r="B127" s="45"/>
      <c r="C127" s="46"/>
      <c r="D127" s="123"/>
      <c r="E127" s="9"/>
      <c r="G127" s="15"/>
      <c r="H127" s="85"/>
      <c r="I127" s="16"/>
    </row>
    <row r="128" ht="12.0" customHeight="1">
      <c r="B128" s="45"/>
      <c r="C128" s="46"/>
      <c r="D128" s="123"/>
      <c r="E128" s="9"/>
      <c r="G128" s="15"/>
      <c r="H128" s="85"/>
      <c r="I128" s="17"/>
    </row>
    <row r="129" ht="12.0" customHeight="1">
      <c r="B129" s="45"/>
      <c r="C129" s="46"/>
      <c r="D129" s="123"/>
      <c r="E129" s="22"/>
      <c r="G129" s="15"/>
      <c r="H129" s="85"/>
      <c r="I129" s="16"/>
    </row>
    <row r="130" ht="12.0" customHeight="1">
      <c r="B130" s="105"/>
      <c r="C130" s="106"/>
      <c r="D130" s="124"/>
      <c r="E130" s="1"/>
      <c r="G130" s="28"/>
      <c r="H130" s="95"/>
      <c r="I130" s="29"/>
    </row>
    <row r="131" ht="12.0" customHeight="1">
      <c r="A131" s="23" t="s">
        <v>10</v>
      </c>
      <c r="B131" s="30">
        <f>SUM(B121:B130)</f>
        <v>0</v>
      </c>
      <c r="D131" s="120"/>
      <c r="F131" s="23" t="s">
        <v>10</v>
      </c>
      <c r="G131" s="30">
        <f>SUM(G121:G130)</f>
        <v>0</v>
      </c>
      <c r="H131" s="92"/>
    </row>
    <row r="132" ht="12.0" customHeight="1">
      <c r="B132" s="31"/>
      <c r="D132" s="120"/>
      <c r="F132" s="32"/>
      <c r="H132" s="92"/>
    </row>
    <row r="133" ht="12.0" customHeight="1">
      <c r="A133" s="23" t="s">
        <v>11</v>
      </c>
      <c r="B133" s="33">
        <f>PRODUCT(B131,0.1)</f>
        <v>0</v>
      </c>
      <c r="D133" s="120"/>
      <c r="H133" s="92"/>
    </row>
    <row r="134" ht="12.0" customHeight="1">
      <c r="A134" s="23" t="s">
        <v>18</v>
      </c>
      <c r="B134" s="54">
        <f>G115</f>
        <v>3992.0743</v>
      </c>
      <c r="D134" s="120"/>
      <c r="F134" s="23" t="s">
        <v>19</v>
      </c>
      <c r="G134" s="33">
        <f>SUM(B133,B134)-G131</f>
        <v>3992.0743</v>
      </c>
      <c r="H134" s="92"/>
    </row>
    <row r="135" ht="12.0" customHeight="1">
      <c r="A135" s="1"/>
      <c r="B135" s="1"/>
      <c r="C135" s="1"/>
      <c r="D135" s="120"/>
      <c r="E135" s="1"/>
      <c r="F135" s="23"/>
      <c r="G135" s="32"/>
      <c r="H135" s="9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125"/>
      <c r="E136" s="36"/>
      <c r="F136" s="36"/>
      <c r="G136" s="36"/>
      <c r="H136" s="9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171</v>
      </c>
      <c r="B137" s="3"/>
      <c r="C137" s="3"/>
      <c r="D137" s="119"/>
      <c r="E137" s="3"/>
      <c r="F137" s="3"/>
      <c r="G137" s="3"/>
      <c r="H137" s="9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D138" s="120"/>
      <c r="H138" s="92"/>
    </row>
    <row r="139" ht="12.0" customHeight="1">
      <c r="B139" s="39" t="s">
        <v>1</v>
      </c>
      <c r="C139" s="39" t="s">
        <v>2</v>
      </c>
      <c r="D139" s="121" t="s">
        <v>3</v>
      </c>
      <c r="E139" s="5"/>
      <c r="G139" s="39" t="s">
        <v>4</v>
      </c>
      <c r="H139" s="93" t="s">
        <v>5</v>
      </c>
      <c r="I139" s="4" t="s">
        <v>3</v>
      </c>
    </row>
    <row r="140" ht="12.0" customHeight="1">
      <c r="B140" s="58"/>
      <c r="C140" s="69"/>
      <c r="D140" s="122"/>
      <c r="E140" s="9"/>
      <c r="F140" s="97"/>
      <c r="G140" s="15"/>
      <c r="H140" s="115"/>
      <c r="I140" s="11"/>
    </row>
    <row r="141" ht="12.0" customHeight="1">
      <c r="B141" s="45"/>
      <c r="C141" s="46"/>
      <c r="D141" s="123"/>
      <c r="E141" s="9"/>
      <c r="G141" s="15"/>
      <c r="H141" s="85"/>
      <c r="I141" s="16"/>
    </row>
    <row r="142" ht="12.0" customHeight="1">
      <c r="B142" s="45"/>
      <c r="C142" s="46"/>
      <c r="D142" s="123"/>
      <c r="E142" s="9"/>
      <c r="G142" s="15"/>
      <c r="H142" s="85"/>
      <c r="I142" s="16"/>
    </row>
    <row r="143" ht="12.0" customHeight="1">
      <c r="B143" s="45"/>
      <c r="C143" s="46"/>
      <c r="D143" s="123"/>
      <c r="E143" s="9"/>
      <c r="F143" s="23"/>
      <c r="G143" s="15"/>
      <c r="H143" s="85"/>
      <c r="I143" s="16"/>
    </row>
    <row r="144" ht="12.0" customHeight="1">
      <c r="B144" s="45"/>
      <c r="C144" s="46"/>
      <c r="D144" s="123"/>
      <c r="E144" s="9"/>
      <c r="G144" s="15"/>
      <c r="H144" s="85"/>
      <c r="I144" s="16"/>
    </row>
    <row r="145" ht="12.0" customHeight="1">
      <c r="B145" s="45"/>
      <c r="C145" s="46"/>
      <c r="D145" s="123"/>
      <c r="E145" s="9"/>
      <c r="G145" s="15"/>
      <c r="H145" s="85"/>
      <c r="I145" s="16"/>
    </row>
    <row r="146" ht="12.0" customHeight="1">
      <c r="B146" s="45"/>
      <c r="C146" s="46"/>
      <c r="D146" s="123"/>
      <c r="E146" s="9"/>
      <c r="G146" s="15"/>
      <c r="H146" s="85"/>
      <c r="I146" s="16"/>
    </row>
    <row r="147" ht="12.0" customHeight="1">
      <c r="B147" s="45"/>
      <c r="C147" s="46"/>
      <c r="D147" s="123"/>
      <c r="E147" s="9"/>
      <c r="G147" s="15"/>
      <c r="H147" s="85"/>
      <c r="I147" s="16"/>
    </row>
    <row r="148" ht="12.0" customHeight="1">
      <c r="B148" s="45"/>
      <c r="C148" s="46"/>
      <c r="D148" s="123"/>
      <c r="E148" s="22"/>
      <c r="G148" s="15"/>
      <c r="H148" s="85"/>
      <c r="I148" s="16"/>
    </row>
    <row r="149" ht="12.0" customHeight="1">
      <c r="B149" s="105"/>
      <c r="C149" s="106"/>
      <c r="D149" s="124"/>
      <c r="E149" s="1"/>
      <c r="G149" s="28"/>
      <c r="H149" s="95"/>
      <c r="I149" s="29"/>
    </row>
    <row r="150" ht="12.0" customHeight="1">
      <c r="A150" s="23" t="s">
        <v>10</v>
      </c>
      <c r="B150" s="30">
        <f>SUM(B140:B149)</f>
        <v>0</v>
      </c>
      <c r="D150" s="120"/>
      <c r="F150" s="23" t="s">
        <v>10</v>
      </c>
      <c r="G150" s="30">
        <f>SUM(G140:G149)</f>
        <v>0</v>
      </c>
      <c r="H150" s="92"/>
    </row>
    <row r="151" ht="12.0" customHeight="1">
      <c r="B151" s="31"/>
      <c r="D151" s="120"/>
      <c r="F151" s="32"/>
      <c r="H151" s="92"/>
    </row>
    <row r="152" ht="12.0" customHeight="1">
      <c r="A152" s="23" t="s">
        <v>11</v>
      </c>
      <c r="B152" s="33">
        <f>PRODUCT(B150,0.1)</f>
        <v>0</v>
      </c>
      <c r="D152" s="120"/>
      <c r="H152" s="92"/>
    </row>
    <row r="153" ht="12.0" customHeight="1">
      <c r="A153" s="23" t="s">
        <v>18</v>
      </c>
      <c r="B153" s="54">
        <f>G134</f>
        <v>3992.0743</v>
      </c>
      <c r="D153" s="120"/>
      <c r="F153" s="23" t="s">
        <v>19</v>
      </c>
      <c r="G153" s="33">
        <f>SUM(B152,B153)-G150</f>
        <v>3992.0743</v>
      </c>
      <c r="H153" s="92"/>
    </row>
    <row r="154" ht="12.0" customHeight="1">
      <c r="A154" s="1"/>
      <c r="B154" s="1"/>
      <c r="C154" s="1"/>
      <c r="D154" s="120"/>
      <c r="E154" s="1"/>
      <c r="F154" s="23"/>
      <c r="G154" s="32"/>
      <c r="H154" s="9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125"/>
      <c r="E155" s="36"/>
      <c r="F155" s="36"/>
      <c r="G155" s="36"/>
      <c r="H155" s="9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173</v>
      </c>
      <c r="B156" s="3"/>
      <c r="C156" s="3"/>
      <c r="D156" s="119"/>
      <c r="E156" s="3"/>
      <c r="F156" s="3"/>
      <c r="G156" s="3"/>
      <c r="H156" s="9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D157" s="120"/>
      <c r="H157" s="92"/>
    </row>
    <row r="158" ht="12.0" customHeight="1">
      <c r="B158" s="39" t="s">
        <v>1</v>
      </c>
      <c r="C158" s="39" t="s">
        <v>2</v>
      </c>
      <c r="D158" s="121" t="s">
        <v>3</v>
      </c>
      <c r="E158" s="5"/>
      <c r="G158" s="4" t="s">
        <v>4</v>
      </c>
      <c r="H158" s="93" t="s">
        <v>5</v>
      </c>
      <c r="I158" s="4" t="s">
        <v>3</v>
      </c>
    </row>
    <row r="159" ht="12.0" customHeight="1">
      <c r="B159" s="58"/>
      <c r="C159" s="69"/>
      <c r="D159" s="122"/>
      <c r="E159" s="9"/>
      <c r="G159" s="10"/>
      <c r="H159" s="94"/>
      <c r="I159" s="11"/>
    </row>
    <row r="160" ht="12.0" customHeight="1">
      <c r="B160" s="45"/>
      <c r="C160" s="46"/>
      <c r="D160" s="123"/>
      <c r="E160" s="9"/>
      <c r="G160" s="15"/>
      <c r="H160" s="85"/>
      <c r="I160" s="16"/>
    </row>
    <row r="161" ht="12.0" customHeight="1">
      <c r="B161" s="45"/>
      <c r="C161" s="46"/>
      <c r="D161" s="123"/>
      <c r="E161" s="9"/>
      <c r="G161" s="15"/>
      <c r="H161" s="85"/>
      <c r="I161" s="16"/>
    </row>
    <row r="162" ht="12.0" customHeight="1">
      <c r="B162" s="45"/>
      <c r="C162" s="46"/>
      <c r="D162" s="123"/>
      <c r="E162" s="9"/>
      <c r="F162" s="23"/>
      <c r="G162" s="15"/>
      <c r="H162" s="85"/>
      <c r="I162" s="16"/>
    </row>
    <row r="163" ht="12.0" customHeight="1">
      <c r="B163" s="45"/>
      <c r="C163" s="46"/>
      <c r="D163" s="123"/>
      <c r="E163" s="9"/>
      <c r="G163" s="15"/>
      <c r="H163" s="85"/>
      <c r="I163" s="16"/>
    </row>
    <row r="164" ht="12.0" customHeight="1">
      <c r="B164" s="45"/>
      <c r="C164" s="46"/>
      <c r="D164" s="123"/>
      <c r="E164" s="9"/>
      <c r="G164" s="15"/>
      <c r="H164" s="85"/>
      <c r="I164" s="16"/>
    </row>
    <row r="165" ht="12.0" customHeight="1">
      <c r="B165" s="45"/>
      <c r="C165" s="46"/>
      <c r="D165" s="123"/>
      <c r="E165" s="9"/>
      <c r="G165" s="15"/>
      <c r="H165" s="85"/>
      <c r="I165" s="16"/>
    </row>
    <row r="166" ht="12.0" customHeight="1">
      <c r="B166" s="45"/>
      <c r="C166" s="46"/>
      <c r="D166" s="123"/>
      <c r="E166" s="9"/>
      <c r="G166" s="15"/>
      <c r="H166" s="85"/>
      <c r="I166" s="16"/>
    </row>
    <row r="167" ht="12.0" customHeight="1">
      <c r="B167" s="105"/>
      <c r="C167" s="106"/>
      <c r="D167" s="128"/>
      <c r="E167" s="9"/>
      <c r="G167" s="102"/>
      <c r="H167" s="95"/>
      <c r="I167" s="86"/>
    </row>
    <row r="168" ht="12.0" customHeight="1">
      <c r="A168" s="23" t="s">
        <v>10</v>
      </c>
      <c r="B168" s="30">
        <f>SUM(B159:B167)</f>
        <v>0</v>
      </c>
      <c r="D168" s="120"/>
      <c r="F168" s="23" t="s">
        <v>10</v>
      </c>
      <c r="G168" s="30">
        <f>SUM(G159:G167)</f>
        <v>0</v>
      </c>
      <c r="H168" s="92"/>
    </row>
    <row r="169" ht="12.0" customHeight="1">
      <c r="B169" s="31"/>
      <c r="D169" s="120"/>
      <c r="F169" s="32"/>
      <c r="H169" s="92"/>
    </row>
    <row r="170" ht="12.0" customHeight="1">
      <c r="A170" s="23" t="s">
        <v>11</v>
      </c>
      <c r="B170" s="33">
        <f>PRODUCT(B168,0.1)</f>
        <v>0</v>
      </c>
      <c r="D170" s="120"/>
      <c r="H170" s="92"/>
    </row>
    <row r="171" ht="12.0" customHeight="1">
      <c r="A171" s="23" t="s">
        <v>18</v>
      </c>
      <c r="B171" s="54">
        <f>G153</f>
        <v>3992.0743</v>
      </c>
      <c r="D171" s="120"/>
      <c r="F171" s="23" t="s">
        <v>19</v>
      </c>
      <c r="G171" s="33">
        <f>SUM(B170,B171)-G168</f>
        <v>3992.0743</v>
      </c>
      <c r="H171" s="92"/>
    </row>
    <row r="172" ht="12.0" customHeight="1">
      <c r="A172" s="1"/>
      <c r="B172" s="1"/>
      <c r="C172" s="1"/>
      <c r="D172" s="120"/>
      <c r="E172" s="1"/>
      <c r="F172" s="23"/>
      <c r="G172" s="32"/>
      <c r="H172" s="9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125"/>
      <c r="E173" s="36"/>
      <c r="F173" s="36"/>
      <c r="G173" s="36"/>
      <c r="H173" s="9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187</v>
      </c>
      <c r="B174" s="3"/>
      <c r="C174" s="3"/>
      <c r="D174" s="119"/>
      <c r="E174" s="3"/>
      <c r="F174" s="3"/>
      <c r="G174" s="3"/>
      <c r="H174" s="9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D175" s="120"/>
      <c r="H175" s="92"/>
    </row>
    <row r="176" ht="12.0" customHeight="1">
      <c r="B176" s="39" t="s">
        <v>1</v>
      </c>
      <c r="C176" s="39" t="s">
        <v>2</v>
      </c>
      <c r="D176" s="121" t="s">
        <v>3</v>
      </c>
      <c r="E176" s="5"/>
      <c r="G176" s="4" t="s">
        <v>4</v>
      </c>
      <c r="H176" s="93" t="s">
        <v>5</v>
      </c>
      <c r="I176" s="4" t="s">
        <v>3</v>
      </c>
    </row>
    <row r="177" ht="12.0" customHeight="1">
      <c r="B177" s="58"/>
      <c r="C177" s="69"/>
      <c r="D177" s="122"/>
      <c r="E177" s="9"/>
      <c r="G177" s="10"/>
      <c r="H177" s="94"/>
      <c r="I177" s="11"/>
    </row>
    <row r="178" ht="12.0" customHeight="1">
      <c r="B178" s="45"/>
      <c r="C178" s="46"/>
      <c r="D178" s="123"/>
      <c r="E178" s="9"/>
      <c r="G178" s="15"/>
      <c r="H178" s="85"/>
      <c r="I178" s="16"/>
    </row>
    <row r="179" ht="12.0" customHeight="1">
      <c r="B179" s="45"/>
      <c r="C179" s="46"/>
      <c r="D179" s="123"/>
      <c r="E179" s="9"/>
      <c r="G179" s="15"/>
      <c r="H179" s="85"/>
      <c r="I179" s="16"/>
    </row>
    <row r="180" ht="12.0" customHeight="1">
      <c r="B180" s="45"/>
      <c r="C180" s="46"/>
      <c r="D180" s="123"/>
      <c r="E180" s="9"/>
      <c r="F180" s="23"/>
      <c r="G180" s="15"/>
      <c r="H180" s="85"/>
      <c r="I180" s="16"/>
    </row>
    <row r="181" ht="12.0" customHeight="1">
      <c r="B181" s="45"/>
      <c r="C181" s="46"/>
      <c r="D181" s="123"/>
      <c r="E181" s="9"/>
      <c r="G181" s="15"/>
      <c r="H181" s="85"/>
      <c r="I181" s="17"/>
    </row>
    <row r="182" ht="12.0" customHeight="1">
      <c r="B182" s="45"/>
      <c r="C182" s="46"/>
      <c r="D182" s="123"/>
      <c r="E182" s="9"/>
      <c r="G182" s="15"/>
      <c r="H182" s="85"/>
      <c r="I182" s="16"/>
    </row>
    <row r="183" ht="12.0" customHeight="1">
      <c r="B183" s="45"/>
      <c r="C183" s="46"/>
      <c r="D183" s="123"/>
      <c r="E183" s="9"/>
      <c r="G183" s="15"/>
      <c r="H183" s="85"/>
      <c r="I183" s="17"/>
    </row>
    <row r="184" ht="12.0" customHeight="1">
      <c r="B184" s="45"/>
      <c r="C184" s="46"/>
      <c r="D184" s="123"/>
      <c r="E184" s="9"/>
      <c r="G184" s="15"/>
      <c r="H184" s="85"/>
      <c r="I184" s="17"/>
    </row>
    <row r="185" ht="12.0" customHeight="1">
      <c r="B185" s="45"/>
      <c r="C185" s="46"/>
      <c r="D185" s="123"/>
      <c r="E185" s="22"/>
      <c r="G185" s="15"/>
      <c r="H185" s="85"/>
      <c r="I185" s="16"/>
    </row>
    <row r="186" ht="12.0" customHeight="1">
      <c r="B186" s="105"/>
      <c r="C186" s="106"/>
      <c r="D186" s="124"/>
      <c r="E186" s="1"/>
      <c r="G186" s="28"/>
      <c r="H186" s="95"/>
      <c r="I186" s="29"/>
    </row>
    <row r="187" ht="12.0" customHeight="1">
      <c r="A187" s="23" t="s">
        <v>10</v>
      </c>
      <c r="B187" s="30">
        <f>SUM(B177:B186)</f>
        <v>0</v>
      </c>
      <c r="D187" s="120"/>
      <c r="F187" s="23" t="s">
        <v>10</v>
      </c>
      <c r="G187" s="30">
        <f>SUM(G177:G186)</f>
        <v>0</v>
      </c>
      <c r="H187" s="92"/>
    </row>
    <row r="188" ht="12.0" customHeight="1">
      <c r="B188" s="31"/>
      <c r="D188" s="120"/>
      <c r="F188" s="32"/>
      <c r="H188" s="92"/>
    </row>
    <row r="189" ht="12.0" customHeight="1">
      <c r="A189" s="23" t="s">
        <v>11</v>
      </c>
      <c r="B189" s="33">
        <f>PRODUCT(B187,0.1)</f>
        <v>0</v>
      </c>
      <c r="D189" s="120"/>
      <c r="H189" s="92"/>
    </row>
    <row r="190" ht="12.0" customHeight="1">
      <c r="A190" s="23" t="s">
        <v>18</v>
      </c>
      <c r="B190" s="54">
        <f>G171</f>
        <v>3992.0743</v>
      </c>
      <c r="D190" s="120"/>
      <c r="F190" s="23" t="s">
        <v>19</v>
      </c>
      <c r="G190" s="33">
        <f>SUM(B189,B190)-G187</f>
        <v>3992.0743</v>
      </c>
      <c r="H190" s="92"/>
    </row>
    <row r="191" ht="12.0" customHeight="1">
      <c r="A191" s="1"/>
      <c r="B191" s="1"/>
      <c r="C191" s="1"/>
      <c r="D191" s="120"/>
      <c r="E191" s="1"/>
      <c r="F191" s="23"/>
      <c r="G191" s="32"/>
      <c r="H191" s="9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125"/>
      <c r="E192" s="36"/>
      <c r="F192" s="36"/>
      <c r="G192" s="36"/>
      <c r="H192" s="9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188</v>
      </c>
      <c r="B193" s="3"/>
      <c r="C193" s="3"/>
      <c r="D193" s="119"/>
      <c r="E193" s="3"/>
      <c r="F193" s="3"/>
      <c r="G193" s="3"/>
      <c r="H193" s="9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D194" s="120"/>
      <c r="H194" s="92"/>
    </row>
    <row r="195" ht="12.0" customHeight="1">
      <c r="B195" s="39" t="s">
        <v>1</v>
      </c>
      <c r="C195" s="39" t="s">
        <v>2</v>
      </c>
      <c r="D195" s="121" t="s">
        <v>3</v>
      </c>
      <c r="E195" s="5"/>
      <c r="G195" s="4" t="s">
        <v>4</v>
      </c>
      <c r="H195" s="93" t="s">
        <v>5</v>
      </c>
      <c r="I195" s="4" t="s">
        <v>3</v>
      </c>
    </row>
    <row r="196" ht="12.0" customHeight="1">
      <c r="B196" s="58"/>
      <c r="C196" s="69"/>
      <c r="D196" s="122"/>
      <c r="E196" s="9"/>
      <c r="G196" s="10"/>
      <c r="H196" s="94"/>
      <c r="I196" s="11"/>
    </row>
    <row r="197" ht="12.0" customHeight="1">
      <c r="B197" s="45"/>
      <c r="C197" s="46"/>
      <c r="D197" s="123"/>
      <c r="E197" s="9"/>
      <c r="G197" s="15"/>
      <c r="H197" s="85"/>
      <c r="I197" s="16"/>
    </row>
    <row r="198" ht="12.0" customHeight="1">
      <c r="B198" s="45"/>
      <c r="C198" s="46"/>
      <c r="D198" s="123"/>
      <c r="E198" s="9"/>
      <c r="G198" s="15"/>
      <c r="H198" s="85"/>
      <c r="I198" s="17"/>
    </row>
    <row r="199" ht="12.0" customHeight="1">
      <c r="B199" s="45"/>
      <c r="C199" s="46"/>
      <c r="D199" s="123"/>
      <c r="E199" s="9"/>
      <c r="F199" s="23"/>
      <c r="G199" s="15"/>
      <c r="H199" s="85"/>
      <c r="I199" s="16"/>
    </row>
    <row r="200" ht="12.0" customHeight="1">
      <c r="B200" s="45"/>
      <c r="C200" s="46"/>
      <c r="D200" s="123"/>
      <c r="E200" s="9"/>
      <c r="G200" s="15"/>
      <c r="H200" s="85"/>
      <c r="I200" s="17"/>
    </row>
    <row r="201" ht="12.0" customHeight="1">
      <c r="B201" s="45"/>
      <c r="C201" s="46"/>
      <c r="D201" s="123"/>
      <c r="E201" s="9"/>
      <c r="G201" s="15"/>
      <c r="H201" s="85"/>
      <c r="I201" s="16"/>
    </row>
    <row r="202" ht="12.0" customHeight="1">
      <c r="B202" s="45"/>
      <c r="C202" s="46"/>
      <c r="D202" s="123"/>
      <c r="E202" s="9"/>
      <c r="G202" s="15"/>
      <c r="H202" s="85"/>
      <c r="I202" s="17"/>
    </row>
    <row r="203" ht="12.0" customHeight="1">
      <c r="B203" s="45"/>
      <c r="C203" s="46"/>
      <c r="D203" s="123"/>
      <c r="E203" s="9"/>
      <c r="G203" s="15"/>
      <c r="H203" s="85"/>
      <c r="I203" s="17"/>
    </row>
    <row r="204" ht="12.0" customHeight="1">
      <c r="B204" s="45"/>
      <c r="C204" s="46"/>
      <c r="D204" s="123"/>
      <c r="E204" s="22"/>
      <c r="G204" s="15"/>
      <c r="H204" s="85"/>
      <c r="I204" s="16"/>
    </row>
    <row r="205" ht="12.0" customHeight="1">
      <c r="B205" s="105"/>
      <c r="C205" s="106"/>
      <c r="D205" s="124"/>
      <c r="E205" s="1"/>
      <c r="G205" s="28"/>
      <c r="H205" s="95"/>
      <c r="I205" s="29"/>
    </row>
    <row r="206" ht="12.0" customHeight="1">
      <c r="A206" s="23" t="s">
        <v>10</v>
      </c>
      <c r="B206" s="30">
        <f>SUM(B196:B205)</f>
        <v>0</v>
      </c>
      <c r="D206" s="120"/>
      <c r="F206" s="23" t="s">
        <v>10</v>
      </c>
      <c r="G206" s="30">
        <f>SUM(G196:G205)</f>
        <v>0</v>
      </c>
      <c r="H206" s="92"/>
    </row>
    <row r="207" ht="12.0" customHeight="1">
      <c r="B207" s="31"/>
      <c r="D207" s="120"/>
      <c r="F207" s="32"/>
      <c r="H207" s="92"/>
    </row>
    <row r="208" ht="12.0" customHeight="1">
      <c r="A208" s="23" t="s">
        <v>11</v>
      </c>
      <c r="B208" s="33">
        <f>PRODUCT(B206,0.1)</f>
        <v>0</v>
      </c>
      <c r="D208" s="120"/>
      <c r="H208" s="92"/>
    </row>
    <row r="209" ht="12.0" customHeight="1">
      <c r="A209" s="23" t="s">
        <v>18</v>
      </c>
      <c r="B209" s="54">
        <f>G190</f>
        <v>3992.0743</v>
      </c>
      <c r="D209" s="120"/>
      <c r="F209" s="23" t="s">
        <v>19</v>
      </c>
      <c r="G209" s="33">
        <f>SUM(B208,B209)-G206</f>
        <v>3992.0743</v>
      </c>
      <c r="H209" s="92"/>
    </row>
    <row r="210" ht="12.0" customHeight="1">
      <c r="A210" s="1"/>
      <c r="B210" s="1"/>
      <c r="C210" s="1"/>
      <c r="D210" s="120"/>
      <c r="E210" s="1"/>
      <c r="F210" s="23"/>
      <c r="G210" s="32"/>
      <c r="H210" s="9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5.25" customHeight="1">
      <c r="A211" s="35"/>
      <c r="B211" s="36"/>
      <c r="C211" s="36"/>
      <c r="D211" s="125"/>
      <c r="E211" s="36"/>
      <c r="F211" s="36"/>
      <c r="G211" s="36"/>
      <c r="H211" s="9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27.75" customHeight="1">
      <c r="A212" s="2" t="s">
        <v>191</v>
      </c>
      <c r="B212" s="3"/>
      <c r="C212" s="3"/>
      <c r="D212" s="119"/>
      <c r="E212" s="3"/>
      <c r="F212" s="3"/>
      <c r="G212" s="3"/>
      <c r="H212" s="9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D213" s="120"/>
      <c r="H213" s="92"/>
    </row>
    <row r="214" ht="12.0" customHeight="1">
      <c r="B214" s="39" t="s">
        <v>1</v>
      </c>
      <c r="C214" s="39" t="s">
        <v>2</v>
      </c>
      <c r="D214" s="121" t="s">
        <v>3</v>
      </c>
      <c r="E214" s="5"/>
      <c r="G214" s="4" t="s">
        <v>4</v>
      </c>
      <c r="H214" s="93" t="s">
        <v>5</v>
      </c>
      <c r="I214" s="4" t="s">
        <v>3</v>
      </c>
    </row>
    <row r="215" ht="12.0" customHeight="1">
      <c r="B215" s="58"/>
      <c r="C215" s="69"/>
      <c r="D215" s="122"/>
      <c r="E215" s="9"/>
      <c r="G215" s="10"/>
      <c r="H215" s="94"/>
      <c r="I215" s="11"/>
    </row>
    <row r="216" ht="12.0" customHeight="1">
      <c r="B216" s="45"/>
      <c r="C216" s="46"/>
      <c r="D216" s="123"/>
      <c r="E216" s="9"/>
      <c r="G216" s="15"/>
      <c r="H216" s="85"/>
      <c r="I216" s="16"/>
    </row>
    <row r="217" ht="12.0" customHeight="1">
      <c r="B217" s="45"/>
      <c r="C217" s="46"/>
      <c r="D217" s="123"/>
      <c r="E217" s="9"/>
      <c r="G217" s="15"/>
      <c r="H217" s="85"/>
      <c r="I217" s="17"/>
    </row>
    <row r="218" ht="12.0" customHeight="1">
      <c r="B218" s="45"/>
      <c r="C218" s="46"/>
      <c r="D218" s="123"/>
      <c r="E218" s="9"/>
      <c r="F218" s="23"/>
      <c r="G218" s="15"/>
      <c r="H218" s="85"/>
      <c r="I218" s="16"/>
    </row>
    <row r="219" ht="12.0" customHeight="1">
      <c r="B219" s="45"/>
      <c r="C219" s="46"/>
      <c r="D219" s="123"/>
      <c r="E219" s="9"/>
      <c r="G219" s="15"/>
      <c r="H219" s="85"/>
      <c r="I219" s="17"/>
    </row>
    <row r="220" ht="12.0" customHeight="1">
      <c r="B220" s="45"/>
      <c r="C220" s="46"/>
      <c r="D220" s="123"/>
      <c r="E220" s="9"/>
      <c r="G220" s="15"/>
      <c r="H220" s="85"/>
      <c r="I220" s="16"/>
    </row>
    <row r="221" ht="12.0" customHeight="1">
      <c r="B221" s="45"/>
      <c r="C221" s="46"/>
      <c r="D221" s="123"/>
      <c r="E221" s="9"/>
      <c r="G221" s="15"/>
      <c r="H221" s="85"/>
      <c r="I221" s="17"/>
    </row>
    <row r="222" ht="12.0" customHeight="1">
      <c r="B222" s="45"/>
      <c r="C222" s="46"/>
      <c r="D222" s="123"/>
      <c r="E222" s="9"/>
      <c r="G222" s="15"/>
      <c r="H222" s="85"/>
      <c r="I222" s="17"/>
    </row>
    <row r="223" ht="12.0" customHeight="1">
      <c r="B223" s="45"/>
      <c r="C223" s="46"/>
      <c r="D223" s="123"/>
      <c r="E223" s="22"/>
      <c r="G223" s="15"/>
      <c r="H223" s="85"/>
      <c r="I223" s="16"/>
    </row>
    <row r="224" ht="12.0" customHeight="1">
      <c r="B224" s="105"/>
      <c r="C224" s="106"/>
      <c r="D224" s="124"/>
      <c r="E224" s="1"/>
      <c r="G224" s="28"/>
      <c r="H224" s="95"/>
      <c r="I224" s="29"/>
    </row>
    <row r="225" ht="12.0" customHeight="1">
      <c r="A225" s="23" t="s">
        <v>10</v>
      </c>
      <c r="B225" s="30">
        <f>SUM(B215:B224)</f>
        <v>0</v>
      </c>
      <c r="D225" s="120"/>
      <c r="F225" s="23" t="s">
        <v>10</v>
      </c>
      <c r="G225" s="30">
        <f>SUM(G215:G224)</f>
        <v>0</v>
      </c>
      <c r="H225" s="92"/>
    </row>
    <row r="226" ht="12.0" customHeight="1">
      <c r="B226" s="31"/>
      <c r="D226" s="120"/>
      <c r="F226" s="32"/>
      <c r="H226" s="92"/>
    </row>
    <row r="227" ht="12.0" customHeight="1">
      <c r="A227" s="23" t="s">
        <v>11</v>
      </c>
      <c r="B227" s="33">
        <f>PRODUCT(B225,0.1)</f>
        <v>0</v>
      </c>
      <c r="D227" s="120"/>
      <c r="H227" s="92"/>
    </row>
    <row r="228" ht="12.0" customHeight="1">
      <c r="A228" s="23" t="s">
        <v>18</v>
      </c>
      <c r="B228" s="54">
        <f>G209</f>
        <v>3992.0743</v>
      </c>
      <c r="D228" s="120"/>
      <c r="F228" s="23" t="s">
        <v>19</v>
      </c>
      <c r="G228" s="33">
        <f>SUM(B227,B228)-G225</f>
        <v>3992.0743</v>
      </c>
      <c r="H228" s="92"/>
    </row>
    <row r="229" ht="12.0" customHeight="1">
      <c r="A229" s="1"/>
      <c r="B229" s="1"/>
      <c r="C229" s="1"/>
      <c r="D229" s="120"/>
      <c r="E229" s="1"/>
      <c r="F229" s="23"/>
      <c r="G229" s="32"/>
      <c r="H229" s="9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5.25" customHeight="1">
      <c r="A230" s="35"/>
      <c r="B230" s="36"/>
      <c r="C230" s="36"/>
      <c r="D230" s="125"/>
      <c r="E230" s="36"/>
      <c r="F230" s="36"/>
      <c r="G230" s="36"/>
      <c r="H230" s="9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2.0" customHeight="1">
      <c r="D231" s="120"/>
      <c r="H231" s="92"/>
    </row>
    <row r="232" ht="12.0" customHeight="1">
      <c r="D232" s="120"/>
      <c r="H232" s="92"/>
    </row>
    <row r="233" ht="12.0" customHeight="1">
      <c r="A233" s="72" t="s">
        <v>46</v>
      </c>
      <c r="B233" s="31">
        <f>B14+B33+B52+B71+B93+B112+B131+B150+B168+B187+B206+B225</f>
        <v>0</v>
      </c>
      <c r="D233" s="120"/>
      <c r="H233" s="92"/>
    </row>
    <row r="234" ht="12.0" customHeight="1">
      <c r="A234" s="72" t="s">
        <v>47</v>
      </c>
      <c r="B234" s="31">
        <f>PRODUCT(B233,0.1)</f>
        <v>0</v>
      </c>
      <c r="D234" s="120"/>
      <c r="H234" s="92"/>
    </row>
    <row r="235" ht="12.0" customHeight="1">
      <c r="D235" s="120"/>
      <c r="H235" s="92"/>
    </row>
    <row r="236" ht="12.0" customHeight="1">
      <c r="A236" s="72" t="s">
        <v>48</v>
      </c>
      <c r="D236" s="120"/>
      <c r="F236" s="89" t="s">
        <v>94</v>
      </c>
      <c r="G236" s="31">
        <f>G14+G33+G52+G71+G93+G112+G131+G150+G168+G187+G206+G225</f>
        <v>0</v>
      </c>
      <c r="H236" s="92"/>
    </row>
    <row r="237" ht="12.0" customHeight="1">
      <c r="B237" s="31">
        <f>B233-B234</f>
        <v>0</v>
      </c>
      <c r="D237" s="120"/>
      <c r="F237" s="89" t="s">
        <v>95</v>
      </c>
      <c r="G237" s="90" t="str">
        <f>G236/B233</f>
        <v>#DIV/0!</v>
      </c>
      <c r="H237" s="92"/>
    </row>
    <row r="238" ht="12.0" customHeight="1">
      <c r="D238" s="120"/>
      <c r="H238" s="92"/>
    </row>
    <row r="239" ht="12.0" customHeight="1">
      <c r="D239" s="120"/>
      <c r="H239" s="92"/>
    </row>
    <row r="240" ht="12.0" customHeight="1">
      <c r="D240" s="120"/>
      <c r="H240" s="92"/>
    </row>
    <row r="241" ht="12.0" customHeight="1">
      <c r="D241" s="120"/>
      <c r="H241" s="92"/>
    </row>
    <row r="242" ht="12.0" customHeight="1">
      <c r="D242" s="120"/>
      <c r="H242" s="92"/>
    </row>
    <row r="243" ht="12.0" customHeight="1">
      <c r="D243" s="120"/>
      <c r="H243" s="92"/>
    </row>
    <row r="244" ht="12.0" customHeight="1">
      <c r="D244" s="120"/>
      <c r="H244" s="92"/>
    </row>
    <row r="245" ht="12.0" customHeight="1">
      <c r="D245" s="120"/>
      <c r="H245" s="92"/>
    </row>
    <row r="246" ht="12.0" customHeight="1">
      <c r="D246" s="120"/>
      <c r="H246" s="92"/>
    </row>
    <row r="247" ht="12.0" customHeight="1">
      <c r="D247" s="120"/>
      <c r="H247" s="92"/>
    </row>
    <row r="248" ht="12.0" customHeight="1">
      <c r="D248" s="120"/>
      <c r="H248" s="92"/>
    </row>
    <row r="249" ht="12.0" customHeight="1">
      <c r="D249" s="120"/>
      <c r="H249" s="92"/>
    </row>
    <row r="250" ht="12.0" customHeight="1">
      <c r="D250" s="120"/>
      <c r="H250" s="92"/>
    </row>
    <row r="251" ht="12.0" customHeight="1">
      <c r="D251" s="120"/>
      <c r="H251" s="92"/>
    </row>
    <row r="252" ht="12.0" customHeight="1">
      <c r="D252" s="120"/>
      <c r="H252" s="92"/>
    </row>
    <row r="253" ht="12.0" customHeight="1">
      <c r="D253" s="120"/>
      <c r="H253" s="92"/>
    </row>
    <row r="254" ht="12.0" customHeight="1">
      <c r="D254" s="120"/>
      <c r="H254" s="92"/>
    </row>
    <row r="255" ht="12.0" customHeight="1">
      <c r="D255" s="120"/>
      <c r="H255" s="92"/>
    </row>
    <row r="256" ht="12.0" customHeight="1">
      <c r="D256" s="120"/>
      <c r="H256" s="92"/>
    </row>
    <row r="257" ht="12.0" customHeight="1">
      <c r="D257" s="120"/>
      <c r="H257" s="92"/>
    </row>
    <row r="258" ht="12.0" customHeight="1">
      <c r="D258" s="120"/>
      <c r="H258" s="92"/>
    </row>
    <row r="259" ht="12.0" customHeight="1">
      <c r="D259" s="120"/>
      <c r="H259" s="92"/>
    </row>
    <row r="260" ht="12.0" customHeight="1">
      <c r="D260" s="120"/>
      <c r="H260" s="92"/>
    </row>
    <row r="261" ht="12.0" customHeight="1">
      <c r="D261" s="120"/>
      <c r="H261" s="92"/>
    </row>
    <row r="262" ht="12.0" customHeight="1">
      <c r="D262" s="120"/>
      <c r="H262" s="92"/>
    </row>
    <row r="263" ht="12.0" customHeight="1">
      <c r="D263" s="120"/>
      <c r="H263" s="92"/>
    </row>
    <row r="264" ht="12.0" customHeight="1">
      <c r="D264" s="120"/>
      <c r="H264" s="92"/>
    </row>
    <row r="265" ht="12.0" customHeight="1">
      <c r="D265" s="120"/>
      <c r="H265" s="92"/>
    </row>
    <row r="266" ht="12.0" customHeight="1">
      <c r="D266" s="120"/>
      <c r="H266" s="92"/>
    </row>
    <row r="267" ht="12.0" customHeight="1">
      <c r="D267" s="120"/>
      <c r="H267" s="92"/>
    </row>
    <row r="268" ht="12.0" customHeight="1">
      <c r="D268" s="120"/>
      <c r="H268" s="92"/>
    </row>
    <row r="269" ht="12.0" customHeight="1">
      <c r="D269" s="120"/>
      <c r="H269" s="92"/>
    </row>
    <row r="270" ht="12.0" customHeight="1">
      <c r="D270" s="120"/>
      <c r="H270" s="92"/>
    </row>
    <row r="271" ht="12.0" customHeight="1">
      <c r="D271" s="120"/>
      <c r="H271" s="92"/>
    </row>
    <row r="272" ht="12.0" customHeight="1">
      <c r="D272" s="120"/>
      <c r="H272" s="92"/>
    </row>
    <row r="273" ht="12.0" customHeight="1">
      <c r="D273" s="120"/>
      <c r="H273" s="92"/>
    </row>
    <row r="274" ht="12.0" customHeight="1">
      <c r="D274" s="120"/>
      <c r="H274" s="92"/>
    </row>
    <row r="275" ht="12.0" customHeight="1">
      <c r="D275" s="120"/>
      <c r="H275" s="92"/>
    </row>
    <row r="276" ht="12.0" customHeight="1">
      <c r="D276" s="120"/>
      <c r="H276" s="92"/>
    </row>
    <row r="277" ht="12.0" customHeight="1">
      <c r="D277" s="120"/>
      <c r="H277" s="92"/>
    </row>
    <row r="278" ht="12.0" customHeight="1">
      <c r="D278" s="120"/>
      <c r="H278" s="92"/>
    </row>
    <row r="279" ht="12.0" customHeight="1">
      <c r="D279" s="120"/>
      <c r="H279" s="92"/>
    </row>
    <row r="280" ht="12.0" customHeight="1">
      <c r="D280" s="120"/>
      <c r="H280" s="92"/>
    </row>
    <row r="281" ht="12.0" customHeight="1">
      <c r="D281" s="120"/>
      <c r="H281" s="92"/>
    </row>
    <row r="282" ht="12.0" customHeight="1">
      <c r="D282" s="120"/>
      <c r="H282" s="92"/>
    </row>
    <row r="283" ht="12.0" customHeight="1">
      <c r="D283" s="120"/>
      <c r="H283" s="92"/>
    </row>
    <row r="284" ht="12.0" customHeight="1">
      <c r="D284" s="120"/>
      <c r="H284" s="92"/>
    </row>
    <row r="285" ht="12.0" customHeight="1">
      <c r="D285" s="120"/>
      <c r="H285" s="92"/>
    </row>
    <row r="286" ht="12.0" customHeight="1">
      <c r="D286" s="120"/>
      <c r="H286" s="92"/>
    </row>
    <row r="287" ht="12.0" customHeight="1">
      <c r="D287" s="120"/>
      <c r="H287" s="92"/>
    </row>
    <row r="288" ht="12.0" customHeight="1">
      <c r="D288" s="120"/>
      <c r="H288" s="92"/>
    </row>
    <row r="289" ht="12.0" customHeight="1">
      <c r="D289" s="120"/>
      <c r="H289" s="92"/>
    </row>
    <row r="290" ht="12.0" customHeight="1">
      <c r="D290" s="120"/>
      <c r="H290" s="92"/>
    </row>
    <row r="291" ht="12.0" customHeight="1">
      <c r="D291" s="120"/>
      <c r="H291" s="92"/>
    </row>
    <row r="292" ht="12.0" customHeight="1">
      <c r="D292" s="120"/>
      <c r="H292" s="92"/>
    </row>
    <row r="293" ht="12.0" customHeight="1">
      <c r="D293" s="120"/>
      <c r="H293" s="92"/>
    </row>
    <row r="294" ht="12.0" customHeight="1">
      <c r="D294" s="120"/>
      <c r="H294" s="92"/>
    </row>
    <row r="295" ht="12.0" customHeight="1">
      <c r="D295" s="120"/>
      <c r="H295" s="92"/>
    </row>
    <row r="296" ht="12.0" customHeight="1">
      <c r="D296" s="120"/>
      <c r="H296" s="92"/>
    </row>
    <row r="297" ht="12.0" customHeight="1">
      <c r="D297" s="120"/>
      <c r="H297" s="92"/>
    </row>
    <row r="298" ht="12.0" customHeight="1">
      <c r="D298" s="120"/>
      <c r="H298" s="92"/>
    </row>
    <row r="299" ht="12.0" customHeight="1">
      <c r="D299" s="120"/>
      <c r="H299" s="92"/>
    </row>
    <row r="300" ht="12.0" customHeight="1">
      <c r="D300" s="120"/>
      <c r="H300" s="92"/>
    </row>
    <row r="301" ht="12.0" customHeight="1">
      <c r="D301" s="120"/>
      <c r="H301" s="92"/>
    </row>
    <row r="302" ht="12.0" customHeight="1">
      <c r="D302" s="120"/>
      <c r="H302" s="92"/>
    </row>
    <row r="303" ht="12.0" customHeight="1">
      <c r="D303" s="120"/>
      <c r="H303" s="92"/>
    </row>
    <row r="304" ht="12.0" customHeight="1">
      <c r="D304" s="120"/>
      <c r="H304" s="92"/>
    </row>
    <row r="305" ht="12.0" customHeight="1">
      <c r="D305" s="120"/>
      <c r="H305" s="92"/>
    </row>
    <row r="306" ht="12.0" customHeight="1">
      <c r="D306" s="120"/>
      <c r="H306" s="92"/>
    </row>
    <row r="307" ht="12.0" customHeight="1">
      <c r="D307" s="120"/>
      <c r="H307" s="92"/>
    </row>
    <row r="308" ht="12.0" customHeight="1">
      <c r="D308" s="120"/>
      <c r="H308" s="92"/>
    </row>
    <row r="309" ht="12.0" customHeight="1">
      <c r="D309" s="120"/>
      <c r="H309" s="92"/>
    </row>
    <row r="310" ht="12.0" customHeight="1">
      <c r="D310" s="120"/>
      <c r="H310" s="92"/>
    </row>
    <row r="311" ht="12.0" customHeight="1">
      <c r="D311" s="120"/>
      <c r="H311" s="92"/>
    </row>
    <row r="312" ht="12.0" customHeight="1">
      <c r="D312" s="120"/>
      <c r="H312" s="92"/>
    </row>
    <row r="313" ht="12.0" customHeight="1">
      <c r="D313" s="120"/>
      <c r="H313" s="92"/>
    </row>
    <row r="314" ht="12.0" customHeight="1">
      <c r="D314" s="120"/>
      <c r="H314" s="92"/>
    </row>
    <row r="315" ht="12.0" customHeight="1">
      <c r="D315" s="120"/>
      <c r="H315" s="92"/>
    </row>
    <row r="316" ht="12.0" customHeight="1">
      <c r="D316" s="120"/>
      <c r="H316" s="92"/>
    </row>
    <row r="317" ht="12.0" customHeight="1">
      <c r="D317" s="120"/>
      <c r="H317" s="92"/>
    </row>
    <row r="318" ht="12.0" customHeight="1">
      <c r="D318" s="120"/>
      <c r="H318" s="92"/>
    </row>
    <row r="319" ht="12.0" customHeight="1">
      <c r="D319" s="120"/>
      <c r="H319" s="92"/>
    </row>
    <row r="320" ht="12.0" customHeight="1">
      <c r="D320" s="120"/>
      <c r="H320" s="92"/>
    </row>
    <row r="321" ht="12.0" customHeight="1">
      <c r="D321" s="120"/>
      <c r="H321" s="92"/>
    </row>
    <row r="322" ht="12.0" customHeight="1">
      <c r="D322" s="120"/>
      <c r="H322" s="92"/>
    </row>
    <row r="323" ht="12.0" customHeight="1">
      <c r="D323" s="120"/>
      <c r="H323" s="92"/>
    </row>
    <row r="324" ht="12.0" customHeight="1">
      <c r="D324" s="120"/>
      <c r="H324" s="92"/>
    </row>
    <row r="325" ht="12.0" customHeight="1">
      <c r="D325" s="120"/>
      <c r="H325" s="92"/>
    </row>
    <row r="326" ht="12.0" customHeight="1">
      <c r="D326" s="120"/>
      <c r="H326" s="92"/>
    </row>
    <row r="327" ht="12.0" customHeight="1">
      <c r="D327" s="120"/>
      <c r="H327" s="92"/>
    </row>
    <row r="328" ht="12.0" customHeight="1">
      <c r="D328" s="120"/>
      <c r="H328" s="92"/>
    </row>
    <row r="329" ht="12.0" customHeight="1">
      <c r="D329" s="120"/>
      <c r="H329" s="92"/>
    </row>
    <row r="330" ht="12.0" customHeight="1">
      <c r="D330" s="120"/>
      <c r="H330" s="92"/>
    </row>
    <row r="331" ht="12.0" customHeight="1">
      <c r="D331" s="120"/>
      <c r="H331" s="92"/>
    </row>
    <row r="332" ht="12.0" customHeight="1">
      <c r="D332" s="120"/>
      <c r="H332" s="92"/>
    </row>
    <row r="333" ht="12.0" customHeight="1">
      <c r="D333" s="120"/>
      <c r="H333" s="92"/>
    </row>
    <row r="334" ht="12.0" customHeight="1">
      <c r="D334" s="120"/>
      <c r="H334" s="92"/>
    </row>
    <row r="335" ht="12.0" customHeight="1">
      <c r="D335" s="120"/>
      <c r="H335" s="92"/>
    </row>
    <row r="336" ht="12.0" customHeight="1">
      <c r="D336" s="120"/>
      <c r="H336" s="92"/>
    </row>
    <row r="337" ht="12.0" customHeight="1">
      <c r="D337" s="120"/>
      <c r="H337" s="92"/>
    </row>
    <row r="338" ht="12.0" customHeight="1">
      <c r="D338" s="120"/>
      <c r="H338" s="92"/>
    </row>
    <row r="339" ht="12.0" customHeight="1">
      <c r="D339" s="120"/>
      <c r="H339" s="92"/>
    </row>
    <row r="340" ht="12.0" customHeight="1">
      <c r="D340" s="120"/>
      <c r="H340" s="92"/>
    </row>
    <row r="341" ht="12.0" customHeight="1">
      <c r="D341" s="120"/>
      <c r="H341" s="92"/>
    </row>
    <row r="342" ht="12.0" customHeight="1">
      <c r="D342" s="120"/>
      <c r="H342" s="92"/>
    </row>
    <row r="343" ht="12.0" customHeight="1">
      <c r="D343" s="120"/>
      <c r="H343" s="92"/>
    </row>
    <row r="344" ht="12.0" customHeight="1">
      <c r="D344" s="120"/>
      <c r="H344" s="92"/>
    </row>
    <row r="345" ht="12.0" customHeight="1">
      <c r="D345" s="120"/>
      <c r="H345" s="92"/>
    </row>
    <row r="346" ht="12.0" customHeight="1">
      <c r="D346" s="120"/>
      <c r="H346" s="92"/>
    </row>
    <row r="347" ht="12.0" customHeight="1">
      <c r="D347" s="120"/>
      <c r="H347" s="92"/>
    </row>
    <row r="348" ht="12.0" customHeight="1">
      <c r="D348" s="120"/>
      <c r="H348" s="92"/>
    </row>
    <row r="349" ht="12.0" customHeight="1">
      <c r="D349" s="120"/>
      <c r="H349" s="92"/>
    </row>
    <row r="350" ht="12.0" customHeight="1">
      <c r="D350" s="120"/>
      <c r="H350" s="92"/>
    </row>
    <row r="351" ht="12.0" customHeight="1">
      <c r="D351" s="120"/>
      <c r="H351" s="92"/>
    </row>
    <row r="352" ht="12.0" customHeight="1">
      <c r="D352" s="120"/>
      <c r="H352" s="92"/>
    </row>
    <row r="353" ht="12.0" customHeight="1">
      <c r="D353" s="120"/>
      <c r="H353" s="92"/>
    </row>
    <row r="354" ht="12.0" customHeight="1">
      <c r="D354" s="120"/>
      <c r="H354" s="92"/>
    </row>
    <row r="355" ht="12.0" customHeight="1">
      <c r="D355" s="120"/>
      <c r="H355" s="92"/>
    </row>
    <row r="356" ht="12.0" customHeight="1">
      <c r="D356" s="120"/>
      <c r="H356" s="92"/>
    </row>
    <row r="357" ht="12.0" customHeight="1">
      <c r="D357" s="120"/>
      <c r="H357" s="92"/>
    </row>
    <row r="358" ht="12.0" customHeight="1">
      <c r="D358" s="120"/>
      <c r="H358" s="92"/>
    </row>
    <row r="359" ht="12.0" customHeight="1">
      <c r="D359" s="120"/>
      <c r="H359" s="92"/>
    </row>
    <row r="360" ht="12.0" customHeight="1">
      <c r="D360" s="120"/>
      <c r="H360" s="92"/>
    </row>
    <row r="361" ht="12.0" customHeight="1">
      <c r="D361" s="120"/>
      <c r="H361" s="92"/>
    </row>
    <row r="362" ht="12.0" customHeight="1">
      <c r="D362" s="120"/>
      <c r="H362" s="92"/>
    </row>
    <row r="363" ht="12.0" customHeight="1">
      <c r="D363" s="120"/>
      <c r="H363" s="92"/>
    </row>
    <row r="364" ht="12.0" customHeight="1">
      <c r="D364" s="120"/>
      <c r="H364" s="92"/>
    </row>
    <row r="365" ht="12.0" customHeight="1">
      <c r="D365" s="120"/>
      <c r="H365" s="92"/>
    </row>
    <row r="366" ht="12.0" customHeight="1">
      <c r="D366" s="120"/>
      <c r="H366" s="92"/>
    </row>
    <row r="367" ht="12.0" customHeight="1">
      <c r="D367" s="120"/>
      <c r="H367" s="92"/>
    </row>
    <row r="368" ht="12.0" customHeight="1">
      <c r="D368" s="120"/>
      <c r="H368" s="92"/>
    </row>
    <row r="369" ht="12.0" customHeight="1">
      <c r="D369" s="120"/>
      <c r="H369" s="92"/>
    </row>
    <row r="370" ht="12.0" customHeight="1">
      <c r="D370" s="120"/>
      <c r="H370" s="92"/>
    </row>
    <row r="371" ht="12.0" customHeight="1">
      <c r="D371" s="120"/>
      <c r="H371" s="92"/>
    </row>
    <row r="372" ht="12.0" customHeight="1">
      <c r="D372" s="120"/>
      <c r="H372" s="92"/>
    </row>
    <row r="373" ht="12.0" customHeight="1">
      <c r="D373" s="120"/>
      <c r="H373" s="92"/>
    </row>
    <row r="374" ht="12.0" customHeight="1">
      <c r="D374" s="120"/>
      <c r="H374" s="92"/>
    </row>
    <row r="375" ht="12.0" customHeight="1">
      <c r="D375" s="120"/>
      <c r="H375" s="92"/>
    </row>
    <row r="376" ht="12.0" customHeight="1">
      <c r="D376" s="120"/>
      <c r="H376" s="92"/>
    </row>
    <row r="377" ht="12.0" customHeight="1">
      <c r="D377" s="120"/>
      <c r="H377" s="92"/>
    </row>
    <row r="378" ht="12.0" customHeight="1">
      <c r="D378" s="120"/>
      <c r="H378" s="92"/>
    </row>
    <row r="379" ht="12.0" customHeight="1">
      <c r="D379" s="120"/>
      <c r="H379" s="92"/>
    </row>
    <row r="380" ht="12.0" customHeight="1">
      <c r="D380" s="120"/>
      <c r="H380" s="92"/>
    </row>
    <row r="381" ht="12.0" customHeight="1">
      <c r="D381" s="120"/>
      <c r="H381" s="92"/>
    </row>
    <row r="382" ht="12.0" customHeight="1">
      <c r="D382" s="120"/>
      <c r="H382" s="92"/>
    </row>
    <row r="383" ht="12.0" customHeight="1">
      <c r="D383" s="120"/>
      <c r="H383" s="92"/>
    </row>
    <row r="384" ht="12.0" customHeight="1">
      <c r="D384" s="120"/>
      <c r="H384" s="92"/>
    </row>
    <row r="385" ht="12.0" customHeight="1">
      <c r="D385" s="120"/>
      <c r="H385" s="92"/>
    </row>
    <row r="386" ht="12.0" customHeight="1">
      <c r="D386" s="120"/>
      <c r="H386" s="92"/>
    </row>
    <row r="387" ht="12.0" customHeight="1">
      <c r="D387" s="120"/>
      <c r="H387" s="92"/>
    </row>
    <row r="388" ht="12.0" customHeight="1">
      <c r="D388" s="120"/>
      <c r="H388" s="92"/>
    </row>
    <row r="389" ht="12.0" customHeight="1">
      <c r="D389" s="120"/>
      <c r="H389" s="92"/>
    </row>
    <row r="390" ht="12.0" customHeight="1">
      <c r="D390" s="120"/>
      <c r="H390" s="92"/>
    </row>
    <row r="391" ht="12.0" customHeight="1">
      <c r="D391" s="120"/>
      <c r="H391" s="92"/>
    </row>
    <row r="392" ht="12.0" customHeight="1">
      <c r="D392" s="120"/>
      <c r="H392" s="92"/>
    </row>
    <row r="393" ht="12.0" customHeight="1">
      <c r="D393" s="120"/>
      <c r="H393" s="92"/>
    </row>
    <row r="394" ht="12.0" customHeight="1">
      <c r="D394" s="120"/>
      <c r="H394" s="92"/>
    </row>
    <row r="395" ht="12.0" customHeight="1">
      <c r="D395" s="120"/>
      <c r="H395" s="92"/>
    </row>
    <row r="396" ht="12.0" customHeight="1">
      <c r="D396" s="120"/>
      <c r="H396" s="92"/>
    </row>
    <row r="397" ht="12.0" customHeight="1">
      <c r="D397" s="120"/>
      <c r="H397" s="92"/>
    </row>
    <row r="398" ht="12.0" customHeight="1">
      <c r="D398" s="120"/>
      <c r="H398" s="92"/>
    </row>
    <row r="399" ht="12.0" customHeight="1">
      <c r="D399" s="120"/>
      <c r="H399" s="92"/>
    </row>
    <row r="400" ht="12.0" customHeight="1">
      <c r="D400" s="120"/>
      <c r="H400" s="92"/>
    </row>
    <row r="401" ht="12.0" customHeight="1">
      <c r="D401" s="120"/>
      <c r="H401" s="92"/>
    </row>
    <row r="402" ht="12.0" customHeight="1">
      <c r="D402" s="120"/>
      <c r="H402" s="92"/>
    </row>
    <row r="403" ht="12.0" customHeight="1">
      <c r="D403" s="120"/>
      <c r="H403" s="92"/>
    </row>
    <row r="404" ht="12.0" customHeight="1">
      <c r="D404" s="120"/>
      <c r="H404" s="92"/>
    </row>
    <row r="405" ht="12.0" customHeight="1">
      <c r="D405" s="120"/>
      <c r="H405" s="92"/>
    </row>
    <row r="406" ht="12.0" customHeight="1">
      <c r="D406" s="120"/>
      <c r="H406" s="92"/>
    </row>
    <row r="407" ht="12.0" customHeight="1">
      <c r="D407" s="120"/>
      <c r="H407" s="92"/>
    </row>
    <row r="408" ht="12.0" customHeight="1">
      <c r="D408" s="120"/>
      <c r="H408" s="92"/>
    </row>
    <row r="409" ht="12.0" customHeight="1">
      <c r="D409" s="120"/>
      <c r="H409" s="92"/>
    </row>
    <row r="410" ht="12.0" customHeight="1">
      <c r="D410" s="120"/>
      <c r="H410" s="92"/>
    </row>
    <row r="411" ht="12.0" customHeight="1">
      <c r="D411" s="120"/>
      <c r="H411" s="92"/>
    </row>
    <row r="412" ht="12.0" customHeight="1">
      <c r="D412" s="120"/>
      <c r="H412" s="92"/>
    </row>
    <row r="413" ht="12.0" customHeight="1">
      <c r="D413" s="120"/>
      <c r="H413" s="92"/>
    </row>
    <row r="414" ht="12.0" customHeight="1">
      <c r="D414" s="120"/>
      <c r="H414" s="92"/>
    </row>
    <row r="415" ht="12.0" customHeight="1">
      <c r="D415" s="120"/>
      <c r="H415" s="92"/>
    </row>
    <row r="416" ht="12.0" customHeight="1">
      <c r="D416" s="120"/>
      <c r="H416" s="92"/>
    </row>
    <row r="417" ht="12.0" customHeight="1">
      <c r="D417" s="120"/>
      <c r="H417" s="92"/>
    </row>
    <row r="418" ht="12.0" customHeight="1">
      <c r="D418" s="120"/>
      <c r="H418" s="92"/>
    </row>
    <row r="419" ht="12.0" customHeight="1">
      <c r="D419" s="120"/>
      <c r="H419" s="92"/>
    </row>
    <row r="420" ht="12.0" customHeight="1">
      <c r="D420" s="120"/>
      <c r="H420" s="92"/>
    </row>
    <row r="421" ht="12.0" customHeight="1">
      <c r="D421" s="120"/>
      <c r="H421" s="92"/>
    </row>
    <row r="422" ht="12.0" customHeight="1">
      <c r="D422" s="120"/>
      <c r="H422" s="92"/>
    </row>
    <row r="423" ht="12.0" customHeight="1">
      <c r="D423" s="120"/>
      <c r="H423" s="92"/>
    </row>
    <row r="424" ht="12.0" customHeight="1">
      <c r="D424" s="120"/>
      <c r="H424" s="92"/>
    </row>
    <row r="425" ht="12.0" customHeight="1">
      <c r="D425" s="120"/>
      <c r="H425" s="92"/>
    </row>
    <row r="426" ht="12.0" customHeight="1">
      <c r="D426" s="120"/>
      <c r="H426" s="92"/>
    </row>
    <row r="427" ht="12.0" customHeight="1">
      <c r="D427" s="120"/>
      <c r="H427" s="92"/>
    </row>
    <row r="428" ht="12.0" customHeight="1">
      <c r="D428" s="120"/>
      <c r="H428" s="92"/>
    </row>
    <row r="429" ht="12.0" customHeight="1">
      <c r="D429" s="120"/>
      <c r="H429" s="92"/>
    </row>
    <row r="430" ht="12.0" customHeight="1">
      <c r="D430" s="120"/>
      <c r="H430" s="92"/>
    </row>
    <row r="431" ht="12.0" customHeight="1">
      <c r="D431" s="120"/>
      <c r="H431" s="92"/>
    </row>
    <row r="432" ht="12.0" customHeight="1">
      <c r="D432" s="120"/>
      <c r="H432" s="92"/>
    </row>
    <row r="433" ht="12.0" customHeight="1">
      <c r="D433" s="120"/>
      <c r="H433" s="92"/>
    </row>
    <row r="434" ht="12.0" customHeight="1">
      <c r="D434" s="120"/>
      <c r="H434" s="92"/>
    </row>
    <row r="435" ht="12.0" customHeight="1">
      <c r="D435" s="120"/>
      <c r="H435" s="92"/>
    </row>
    <row r="436" ht="12.0" customHeight="1">
      <c r="D436" s="120"/>
      <c r="H436" s="92"/>
    </row>
    <row r="437" ht="12.0" customHeight="1">
      <c r="D437" s="120"/>
      <c r="H437" s="92"/>
    </row>
    <row r="438" ht="12.0" customHeight="1">
      <c r="D438" s="120"/>
      <c r="H438" s="92"/>
    </row>
    <row r="439" ht="12.0" customHeight="1">
      <c r="D439" s="120"/>
      <c r="H439" s="92"/>
    </row>
    <row r="440" ht="12.0" customHeight="1">
      <c r="D440" s="120"/>
      <c r="H440" s="92"/>
    </row>
    <row r="441" ht="12.0" customHeight="1">
      <c r="D441" s="120"/>
      <c r="H441" s="92"/>
    </row>
    <row r="442" ht="12.0" customHeight="1">
      <c r="D442" s="120"/>
      <c r="H442" s="92"/>
    </row>
    <row r="443" ht="12.0" customHeight="1">
      <c r="D443" s="120"/>
      <c r="H443" s="92"/>
    </row>
    <row r="444" ht="12.0" customHeight="1">
      <c r="D444" s="120"/>
      <c r="H444" s="92"/>
    </row>
    <row r="445" ht="12.0" customHeight="1">
      <c r="D445" s="120"/>
      <c r="H445" s="92"/>
    </row>
    <row r="446" ht="12.0" customHeight="1">
      <c r="D446" s="120"/>
      <c r="H446" s="92"/>
    </row>
    <row r="447" ht="12.0" customHeight="1">
      <c r="D447" s="120"/>
      <c r="H447" s="92"/>
    </row>
    <row r="448" ht="12.0" customHeight="1">
      <c r="D448" s="120"/>
      <c r="H448" s="92"/>
    </row>
    <row r="449" ht="12.0" customHeight="1">
      <c r="D449" s="120"/>
      <c r="H449" s="92"/>
    </row>
    <row r="450" ht="12.0" customHeight="1">
      <c r="D450" s="120"/>
      <c r="H450" s="92"/>
    </row>
    <row r="451" ht="12.0" customHeight="1">
      <c r="D451" s="120"/>
      <c r="H451" s="92"/>
    </row>
    <row r="452" ht="12.0" customHeight="1">
      <c r="D452" s="120"/>
      <c r="H452" s="92"/>
    </row>
    <row r="453" ht="12.0" customHeight="1">
      <c r="D453" s="120"/>
      <c r="H453" s="92"/>
    </row>
    <row r="454" ht="12.0" customHeight="1">
      <c r="D454" s="120"/>
      <c r="H454" s="92"/>
    </row>
    <row r="455" ht="12.0" customHeight="1">
      <c r="D455" s="120"/>
      <c r="H455" s="92"/>
    </row>
    <row r="456" ht="12.0" customHeight="1">
      <c r="D456" s="120"/>
      <c r="H456" s="92"/>
    </row>
    <row r="457" ht="12.0" customHeight="1">
      <c r="D457" s="120"/>
      <c r="H457" s="92"/>
    </row>
    <row r="458" ht="12.0" customHeight="1">
      <c r="D458" s="120"/>
      <c r="H458" s="92"/>
    </row>
    <row r="459" ht="12.0" customHeight="1">
      <c r="D459" s="120"/>
      <c r="H459" s="92"/>
    </row>
    <row r="460" ht="12.0" customHeight="1">
      <c r="D460" s="120"/>
      <c r="H460" s="92"/>
    </row>
    <row r="461" ht="12.0" customHeight="1">
      <c r="D461" s="120"/>
      <c r="H461" s="92"/>
    </row>
    <row r="462" ht="12.0" customHeight="1">
      <c r="D462" s="120"/>
      <c r="H462" s="92"/>
    </row>
    <row r="463" ht="12.0" customHeight="1">
      <c r="D463" s="120"/>
      <c r="H463" s="92"/>
    </row>
    <row r="464" ht="12.0" customHeight="1">
      <c r="D464" s="120"/>
      <c r="H464" s="92"/>
    </row>
    <row r="465" ht="12.0" customHeight="1">
      <c r="D465" s="120"/>
      <c r="H465" s="92"/>
    </row>
    <row r="466" ht="12.0" customHeight="1">
      <c r="D466" s="120"/>
      <c r="H466" s="92"/>
    </row>
    <row r="467" ht="12.0" customHeight="1">
      <c r="D467" s="120"/>
      <c r="H467" s="92"/>
    </row>
    <row r="468" ht="12.0" customHeight="1">
      <c r="D468" s="120"/>
      <c r="H468" s="92"/>
    </row>
    <row r="469" ht="12.0" customHeight="1">
      <c r="D469" s="120"/>
      <c r="H469" s="92"/>
    </row>
    <row r="470" ht="12.0" customHeight="1">
      <c r="D470" s="120"/>
      <c r="H470" s="92"/>
    </row>
    <row r="471" ht="12.0" customHeight="1">
      <c r="D471" s="120"/>
      <c r="H471" s="92"/>
    </row>
    <row r="472" ht="12.0" customHeight="1">
      <c r="D472" s="120"/>
      <c r="H472" s="92"/>
    </row>
    <row r="473" ht="12.0" customHeight="1">
      <c r="D473" s="120"/>
      <c r="H473" s="92"/>
    </row>
    <row r="474" ht="12.0" customHeight="1">
      <c r="D474" s="120"/>
      <c r="H474" s="92"/>
    </row>
    <row r="475" ht="12.0" customHeight="1">
      <c r="D475" s="120"/>
      <c r="H475" s="92"/>
    </row>
    <row r="476" ht="12.0" customHeight="1">
      <c r="D476" s="120"/>
      <c r="H476" s="92"/>
    </row>
    <row r="477" ht="12.0" customHeight="1">
      <c r="D477" s="120"/>
      <c r="H477" s="92"/>
    </row>
    <row r="478" ht="12.0" customHeight="1">
      <c r="D478" s="120"/>
      <c r="H478" s="92"/>
    </row>
    <row r="479" ht="12.0" customHeight="1">
      <c r="D479" s="120"/>
      <c r="H479" s="92"/>
    </row>
    <row r="480" ht="12.0" customHeight="1">
      <c r="D480" s="120"/>
      <c r="H480" s="92"/>
    </row>
    <row r="481" ht="12.0" customHeight="1">
      <c r="D481" s="120"/>
      <c r="H481" s="92"/>
    </row>
    <row r="482" ht="12.0" customHeight="1">
      <c r="D482" s="120"/>
      <c r="H482" s="92"/>
    </row>
    <row r="483" ht="12.0" customHeight="1">
      <c r="D483" s="120"/>
      <c r="H483" s="92"/>
    </row>
    <row r="484" ht="12.0" customHeight="1">
      <c r="D484" s="120"/>
      <c r="H484" s="92"/>
    </row>
    <row r="485" ht="12.0" customHeight="1">
      <c r="D485" s="120"/>
      <c r="H485" s="92"/>
    </row>
    <row r="486" ht="12.0" customHeight="1">
      <c r="D486" s="120"/>
      <c r="H486" s="92"/>
    </row>
    <row r="487" ht="12.0" customHeight="1">
      <c r="D487" s="120"/>
      <c r="H487" s="92"/>
    </row>
    <row r="488" ht="12.0" customHeight="1">
      <c r="D488" s="120"/>
      <c r="H488" s="92"/>
    </row>
    <row r="489" ht="12.0" customHeight="1">
      <c r="D489" s="120"/>
      <c r="H489" s="92"/>
    </row>
    <row r="490" ht="12.0" customHeight="1">
      <c r="D490" s="120"/>
      <c r="H490" s="92"/>
    </row>
    <row r="491" ht="12.0" customHeight="1">
      <c r="D491" s="120"/>
      <c r="H491" s="92"/>
    </row>
    <row r="492" ht="12.0" customHeight="1">
      <c r="D492" s="120"/>
      <c r="H492" s="92"/>
    </row>
    <row r="493" ht="12.0" customHeight="1">
      <c r="D493" s="120"/>
      <c r="H493" s="92"/>
    </row>
    <row r="494" ht="12.0" customHeight="1">
      <c r="D494" s="120"/>
      <c r="H494" s="92"/>
    </row>
    <row r="495" ht="12.0" customHeight="1">
      <c r="D495" s="120"/>
      <c r="H495" s="92"/>
    </row>
    <row r="496" ht="12.0" customHeight="1">
      <c r="D496" s="120"/>
      <c r="H496" s="92"/>
    </row>
    <row r="497" ht="12.0" customHeight="1">
      <c r="D497" s="120"/>
      <c r="H497" s="92"/>
    </row>
    <row r="498" ht="12.0" customHeight="1">
      <c r="D498" s="120"/>
      <c r="H498" s="92"/>
    </row>
    <row r="499" ht="12.0" customHeight="1">
      <c r="D499" s="120"/>
      <c r="H499" s="92"/>
    </row>
    <row r="500" ht="12.0" customHeight="1">
      <c r="D500" s="120"/>
      <c r="H500" s="92"/>
    </row>
    <row r="501" ht="12.0" customHeight="1">
      <c r="D501" s="120"/>
      <c r="H501" s="92"/>
    </row>
    <row r="502" ht="12.0" customHeight="1">
      <c r="D502" s="120"/>
      <c r="H502" s="92"/>
    </row>
    <row r="503" ht="12.0" customHeight="1">
      <c r="D503" s="120"/>
      <c r="H503" s="92"/>
    </row>
    <row r="504" ht="12.0" customHeight="1">
      <c r="D504" s="120"/>
      <c r="H504" s="92"/>
    </row>
    <row r="505" ht="12.0" customHeight="1">
      <c r="D505" s="120"/>
      <c r="H505" s="92"/>
    </row>
    <row r="506" ht="12.0" customHeight="1">
      <c r="D506" s="120"/>
      <c r="H506" s="92"/>
    </row>
    <row r="507" ht="12.0" customHeight="1">
      <c r="D507" s="120"/>
      <c r="H507" s="92"/>
    </row>
    <row r="508" ht="12.0" customHeight="1">
      <c r="D508" s="120"/>
      <c r="H508" s="92"/>
    </row>
    <row r="509" ht="12.0" customHeight="1">
      <c r="D509" s="120"/>
      <c r="H509" s="92"/>
    </row>
    <row r="510" ht="12.0" customHeight="1">
      <c r="D510" s="120"/>
      <c r="H510" s="92"/>
    </row>
    <row r="511" ht="12.0" customHeight="1">
      <c r="D511" s="120"/>
      <c r="H511" s="92"/>
    </row>
    <row r="512" ht="12.0" customHeight="1">
      <c r="D512" s="120"/>
      <c r="H512" s="92"/>
    </row>
    <row r="513" ht="12.0" customHeight="1">
      <c r="D513" s="120"/>
      <c r="H513" s="92"/>
    </row>
    <row r="514" ht="12.0" customHeight="1">
      <c r="D514" s="120"/>
      <c r="H514" s="92"/>
    </row>
    <row r="515" ht="12.0" customHeight="1">
      <c r="D515" s="120"/>
      <c r="H515" s="92"/>
    </row>
    <row r="516" ht="12.0" customHeight="1">
      <c r="D516" s="120"/>
      <c r="H516" s="92"/>
    </row>
    <row r="517" ht="12.0" customHeight="1">
      <c r="D517" s="120"/>
      <c r="H517" s="92"/>
    </row>
    <row r="518" ht="12.0" customHeight="1">
      <c r="D518" s="120"/>
      <c r="H518" s="92"/>
    </row>
    <row r="519" ht="12.0" customHeight="1">
      <c r="D519" s="120"/>
      <c r="H519" s="92"/>
    </row>
    <row r="520" ht="12.0" customHeight="1">
      <c r="D520" s="120"/>
      <c r="H520" s="92"/>
    </row>
    <row r="521" ht="12.0" customHeight="1">
      <c r="D521" s="120"/>
      <c r="H521" s="92"/>
    </row>
    <row r="522" ht="12.0" customHeight="1">
      <c r="D522" s="120"/>
      <c r="H522" s="92"/>
    </row>
    <row r="523" ht="12.0" customHeight="1">
      <c r="D523" s="120"/>
      <c r="H523" s="92"/>
    </row>
    <row r="524" ht="12.0" customHeight="1">
      <c r="D524" s="120"/>
      <c r="H524" s="92"/>
    </row>
    <row r="525" ht="12.0" customHeight="1">
      <c r="D525" s="120"/>
      <c r="H525" s="92"/>
    </row>
    <row r="526" ht="12.0" customHeight="1">
      <c r="D526" s="120"/>
      <c r="H526" s="92"/>
    </row>
    <row r="527" ht="12.0" customHeight="1">
      <c r="D527" s="120"/>
      <c r="H527" s="92"/>
    </row>
    <row r="528" ht="12.0" customHeight="1">
      <c r="D528" s="120"/>
      <c r="H528" s="92"/>
    </row>
    <row r="529" ht="12.0" customHeight="1">
      <c r="D529" s="120"/>
      <c r="H529" s="92"/>
    </row>
    <row r="530" ht="12.0" customHeight="1">
      <c r="D530" s="120"/>
      <c r="H530" s="92"/>
    </row>
    <row r="531" ht="12.0" customHeight="1">
      <c r="D531" s="120"/>
      <c r="H531" s="92"/>
    </row>
    <row r="532" ht="12.0" customHeight="1">
      <c r="D532" s="120"/>
      <c r="H532" s="92"/>
    </row>
    <row r="533" ht="12.0" customHeight="1">
      <c r="D533" s="120"/>
      <c r="H533" s="92"/>
    </row>
    <row r="534" ht="12.0" customHeight="1">
      <c r="D534" s="120"/>
      <c r="H534" s="92"/>
    </row>
    <row r="535" ht="12.0" customHeight="1">
      <c r="D535" s="120"/>
      <c r="H535" s="92"/>
    </row>
    <row r="536" ht="12.0" customHeight="1">
      <c r="D536" s="120"/>
      <c r="H536" s="92"/>
    </row>
    <row r="537" ht="12.0" customHeight="1">
      <c r="D537" s="120"/>
      <c r="H537" s="92"/>
    </row>
    <row r="538" ht="12.0" customHeight="1">
      <c r="D538" s="120"/>
      <c r="H538" s="92"/>
    </row>
    <row r="539" ht="12.0" customHeight="1">
      <c r="D539" s="120"/>
      <c r="H539" s="92"/>
    </row>
    <row r="540" ht="12.0" customHeight="1">
      <c r="D540" s="120"/>
      <c r="H540" s="92"/>
    </row>
    <row r="541" ht="12.0" customHeight="1">
      <c r="D541" s="120"/>
      <c r="H541" s="92"/>
    </row>
    <row r="542" ht="12.0" customHeight="1">
      <c r="D542" s="120"/>
      <c r="H542" s="92"/>
    </row>
    <row r="543" ht="12.0" customHeight="1">
      <c r="D543" s="120"/>
      <c r="H543" s="92"/>
    </row>
    <row r="544" ht="12.0" customHeight="1">
      <c r="D544" s="120"/>
      <c r="H544" s="92"/>
    </row>
    <row r="545" ht="12.0" customHeight="1">
      <c r="D545" s="120"/>
      <c r="H545" s="92"/>
    </row>
    <row r="546" ht="12.0" customHeight="1">
      <c r="D546" s="120"/>
      <c r="H546" s="92"/>
    </row>
    <row r="547" ht="12.0" customHeight="1">
      <c r="D547" s="120"/>
      <c r="H547" s="92"/>
    </row>
    <row r="548" ht="12.0" customHeight="1">
      <c r="D548" s="120"/>
      <c r="H548" s="92"/>
    </row>
    <row r="549" ht="12.0" customHeight="1">
      <c r="D549" s="120"/>
      <c r="H549" s="92"/>
    </row>
    <row r="550" ht="12.0" customHeight="1">
      <c r="D550" s="120"/>
      <c r="H550" s="92"/>
    </row>
    <row r="551" ht="12.0" customHeight="1">
      <c r="D551" s="120"/>
      <c r="H551" s="92"/>
    </row>
    <row r="552" ht="12.0" customHeight="1">
      <c r="D552" s="120"/>
      <c r="H552" s="92"/>
    </row>
    <row r="553" ht="12.0" customHeight="1">
      <c r="D553" s="120"/>
      <c r="H553" s="92"/>
    </row>
    <row r="554" ht="12.0" customHeight="1">
      <c r="D554" s="120"/>
      <c r="H554" s="92"/>
    </row>
    <row r="555" ht="12.0" customHeight="1">
      <c r="D555" s="120"/>
      <c r="H555" s="92"/>
    </row>
    <row r="556" ht="12.0" customHeight="1">
      <c r="D556" s="120"/>
      <c r="H556" s="92"/>
    </row>
    <row r="557" ht="12.0" customHeight="1">
      <c r="D557" s="120"/>
      <c r="H557" s="92"/>
    </row>
    <row r="558" ht="12.0" customHeight="1">
      <c r="D558" s="120"/>
      <c r="H558" s="92"/>
    </row>
    <row r="559" ht="12.0" customHeight="1">
      <c r="D559" s="120"/>
      <c r="H559" s="92"/>
    </row>
    <row r="560" ht="12.0" customHeight="1">
      <c r="D560" s="120"/>
      <c r="H560" s="92"/>
    </row>
    <row r="561" ht="12.0" customHeight="1">
      <c r="D561" s="120"/>
      <c r="H561" s="92"/>
    </row>
    <row r="562" ht="12.0" customHeight="1">
      <c r="D562" s="120"/>
      <c r="H562" s="92"/>
    </row>
    <row r="563" ht="12.0" customHeight="1">
      <c r="D563" s="120"/>
      <c r="H563" s="92"/>
    </row>
    <row r="564" ht="12.0" customHeight="1">
      <c r="D564" s="120"/>
      <c r="H564" s="92"/>
    </row>
    <row r="565" ht="12.0" customHeight="1">
      <c r="D565" s="120"/>
      <c r="H565" s="92"/>
    </row>
    <row r="566" ht="12.0" customHeight="1">
      <c r="D566" s="120"/>
      <c r="H566" s="92"/>
    </row>
    <row r="567" ht="12.0" customHeight="1">
      <c r="D567" s="120"/>
      <c r="H567" s="92"/>
    </row>
    <row r="568" ht="12.0" customHeight="1">
      <c r="D568" s="120"/>
      <c r="H568" s="92"/>
    </row>
    <row r="569" ht="12.0" customHeight="1">
      <c r="D569" s="120"/>
      <c r="H569" s="92"/>
    </row>
    <row r="570" ht="12.0" customHeight="1">
      <c r="D570" s="120"/>
      <c r="H570" s="92"/>
    </row>
    <row r="571" ht="12.0" customHeight="1">
      <c r="D571" s="120"/>
      <c r="H571" s="92"/>
    </row>
    <row r="572" ht="12.0" customHeight="1">
      <c r="D572" s="120"/>
      <c r="H572" s="92"/>
    </row>
    <row r="573" ht="12.0" customHeight="1">
      <c r="D573" s="120"/>
      <c r="H573" s="92"/>
    </row>
    <row r="574" ht="12.0" customHeight="1">
      <c r="D574" s="120"/>
      <c r="H574" s="92"/>
    </row>
    <row r="575" ht="12.0" customHeight="1">
      <c r="D575" s="120"/>
      <c r="H575" s="92"/>
    </row>
    <row r="576" ht="12.0" customHeight="1">
      <c r="D576" s="120"/>
      <c r="H576" s="92"/>
    </row>
    <row r="577" ht="12.0" customHeight="1">
      <c r="D577" s="120"/>
      <c r="H577" s="92"/>
    </row>
    <row r="578" ht="12.0" customHeight="1">
      <c r="D578" s="120"/>
      <c r="H578" s="92"/>
    </row>
    <row r="579" ht="12.0" customHeight="1">
      <c r="D579" s="120"/>
      <c r="H579" s="92"/>
    </row>
    <row r="580" ht="12.0" customHeight="1">
      <c r="D580" s="120"/>
      <c r="H580" s="92"/>
    </row>
    <row r="581" ht="12.0" customHeight="1">
      <c r="D581" s="120"/>
      <c r="H581" s="92"/>
    </row>
    <row r="582" ht="12.0" customHeight="1">
      <c r="D582" s="120"/>
      <c r="H582" s="92"/>
    </row>
    <row r="583" ht="12.0" customHeight="1">
      <c r="D583" s="120"/>
      <c r="H583" s="92"/>
    </row>
    <row r="584" ht="12.0" customHeight="1">
      <c r="D584" s="120"/>
      <c r="H584" s="92"/>
    </row>
    <row r="585" ht="12.0" customHeight="1">
      <c r="D585" s="120"/>
      <c r="H585" s="92"/>
    </row>
    <row r="586" ht="12.0" customHeight="1">
      <c r="D586" s="120"/>
      <c r="H586" s="92"/>
    </row>
    <row r="587" ht="12.0" customHeight="1">
      <c r="D587" s="120"/>
      <c r="H587" s="92"/>
    </row>
    <row r="588" ht="12.0" customHeight="1">
      <c r="D588" s="120"/>
      <c r="H588" s="92"/>
    </row>
    <row r="589" ht="12.0" customHeight="1">
      <c r="D589" s="120"/>
      <c r="H589" s="92"/>
    </row>
    <row r="590" ht="12.0" customHeight="1">
      <c r="D590" s="120"/>
      <c r="H590" s="92"/>
    </row>
    <row r="591" ht="12.0" customHeight="1">
      <c r="D591" s="120"/>
      <c r="H591" s="92"/>
    </row>
    <row r="592" ht="12.0" customHeight="1">
      <c r="D592" s="120"/>
      <c r="H592" s="92"/>
    </row>
    <row r="593" ht="12.0" customHeight="1">
      <c r="D593" s="120"/>
      <c r="H593" s="92"/>
    </row>
    <row r="594" ht="12.0" customHeight="1">
      <c r="D594" s="120"/>
      <c r="H594" s="92"/>
    </row>
    <row r="595" ht="12.0" customHeight="1">
      <c r="D595" s="120"/>
      <c r="H595" s="92"/>
    </row>
    <row r="596" ht="12.0" customHeight="1">
      <c r="D596" s="120"/>
      <c r="H596" s="92"/>
    </row>
    <row r="597" ht="12.0" customHeight="1">
      <c r="D597" s="120"/>
      <c r="H597" s="92"/>
    </row>
    <row r="598" ht="12.0" customHeight="1">
      <c r="D598" s="120"/>
      <c r="H598" s="92"/>
    </row>
    <row r="599" ht="12.0" customHeight="1">
      <c r="D599" s="120"/>
      <c r="H599" s="92"/>
    </row>
    <row r="600" ht="12.0" customHeight="1">
      <c r="D600" s="120"/>
      <c r="H600" s="92"/>
    </row>
    <row r="601" ht="12.0" customHeight="1">
      <c r="D601" s="120"/>
      <c r="H601" s="92"/>
    </row>
    <row r="602" ht="12.0" customHeight="1">
      <c r="D602" s="120"/>
      <c r="H602" s="92"/>
    </row>
    <row r="603" ht="12.0" customHeight="1">
      <c r="D603" s="120"/>
      <c r="H603" s="92"/>
    </row>
    <row r="604" ht="12.0" customHeight="1">
      <c r="D604" s="120"/>
      <c r="H604" s="92"/>
    </row>
    <row r="605" ht="12.0" customHeight="1">
      <c r="D605" s="120"/>
      <c r="H605" s="92"/>
    </row>
    <row r="606" ht="12.0" customHeight="1">
      <c r="D606" s="120"/>
      <c r="H606" s="92"/>
    </row>
    <row r="607" ht="12.0" customHeight="1">
      <c r="D607" s="120"/>
      <c r="H607" s="92"/>
    </row>
    <row r="608" ht="12.0" customHeight="1">
      <c r="D608" s="120"/>
      <c r="H608" s="92"/>
    </row>
    <row r="609" ht="12.0" customHeight="1">
      <c r="D609" s="120"/>
      <c r="H609" s="92"/>
    </row>
    <row r="610" ht="12.0" customHeight="1">
      <c r="D610" s="120"/>
      <c r="H610" s="92"/>
    </row>
    <row r="611" ht="12.0" customHeight="1">
      <c r="D611" s="120"/>
      <c r="H611" s="92"/>
    </row>
    <row r="612" ht="12.0" customHeight="1">
      <c r="D612" s="120"/>
      <c r="H612" s="92"/>
    </row>
    <row r="613" ht="12.0" customHeight="1">
      <c r="D613" s="120"/>
      <c r="H613" s="92"/>
    </row>
    <row r="614" ht="12.0" customHeight="1">
      <c r="D614" s="120"/>
      <c r="H614" s="92"/>
    </row>
    <row r="615" ht="12.0" customHeight="1">
      <c r="D615" s="120"/>
      <c r="H615" s="92"/>
    </row>
    <row r="616" ht="12.0" customHeight="1">
      <c r="D616" s="120"/>
      <c r="H616" s="92"/>
    </row>
    <row r="617" ht="12.0" customHeight="1">
      <c r="D617" s="120"/>
      <c r="H617" s="92"/>
    </row>
    <row r="618" ht="12.0" customHeight="1">
      <c r="D618" s="120"/>
      <c r="H618" s="92"/>
    </row>
    <row r="619" ht="12.0" customHeight="1">
      <c r="D619" s="120"/>
      <c r="H619" s="92"/>
    </row>
    <row r="620" ht="12.0" customHeight="1">
      <c r="D620" s="120"/>
      <c r="H620" s="92"/>
    </row>
    <row r="621" ht="12.0" customHeight="1">
      <c r="D621" s="120"/>
      <c r="H621" s="92"/>
    </row>
    <row r="622" ht="12.0" customHeight="1">
      <c r="D622" s="120"/>
      <c r="H622" s="92"/>
    </row>
    <row r="623" ht="12.0" customHeight="1">
      <c r="D623" s="120"/>
      <c r="H623" s="92"/>
    </row>
    <row r="624" ht="12.0" customHeight="1">
      <c r="D624" s="120"/>
      <c r="H624" s="92"/>
    </row>
    <row r="625" ht="12.0" customHeight="1">
      <c r="D625" s="120"/>
      <c r="H625" s="92"/>
    </row>
    <row r="626" ht="12.0" customHeight="1">
      <c r="D626" s="120"/>
      <c r="H626" s="92"/>
    </row>
    <row r="627" ht="12.0" customHeight="1">
      <c r="D627" s="120"/>
      <c r="H627" s="92"/>
    </row>
    <row r="628" ht="12.0" customHeight="1">
      <c r="D628" s="120"/>
      <c r="H628" s="92"/>
    </row>
    <row r="629" ht="12.0" customHeight="1">
      <c r="D629" s="120"/>
      <c r="H629" s="92"/>
    </row>
    <row r="630" ht="12.0" customHeight="1">
      <c r="D630" s="120"/>
      <c r="H630" s="92"/>
    </row>
    <row r="631" ht="12.0" customHeight="1">
      <c r="D631" s="120"/>
      <c r="H631" s="92"/>
    </row>
    <row r="632" ht="12.0" customHeight="1">
      <c r="D632" s="120"/>
      <c r="H632" s="92"/>
    </row>
    <row r="633" ht="12.0" customHeight="1">
      <c r="D633" s="120"/>
      <c r="H633" s="92"/>
    </row>
    <row r="634" ht="12.0" customHeight="1">
      <c r="D634" s="120"/>
      <c r="H634" s="92"/>
    </row>
    <row r="635" ht="12.0" customHeight="1">
      <c r="D635" s="120"/>
      <c r="H635" s="92"/>
    </row>
    <row r="636" ht="12.0" customHeight="1">
      <c r="D636" s="120"/>
      <c r="H636" s="92"/>
    </row>
    <row r="637" ht="12.0" customHeight="1">
      <c r="D637" s="120"/>
      <c r="H637" s="92"/>
    </row>
    <row r="638" ht="12.0" customHeight="1">
      <c r="D638" s="120"/>
      <c r="H638" s="92"/>
    </row>
    <row r="639" ht="12.0" customHeight="1">
      <c r="D639" s="120"/>
      <c r="H639" s="92"/>
    </row>
    <row r="640" ht="12.0" customHeight="1">
      <c r="D640" s="120"/>
      <c r="H640" s="92"/>
    </row>
    <row r="641" ht="12.0" customHeight="1">
      <c r="D641" s="120"/>
      <c r="H641" s="92"/>
    </row>
    <row r="642" ht="12.0" customHeight="1">
      <c r="D642" s="120"/>
      <c r="H642" s="92"/>
    </row>
    <row r="643" ht="12.0" customHeight="1">
      <c r="D643" s="120"/>
      <c r="H643" s="92"/>
    </row>
    <row r="644" ht="12.0" customHeight="1">
      <c r="D644" s="120"/>
      <c r="H644" s="92"/>
    </row>
    <row r="645" ht="12.0" customHeight="1">
      <c r="D645" s="120"/>
      <c r="H645" s="92"/>
    </row>
    <row r="646" ht="12.0" customHeight="1">
      <c r="D646" s="120"/>
      <c r="H646" s="92"/>
    </row>
    <row r="647" ht="12.0" customHeight="1">
      <c r="D647" s="120"/>
      <c r="H647" s="92"/>
    </row>
    <row r="648" ht="12.0" customHeight="1">
      <c r="D648" s="120"/>
      <c r="H648" s="92"/>
    </row>
    <row r="649" ht="12.0" customHeight="1">
      <c r="D649" s="120"/>
      <c r="H649" s="92"/>
    </row>
    <row r="650" ht="12.0" customHeight="1">
      <c r="D650" s="120"/>
      <c r="H650" s="92"/>
    </row>
    <row r="651" ht="12.0" customHeight="1">
      <c r="D651" s="120"/>
      <c r="H651" s="92"/>
    </row>
    <row r="652" ht="12.0" customHeight="1">
      <c r="D652" s="120"/>
      <c r="H652" s="92"/>
    </row>
    <row r="653" ht="12.0" customHeight="1">
      <c r="D653" s="120"/>
      <c r="H653" s="92"/>
    </row>
    <row r="654" ht="12.0" customHeight="1">
      <c r="D654" s="120"/>
      <c r="H654" s="92"/>
    </row>
    <row r="655" ht="12.0" customHeight="1">
      <c r="D655" s="120"/>
      <c r="H655" s="92"/>
    </row>
    <row r="656" ht="12.0" customHeight="1">
      <c r="D656" s="120"/>
      <c r="H656" s="92"/>
    </row>
    <row r="657" ht="12.0" customHeight="1">
      <c r="D657" s="120"/>
      <c r="H657" s="92"/>
    </row>
    <row r="658" ht="12.0" customHeight="1">
      <c r="D658" s="120"/>
      <c r="H658" s="92"/>
    </row>
    <row r="659" ht="12.0" customHeight="1">
      <c r="D659" s="120"/>
      <c r="H659" s="92"/>
    </row>
    <row r="660" ht="12.0" customHeight="1">
      <c r="D660" s="120"/>
      <c r="H660" s="92"/>
    </row>
    <row r="661" ht="12.0" customHeight="1">
      <c r="D661" s="120"/>
      <c r="H661" s="92"/>
    </row>
    <row r="662" ht="12.0" customHeight="1">
      <c r="D662" s="120"/>
      <c r="H662" s="92"/>
    </row>
    <row r="663" ht="12.0" customHeight="1">
      <c r="D663" s="120"/>
      <c r="H663" s="92"/>
    </row>
    <row r="664" ht="12.0" customHeight="1">
      <c r="D664" s="120"/>
      <c r="H664" s="92"/>
    </row>
    <row r="665" ht="12.0" customHeight="1">
      <c r="D665" s="120"/>
      <c r="H665" s="92"/>
    </row>
    <row r="666" ht="12.0" customHeight="1">
      <c r="D666" s="120"/>
      <c r="H666" s="92"/>
    </row>
    <row r="667" ht="12.0" customHeight="1">
      <c r="D667" s="120"/>
      <c r="H667" s="92"/>
    </row>
    <row r="668" ht="12.0" customHeight="1">
      <c r="D668" s="120"/>
      <c r="H668" s="92"/>
    </row>
    <row r="669" ht="12.0" customHeight="1">
      <c r="D669" s="120"/>
      <c r="H669" s="92"/>
    </row>
    <row r="670" ht="12.0" customHeight="1">
      <c r="D670" s="120"/>
      <c r="H670" s="92"/>
    </row>
    <row r="671" ht="12.0" customHeight="1">
      <c r="D671" s="120"/>
      <c r="H671" s="92"/>
    </row>
    <row r="672" ht="12.0" customHeight="1">
      <c r="D672" s="120"/>
      <c r="H672" s="92"/>
    </row>
    <row r="673" ht="12.0" customHeight="1">
      <c r="D673" s="120"/>
      <c r="H673" s="92"/>
    </row>
    <row r="674" ht="12.0" customHeight="1">
      <c r="D674" s="120"/>
      <c r="H674" s="92"/>
    </row>
    <row r="675" ht="12.0" customHeight="1">
      <c r="D675" s="120"/>
      <c r="H675" s="92"/>
    </row>
    <row r="676" ht="12.0" customHeight="1">
      <c r="D676" s="120"/>
      <c r="H676" s="92"/>
    </row>
    <row r="677" ht="12.0" customHeight="1">
      <c r="D677" s="120"/>
      <c r="H677" s="92"/>
    </row>
    <row r="678" ht="12.0" customHeight="1">
      <c r="D678" s="120"/>
      <c r="H678" s="92"/>
    </row>
    <row r="679" ht="12.0" customHeight="1">
      <c r="D679" s="120"/>
      <c r="H679" s="92"/>
    </row>
    <row r="680" ht="12.0" customHeight="1">
      <c r="D680" s="120"/>
      <c r="H680" s="92"/>
    </row>
    <row r="681" ht="12.0" customHeight="1">
      <c r="D681" s="120"/>
      <c r="H681" s="92"/>
    </row>
    <row r="682" ht="12.0" customHeight="1">
      <c r="D682" s="120"/>
      <c r="H682" s="92"/>
    </row>
    <row r="683" ht="12.0" customHeight="1">
      <c r="D683" s="120"/>
      <c r="H683" s="92"/>
    </row>
    <row r="684" ht="12.0" customHeight="1">
      <c r="D684" s="120"/>
      <c r="H684" s="92"/>
    </row>
    <row r="685" ht="12.0" customHeight="1">
      <c r="D685" s="120"/>
      <c r="H685" s="92"/>
    </row>
    <row r="686" ht="12.0" customHeight="1">
      <c r="D686" s="120"/>
      <c r="H686" s="92"/>
    </row>
    <row r="687" ht="12.0" customHeight="1">
      <c r="D687" s="120"/>
      <c r="H687" s="92"/>
    </row>
    <row r="688" ht="12.0" customHeight="1">
      <c r="D688" s="120"/>
      <c r="H688" s="92"/>
    </row>
    <row r="689" ht="12.0" customHeight="1">
      <c r="D689" s="120"/>
      <c r="H689" s="92"/>
    </row>
    <row r="690" ht="12.0" customHeight="1">
      <c r="D690" s="120"/>
      <c r="H690" s="92"/>
    </row>
    <row r="691" ht="12.0" customHeight="1">
      <c r="D691" s="120"/>
      <c r="H691" s="92"/>
    </row>
    <row r="692" ht="12.0" customHeight="1">
      <c r="D692" s="120"/>
      <c r="H692" s="92"/>
    </row>
    <row r="693" ht="12.0" customHeight="1">
      <c r="D693" s="120"/>
      <c r="H693" s="92"/>
    </row>
    <row r="694" ht="12.0" customHeight="1">
      <c r="D694" s="120"/>
      <c r="H694" s="92"/>
    </row>
    <row r="695" ht="12.0" customHeight="1">
      <c r="D695" s="120"/>
      <c r="H695" s="92"/>
    </row>
    <row r="696" ht="12.0" customHeight="1">
      <c r="D696" s="120"/>
      <c r="H696" s="92"/>
    </row>
    <row r="697" ht="12.0" customHeight="1">
      <c r="D697" s="120"/>
      <c r="H697" s="92"/>
    </row>
    <row r="698" ht="12.0" customHeight="1">
      <c r="D698" s="120"/>
      <c r="H698" s="92"/>
    </row>
    <row r="699" ht="12.0" customHeight="1">
      <c r="D699" s="120"/>
      <c r="H699" s="92"/>
    </row>
    <row r="700" ht="12.0" customHeight="1">
      <c r="D700" s="120"/>
      <c r="H700" s="92"/>
    </row>
    <row r="701" ht="12.0" customHeight="1">
      <c r="D701" s="120"/>
      <c r="H701" s="92"/>
    </row>
    <row r="702" ht="12.0" customHeight="1">
      <c r="D702" s="120"/>
      <c r="H702" s="92"/>
    </row>
    <row r="703" ht="12.0" customHeight="1">
      <c r="D703" s="120"/>
      <c r="H703" s="92"/>
    </row>
    <row r="704" ht="12.0" customHeight="1">
      <c r="D704" s="120"/>
      <c r="H704" s="92"/>
    </row>
    <row r="705" ht="12.0" customHeight="1">
      <c r="D705" s="120"/>
      <c r="H705" s="92"/>
    </row>
    <row r="706" ht="12.0" customHeight="1">
      <c r="D706" s="120"/>
      <c r="H706" s="92"/>
    </row>
    <row r="707" ht="12.0" customHeight="1">
      <c r="D707" s="120"/>
      <c r="H707" s="92"/>
    </row>
    <row r="708" ht="12.0" customHeight="1">
      <c r="D708" s="120"/>
      <c r="H708" s="92"/>
    </row>
    <row r="709" ht="12.0" customHeight="1">
      <c r="D709" s="120"/>
      <c r="H709" s="92"/>
    </row>
    <row r="710" ht="12.0" customHeight="1">
      <c r="D710" s="120"/>
      <c r="H710" s="92"/>
    </row>
    <row r="711" ht="12.0" customHeight="1">
      <c r="D711" s="120"/>
      <c r="H711" s="92"/>
    </row>
    <row r="712" ht="12.0" customHeight="1">
      <c r="D712" s="120"/>
      <c r="H712" s="92"/>
    </row>
    <row r="713" ht="12.0" customHeight="1">
      <c r="D713" s="120"/>
      <c r="H713" s="92"/>
    </row>
    <row r="714" ht="12.0" customHeight="1">
      <c r="D714" s="120"/>
      <c r="H714" s="92"/>
    </row>
    <row r="715" ht="12.0" customHeight="1">
      <c r="D715" s="120"/>
      <c r="H715" s="92"/>
    </row>
    <row r="716" ht="12.0" customHeight="1">
      <c r="D716" s="120"/>
      <c r="H716" s="92"/>
    </row>
    <row r="717" ht="12.0" customHeight="1">
      <c r="D717" s="120"/>
      <c r="H717" s="92"/>
    </row>
    <row r="718" ht="12.0" customHeight="1">
      <c r="D718" s="120"/>
      <c r="H718" s="92"/>
    </row>
    <row r="719" ht="12.0" customHeight="1">
      <c r="D719" s="120"/>
      <c r="H719" s="92"/>
    </row>
    <row r="720" ht="12.0" customHeight="1">
      <c r="D720" s="120"/>
      <c r="H720" s="92"/>
    </row>
    <row r="721" ht="12.0" customHeight="1">
      <c r="D721" s="120"/>
      <c r="H721" s="92"/>
    </row>
    <row r="722" ht="12.0" customHeight="1">
      <c r="D722" s="120"/>
      <c r="H722" s="92"/>
    </row>
    <row r="723" ht="12.0" customHeight="1">
      <c r="D723" s="120"/>
      <c r="H723" s="92"/>
    </row>
    <row r="724" ht="12.0" customHeight="1">
      <c r="D724" s="120"/>
      <c r="H724" s="92"/>
    </row>
    <row r="725" ht="12.0" customHeight="1">
      <c r="D725" s="120"/>
      <c r="H725" s="92"/>
    </row>
    <row r="726" ht="12.0" customHeight="1">
      <c r="D726" s="120"/>
      <c r="H726" s="92"/>
    </row>
    <row r="727" ht="12.0" customHeight="1">
      <c r="D727" s="120"/>
      <c r="H727" s="92"/>
    </row>
    <row r="728" ht="12.0" customHeight="1">
      <c r="D728" s="120"/>
      <c r="H728" s="92"/>
    </row>
    <row r="729" ht="12.0" customHeight="1">
      <c r="D729" s="120"/>
      <c r="H729" s="92"/>
    </row>
    <row r="730" ht="12.0" customHeight="1">
      <c r="D730" s="120"/>
      <c r="H730" s="92"/>
    </row>
    <row r="731" ht="12.0" customHeight="1">
      <c r="D731" s="120"/>
      <c r="H731" s="92"/>
    </row>
    <row r="732" ht="12.0" customHeight="1">
      <c r="D732" s="120"/>
      <c r="H732" s="92"/>
    </row>
    <row r="733" ht="12.0" customHeight="1">
      <c r="D733" s="120"/>
      <c r="H733" s="92"/>
    </row>
    <row r="734" ht="12.0" customHeight="1">
      <c r="D734" s="120"/>
      <c r="H734" s="92"/>
    </row>
    <row r="735" ht="12.0" customHeight="1">
      <c r="D735" s="120"/>
      <c r="H735" s="92"/>
    </row>
    <row r="736" ht="12.0" customHeight="1">
      <c r="D736" s="120"/>
      <c r="H736" s="92"/>
    </row>
    <row r="737" ht="12.0" customHeight="1">
      <c r="D737" s="120"/>
      <c r="H737" s="92"/>
    </row>
    <row r="738" ht="12.0" customHeight="1">
      <c r="D738" s="120"/>
      <c r="H738" s="92"/>
    </row>
    <row r="739" ht="12.0" customHeight="1">
      <c r="D739" s="120"/>
      <c r="H739" s="92"/>
    </row>
    <row r="740" ht="12.0" customHeight="1">
      <c r="D740" s="120"/>
      <c r="H740" s="92"/>
    </row>
    <row r="741" ht="12.0" customHeight="1">
      <c r="D741" s="120"/>
      <c r="H741" s="92"/>
    </row>
    <row r="742" ht="12.0" customHeight="1">
      <c r="D742" s="120"/>
      <c r="H742" s="92"/>
    </row>
    <row r="743" ht="12.0" customHeight="1">
      <c r="D743" s="120"/>
      <c r="H743" s="92"/>
    </row>
    <row r="744" ht="12.0" customHeight="1">
      <c r="D744" s="120"/>
      <c r="H744" s="92"/>
    </row>
    <row r="745" ht="12.0" customHeight="1">
      <c r="D745" s="120"/>
      <c r="H745" s="92"/>
    </row>
    <row r="746" ht="12.0" customHeight="1">
      <c r="D746" s="120"/>
      <c r="H746" s="92"/>
    </row>
    <row r="747" ht="12.0" customHeight="1">
      <c r="D747" s="120"/>
      <c r="H747" s="92"/>
    </row>
    <row r="748" ht="12.0" customHeight="1">
      <c r="D748" s="120"/>
      <c r="H748" s="92"/>
    </row>
    <row r="749" ht="12.0" customHeight="1">
      <c r="D749" s="120"/>
      <c r="H749" s="92"/>
    </row>
    <row r="750" ht="12.0" customHeight="1">
      <c r="D750" s="120"/>
      <c r="H750" s="92"/>
    </row>
    <row r="751" ht="12.0" customHeight="1">
      <c r="D751" s="120"/>
      <c r="H751" s="92"/>
    </row>
    <row r="752" ht="12.0" customHeight="1">
      <c r="D752" s="120"/>
      <c r="H752" s="92"/>
    </row>
    <row r="753" ht="12.0" customHeight="1">
      <c r="D753" s="120"/>
      <c r="H753" s="92"/>
    </row>
    <row r="754" ht="12.0" customHeight="1">
      <c r="D754" s="120"/>
      <c r="H754" s="92"/>
    </row>
    <row r="755" ht="12.0" customHeight="1">
      <c r="D755" s="120"/>
      <c r="H755" s="92"/>
    </row>
    <row r="756" ht="12.0" customHeight="1">
      <c r="D756" s="120"/>
      <c r="H756" s="92"/>
    </row>
    <row r="757" ht="12.0" customHeight="1">
      <c r="D757" s="120"/>
      <c r="H757" s="92"/>
    </row>
    <row r="758" ht="12.0" customHeight="1">
      <c r="D758" s="120"/>
      <c r="H758" s="92"/>
    </row>
    <row r="759" ht="12.0" customHeight="1">
      <c r="D759" s="120"/>
      <c r="H759" s="92"/>
    </row>
    <row r="760" ht="12.0" customHeight="1">
      <c r="D760" s="120"/>
      <c r="H760" s="92"/>
    </row>
    <row r="761" ht="12.0" customHeight="1">
      <c r="D761" s="120"/>
      <c r="H761" s="92"/>
    </row>
    <row r="762" ht="12.0" customHeight="1">
      <c r="D762" s="120"/>
      <c r="H762" s="92"/>
    </row>
    <row r="763" ht="12.0" customHeight="1">
      <c r="D763" s="120"/>
      <c r="H763" s="92"/>
    </row>
    <row r="764" ht="12.0" customHeight="1">
      <c r="D764" s="120"/>
      <c r="H764" s="92"/>
    </row>
    <row r="765" ht="12.0" customHeight="1">
      <c r="D765" s="120"/>
      <c r="H765" s="92"/>
    </row>
    <row r="766" ht="12.0" customHeight="1">
      <c r="D766" s="120"/>
      <c r="H766" s="92"/>
    </row>
    <row r="767" ht="12.0" customHeight="1">
      <c r="D767" s="120"/>
      <c r="H767" s="92"/>
    </row>
    <row r="768" ht="12.0" customHeight="1">
      <c r="D768" s="120"/>
      <c r="H768" s="92"/>
    </row>
    <row r="769" ht="12.0" customHeight="1">
      <c r="D769" s="120"/>
      <c r="H769" s="92"/>
    </row>
    <row r="770" ht="12.0" customHeight="1">
      <c r="D770" s="120"/>
      <c r="H770" s="92"/>
    </row>
    <row r="771" ht="12.0" customHeight="1">
      <c r="D771" s="120"/>
      <c r="H771" s="92"/>
    </row>
    <row r="772" ht="12.0" customHeight="1">
      <c r="D772" s="120"/>
      <c r="H772" s="92"/>
    </row>
    <row r="773" ht="12.0" customHeight="1">
      <c r="D773" s="120"/>
      <c r="H773" s="92"/>
    </row>
    <row r="774" ht="12.0" customHeight="1">
      <c r="D774" s="120"/>
      <c r="H774" s="92"/>
    </row>
    <row r="775" ht="12.0" customHeight="1">
      <c r="D775" s="120"/>
      <c r="H775" s="92"/>
    </row>
    <row r="776" ht="12.0" customHeight="1">
      <c r="D776" s="120"/>
      <c r="H776" s="92"/>
    </row>
    <row r="777" ht="12.0" customHeight="1">
      <c r="D777" s="120"/>
      <c r="H777" s="92"/>
    </row>
    <row r="778" ht="12.0" customHeight="1">
      <c r="D778" s="120"/>
      <c r="H778" s="92"/>
    </row>
    <row r="779" ht="12.0" customHeight="1">
      <c r="D779" s="120"/>
      <c r="H779" s="92"/>
    </row>
    <row r="780" ht="12.0" customHeight="1">
      <c r="D780" s="120"/>
      <c r="H780" s="92"/>
    </row>
    <row r="781" ht="12.0" customHeight="1">
      <c r="D781" s="120"/>
      <c r="H781" s="92"/>
    </row>
    <row r="782" ht="12.0" customHeight="1">
      <c r="D782" s="120"/>
      <c r="H782" s="92"/>
    </row>
    <row r="783" ht="12.0" customHeight="1">
      <c r="D783" s="120"/>
      <c r="H783" s="92"/>
    </row>
    <row r="784" ht="12.0" customHeight="1">
      <c r="D784" s="120"/>
      <c r="H784" s="92"/>
    </row>
    <row r="785" ht="12.0" customHeight="1">
      <c r="D785" s="120"/>
      <c r="H785" s="92"/>
    </row>
    <row r="786" ht="12.0" customHeight="1">
      <c r="D786" s="120"/>
      <c r="H786" s="92"/>
    </row>
    <row r="787" ht="12.0" customHeight="1">
      <c r="D787" s="120"/>
      <c r="H787" s="92"/>
    </row>
    <row r="788" ht="12.0" customHeight="1">
      <c r="D788" s="120"/>
      <c r="H788" s="92"/>
    </row>
    <row r="789" ht="12.0" customHeight="1">
      <c r="D789" s="120"/>
      <c r="H789" s="92"/>
    </row>
    <row r="790" ht="12.0" customHeight="1">
      <c r="D790" s="120"/>
      <c r="H790" s="92"/>
    </row>
    <row r="791" ht="12.0" customHeight="1">
      <c r="D791" s="120"/>
      <c r="H791" s="92"/>
    </row>
    <row r="792" ht="12.0" customHeight="1">
      <c r="D792" s="120"/>
      <c r="H792" s="92"/>
    </row>
    <row r="793" ht="12.0" customHeight="1">
      <c r="D793" s="120"/>
      <c r="H793" s="92"/>
    </row>
    <row r="794" ht="12.0" customHeight="1">
      <c r="D794" s="120"/>
      <c r="H794" s="92"/>
    </row>
    <row r="795" ht="12.0" customHeight="1">
      <c r="D795" s="120"/>
      <c r="H795" s="92"/>
    </row>
    <row r="796" ht="12.0" customHeight="1">
      <c r="D796" s="120"/>
      <c r="H796" s="92"/>
    </row>
    <row r="797" ht="12.0" customHeight="1">
      <c r="D797" s="120"/>
      <c r="H797" s="92"/>
    </row>
    <row r="798" ht="12.0" customHeight="1">
      <c r="D798" s="120"/>
      <c r="H798" s="92"/>
    </row>
    <row r="799" ht="12.0" customHeight="1">
      <c r="D799" s="120"/>
      <c r="H799" s="92"/>
    </row>
    <row r="800" ht="12.0" customHeight="1">
      <c r="D800" s="120"/>
      <c r="H800" s="92"/>
    </row>
    <row r="801" ht="12.0" customHeight="1">
      <c r="D801" s="120"/>
      <c r="H801" s="92"/>
    </row>
    <row r="802" ht="12.0" customHeight="1">
      <c r="D802" s="120"/>
      <c r="H802" s="92"/>
    </row>
    <row r="803" ht="12.0" customHeight="1">
      <c r="D803" s="120"/>
      <c r="H803" s="92"/>
    </row>
    <row r="804" ht="12.0" customHeight="1">
      <c r="D804" s="120"/>
      <c r="H804" s="92"/>
    </row>
    <row r="805" ht="12.0" customHeight="1">
      <c r="D805" s="120"/>
      <c r="H805" s="92"/>
    </row>
    <row r="806" ht="12.0" customHeight="1">
      <c r="D806" s="120"/>
      <c r="H806" s="92"/>
    </row>
    <row r="807" ht="12.0" customHeight="1">
      <c r="D807" s="120"/>
      <c r="H807" s="92"/>
    </row>
    <row r="808" ht="12.0" customHeight="1">
      <c r="D808" s="120"/>
      <c r="H808" s="92"/>
    </row>
    <row r="809" ht="12.0" customHeight="1">
      <c r="D809" s="120"/>
      <c r="H809" s="92"/>
    </row>
    <row r="810" ht="12.0" customHeight="1">
      <c r="D810" s="120"/>
      <c r="H810" s="92"/>
    </row>
    <row r="811" ht="12.0" customHeight="1">
      <c r="D811" s="120"/>
      <c r="H811" s="92"/>
    </row>
    <row r="812" ht="12.0" customHeight="1">
      <c r="D812" s="120"/>
      <c r="H812" s="92"/>
    </row>
    <row r="813" ht="12.0" customHeight="1">
      <c r="D813" s="120"/>
      <c r="H813" s="92"/>
    </row>
    <row r="814" ht="12.0" customHeight="1">
      <c r="D814" s="120"/>
      <c r="H814" s="92"/>
    </row>
    <row r="815" ht="12.0" customHeight="1">
      <c r="D815" s="120"/>
      <c r="H815" s="92"/>
    </row>
    <row r="816" ht="12.0" customHeight="1">
      <c r="D816" s="120"/>
      <c r="H816" s="92"/>
    </row>
    <row r="817" ht="12.0" customHeight="1">
      <c r="D817" s="120"/>
      <c r="H817" s="92"/>
    </row>
    <row r="818" ht="12.0" customHeight="1">
      <c r="D818" s="120"/>
      <c r="H818" s="92"/>
    </row>
    <row r="819" ht="12.0" customHeight="1">
      <c r="D819" s="120"/>
      <c r="H819" s="92"/>
    </row>
    <row r="820" ht="12.0" customHeight="1">
      <c r="D820" s="120"/>
      <c r="H820" s="92"/>
    </row>
    <row r="821" ht="12.0" customHeight="1">
      <c r="D821" s="120"/>
      <c r="H821" s="92"/>
    </row>
    <row r="822" ht="12.0" customHeight="1">
      <c r="D822" s="120"/>
      <c r="H822" s="92"/>
    </row>
    <row r="823" ht="12.0" customHeight="1">
      <c r="D823" s="120"/>
      <c r="H823" s="92"/>
    </row>
    <row r="824" ht="12.0" customHeight="1">
      <c r="D824" s="120"/>
      <c r="H824" s="92"/>
    </row>
    <row r="825" ht="12.0" customHeight="1">
      <c r="D825" s="120"/>
      <c r="H825" s="92"/>
    </row>
    <row r="826" ht="12.0" customHeight="1">
      <c r="D826" s="120"/>
      <c r="H826" s="92"/>
    </row>
    <row r="827" ht="12.0" customHeight="1">
      <c r="D827" s="120"/>
      <c r="H827" s="92"/>
    </row>
    <row r="828" ht="12.0" customHeight="1">
      <c r="D828" s="120"/>
      <c r="H828" s="92"/>
    </row>
    <row r="829" ht="12.0" customHeight="1">
      <c r="D829" s="120"/>
      <c r="H829" s="92"/>
    </row>
    <row r="830" ht="12.0" customHeight="1">
      <c r="D830" s="120"/>
      <c r="H830" s="92"/>
    </row>
    <row r="831" ht="12.0" customHeight="1">
      <c r="D831" s="120"/>
      <c r="H831" s="92"/>
    </row>
    <row r="832" ht="12.0" customHeight="1">
      <c r="D832" s="120"/>
      <c r="H832" s="92"/>
    </row>
    <row r="833" ht="12.0" customHeight="1">
      <c r="D833" s="120"/>
      <c r="H833" s="92"/>
    </row>
    <row r="834" ht="12.0" customHeight="1">
      <c r="D834" s="120"/>
      <c r="H834" s="92"/>
    </row>
    <row r="835" ht="12.0" customHeight="1">
      <c r="D835" s="120"/>
      <c r="H835" s="92"/>
    </row>
    <row r="836" ht="12.0" customHeight="1">
      <c r="D836" s="120"/>
      <c r="H836" s="92"/>
    </row>
    <row r="837" ht="12.0" customHeight="1">
      <c r="D837" s="120"/>
      <c r="H837" s="92"/>
    </row>
    <row r="838" ht="12.0" customHeight="1">
      <c r="D838" s="120"/>
      <c r="H838" s="92"/>
    </row>
    <row r="839" ht="12.0" customHeight="1">
      <c r="D839" s="120"/>
      <c r="H839" s="92"/>
    </row>
    <row r="840" ht="12.0" customHeight="1">
      <c r="D840" s="120"/>
      <c r="H840" s="92"/>
    </row>
    <row r="841" ht="12.0" customHeight="1">
      <c r="D841" s="120"/>
      <c r="H841" s="92"/>
    </row>
    <row r="842" ht="12.0" customHeight="1">
      <c r="D842" s="120"/>
      <c r="H842" s="92"/>
    </row>
    <row r="843" ht="12.0" customHeight="1">
      <c r="D843" s="120"/>
      <c r="H843" s="92"/>
    </row>
    <row r="844" ht="12.0" customHeight="1">
      <c r="D844" s="120"/>
      <c r="H844" s="92"/>
    </row>
    <row r="845" ht="12.0" customHeight="1">
      <c r="D845" s="120"/>
      <c r="H845" s="92"/>
    </row>
    <row r="846" ht="12.0" customHeight="1">
      <c r="D846" s="120"/>
      <c r="H846" s="92"/>
    </row>
    <row r="847" ht="12.0" customHeight="1">
      <c r="D847" s="120"/>
      <c r="H847" s="92"/>
    </row>
    <row r="848" ht="12.0" customHeight="1">
      <c r="D848" s="120"/>
      <c r="H848" s="92"/>
    </row>
    <row r="849" ht="12.0" customHeight="1">
      <c r="D849" s="120"/>
      <c r="H849" s="92"/>
    </row>
    <row r="850" ht="12.0" customHeight="1">
      <c r="D850" s="120"/>
      <c r="H850" s="92"/>
    </row>
    <row r="851" ht="12.0" customHeight="1">
      <c r="D851" s="120"/>
      <c r="H851" s="92"/>
    </row>
    <row r="852" ht="12.0" customHeight="1">
      <c r="D852" s="120"/>
      <c r="H852" s="92"/>
    </row>
    <row r="853" ht="12.0" customHeight="1">
      <c r="D853" s="120"/>
      <c r="H853" s="92"/>
    </row>
    <row r="854" ht="12.0" customHeight="1">
      <c r="D854" s="120"/>
      <c r="H854" s="92"/>
    </row>
    <row r="855" ht="12.0" customHeight="1">
      <c r="D855" s="120"/>
      <c r="H855" s="92"/>
    </row>
    <row r="856" ht="12.0" customHeight="1">
      <c r="D856" s="120"/>
      <c r="H856" s="92"/>
    </row>
    <row r="857" ht="12.0" customHeight="1">
      <c r="D857" s="120"/>
      <c r="H857" s="92"/>
    </row>
    <row r="858" ht="12.0" customHeight="1">
      <c r="D858" s="120"/>
      <c r="H858" s="92"/>
    </row>
    <row r="859" ht="12.0" customHeight="1">
      <c r="D859" s="120"/>
      <c r="H859" s="92"/>
    </row>
    <row r="860" ht="12.0" customHeight="1">
      <c r="D860" s="120"/>
      <c r="H860" s="92"/>
    </row>
    <row r="861" ht="12.0" customHeight="1">
      <c r="D861" s="120"/>
      <c r="H861" s="92"/>
    </row>
    <row r="862" ht="12.0" customHeight="1">
      <c r="D862" s="120"/>
      <c r="H862" s="92"/>
    </row>
    <row r="863" ht="12.0" customHeight="1">
      <c r="D863" s="120"/>
      <c r="H863" s="92"/>
    </row>
    <row r="864" ht="12.0" customHeight="1">
      <c r="D864" s="120"/>
      <c r="H864" s="92"/>
    </row>
    <row r="865" ht="12.0" customHeight="1">
      <c r="D865" s="120"/>
      <c r="H865" s="92"/>
    </row>
    <row r="866" ht="12.0" customHeight="1">
      <c r="D866" s="120"/>
      <c r="H866" s="92"/>
    </row>
    <row r="867" ht="12.0" customHeight="1">
      <c r="D867" s="120"/>
      <c r="H867" s="92"/>
    </row>
    <row r="868" ht="12.0" customHeight="1">
      <c r="D868" s="120"/>
      <c r="H868" s="92"/>
    </row>
    <row r="869" ht="12.0" customHeight="1">
      <c r="D869" s="120"/>
      <c r="H869" s="92"/>
    </row>
    <row r="870" ht="12.0" customHeight="1">
      <c r="D870" s="120"/>
      <c r="H870" s="92"/>
    </row>
    <row r="871" ht="12.0" customHeight="1">
      <c r="D871" s="120"/>
      <c r="H871" s="92"/>
    </row>
    <row r="872" ht="12.0" customHeight="1">
      <c r="D872" s="120"/>
      <c r="H872" s="92"/>
    </row>
    <row r="873" ht="12.0" customHeight="1">
      <c r="D873" s="120"/>
      <c r="H873" s="92"/>
    </row>
    <row r="874" ht="12.0" customHeight="1">
      <c r="D874" s="120"/>
      <c r="H874" s="92"/>
    </row>
    <row r="875" ht="12.0" customHeight="1">
      <c r="D875" s="120"/>
      <c r="H875" s="92"/>
    </row>
    <row r="876" ht="12.0" customHeight="1">
      <c r="D876" s="120"/>
      <c r="H876" s="92"/>
    </row>
    <row r="877" ht="12.0" customHeight="1">
      <c r="D877" s="120"/>
      <c r="H877" s="92"/>
    </row>
    <row r="878" ht="12.0" customHeight="1">
      <c r="D878" s="120"/>
      <c r="H878" s="92"/>
    </row>
    <row r="879" ht="12.0" customHeight="1">
      <c r="D879" s="120"/>
      <c r="H879" s="92"/>
    </row>
    <row r="880" ht="12.0" customHeight="1">
      <c r="D880" s="120"/>
      <c r="H880" s="92"/>
    </row>
    <row r="881" ht="12.0" customHeight="1">
      <c r="D881" s="120"/>
      <c r="H881" s="92"/>
    </row>
    <row r="882" ht="12.0" customHeight="1">
      <c r="D882" s="120"/>
      <c r="H882" s="92"/>
    </row>
    <row r="883" ht="12.0" customHeight="1">
      <c r="D883" s="120"/>
      <c r="H883" s="92"/>
    </row>
    <row r="884" ht="12.0" customHeight="1">
      <c r="D884" s="120"/>
      <c r="H884" s="92"/>
    </row>
    <row r="885" ht="12.0" customHeight="1">
      <c r="D885" s="120"/>
      <c r="H885" s="92"/>
    </row>
    <row r="886" ht="12.0" customHeight="1">
      <c r="D886" s="120"/>
      <c r="H886" s="92"/>
    </row>
    <row r="887" ht="12.0" customHeight="1">
      <c r="D887" s="120"/>
      <c r="H887" s="92"/>
    </row>
    <row r="888" ht="12.0" customHeight="1">
      <c r="D888" s="120"/>
      <c r="H888" s="92"/>
    </row>
    <row r="889" ht="12.0" customHeight="1">
      <c r="D889" s="120"/>
      <c r="H889" s="92"/>
    </row>
    <row r="890" ht="12.0" customHeight="1">
      <c r="D890" s="120"/>
      <c r="H890" s="92"/>
    </row>
    <row r="891" ht="12.0" customHeight="1">
      <c r="D891" s="120"/>
      <c r="H891" s="92"/>
    </row>
    <row r="892" ht="12.0" customHeight="1">
      <c r="D892" s="120"/>
      <c r="H892" s="92"/>
    </row>
    <row r="893" ht="12.0" customHeight="1">
      <c r="D893" s="120"/>
      <c r="H893" s="92"/>
    </row>
    <row r="894" ht="12.0" customHeight="1">
      <c r="D894" s="120"/>
      <c r="H894" s="92"/>
    </row>
    <row r="895" ht="12.0" customHeight="1">
      <c r="D895" s="120"/>
      <c r="H895" s="92"/>
    </row>
    <row r="896" ht="12.0" customHeight="1">
      <c r="D896" s="120"/>
      <c r="H896" s="92"/>
    </row>
    <row r="897" ht="12.0" customHeight="1">
      <c r="D897" s="120"/>
      <c r="H897" s="92"/>
    </row>
    <row r="898" ht="12.0" customHeight="1">
      <c r="D898" s="120"/>
      <c r="H898" s="92"/>
    </row>
    <row r="899" ht="12.0" customHeight="1">
      <c r="D899" s="120"/>
      <c r="H899" s="92"/>
    </row>
    <row r="900" ht="12.0" customHeight="1">
      <c r="D900" s="120"/>
      <c r="H900" s="92"/>
    </row>
    <row r="901" ht="12.0" customHeight="1">
      <c r="D901" s="120"/>
      <c r="H901" s="92"/>
    </row>
    <row r="902" ht="12.0" customHeight="1">
      <c r="D902" s="120"/>
      <c r="H902" s="92"/>
    </row>
    <row r="903" ht="12.0" customHeight="1">
      <c r="D903" s="120"/>
      <c r="H903" s="92"/>
    </row>
    <row r="904" ht="12.0" customHeight="1">
      <c r="D904" s="120"/>
      <c r="H904" s="92"/>
    </row>
    <row r="905" ht="12.0" customHeight="1">
      <c r="D905" s="120"/>
      <c r="H905" s="92"/>
    </row>
    <row r="906" ht="12.0" customHeight="1">
      <c r="D906" s="120"/>
      <c r="H906" s="92"/>
    </row>
    <row r="907" ht="12.0" customHeight="1">
      <c r="D907" s="120"/>
      <c r="H907" s="92"/>
    </row>
    <row r="908" ht="12.0" customHeight="1">
      <c r="D908" s="120"/>
      <c r="H908" s="92"/>
    </row>
    <row r="909" ht="12.0" customHeight="1">
      <c r="D909" s="120"/>
      <c r="H909" s="92"/>
    </row>
    <row r="910" ht="12.0" customHeight="1">
      <c r="D910" s="120"/>
      <c r="H910" s="92"/>
    </row>
    <row r="911" ht="12.0" customHeight="1">
      <c r="D911" s="120"/>
      <c r="H911" s="92"/>
    </row>
    <row r="912" ht="12.0" customHeight="1">
      <c r="D912" s="120"/>
      <c r="H912" s="92"/>
    </row>
    <row r="913" ht="12.0" customHeight="1">
      <c r="D913" s="120"/>
      <c r="H913" s="92"/>
    </row>
    <row r="914" ht="12.0" customHeight="1">
      <c r="D914" s="120"/>
      <c r="H914" s="92"/>
    </row>
    <row r="915" ht="12.0" customHeight="1">
      <c r="D915" s="120"/>
      <c r="H915" s="92"/>
    </row>
    <row r="916" ht="12.0" customHeight="1">
      <c r="D916" s="120"/>
      <c r="H916" s="92"/>
    </row>
    <row r="917" ht="12.0" customHeight="1">
      <c r="D917" s="120"/>
      <c r="H917" s="92"/>
    </row>
    <row r="918" ht="12.0" customHeight="1">
      <c r="D918" s="120"/>
      <c r="H918" s="92"/>
    </row>
    <row r="919" ht="12.0" customHeight="1">
      <c r="D919" s="120"/>
      <c r="H919" s="92"/>
    </row>
    <row r="920" ht="12.0" customHeight="1">
      <c r="D920" s="120"/>
      <c r="H920" s="92"/>
    </row>
    <row r="921" ht="12.0" customHeight="1">
      <c r="D921" s="120"/>
      <c r="H921" s="92"/>
    </row>
    <row r="922" ht="12.0" customHeight="1">
      <c r="D922" s="120"/>
      <c r="H922" s="92"/>
    </row>
    <row r="923" ht="12.0" customHeight="1">
      <c r="D923" s="120"/>
      <c r="H923" s="92"/>
    </row>
    <row r="924" ht="12.0" customHeight="1">
      <c r="D924" s="120"/>
      <c r="H924" s="92"/>
    </row>
    <row r="925" ht="12.0" customHeight="1">
      <c r="D925" s="120"/>
      <c r="H925" s="92"/>
    </row>
    <row r="926" ht="12.0" customHeight="1">
      <c r="D926" s="120"/>
      <c r="H926" s="92"/>
    </row>
    <row r="927" ht="12.0" customHeight="1">
      <c r="D927" s="120"/>
      <c r="H927" s="92"/>
    </row>
    <row r="928" ht="12.0" customHeight="1">
      <c r="D928" s="120"/>
      <c r="H928" s="92"/>
    </row>
    <row r="929" ht="12.0" customHeight="1">
      <c r="D929" s="120"/>
      <c r="H929" s="92"/>
    </row>
    <row r="930" ht="12.0" customHeight="1">
      <c r="D930" s="120"/>
      <c r="H930" s="92"/>
    </row>
    <row r="931" ht="12.0" customHeight="1">
      <c r="D931" s="120"/>
      <c r="H931" s="92"/>
    </row>
    <row r="932" ht="12.0" customHeight="1">
      <c r="D932" s="120"/>
      <c r="H932" s="92"/>
    </row>
    <row r="933" ht="12.0" customHeight="1">
      <c r="D933" s="120"/>
      <c r="H933" s="92"/>
    </row>
    <row r="934" ht="12.0" customHeight="1">
      <c r="D934" s="120"/>
      <c r="H934" s="92"/>
    </row>
    <row r="935" ht="12.0" customHeight="1">
      <c r="D935" s="120"/>
      <c r="H935" s="92"/>
    </row>
    <row r="936" ht="12.0" customHeight="1">
      <c r="D936" s="120"/>
      <c r="H936" s="92"/>
    </row>
    <row r="937" ht="12.0" customHeight="1">
      <c r="D937" s="120"/>
      <c r="H937" s="92"/>
    </row>
    <row r="938" ht="12.0" customHeight="1">
      <c r="D938" s="120"/>
      <c r="H938" s="92"/>
    </row>
    <row r="939" ht="12.0" customHeight="1">
      <c r="D939" s="120"/>
      <c r="H939" s="92"/>
    </row>
    <row r="940" ht="12.0" customHeight="1">
      <c r="D940" s="120"/>
      <c r="H940" s="92"/>
    </row>
    <row r="941" ht="12.0" customHeight="1">
      <c r="D941" s="120"/>
      <c r="H941" s="92"/>
    </row>
    <row r="942" ht="12.0" customHeight="1">
      <c r="D942" s="120"/>
      <c r="H942" s="92"/>
    </row>
    <row r="943" ht="12.0" customHeight="1">
      <c r="D943" s="120"/>
      <c r="H943" s="92"/>
    </row>
    <row r="944" ht="12.0" customHeight="1">
      <c r="D944" s="120"/>
      <c r="H944" s="92"/>
    </row>
    <row r="945" ht="12.0" customHeight="1">
      <c r="D945" s="120"/>
      <c r="H945" s="92"/>
    </row>
    <row r="946" ht="12.0" customHeight="1">
      <c r="D946" s="120"/>
      <c r="H946" s="92"/>
    </row>
    <row r="947" ht="12.0" customHeight="1">
      <c r="D947" s="120"/>
      <c r="H947" s="92"/>
    </row>
    <row r="948" ht="12.0" customHeight="1">
      <c r="D948" s="120"/>
      <c r="H948" s="92"/>
    </row>
    <row r="949" ht="12.0" customHeight="1">
      <c r="D949" s="120"/>
      <c r="H949" s="92"/>
    </row>
    <row r="950" ht="12.0" customHeight="1">
      <c r="D950" s="120"/>
      <c r="H950" s="92"/>
    </row>
    <row r="951" ht="12.0" customHeight="1">
      <c r="D951" s="120"/>
      <c r="H951" s="92"/>
    </row>
    <row r="952" ht="12.0" customHeight="1">
      <c r="D952" s="120"/>
      <c r="H952" s="92"/>
    </row>
    <row r="953" ht="12.0" customHeight="1">
      <c r="D953" s="120"/>
      <c r="H953" s="92"/>
    </row>
    <row r="954" ht="12.0" customHeight="1">
      <c r="D954" s="120"/>
      <c r="H954" s="92"/>
    </row>
    <row r="955" ht="12.0" customHeight="1">
      <c r="D955" s="120"/>
      <c r="H955" s="92"/>
    </row>
    <row r="956" ht="12.0" customHeight="1">
      <c r="D956" s="120"/>
      <c r="H956" s="92"/>
    </row>
    <row r="957" ht="12.0" customHeight="1">
      <c r="D957" s="120"/>
      <c r="H957" s="92"/>
    </row>
    <row r="958" ht="12.0" customHeight="1">
      <c r="D958" s="120"/>
      <c r="H958" s="92"/>
    </row>
    <row r="959" ht="12.0" customHeight="1">
      <c r="D959" s="120"/>
      <c r="H959" s="92"/>
    </row>
    <row r="960" ht="12.0" customHeight="1">
      <c r="D960" s="120"/>
      <c r="H960" s="92"/>
    </row>
    <row r="961" ht="12.0" customHeight="1">
      <c r="D961" s="120"/>
      <c r="H961" s="92"/>
    </row>
    <row r="962" ht="12.0" customHeight="1">
      <c r="D962" s="120"/>
      <c r="H962" s="92"/>
    </row>
    <row r="963" ht="12.0" customHeight="1">
      <c r="D963" s="120"/>
      <c r="H963" s="92"/>
    </row>
    <row r="964" ht="12.0" customHeight="1">
      <c r="D964" s="120"/>
      <c r="H964" s="92"/>
    </row>
    <row r="965" ht="12.0" customHeight="1">
      <c r="D965" s="120"/>
      <c r="H965" s="92"/>
    </row>
    <row r="966" ht="12.0" customHeight="1">
      <c r="D966" s="120"/>
      <c r="H966" s="92"/>
    </row>
    <row r="967" ht="12.0" customHeight="1">
      <c r="D967" s="120"/>
      <c r="H967" s="92"/>
    </row>
    <row r="968" ht="12.0" customHeight="1">
      <c r="D968" s="120"/>
      <c r="H968" s="92"/>
    </row>
    <row r="969" ht="12.0" customHeight="1">
      <c r="D969" s="120"/>
      <c r="H969" s="92"/>
    </row>
    <row r="970" ht="12.0" customHeight="1">
      <c r="D970" s="120"/>
      <c r="H970" s="92"/>
    </row>
    <row r="971" ht="12.0" customHeight="1">
      <c r="D971" s="120"/>
      <c r="H971" s="92"/>
    </row>
    <row r="972" ht="12.0" customHeight="1">
      <c r="D972" s="120"/>
      <c r="H972" s="92"/>
    </row>
    <row r="973" ht="12.0" customHeight="1">
      <c r="D973" s="120"/>
      <c r="H973" s="92"/>
    </row>
    <row r="974" ht="12.0" customHeight="1">
      <c r="D974" s="120"/>
      <c r="H974" s="92"/>
    </row>
    <row r="975" ht="12.0" customHeight="1">
      <c r="D975" s="120"/>
      <c r="H975" s="92"/>
    </row>
    <row r="976" ht="12.0" customHeight="1">
      <c r="D976" s="120"/>
      <c r="H976" s="92"/>
    </row>
    <row r="977" ht="12.0" customHeight="1">
      <c r="D977" s="120"/>
      <c r="H977" s="92"/>
    </row>
    <row r="978" ht="12.0" customHeight="1">
      <c r="D978" s="120"/>
      <c r="H978" s="92"/>
    </row>
    <row r="979" ht="12.0" customHeight="1">
      <c r="D979" s="120"/>
      <c r="H979" s="92"/>
    </row>
    <row r="980" ht="12.0" customHeight="1">
      <c r="D980" s="120"/>
      <c r="H980" s="92"/>
    </row>
    <row r="981" ht="12.0" customHeight="1">
      <c r="D981" s="120"/>
      <c r="H981" s="92"/>
    </row>
    <row r="982" ht="12.0" customHeight="1">
      <c r="D982" s="120"/>
      <c r="H982" s="92"/>
    </row>
    <row r="983" ht="12.0" customHeight="1">
      <c r="D983" s="120"/>
      <c r="H983" s="92"/>
    </row>
    <row r="984" ht="12.0" customHeight="1">
      <c r="D984" s="120"/>
      <c r="H984" s="92"/>
    </row>
    <row r="985" ht="12.0" customHeight="1">
      <c r="D985" s="120"/>
      <c r="H985" s="92"/>
    </row>
    <row r="986" ht="12.0" customHeight="1">
      <c r="D986" s="120"/>
      <c r="H986" s="92"/>
    </row>
    <row r="987" ht="12.0" customHeight="1">
      <c r="D987" s="120"/>
      <c r="H987" s="92"/>
    </row>
    <row r="988" ht="12.0" customHeight="1">
      <c r="D988" s="120"/>
      <c r="H988" s="92"/>
    </row>
    <row r="989" ht="12.0" customHeight="1">
      <c r="D989" s="120"/>
      <c r="H989" s="92"/>
    </row>
    <row r="990" ht="12.0" customHeight="1">
      <c r="D990" s="120"/>
      <c r="H990" s="92"/>
    </row>
    <row r="991" ht="12.0" customHeight="1">
      <c r="D991" s="120"/>
      <c r="H991" s="92"/>
    </row>
    <row r="992" ht="12.0" customHeight="1">
      <c r="D992" s="120"/>
      <c r="H992" s="92"/>
    </row>
    <row r="993" ht="12.0" customHeight="1">
      <c r="D993" s="120"/>
      <c r="H993" s="92"/>
    </row>
    <row r="994" ht="12.0" customHeight="1">
      <c r="D994" s="120"/>
      <c r="H994" s="92"/>
    </row>
    <row r="995" ht="12.0" customHeight="1">
      <c r="D995" s="120"/>
      <c r="H995" s="92"/>
    </row>
    <row r="996" ht="12.0" customHeight="1">
      <c r="D996" s="120"/>
      <c r="H996" s="92"/>
    </row>
    <row r="997" ht="12.0" customHeight="1">
      <c r="D997" s="120"/>
      <c r="H997" s="92"/>
    </row>
    <row r="998" ht="12.0" customHeight="1">
      <c r="D998" s="120"/>
      <c r="H998" s="92"/>
    </row>
    <row r="999" ht="12.0" customHeight="1">
      <c r="D999" s="120"/>
      <c r="H999" s="92"/>
    </row>
    <row r="1000" ht="12.0" customHeight="1">
      <c r="D1000" s="120"/>
      <c r="H1000" s="9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0.43"/>
    <col customWidth="1" min="3" max="5" width="8.71"/>
    <col customWidth="1" min="6" max="6" width="6.71"/>
    <col customWidth="1" min="7" max="7" width="8.71"/>
    <col customWidth="1" min="8" max="8" width="9.86"/>
    <col customWidth="1" min="9" max="26" width="8.71"/>
  </cols>
  <sheetData>
    <row r="1" ht="27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/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4" t="s">
        <v>5</v>
      </c>
      <c r="I3" s="4" t="s">
        <v>3</v>
      </c>
    </row>
    <row r="4" ht="12.0" customHeight="1">
      <c r="B4" s="80"/>
      <c r="C4" s="81"/>
      <c r="D4" s="70"/>
      <c r="E4" s="9"/>
      <c r="G4" s="10"/>
      <c r="H4" s="7"/>
      <c r="I4" s="11"/>
    </row>
    <row r="5" ht="12.0" customHeight="1">
      <c r="B5" s="45"/>
      <c r="C5" s="46"/>
      <c r="D5" s="17"/>
      <c r="E5" s="9"/>
      <c r="G5" s="15"/>
      <c r="H5" s="13"/>
      <c r="I5" s="16"/>
    </row>
    <row r="6" ht="12.0" customHeight="1">
      <c r="B6" s="45"/>
      <c r="C6" s="46"/>
      <c r="D6" s="17"/>
      <c r="E6" s="9"/>
      <c r="G6" s="15"/>
      <c r="H6" s="13"/>
      <c r="I6" s="17"/>
    </row>
    <row r="7" ht="12.0" customHeight="1">
      <c r="B7" s="45"/>
      <c r="C7" s="46"/>
      <c r="D7" s="17"/>
      <c r="E7" s="9"/>
      <c r="F7" s="23"/>
      <c r="G7" s="15"/>
      <c r="H7" s="13"/>
      <c r="I7" s="16"/>
    </row>
    <row r="8" ht="12.0" customHeight="1">
      <c r="B8" s="45"/>
      <c r="C8" s="46"/>
      <c r="D8" s="17"/>
      <c r="E8" s="9"/>
      <c r="G8" s="15"/>
      <c r="H8" s="13"/>
      <c r="I8" s="17"/>
    </row>
    <row r="9" ht="12.0" customHeight="1">
      <c r="B9" s="45"/>
      <c r="C9" s="46"/>
      <c r="D9" s="17"/>
      <c r="E9" s="9"/>
      <c r="G9" s="15"/>
      <c r="H9" s="13"/>
      <c r="I9" s="16"/>
    </row>
    <row r="10" ht="12.0" customHeight="1">
      <c r="B10" s="45"/>
      <c r="C10" s="46"/>
      <c r="D10" s="17"/>
      <c r="E10" s="9"/>
      <c r="G10" s="15"/>
      <c r="H10" s="13"/>
      <c r="I10" s="17"/>
    </row>
    <row r="11" ht="12.0" customHeight="1">
      <c r="B11" s="24"/>
      <c r="C11" s="43"/>
      <c r="D11" s="17"/>
      <c r="E11" s="9"/>
      <c r="G11" s="15"/>
      <c r="H11" s="13"/>
      <c r="I11" s="17"/>
    </row>
    <row r="12" ht="12.0" customHeight="1">
      <c r="B12" s="48"/>
      <c r="C12" s="49"/>
      <c r="D12" s="51"/>
      <c r="E12" s="22"/>
      <c r="G12" s="15"/>
      <c r="H12" s="13"/>
      <c r="I12" s="16"/>
    </row>
    <row r="13" ht="12.0" customHeight="1">
      <c r="B13" s="52"/>
      <c r="C13" s="26"/>
      <c r="D13" s="53"/>
      <c r="E13" s="1"/>
      <c r="G13" s="28"/>
      <c r="H13" s="26"/>
      <c r="I13" s="29"/>
    </row>
    <row r="14" ht="12.0" customHeight="1">
      <c r="A14" s="23" t="s">
        <v>10</v>
      </c>
      <c r="B14" s="30">
        <f>SUM(B4:B13)</f>
        <v>0</v>
      </c>
      <c r="F14" s="23" t="s">
        <v>10</v>
      </c>
      <c r="G14" s="30">
        <f>SUM(G4:G13)</f>
        <v>0</v>
      </c>
    </row>
    <row r="15" ht="12.0" customHeight="1">
      <c r="B15" s="31"/>
      <c r="F15" s="32"/>
      <c r="H15" s="1"/>
    </row>
    <row r="16" ht="12.0" customHeight="1">
      <c r="A16" s="23" t="s">
        <v>11</v>
      </c>
      <c r="B16" s="33">
        <f>PRODUCT(B14,0.1)</f>
        <v>0</v>
      </c>
    </row>
    <row r="17" ht="12.0" customHeight="1">
      <c r="A17" s="23" t="s">
        <v>18</v>
      </c>
      <c r="B17" s="54" t="s">
        <v>853</v>
      </c>
      <c r="F17" s="23" t="s">
        <v>19</v>
      </c>
      <c r="G17" s="33">
        <f>SUM(B16,B17)-G14</f>
        <v>0</v>
      </c>
    </row>
    <row r="18" ht="12.0" customHeight="1">
      <c r="A18" s="1"/>
      <c r="B18" s="1"/>
      <c r="C18" s="1"/>
      <c r="D18" s="1"/>
      <c r="E18" s="1"/>
      <c r="F18" s="23"/>
      <c r="G18" s="3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43"/>
    <col customWidth="1" min="2" max="2" width="11.43"/>
    <col customWidth="1" min="3" max="5" width="8.71"/>
    <col customWidth="1" min="6" max="6" width="2.71"/>
    <col customWidth="1" min="7" max="7" width="11.29"/>
    <col customWidth="1" min="8" max="8" width="11.0"/>
    <col customWidth="1" min="9" max="26" width="8.71"/>
  </cols>
  <sheetData>
    <row r="1" ht="27.75" customHeight="1">
      <c r="A1" s="2" t="s">
        <v>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/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4" t="s">
        <v>5</v>
      </c>
      <c r="I3" s="4" t="s">
        <v>3</v>
      </c>
    </row>
    <row r="4" ht="12.0" customHeight="1">
      <c r="B4" s="80">
        <v>948.69</v>
      </c>
      <c r="C4" s="81" t="s">
        <v>6</v>
      </c>
      <c r="D4" s="11">
        <v>38366.0</v>
      </c>
      <c r="E4" s="9"/>
      <c r="G4" s="10">
        <v>120.0</v>
      </c>
      <c r="H4" s="7" t="s">
        <v>97</v>
      </c>
      <c r="I4" s="11">
        <v>38368.0</v>
      </c>
    </row>
    <row r="5" ht="12.0" customHeight="1">
      <c r="B5" s="45">
        <v>948.68</v>
      </c>
      <c r="C5" s="46" t="s">
        <v>6</v>
      </c>
      <c r="D5" s="16">
        <v>38380.0</v>
      </c>
      <c r="E5" s="9"/>
      <c r="G5" s="15"/>
      <c r="H5" s="13"/>
      <c r="I5" s="16"/>
    </row>
    <row r="6" ht="12.0" customHeight="1">
      <c r="B6" s="45">
        <v>746.69</v>
      </c>
      <c r="C6" s="46" t="s">
        <v>76</v>
      </c>
      <c r="D6" s="16">
        <v>38358.0</v>
      </c>
      <c r="E6" s="9"/>
      <c r="G6" s="15"/>
      <c r="H6" s="13"/>
      <c r="I6" s="17"/>
    </row>
    <row r="7" ht="12.0" customHeight="1">
      <c r="B7" s="45">
        <v>746.68</v>
      </c>
      <c r="C7" s="46" t="s">
        <v>76</v>
      </c>
      <c r="D7" s="16">
        <v>38367.0</v>
      </c>
      <c r="E7" s="9"/>
      <c r="F7" s="23"/>
      <c r="G7" s="15"/>
      <c r="H7" s="13"/>
      <c r="I7" s="16"/>
    </row>
    <row r="8" ht="12.0" customHeight="1">
      <c r="B8" s="45">
        <v>140.0</v>
      </c>
      <c r="C8" s="46" t="s">
        <v>98</v>
      </c>
      <c r="D8" s="17" t="s">
        <v>50</v>
      </c>
      <c r="E8" s="9"/>
      <c r="G8" s="15"/>
      <c r="H8" s="13"/>
      <c r="I8" s="17"/>
    </row>
    <row r="9" ht="12.0" customHeight="1">
      <c r="B9" s="45"/>
      <c r="C9" s="46"/>
      <c r="D9" s="17"/>
      <c r="E9" s="9"/>
      <c r="G9" s="15"/>
      <c r="H9" s="13"/>
      <c r="I9" s="16"/>
    </row>
    <row r="10" ht="12.0" customHeight="1">
      <c r="B10" s="45"/>
      <c r="C10" s="46"/>
      <c r="D10" s="17"/>
      <c r="E10" s="9"/>
      <c r="G10" s="15"/>
      <c r="H10" s="13"/>
      <c r="I10" s="17"/>
    </row>
    <row r="11" ht="12.0" customHeight="1">
      <c r="B11" s="24"/>
      <c r="C11" s="43"/>
      <c r="D11" s="17"/>
      <c r="E11" s="9"/>
      <c r="G11" s="15"/>
      <c r="H11" s="13"/>
      <c r="I11" s="17"/>
    </row>
    <row r="12" ht="12.0" customHeight="1">
      <c r="B12" s="48"/>
      <c r="C12" s="49"/>
      <c r="D12" s="51"/>
      <c r="E12" s="22"/>
      <c r="G12" s="15"/>
      <c r="H12" s="13"/>
      <c r="I12" s="16"/>
    </row>
    <row r="13" ht="12.0" customHeight="1">
      <c r="B13" s="52"/>
      <c r="C13" s="26"/>
      <c r="D13" s="53"/>
      <c r="E13" s="1"/>
      <c r="G13" s="28"/>
      <c r="H13" s="26"/>
      <c r="I13" s="29"/>
    </row>
    <row r="14" ht="12.0" customHeight="1">
      <c r="A14" s="23" t="s">
        <v>10</v>
      </c>
      <c r="B14" s="30">
        <f>SUM(B4:B13)</f>
        <v>3530.74</v>
      </c>
      <c r="F14" s="23" t="s">
        <v>10</v>
      </c>
      <c r="G14" s="30">
        <f>SUM(G4:G13)</f>
        <v>120</v>
      </c>
    </row>
    <row r="15" ht="12.0" customHeight="1">
      <c r="B15" s="31"/>
      <c r="F15" s="32"/>
      <c r="H15" s="1"/>
    </row>
    <row r="16" ht="12.0" customHeight="1">
      <c r="A16" s="23" t="s">
        <v>11</v>
      </c>
      <c r="B16" s="33">
        <f>PRODUCT(B14,0.1)</f>
        <v>353.074</v>
      </c>
    </row>
    <row r="17" ht="12.0" customHeight="1">
      <c r="A17" s="23" t="s">
        <v>18</v>
      </c>
      <c r="B17" s="54">
        <f>'2004'!G222</f>
        <v>1513.3133</v>
      </c>
      <c r="F17" s="23" t="s">
        <v>19</v>
      </c>
      <c r="G17" s="33">
        <f>SUM(B16,B17)-G14</f>
        <v>1746.3873</v>
      </c>
    </row>
    <row r="18" ht="12.0" customHeight="1">
      <c r="A18" s="1"/>
      <c r="B18" s="1"/>
      <c r="C18" s="1"/>
      <c r="D18" s="1"/>
      <c r="E18" s="1"/>
      <c r="F18" s="23"/>
      <c r="G18" s="3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99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/>
    <row r="22" ht="12.0" customHeight="1">
      <c r="B22" s="39" t="s">
        <v>1</v>
      </c>
      <c r="C22" s="39" t="s">
        <v>2</v>
      </c>
      <c r="D22" s="39" t="s">
        <v>3</v>
      </c>
      <c r="E22" s="5"/>
      <c r="G22" s="4" t="s">
        <v>4</v>
      </c>
      <c r="H22" s="4" t="s">
        <v>5</v>
      </c>
      <c r="I22" s="4" t="s">
        <v>3</v>
      </c>
    </row>
    <row r="23" ht="12.0" customHeight="1">
      <c r="B23" s="80">
        <v>948.7</v>
      </c>
      <c r="C23" s="81" t="s">
        <v>6</v>
      </c>
      <c r="D23" s="11">
        <v>38394.0</v>
      </c>
      <c r="E23" s="9"/>
      <c r="G23" s="10">
        <v>300.0</v>
      </c>
      <c r="H23" s="7" t="s">
        <v>100</v>
      </c>
      <c r="I23" s="11">
        <v>38393.0</v>
      </c>
    </row>
    <row r="24" ht="12.0" customHeight="1">
      <c r="B24" s="45">
        <v>948.69</v>
      </c>
      <c r="C24" s="46" t="s">
        <v>6</v>
      </c>
      <c r="D24" s="16">
        <v>38408.0</v>
      </c>
      <c r="E24" s="9"/>
      <c r="G24" s="15"/>
      <c r="H24" s="13"/>
      <c r="I24" s="16"/>
    </row>
    <row r="25" ht="12.0" customHeight="1">
      <c r="B25" s="45">
        <v>746.69</v>
      </c>
      <c r="C25" s="46" t="s">
        <v>76</v>
      </c>
      <c r="D25" s="16">
        <v>38386.0</v>
      </c>
      <c r="E25" s="9"/>
      <c r="G25" s="15"/>
      <c r="H25" s="13"/>
      <c r="I25" s="17"/>
    </row>
    <row r="26" ht="12.0" customHeight="1">
      <c r="B26" s="45">
        <v>746.69</v>
      </c>
      <c r="C26" s="46" t="s">
        <v>76</v>
      </c>
      <c r="D26" s="16">
        <v>38400.0</v>
      </c>
      <c r="E26" s="9"/>
      <c r="F26" s="23"/>
      <c r="G26" s="15"/>
      <c r="H26" s="13"/>
      <c r="I26" s="16"/>
    </row>
    <row r="27" ht="12.0" customHeight="1">
      <c r="B27" s="45">
        <v>132.7</v>
      </c>
      <c r="C27" s="46" t="s">
        <v>98</v>
      </c>
      <c r="D27" s="16">
        <v>38387.0</v>
      </c>
      <c r="E27" s="9"/>
      <c r="G27" s="15"/>
      <c r="H27" s="13"/>
      <c r="I27" s="17"/>
    </row>
    <row r="28" ht="12.0" customHeight="1">
      <c r="B28" s="45"/>
      <c r="C28" s="46"/>
      <c r="D28" s="17"/>
      <c r="E28" s="9"/>
      <c r="G28" s="15"/>
      <c r="H28" s="13"/>
      <c r="I28" s="16"/>
    </row>
    <row r="29" ht="12.0" customHeight="1">
      <c r="B29" s="45"/>
      <c r="C29" s="46"/>
      <c r="D29" s="17"/>
      <c r="E29" s="9"/>
      <c r="G29" s="15"/>
      <c r="H29" s="13"/>
      <c r="I29" s="17"/>
    </row>
    <row r="30" ht="12.0" customHeight="1">
      <c r="B30" s="24"/>
      <c r="C30" s="43"/>
      <c r="D30" s="17"/>
      <c r="E30" s="9"/>
      <c r="G30" s="15"/>
      <c r="H30" s="13"/>
      <c r="I30" s="17"/>
    </row>
    <row r="31" ht="12.0" customHeight="1">
      <c r="B31" s="48"/>
      <c r="C31" s="49"/>
      <c r="D31" s="51"/>
      <c r="E31" s="22"/>
      <c r="G31" s="15"/>
      <c r="H31" s="13"/>
      <c r="I31" s="16"/>
    </row>
    <row r="32" ht="12.0" customHeight="1">
      <c r="B32" s="52"/>
      <c r="C32" s="26"/>
      <c r="D32" s="53"/>
      <c r="E32" s="1"/>
      <c r="G32" s="28"/>
      <c r="H32" s="26"/>
      <c r="I32" s="29"/>
    </row>
    <row r="33" ht="12.0" customHeight="1">
      <c r="A33" s="23" t="s">
        <v>10</v>
      </c>
      <c r="B33" s="30">
        <f>SUM(B23:B32)</f>
        <v>3523.47</v>
      </c>
      <c r="F33" s="23" t="s">
        <v>10</v>
      </c>
      <c r="G33" s="30">
        <f>SUM(G23:G32)</f>
        <v>300</v>
      </c>
    </row>
    <row r="34" ht="12.0" customHeight="1">
      <c r="B34" s="31"/>
      <c r="F34" s="32"/>
      <c r="H34" s="1"/>
    </row>
    <row r="35" ht="12.0" customHeight="1">
      <c r="A35" s="23" t="s">
        <v>11</v>
      </c>
      <c r="B35" s="33">
        <f>PRODUCT(B33,0.1)</f>
        <v>352.347</v>
      </c>
    </row>
    <row r="36" ht="12.0" customHeight="1">
      <c r="A36" s="23" t="s">
        <v>18</v>
      </c>
      <c r="B36" s="54">
        <f>G17</f>
        <v>1746.3873</v>
      </c>
      <c r="F36" s="23" t="s">
        <v>19</v>
      </c>
      <c r="G36" s="33">
        <f>SUM(B35,B36)-G33</f>
        <v>1798.7343</v>
      </c>
    </row>
    <row r="37" ht="12.0" customHeight="1">
      <c r="A37" s="1"/>
      <c r="B37" s="1"/>
      <c r="C37" s="1"/>
      <c r="D37" s="1"/>
      <c r="E37" s="1"/>
      <c r="F37" s="23"/>
      <c r="G37" s="3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101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/>
    <row r="41" ht="12.0" customHeight="1">
      <c r="B41" s="39" t="s">
        <v>1</v>
      </c>
      <c r="C41" s="39" t="s">
        <v>2</v>
      </c>
      <c r="D41" s="39" t="s">
        <v>3</v>
      </c>
      <c r="E41" s="5"/>
      <c r="G41" s="4" t="s">
        <v>4</v>
      </c>
      <c r="H41" s="4" t="s">
        <v>5</v>
      </c>
      <c r="I41" s="4" t="s">
        <v>3</v>
      </c>
    </row>
    <row r="42" ht="12.0" customHeight="1">
      <c r="B42" s="80">
        <v>948.68</v>
      </c>
      <c r="C42" s="81" t="s">
        <v>6</v>
      </c>
      <c r="D42" s="11">
        <v>38422.0</v>
      </c>
      <c r="E42" s="9"/>
      <c r="G42" s="10">
        <v>300.0</v>
      </c>
      <c r="H42" s="7" t="s">
        <v>102</v>
      </c>
      <c r="I42" s="11">
        <v>38439.0</v>
      </c>
    </row>
    <row r="43" ht="12.0" customHeight="1">
      <c r="B43" s="45">
        <v>957.4</v>
      </c>
      <c r="C43" s="46" t="s">
        <v>6</v>
      </c>
      <c r="D43" s="16">
        <v>38436.0</v>
      </c>
      <c r="E43" s="9"/>
      <c r="G43" s="15">
        <v>36.0</v>
      </c>
      <c r="H43" s="13" t="s">
        <v>103</v>
      </c>
      <c r="I43" s="16">
        <v>38434.0</v>
      </c>
    </row>
    <row r="44" ht="12.0" customHeight="1">
      <c r="B44" s="45">
        <v>655.05</v>
      </c>
      <c r="C44" s="46" t="s">
        <v>104</v>
      </c>
      <c r="D44" s="16">
        <v>38436.0</v>
      </c>
      <c r="E44" s="9"/>
      <c r="G44" s="15">
        <v>40.0</v>
      </c>
      <c r="H44" s="13" t="s">
        <v>25</v>
      </c>
      <c r="I44" s="16">
        <v>38417.0</v>
      </c>
    </row>
    <row r="45" ht="12.0" customHeight="1">
      <c r="B45" s="45">
        <v>746.68</v>
      </c>
      <c r="C45" s="46" t="s">
        <v>76</v>
      </c>
      <c r="D45" s="16">
        <v>38414.0</v>
      </c>
      <c r="E45" s="9"/>
      <c r="F45" s="23"/>
      <c r="G45" s="15">
        <v>30.0</v>
      </c>
      <c r="H45" s="13" t="s">
        <v>36</v>
      </c>
      <c r="I45" s="16">
        <v>38417.0</v>
      </c>
    </row>
    <row r="46" ht="12.0" customHeight="1">
      <c r="B46" s="45">
        <v>75.01</v>
      </c>
      <c r="C46" s="46" t="s">
        <v>76</v>
      </c>
      <c r="D46" s="16">
        <v>38414.0</v>
      </c>
      <c r="E46" s="9"/>
      <c r="G46" s="15">
        <v>20.0</v>
      </c>
      <c r="H46" s="13" t="s">
        <v>105</v>
      </c>
      <c r="I46" s="17" t="s">
        <v>106</v>
      </c>
    </row>
    <row r="47" ht="12.0" customHeight="1">
      <c r="B47" s="45">
        <v>746.68</v>
      </c>
      <c r="C47" s="46" t="s">
        <v>76</v>
      </c>
      <c r="D47" s="16">
        <v>38428.0</v>
      </c>
      <c r="E47" s="9"/>
      <c r="G47" s="15">
        <v>30.0</v>
      </c>
      <c r="H47" s="13" t="s">
        <v>107</v>
      </c>
      <c r="I47" s="16">
        <v>38426.0</v>
      </c>
    </row>
    <row r="48" ht="12.0" customHeight="1">
      <c r="B48" s="45">
        <v>124.05</v>
      </c>
      <c r="C48" s="46" t="s">
        <v>98</v>
      </c>
      <c r="D48" s="16">
        <v>38432.0</v>
      </c>
      <c r="E48" s="9"/>
      <c r="G48" s="15"/>
      <c r="H48" s="13"/>
      <c r="I48" s="17"/>
    </row>
    <row r="49" ht="12.0" customHeight="1">
      <c r="B49" s="24"/>
      <c r="C49" s="43"/>
      <c r="D49" s="17"/>
      <c r="E49" s="9"/>
      <c r="G49" s="15"/>
      <c r="H49" s="13"/>
      <c r="I49" s="17"/>
    </row>
    <row r="50" ht="12.0" customHeight="1">
      <c r="B50" s="48"/>
      <c r="C50" s="49"/>
      <c r="D50" s="51"/>
      <c r="E50" s="22"/>
      <c r="G50" s="15"/>
      <c r="H50" s="13"/>
      <c r="I50" s="16"/>
    </row>
    <row r="51" ht="12.0" customHeight="1">
      <c r="B51" s="52"/>
      <c r="C51" s="26"/>
      <c r="D51" s="53"/>
      <c r="E51" s="1"/>
      <c r="G51" s="28"/>
      <c r="H51" s="26"/>
      <c r="I51" s="29"/>
    </row>
    <row r="52" ht="12.0" customHeight="1">
      <c r="A52" s="23" t="s">
        <v>10</v>
      </c>
      <c r="B52" s="30">
        <f>SUM(B42:B51)</f>
        <v>4253.55</v>
      </c>
      <c r="F52" s="23" t="s">
        <v>10</v>
      </c>
      <c r="G52" s="30">
        <f>SUM(G42:G51)</f>
        <v>456</v>
      </c>
    </row>
    <row r="53" ht="12.0" customHeight="1">
      <c r="B53" s="31"/>
      <c r="F53" s="32"/>
      <c r="H53" s="1"/>
    </row>
    <row r="54" ht="12.0" customHeight="1">
      <c r="A54" s="23" t="s">
        <v>11</v>
      </c>
      <c r="B54" s="33">
        <f>PRODUCT(B52,0.1)</f>
        <v>425.355</v>
      </c>
    </row>
    <row r="55" ht="12.0" customHeight="1">
      <c r="A55" s="23" t="s">
        <v>18</v>
      </c>
      <c r="B55" s="54">
        <f>G36</f>
        <v>1798.7343</v>
      </c>
      <c r="F55" s="23" t="s">
        <v>19</v>
      </c>
      <c r="G55" s="33">
        <f>SUM(B54,B55)-G52</f>
        <v>1768.0893</v>
      </c>
    </row>
    <row r="56" ht="12.0" customHeight="1">
      <c r="A56" s="1"/>
      <c r="B56" s="1"/>
      <c r="C56" s="1"/>
      <c r="D56" s="1"/>
      <c r="E56" s="1"/>
      <c r="F56" s="23"/>
      <c r="G56" s="3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108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/>
    <row r="60" ht="12.0" customHeight="1">
      <c r="B60" s="39" t="s">
        <v>1</v>
      </c>
      <c r="C60" s="39" t="s">
        <v>2</v>
      </c>
      <c r="D60" s="39" t="s">
        <v>3</v>
      </c>
      <c r="E60" s="5"/>
      <c r="G60" s="4" t="s">
        <v>4</v>
      </c>
      <c r="H60" s="4" t="s">
        <v>5</v>
      </c>
      <c r="I60" s="4" t="s">
        <v>3</v>
      </c>
    </row>
    <row r="61" ht="12.0" customHeight="1">
      <c r="B61" s="80">
        <v>957.32</v>
      </c>
      <c r="C61" s="81" t="s">
        <v>6</v>
      </c>
      <c r="D61" s="11">
        <v>38450.0</v>
      </c>
      <c r="E61" s="9"/>
      <c r="G61" s="10"/>
      <c r="H61" s="7"/>
      <c r="I61" s="11"/>
    </row>
    <row r="62" ht="12.0" customHeight="1">
      <c r="B62" s="45">
        <v>957.66</v>
      </c>
      <c r="C62" s="46" t="s">
        <v>6</v>
      </c>
      <c r="D62" s="16">
        <v>38464.0</v>
      </c>
      <c r="E62" s="9"/>
      <c r="G62" s="15"/>
      <c r="H62" s="13"/>
      <c r="I62" s="16"/>
    </row>
    <row r="63" ht="12.0" customHeight="1">
      <c r="B63" s="45">
        <v>746.79</v>
      </c>
      <c r="C63" s="46" t="s">
        <v>76</v>
      </c>
      <c r="D63" s="16">
        <v>38456.0</v>
      </c>
      <c r="E63" s="9"/>
      <c r="G63" s="15"/>
      <c r="H63" s="13"/>
      <c r="I63" s="17"/>
    </row>
    <row r="64" ht="12.0" customHeight="1">
      <c r="B64" s="45">
        <v>746.79</v>
      </c>
      <c r="C64" s="46" t="s">
        <v>76</v>
      </c>
      <c r="D64" s="16">
        <v>38470.0</v>
      </c>
      <c r="E64" s="9"/>
      <c r="F64" s="23"/>
      <c r="G64" s="15"/>
      <c r="H64" s="13"/>
      <c r="I64" s="16"/>
    </row>
    <row r="65" ht="12.0" customHeight="1">
      <c r="B65" s="45">
        <v>111.08</v>
      </c>
      <c r="C65" s="46" t="s">
        <v>98</v>
      </c>
      <c r="D65" s="17"/>
      <c r="E65" s="9"/>
      <c r="G65" s="15"/>
      <c r="H65" s="13"/>
      <c r="I65" s="17"/>
    </row>
    <row r="66" ht="12.0" customHeight="1">
      <c r="B66" s="45"/>
      <c r="C66" s="46"/>
      <c r="D66" s="17"/>
      <c r="E66" s="9"/>
      <c r="G66" s="15"/>
      <c r="H66" s="13"/>
      <c r="I66" s="16"/>
    </row>
    <row r="67" ht="12.0" customHeight="1">
      <c r="B67" s="45"/>
      <c r="C67" s="46"/>
      <c r="D67" s="17"/>
      <c r="E67" s="9"/>
      <c r="G67" s="15"/>
      <c r="H67" s="13"/>
      <c r="I67" s="17"/>
    </row>
    <row r="68" ht="12.0" customHeight="1">
      <c r="B68" s="24"/>
      <c r="C68" s="43"/>
      <c r="D68" s="17"/>
      <c r="E68" s="9"/>
      <c r="G68" s="15"/>
      <c r="H68" s="13"/>
      <c r="I68" s="17"/>
    </row>
    <row r="69" ht="12.0" customHeight="1">
      <c r="B69" s="48"/>
      <c r="C69" s="49"/>
      <c r="D69" s="51"/>
      <c r="E69" s="22"/>
      <c r="G69" s="15"/>
      <c r="H69" s="13"/>
      <c r="I69" s="16"/>
    </row>
    <row r="70" ht="12.0" customHeight="1">
      <c r="B70" s="52"/>
      <c r="C70" s="26"/>
      <c r="D70" s="53"/>
      <c r="E70" s="1"/>
      <c r="G70" s="28"/>
      <c r="H70" s="26"/>
      <c r="I70" s="29"/>
    </row>
    <row r="71" ht="12.0" customHeight="1">
      <c r="A71" s="23" t="s">
        <v>10</v>
      </c>
      <c r="B71" s="30">
        <f>SUM(B61:B70)</f>
        <v>3519.64</v>
      </c>
      <c r="F71" s="23" t="s">
        <v>10</v>
      </c>
      <c r="G71" s="30">
        <f>SUM(G61:G70)</f>
        <v>0</v>
      </c>
    </row>
    <row r="72" ht="12.0" customHeight="1">
      <c r="B72" s="31"/>
      <c r="F72" s="32"/>
      <c r="H72" s="1"/>
    </row>
    <row r="73" ht="12.0" customHeight="1">
      <c r="A73" s="23" t="s">
        <v>11</v>
      </c>
      <c r="B73" s="33">
        <f>PRODUCT(B71,0.1)</f>
        <v>351.964</v>
      </c>
    </row>
    <row r="74" ht="12.0" customHeight="1">
      <c r="A74" s="23" t="s">
        <v>18</v>
      </c>
      <c r="B74" s="54">
        <f>G55</f>
        <v>1768.0893</v>
      </c>
      <c r="F74" s="23" t="s">
        <v>19</v>
      </c>
      <c r="G74" s="33">
        <f>SUM(B73,B74)-G71</f>
        <v>2120.0533</v>
      </c>
    </row>
    <row r="75" ht="12.0" customHeight="1">
      <c r="A75" s="1"/>
      <c r="B75" s="1"/>
      <c r="C75" s="1"/>
      <c r="D75" s="1"/>
      <c r="E75" s="1"/>
      <c r="F75" s="23"/>
      <c r="G75" s="3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109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/>
    <row r="79" ht="12.0" customHeight="1">
      <c r="B79" s="39" t="s">
        <v>1</v>
      </c>
      <c r="C79" s="39" t="s">
        <v>2</v>
      </c>
      <c r="D79" s="39" t="s">
        <v>3</v>
      </c>
      <c r="E79" s="5"/>
      <c r="G79" s="4" t="s">
        <v>4</v>
      </c>
      <c r="H79" s="4" t="s">
        <v>5</v>
      </c>
      <c r="I79" s="4" t="s">
        <v>3</v>
      </c>
    </row>
    <row r="80" ht="12.0" customHeight="1">
      <c r="B80" s="80">
        <v>957.39</v>
      </c>
      <c r="C80" s="81" t="s">
        <v>6</v>
      </c>
      <c r="D80" s="11">
        <v>38478.0</v>
      </c>
      <c r="E80" s="9"/>
      <c r="G80" s="10">
        <v>36.0</v>
      </c>
      <c r="H80" s="7" t="s">
        <v>110</v>
      </c>
      <c r="I80" s="11">
        <v>38473.0</v>
      </c>
    </row>
    <row r="81" ht="12.0" customHeight="1">
      <c r="B81" s="45">
        <v>957.39</v>
      </c>
      <c r="C81" s="46" t="s">
        <v>6</v>
      </c>
      <c r="D81" s="16">
        <v>38492.0</v>
      </c>
      <c r="E81" s="9"/>
      <c r="G81" s="15">
        <v>100.0</v>
      </c>
      <c r="H81" s="13" t="s">
        <v>111</v>
      </c>
      <c r="I81" s="16">
        <v>38473.0</v>
      </c>
    </row>
    <row r="82" ht="12.0" customHeight="1">
      <c r="B82" s="45">
        <v>37.51</v>
      </c>
      <c r="C82" s="46" t="s">
        <v>76</v>
      </c>
      <c r="D82" s="16">
        <v>38498.0</v>
      </c>
      <c r="E82" s="9"/>
      <c r="G82" s="15">
        <v>180.0</v>
      </c>
      <c r="H82" s="13" t="s">
        <v>112</v>
      </c>
      <c r="I82" s="16">
        <v>38498.0</v>
      </c>
    </row>
    <row r="83" ht="12.0" customHeight="1">
      <c r="B83" s="45">
        <v>746.79</v>
      </c>
      <c r="C83" s="46" t="s">
        <v>76</v>
      </c>
      <c r="D83" s="16">
        <v>38484.0</v>
      </c>
      <c r="E83" s="9"/>
      <c r="F83" s="23"/>
      <c r="G83" s="15"/>
      <c r="H83" s="13"/>
      <c r="I83" s="16"/>
    </row>
    <row r="84" ht="12.0" customHeight="1">
      <c r="B84" s="45">
        <v>746.79</v>
      </c>
      <c r="C84" s="46" t="s">
        <v>76</v>
      </c>
      <c r="D84" s="16">
        <v>38498.0</v>
      </c>
      <c r="E84" s="9"/>
      <c r="G84" s="15"/>
      <c r="H84" s="13"/>
      <c r="I84" s="17"/>
    </row>
    <row r="85" ht="12.0" customHeight="1">
      <c r="B85" s="45">
        <v>200.0</v>
      </c>
      <c r="C85" s="46" t="s">
        <v>98</v>
      </c>
      <c r="D85" s="17"/>
      <c r="E85" s="9"/>
      <c r="G85" s="15"/>
      <c r="H85" s="13"/>
      <c r="I85" s="16"/>
    </row>
    <row r="86" ht="12.0" customHeight="1">
      <c r="B86" s="45"/>
      <c r="C86" s="46"/>
      <c r="D86" s="17"/>
      <c r="E86" s="9"/>
      <c r="G86" s="15"/>
      <c r="H86" s="13"/>
      <c r="I86" s="17"/>
    </row>
    <row r="87" ht="12.0" customHeight="1">
      <c r="B87" s="24"/>
      <c r="C87" s="43"/>
      <c r="D87" s="17"/>
      <c r="E87" s="9"/>
      <c r="G87" s="15"/>
      <c r="H87" s="13"/>
      <c r="I87" s="17"/>
    </row>
    <row r="88" ht="12.0" customHeight="1">
      <c r="B88" s="48"/>
      <c r="C88" s="49"/>
      <c r="D88" s="51"/>
      <c r="E88" s="22"/>
      <c r="G88" s="15"/>
      <c r="H88" s="13"/>
      <c r="I88" s="16"/>
    </row>
    <row r="89" ht="12.0" customHeight="1">
      <c r="B89" s="52"/>
      <c r="C89" s="26"/>
      <c r="D89" s="53"/>
      <c r="E89" s="1"/>
      <c r="G89" s="28"/>
      <c r="H89" s="26"/>
      <c r="I89" s="29"/>
    </row>
    <row r="90" ht="12.0" customHeight="1">
      <c r="A90" s="23" t="s">
        <v>10</v>
      </c>
      <c r="B90" s="30">
        <f>SUM(B80:B89)</f>
        <v>3645.87</v>
      </c>
      <c r="F90" s="23" t="s">
        <v>10</v>
      </c>
      <c r="G90" s="30">
        <f>SUM(G80:G89)</f>
        <v>316</v>
      </c>
    </row>
    <row r="91" ht="12.0" customHeight="1">
      <c r="B91" s="31"/>
      <c r="F91" s="32"/>
      <c r="H91" s="1"/>
    </row>
    <row r="92" ht="12.0" customHeight="1">
      <c r="A92" s="23" t="s">
        <v>11</v>
      </c>
      <c r="B92" s="33">
        <f>PRODUCT(B90,0.1)</f>
        <v>364.587</v>
      </c>
    </row>
    <row r="93" ht="12.0" customHeight="1">
      <c r="A93" s="23" t="s">
        <v>18</v>
      </c>
      <c r="B93" s="54">
        <f>G74</f>
        <v>2120.0533</v>
      </c>
      <c r="F93" s="23" t="s">
        <v>19</v>
      </c>
      <c r="G93" s="33">
        <f>SUM(B92,B93)-G90</f>
        <v>2168.6403</v>
      </c>
    </row>
    <row r="94" ht="12.0" customHeight="1">
      <c r="A94" s="1"/>
      <c r="B94" s="1"/>
      <c r="C94" s="1"/>
      <c r="D94" s="1"/>
      <c r="E94" s="1"/>
      <c r="F94" s="23"/>
      <c r="G94" s="3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5.25" customHeight="1">
      <c r="A95" s="35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27.75" customHeight="1">
      <c r="A96" s="2" t="s">
        <v>113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/>
    <row r="98" ht="12.0" customHeight="1">
      <c r="B98" s="39" t="s">
        <v>1</v>
      </c>
      <c r="C98" s="39" t="s">
        <v>2</v>
      </c>
      <c r="D98" s="39" t="s">
        <v>3</v>
      </c>
      <c r="E98" s="5"/>
      <c r="G98" s="4" t="s">
        <v>4</v>
      </c>
      <c r="H98" s="4" t="s">
        <v>5</v>
      </c>
      <c r="I98" s="4" t="s">
        <v>3</v>
      </c>
    </row>
    <row r="99" ht="12.0" customHeight="1">
      <c r="B99" s="80">
        <v>50.0</v>
      </c>
      <c r="C99" s="81" t="s">
        <v>31</v>
      </c>
      <c r="D99" s="70"/>
      <c r="E99" s="9"/>
      <c r="G99" s="10">
        <v>54.0</v>
      </c>
      <c r="H99" s="7" t="s">
        <v>40</v>
      </c>
      <c r="I99" s="11">
        <v>38522.0</v>
      </c>
    </row>
    <row r="100" ht="12.0" customHeight="1">
      <c r="B100" s="45">
        <v>25.0</v>
      </c>
      <c r="C100" s="46" t="s">
        <v>31</v>
      </c>
      <c r="D100" s="17"/>
      <c r="E100" s="9"/>
      <c r="G100" s="15"/>
      <c r="H100" s="13"/>
      <c r="I100" s="16"/>
    </row>
    <row r="101" ht="12.0" customHeight="1">
      <c r="B101" s="45">
        <v>25.0</v>
      </c>
      <c r="C101" s="46" t="s">
        <v>31</v>
      </c>
      <c r="D101" s="17"/>
      <c r="E101" s="9"/>
      <c r="G101" s="15"/>
      <c r="H101" s="13"/>
      <c r="I101" s="17"/>
    </row>
    <row r="102" ht="12.0" customHeight="1">
      <c r="B102" s="45">
        <v>25.0</v>
      </c>
      <c r="C102" s="46" t="s">
        <v>98</v>
      </c>
      <c r="D102" s="17"/>
      <c r="E102" s="9"/>
      <c r="F102" s="23"/>
      <c r="G102" s="15"/>
      <c r="H102" s="13"/>
      <c r="I102" s="16"/>
    </row>
    <row r="103" ht="12.0" customHeight="1">
      <c r="B103" s="45">
        <v>938.26</v>
      </c>
      <c r="C103" s="46" t="s">
        <v>6</v>
      </c>
      <c r="D103" s="16">
        <v>38506.0</v>
      </c>
      <c r="E103" s="9"/>
      <c r="G103" s="15"/>
      <c r="H103" s="13"/>
      <c r="I103" s="17"/>
    </row>
    <row r="104" ht="12.0" customHeight="1">
      <c r="B104" s="45">
        <v>938.25</v>
      </c>
      <c r="C104" s="46" t="s">
        <v>6</v>
      </c>
      <c r="D104" s="16">
        <v>38520.0</v>
      </c>
      <c r="E104" s="9"/>
      <c r="G104" s="15"/>
      <c r="H104" s="13"/>
      <c r="I104" s="16"/>
    </row>
    <row r="105" ht="12.0" customHeight="1">
      <c r="B105" s="45">
        <v>746.69</v>
      </c>
      <c r="C105" s="46" t="s">
        <v>76</v>
      </c>
      <c r="D105" s="16">
        <v>38507.0</v>
      </c>
      <c r="E105" s="9"/>
      <c r="G105" s="15"/>
      <c r="H105" s="13"/>
      <c r="I105" s="17"/>
    </row>
    <row r="106" ht="12.0" customHeight="1">
      <c r="B106" s="24">
        <v>746.69</v>
      </c>
      <c r="C106" s="43" t="s">
        <v>76</v>
      </c>
      <c r="D106" s="16">
        <v>38526.0</v>
      </c>
      <c r="E106" s="9"/>
      <c r="G106" s="15"/>
      <c r="H106" s="13"/>
      <c r="I106" s="17"/>
    </row>
    <row r="107" ht="12.0" customHeight="1">
      <c r="B107" s="48">
        <v>86.94</v>
      </c>
      <c r="C107" s="49" t="s">
        <v>98</v>
      </c>
      <c r="D107" s="51"/>
      <c r="E107" s="22"/>
      <c r="G107" s="15"/>
      <c r="H107" s="13"/>
      <c r="I107" s="16"/>
    </row>
    <row r="108" ht="12.0" customHeight="1">
      <c r="B108" s="52"/>
      <c r="C108" s="26"/>
      <c r="D108" s="53"/>
      <c r="E108" s="1"/>
      <c r="G108" s="28"/>
      <c r="H108" s="26"/>
      <c r="I108" s="29"/>
    </row>
    <row r="109" ht="12.0" customHeight="1">
      <c r="A109" s="23" t="s">
        <v>10</v>
      </c>
      <c r="B109" s="30">
        <f>SUM(B99:B108)</f>
        <v>3581.83</v>
      </c>
      <c r="F109" s="23" t="s">
        <v>10</v>
      </c>
      <c r="G109" s="30">
        <f>SUM(G99:G108)</f>
        <v>54</v>
      </c>
    </row>
    <row r="110" ht="12.0" customHeight="1">
      <c r="B110" s="31"/>
      <c r="F110" s="32"/>
      <c r="H110" s="1"/>
    </row>
    <row r="111" ht="12.0" customHeight="1">
      <c r="A111" s="23" t="s">
        <v>11</v>
      </c>
      <c r="B111" s="33">
        <f>PRODUCT(B109,0.1)</f>
        <v>358.183</v>
      </c>
    </row>
    <row r="112" ht="12.0" customHeight="1">
      <c r="A112" s="23" t="s">
        <v>18</v>
      </c>
      <c r="B112" s="54">
        <f>G93</f>
        <v>2168.6403</v>
      </c>
      <c r="F112" s="23" t="s">
        <v>19</v>
      </c>
      <c r="G112" s="33">
        <f>SUM(B111,B112)-G109</f>
        <v>2472.8233</v>
      </c>
    </row>
    <row r="113" ht="12.0" customHeight="1">
      <c r="A113" s="1"/>
      <c r="B113" s="1"/>
      <c r="C113" s="1"/>
      <c r="D113" s="1"/>
      <c r="E113" s="1"/>
      <c r="F113" s="23"/>
      <c r="G113" s="3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5.25" customHeight="1">
      <c r="A114" s="35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27.75" customHeight="1">
      <c r="A115" s="2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/>
    <row r="117" ht="12.0" customHeight="1">
      <c r="B117" s="39" t="s">
        <v>1</v>
      </c>
      <c r="C117" s="39" t="s">
        <v>2</v>
      </c>
      <c r="D117" s="39" t="s">
        <v>3</v>
      </c>
      <c r="E117" s="5"/>
      <c r="G117" s="4" t="s">
        <v>4</v>
      </c>
      <c r="H117" s="4" t="s">
        <v>5</v>
      </c>
      <c r="I117" s="4" t="s">
        <v>3</v>
      </c>
    </row>
    <row r="118" ht="12.0" customHeight="1">
      <c r="B118" s="80">
        <v>938.25</v>
      </c>
      <c r="C118" s="81" t="s">
        <v>6</v>
      </c>
      <c r="D118" s="11">
        <v>38548.0</v>
      </c>
      <c r="E118" s="9"/>
      <c r="G118" s="10">
        <v>500.0</v>
      </c>
      <c r="H118" s="7" t="s">
        <v>25</v>
      </c>
      <c r="I118" s="11">
        <v>38550.0</v>
      </c>
    </row>
    <row r="119" ht="12.0" customHeight="1">
      <c r="B119" s="45">
        <v>25.0</v>
      </c>
      <c r="C119" s="46" t="s">
        <v>115</v>
      </c>
      <c r="D119" s="16">
        <v>38548.0</v>
      </c>
      <c r="E119" s="9"/>
      <c r="G119" s="15">
        <v>36.0</v>
      </c>
      <c r="H119" s="13" t="s">
        <v>116</v>
      </c>
      <c r="I119" s="16">
        <v>38550.0</v>
      </c>
    </row>
    <row r="120" ht="12.0" customHeight="1">
      <c r="B120" s="45">
        <v>938.27</v>
      </c>
      <c r="C120" s="46" t="s">
        <v>6</v>
      </c>
      <c r="D120" s="16">
        <v>38534.0</v>
      </c>
      <c r="E120" s="9"/>
      <c r="G120" s="15">
        <v>72.0</v>
      </c>
      <c r="H120" s="13" t="s">
        <v>117</v>
      </c>
      <c r="I120" s="16">
        <v>38550.0</v>
      </c>
    </row>
    <row r="121" ht="12.0" customHeight="1">
      <c r="B121" s="45">
        <v>143.77</v>
      </c>
      <c r="C121" s="46" t="s">
        <v>115</v>
      </c>
      <c r="D121" s="16">
        <v>38541.0</v>
      </c>
      <c r="E121" s="9"/>
      <c r="F121" s="23"/>
      <c r="G121" s="15"/>
      <c r="H121" s="13"/>
      <c r="I121" s="16"/>
    </row>
    <row r="122" ht="12.0" customHeight="1">
      <c r="B122" s="45">
        <v>746.69</v>
      </c>
      <c r="C122" s="46" t="s">
        <v>76</v>
      </c>
      <c r="D122" s="16">
        <v>38535.0</v>
      </c>
      <c r="E122" s="9"/>
      <c r="G122" s="15"/>
      <c r="H122" s="13"/>
      <c r="I122" s="17"/>
    </row>
    <row r="123" ht="12.0" customHeight="1">
      <c r="B123" s="45">
        <v>107.44</v>
      </c>
      <c r="C123" s="46" t="s">
        <v>76</v>
      </c>
      <c r="D123" s="16">
        <v>38563.0</v>
      </c>
      <c r="E123" s="9"/>
      <c r="G123" s="15"/>
      <c r="H123" s="13"/>
      <c r="I123" s="16"/>
    </row>
    <row r="124" ht="12.0" customHeight="1">
      <c r="B124" s="45">
        <v>689.18</v>
      </c>
      <c r="C124" s="46" t="s">
        <v>76</v>
      </c>
      <c r="D124" s="16">
        <v>38554.0</v>
      </c>
      <c r="E124" s="9"/>
      <c r="G124" s="15"/>
      <c r="H124" s="13"/>
      <c r="I124" s="17"/>
    </row>
    <row r="125" ht="12.0" customHeight="1">
      <c r="B125" s="24">
        <v>200.0</v>
      </c>
      <c r="C125" s="43" t="s">
        <v>118</v>
      </c>
      <c r="D125" s="17" t="s">
        <v>65</v>
      </c>
      <c r="E125" s="9"/>
      <c r="G125" s="15"/>
      <c r="H125" s="13"/>
      <c r="I125" s="17"/>
    </row>
    <row r="126" ht="12.0" customHeight="1">
      <c r="B126" s="48"/>
      <c r="C126" s="49"/>
      <c r="D126" s="51"/>
      <c r="E126" s="22"/>
      <c r="G126" s="15"/>
      <c r="H126" s="13"/>
      <c r="I126" s="16"/>
    </row>
    <row r="127" ht="12.0" customHeight="1">
      <c r="B127" s="52"/>
      <c r="C127" s="26"/>
      <c r="D127" s="53"/>
      <c r="E127" s="1"/>
      <c r="G127" s="28"/>
      <c r="H127" s="26"/>
      <c r="I127" s="29"/>
    </row>
    <row r="128" ht="12.0" customHeight="1">
      <c r="A128" s="23" t="s">
        <v>10</v>
      </c>
      <c r="B128" s="30">
        <f>SUM(B118:B127)</f>
        <v>3788.6</v>
      </c>
      <c r="F128" s="23" t="s">
        <v>10</v>
      </c>
      <c r="G128" s="30">
        <f>SUM(G118:G127)</f>
        <v>608</v>
      </c>
    </row>
    <row r="129" ht="12.0" customHeight="1">
      <c r="B129" s="31"/>
      <c r="F129" s="32"/>
      <c r="H129" s="1"/>
    </row>
    <row r="130" ht="12.0" customHeight="1">
      <c r="A130" s="23" t="s">
        <v>11</v>
      </c>
      <c r="B130" s="33">
        <f>PRODUCT(B128,0.1)</f>
        <v>378.86</v>
      </c>
    </row>
    <row r="131" ht="12.0" customHeight="1">
      <c r="A131" s="23" t="s">
        <v>18</v>
      </c>
      <c r="B131" s="54">
        <f>G112</f>
        <v>2472.8233</v>
      </c>
      <c r="F131" s="23" t="s">
        <v>19</v>
      </c>
      <c r="G131" s="33">
        <f>SUM(B130,B131)-G128</f>
        <v>2243.6833</v>
      </c>
    </row>
    <row r="132" ht="12.0" customHeight="1">
      <c r="A132" s="1"/>
      <c r="B132" s="1"/>
      <c r="C132" s="1"/>
      <c r="D132" s="1"/>
      <c r="E132" s="1"/>
      <c r="F132" s="23"/>
      <c r="G132" s="3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5.25" customHeight="1">
      <c r="A133" s="35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27.75" customHeight="1">
      <c r="A134" s="2" t="s">
        <v>119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/>
    <row r="136" ht="12.0" customHeight="1">
      <c r="B136" s="39" t="s">
        <v>1</v>
      </c>
      <c r="C136" s="39" t="s">
        <v>2</v>
      </c>
      <c r="D136" s="39" t="s">
        <v>3</v>
      </c>
      <c r="E136" s="5"/>
      <c r="G136" s="4" t="s">
        <v>4</v>
      </c>
      <c r="H136" s="4" t="s">
        <v>5</v>
      </c>
      <c r="I136" s="4" t="s">
        <v>3</v>
      </c>
    </row>
    <row r="137" ht="12.0" customHeight="1">
      <c r="B137" s="80">
        <v>938.25</v>
      </c>
      <c r="C137" s="81" t="s">
        <v>6</v>
      </c>
      <c r="D137" s="11">
        <v>38576.0</v>
      </c>
      <c r="E137" s="9"/>
      <c r="G137" s="10"/>
      <c r="H137" s="7"/>
      <c r="I137" s="11"/>
    </row>
    <row r="138" ht="12.0" customHeight="1">
      <c r="B138" s="45">
        <v>938.26</v>
      </c>
      <c r="C138" s="46" t="s">
        <v>6</v>
      </c>
      <c r="D138" s="16">
        <v>38590.0</v>
      </c>
      <c r="E138" s="9"/>
      <c r="G138" s="15"/>
      <c r="H138" s="13"/>
      <c r="I138" s="16"/>
    </row>
    <row r="139" ht="12.0" customHeight="1">
      <c r="B139" s="45">
        <v>770.03</v>
      </c>
      <c r="C139" s="46" t="s">
        <v>76</v>
      </c>
      <c r="D139" s="16">
        <v>38568.0</v>
      </c>
      <c r="E139" s="9"/>
      <c r="G139" s="15"/>
      <c r="H139" s="13"/>
      <c r="I139" s="17"/>
    </row>
    <row r="140" ht="12.0" customHeight="1">
      <c r="B140" s="45">
        <v>132.7</v>
      </c>
      <c r="C140" s="46" t="s">
        <v>98</v>
      </c>
      <c r="D140" s="16">
        <v>38575.0</v>
      </c>
      <c r="E140" s="9"/>
      <c r="F140" s="23"/>
      <c r="G140" s="15"/>
      <c r="H140" s="13"/>
      <c r="I140" s="16"/>
    </row>
    <row r="141" ht="12.0" customHeight="1">
      <c r="B141" s="45">
        <v>770.04</v>
      </c>
      <c r="C141" s="46" t="s">
        <v>76</v>
      </c>
      <c r="D141" s="16">
        <v>38582.0</v>
      </c>
      <c r="E141" s="9"/>
      <c r="G141" s="15"/>
      <c r="H141" s="13"/>
      <c r="I141" s="17"/>
    </row>
    <row r="142" ht="12.0" customHeight="1">
      <c r="B142" s="45"/>
      <c r="C142" s="46"/>
      <c r="D142" s="17"/>
      <c r="E142" s="9"/>
      <c r="G142" s="15"/>
      <c r="H142" s="13"/>
      <c r="I142" s="16"/>
    </row>
    <row r="143" ht="12.0" customHeight="1">
      <c r="B143" s="45"/>
      <c r="C143" s="46"/>
      <c r="D143" s="17"/>
      <c r="E143" s="9"/>
      <c r="G143" s="15"/>
      <c r="H143" s="13"/>
      <c r="I143" s="17"/>
    </row>
    <row r="144" ht="12.0" customHeight="1">
      <c r="B144" s="24"/>
      <c r="C144" s="43"/>
      <c r="D144" s="17"/>
      <c r="E144" s="9"/>
      <c r="G144" s="15"/>
      <c r="H144" s="13"/>
      <c r="I144" s="17"/>
    </row>
    <row r="145" ht="12.0" customHeight="1">
      <c r="B145" s="48"/>
      <c r="C145" s="49"/>
      <c r="D145" s="51"/>
      <c r="E145" s="22"/>
      <c r="G145" s="15"/>
      <c r="H145" s="13"/>
      <c r="I145" s="16"/>
    </row>
    <row r="146" ht="12.0" customHeight="1">
      <c r="B146" s="52"/>
      <c r="C146" s="26"/>
      <c r="D146" s="53"/>
      <c r="E146" s="1"/>
      <c r="G146" s="28"/>
      <c r="H146" s="26"/>
      <c r="I146" s="29"/>
    </row>
    <row r="147" ht="12.0" customHeight="1">
      <c r="A147" s="23" t="s">
        <v>10</v>
      </c>
      <c r="B147" s="30">
        <f>SUM(B137:B146)</f>
        <v>3549.28</v>
      </c>
      <c r="F147" s="23" t="s">
        <v>10</v>
      </c>
      <c r="G147" s="30">
        <f>SUM(G137:G146)</f>
        <v>0</v>
      </c>
    </row>
    <row r="148" ht="12.0" customHeight="1">
      <c r="B148" s="31"/>
      <c r="F148" s="32"/>
      <c r="H148" s="1"/>
    </row>
    <row r="149" ht="12.0" customHeight="1">
      <c r="A149" s="23" t="s">
        <v>11</v>
      </c>
      <c r="B149" s="33">
        <f>PRODUCT(B147,0.1)</f>
        <v>354.928</v>
      </c>
    </row>
    <row r="150" ht="12.0" customHeight="1">
      <c r="A150" s="23" t="s">
        <v>18</v>
      </c>
      <c r="B150" s="54">
        <f>G131</f>
        <v>2243.6833</v>
      </c>
      <c r="F150" s="23" t="s">
        <v>19</v>
      </c>
      <c r="G150" s="33">
        <f>SUM(B149,B150)-G147</f>
        <v>2598.6113</v>
      </c>
    </row>
    <row r="151" ht="12.0" customHeight="1">
      <c r="A151" s="1"/>
      <c r="B151" s="1"/>
      <c r="C151" s="1"/>
      <c r="D151" s="1"/>
      <c r="E151" s="1"/>
      <c r="F151" s="23"/>
      <c r="G151" s="3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5.25" customHeight="1">
      <c r="A152" s="35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27.75" customHeight="1">
      <c r="A153" s="2" t="s">
        <v>120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/>
    <row r="155" ht="12.0" customHeight="1">
      <c r="B155" s="39" t="s">
        <v>1</v>
      </c>
      <c r="C155" s="39" t="s">
        <v>2</v>
      </c>
      <c r="D155" s="39" t="s">
        <v>3</v>
      </c>
      <c r="E155" s="5"/>
      <c r="G155" s="4" t="s">
        <v>4</v>
      </c>
      <c r="H155" s="4" t="s">
        <v>5</v>
      </c>
      <c r="I155" s="4" t="s">
        <v>3</v>
      </c>
    </row>
    <row r="156" ht="12.0" customHeight="1">
      <c r="B156" s="80">
        <v>938.25</v>
      </c>
      <c r="C156" s="81" t="s">
        <v>6</v>
      </c>
      <c r="D156" s="11">
        <v>38604.0</v>
      </c>
      <c r="E156" s="9"/>
      <c r="G156" s="10">
        <v>360.0</v>
      </c>
      <c r="H156" s="7" t="s">
        <v>100</v>
      </c>
      <c r="I156" s="11">
        <v>38623.0</v>
      </c>
    </row>
    <row r="157" ht="12.0" customHeight="1">
      <c r="B157" s="45">
        <v>938.25</v>
      </c>
      <c r="C157" s="46" t="s">
        <v>6</v>
      </c>
      <c r="D157" s="16">
        <v>38618.0</v>
      </c>
      <c r="E157" s="9"/>
      <c r="G157" s="15"/>
      <c r="H157" s="13"/>
      <c r="I157" s="16"/>
    </row>
    <row r="158" ht="12.0" customHeight="1">
      <c r="B158" s="45">
        <v>122.7</v>
      </c>
      <c r="C158" s="46" t="s">
        <v>98</v>
      </c>
      <c r="D158" s="16">
        <v>38609.0</v>
      </c>
      <c r="E158" s="9"/>
      <c r="G158" s="15"/>
      <c r="H158" s="13"/>
      <c r="I158" s="17"/>
    </row>
    <row r="159" ht="12.0" customHeight="1">
      <c r="B159" s="45">
        <v>770.04</v>
      </c>
      <c r="C159" s="46" t="s">
        <v>76</v>
      </c>
      <c r="D159" s="16">
        <v>38596.0</v>
      </c>
      <c r="E159" s="9"/>
      <c r="F159" s="23"/>
      <c r="G159" s="15"/>
      <c r="H159" s="13"/>
      <c r="I159" s="16"/>
    </row>
    <row r="160" ht="12.0" customHeight="1">
      <c r="B160" s="45">
        <v>770.04</v>
      </c>
      <c r="C160" s="46" t="s">
        <v>76</v>
      </c>
      <c r="D160" s="16">
        <v>38610.0</v>
      </c>
      <c r="E160" s="9"/>
      <c r="G160" s="15"/>
      <c r="H160" s="13"/>
      <c r="I160" s="17"/>
    </row>
    <row r="161" ht="12.0" customHeight="1">
      <c r="B161" s="45">
        <v>770.04</v>
      </c>
      <c r="C161" s="46" t="s">
        <v>76</v>
      </c>
      <c r="D161" s="16">
        <v>38624.0</v>
      </c>
      <c r="E161" s="9"/>
      <c r="G161" s="15"/>
      <c r="H161" s="13"/>
      <c r="I161" s="16"/>
    </row>
    <row r="162" ht="12.0" customHeight="1">
      <c r="B162" s="45">
        <v>50.0</v>
      </c>
      <c r="C162" s="46" t="s">
        <v>76</v>
      </c>
      <c r="D162" s="16">
        <v>38624.0</v>
      </c>
      <c r="E162" s="9"/>
      <c r="G162" s="15"/>
      <c r="H162" s="13"/>
      <c r="I162" s="17"/>
    </row>
    <row r="163" ht="12.0" customHeight="1">
      <c r="B163" s="24"/>
      <c r="C163" s="43"/>
      <c r="D163" s="17"/>
      <c r="E163" s="9"/>
      <c r="G163" s="15"/>
      <c r="H163" s="13"/>
      <c r="I163" s="17"/>
    </row>
    <row r="164" ht="12.0" customHeight="1">
      <c r="B164" s="48"/>
      <c r="C164" s="49"/>
      <c r="D164" s="51"/>
      <c r="E164" s="22"/>
      <c r="G164" s="15"/>
      <c r="H164" s="13"/>
      <c r="I164" s="16"/>
    </row>
    <row r="165" ht="12.0" customHeight="1">
      <c r="B165" s="52"/>
      <c r="C165" s="26"/>
      <c r="D165" s="53"/>
      <c r="E165" s="1"/>
      <c r="G165" s="28"/>
      <c r="H165" s="26"/>
      <c r="I165" s="29"/>
    </row>
    <row r="166" ht="12.0" customHeight="1">
      <c r="A166" s="23" t="s">
        <v>10</v>
      </c>
      <c r="B166" s="30">
        <f>SUM(B156:B165)</f>
        <v>4359.32</v>
      </c>
      <c r="F166" s="23" t="s">
        <v>10</v>
      </c>
      <c r="G166" s="30">
        <f>SUM(G156:G165)</f>
        <v>360</v>
      </c>
    </row>
    <row r="167" ht="12.0" customHeight="1">
      <c r="B167" s="31"/>
      <c r="F167" s="32"/>
      <c r="H167" s="1"/>
    </row>
    <row r="168" ht="12.0" customHeight="1">
      <c r="A168" s="23" t="s">
        <v>11</v>
      </c>
      <c r="B168" s="33">
        <f>PRODUCT(B166,0.1)</f>
        <v>435.932</v>
      </c>
    </row>
    <row r="169" ht="12.0" customHeight="1">
      <c r="A169" s="23" t="s">
        <v>18</v>
      </c>
      <c r="B169" s="54">
        <f>G150</f>
        <v>2598.6113</v>
      </c>
      <c r="F169" s="23" t="s">
        <v>19</v>
      </c>
      <c r="G169" s="33">
        <f>SUM(B168,B169)-G166</f>
        <v>2674.5433</v>
      </c>
    </row>
    <row r="170" ht="12.0" customHeight="1">
      <c r="A170" s="1"/>
      <c r="B170" s="1"/>
      <c r="C170" s="1"/>
      <c r="D170" s="1"/>
      <c r="E170" s="1"/>
      <c r="F170" s="23"/>
      <c r="G170" s="3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5.25" customHeight="1">
      <c r="A171" s="35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27.75" customHeight="1">
      <c r="A172" s="2" t="s">
        <v>121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/>
    <row r="174" ht="12.0" customHeight="1">
      <c r="B174" s="39" t="s">
        <v>1</v>
      </c>
      <c r="C174" s="39" t="s">
        <v>2</v>
      </c>
      <c r="D174" s="39" t="s">
        <v>3</v>
      </c>
      <c r="E174" s="5"/>
      <c r="G174" s="4" t="s">
        <v>4</v>
      </c>
      <c r="H174" s="4" t="s">
        <v>5</v>
      </c>
      <c r="I174" s="4" t="s">
        <v>3</v>
      </c>
    </row>
    <row r="175" ht="12.0" customHeight="1">
      <c r="B175" s="80">
        <v>938.27</v>
      </c>
      <c r="C175" s="81" t="s">
        <v>6</v>
      </c>
      <c r="D175" s="11">
        <v>38632.0</v>
      </c>
      <c r="E175" s="9"/>
      <c r="G175" s="10">
        <v>120.0</v>
      </c>
      <c r="H175" s="7" t="s">
        <v>122</v>
      </c>
      <c r="I175" s="11">
        <v>38636.0</v>
      </c>
    </row>
    <row r="176" ht="12.0" customHeight="1">
      <c r="B176" s="45">
        <v>938.25</v>
      </c>
      <c r="C176" s="46" t="s">
        <v>6</v>
      </c>
      <c r="D176" s="16">
        <v>38646.0</v>
      </c>
      <c r="E176" s="9"/>
      <c r="G176" s="15">
        <v>120.0</v>
      </c>
      <c r="H176" s="13" t="s">
        <v>123</v>
      </c>
      <c r="I176" s="16">
        <v>38636.0</v>
      </c>
    </row>
    <row r="177" ht="12.0" customHeight="1">
      <c r="B177" s="45">
        <v>34.64</v>
      </c>
      <c r="C177" s="46" t="s">
        <v>76</v>
      </c>
      <c r="D177" s="16">
        <v>38633.0</v>
      </c>
      <c r="E177" s="9"/>
      <c r="G177" s="15">
        <v>50.0</v>
      </c>
      <c r="H177" s="13" t="s">
        <v>83</v>
      </c>
      <c r="I177" s="16">
        <v>38655.0</v>
      </c>
    </row>
    <row r="178" ht="12.0" customHeight="1">
      <c r="B178" s="45">
        <v>100.0</v>
      </c>
      <c r="C178" s="46" t="s">
        <v>118</v>
      </c>
      <c r="D178" s="17" t="s">
        <v>37</v>
      </c>
      <c r="E178" s="9"/>
      <c r="F178" s="23"/>
      <c r="G178" s="15">
        <v>36.0</v>
      </c>
      <c r="H178" s="13" t="s">
        <v>52</v>
      </c>
      <c r="I178" s="16">
        <v>38655.0</v>
      </c>
    </row>
    <row r="179" ht="12.0" customHeight="1">
      <c r="B179" s="45">
        <v>770.03</v>
      </c>
      <c r="C179" s="46" t="s">
        <v>76</v>
      </c>
      <c r="D179" s="16">
        <v>38638.0</v>
      </c>
      <c r="E179" s="9"/>
      <c r="G179" s="15">
        <v>36.0</v>
      </c>
      <c r="H179" s="13" t="s">
        <v>124</v>
      </c>
      <c r="I179" s="16">
        <v>38655.0</v>
      </c>
    </row>
    <row r="180" ht="12.0" customHeight="1">
      <c r="B180" s="45">
        <v>770.04</v>
      </c>
      <c r="C180" s="46" t="s">
        <v>76</v>
      </c>
      <c r="D180" s="16">
        <v>38652.0</v>
      </c>
      <c r="E180" s="9"/>
      <c r="G180" s="15">
        <v>100.0</v>
      </c>
      <c r="H180" s="13" t="s">
        <v>125</v>
      </c>
      <c r="I180" s="16">
        <v>38655.0</v>
      </c>
    </row>
    <row r="181" ht="12.0" customHeight="1">
      <c r="B181" s="45">
        <v>400.0</v>
      </c>
      <c r="C181" s="46" t="s">
        <v>98</v>
      </c>
      <c r="D181" s="16">
        <v>38628.0</v>
      </c>
      <c r="E181" s="9"/>
      <c r="G181" s="15">
        <v>200.0</v>
      </c>
      <c r="H181" s="13" t="s">
        <v>27</v>
      </c>
      <c r="I181" s="16">
        <v>38655.0</v>
      </c>
    </row>
    <row r="182" ht="12.0" customHeight="1">
      <c r="B182" s="24"/>
      <c r="C182" s="43"/>
      <c r="D182" s="17"/>
      <c r="E182" s="9"/>
      <c r="G182" s="15"/>
      <c r="H182" s="13"/>
      <c r="I182" s="17"/>
    </row>
    <row r="183" ht="12.0" customHeight="1">
      <c r="B183" s="48"/>
      <c r="C183" s="49"/>
      <c r="D183" s="51"/>
      <c r="E183" s="22"/>
      <c r="G183" s="15"/>
      <c r="H183" s="13"/>
      <c r="I183" s="16"/>
    </row>
    <row r="184" ht="12.0" customHeight="1">
      <c r="B184" s="52"/>
      <c r="C184" s="26"/>
      <c r="D184" s="53"/>
      <c r="E184" s="1"/>
      <c r="G184" s="28"/>
      <c r="H184" s="26"/>
      <c r="I184" s="29"/>
    </row>
    <row r="185" ht="12.0" customHeight="1">
      <c r="A185" s="23" t="s">
        <v>10</v>
      </c>
      <c r="B185" s="30">
        <f>SUM(B175:B184)</f>
        <v>3951.23</v>
      </c>
      <c r="F185" s="23" t="s">
        <v>10</v>
      </c>
      <c r="G185" s="30">
        <f>SUM(G175:G184)</f>
        <v>662</v>
      </c>
    </row>
    <row r="186" ht="12.0" customHeight="1">
      <c r="B186" s="31"/>
      <c r="F186" s="32"/>
      <c r="H186" s="1"/>
    </row>
    <row r="187" ht="12.0" customHeight="1">
      <c r="A187" s="23" t="s">
        <v>11</v>
      </c>
      <c r="B187" s="33">
        <f>PRODUCT(B185,0.1)</f>
        <v>395.123</v>
      </c>
    </row>
    <row r="188" ht="12.0" customHeight="1">
      <c r="A188" s="23" t="s">
        <v>18</v>
      </c>
      <c r="B188" s="54">
        <f>G169</f>
        <v>2674.5433</v>
      </c>
      <c r="F188" s="23" t="s">
        <v>19</v>
      </c>
      <c r="G188" s="33">
        <f>SUM(B187,B188)-G185</f>
        <v>2407.6663</v>
      </c>
    </row>
    <row r="189" ht="12.0" customHeight="1">
      <c r="A189" s="1"/>
      <c r="B189" s="1"/>
      <c r="C189" s="1"/>
      <c r="D189" s="1"/>
      <c r="E189" s="1"/>
      <c r="F189" s="23"/>
      <c r="G189" s="3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5.25" customHeight="1">
      <c r="A190" s="35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27.75" customHeight="1">
      <c r="A191" s="2" t="s">
        <v>126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/>
    <row r="193" ht="12.0" customHeight="1">
      <c r="B193" s="39" t="s">
        <v>1</v>
      </c>
      <c r="C193" s="39" t="s">
        <v>2</v>
      </c>
      <c r="D193" s="39" t="s">
        <v>3</v>
      </c>
      <c r="E193" s="5"/>
      <c r="G193" s="4" t="s">
        <v>4</v>
      </c>
      <c r="H193" s="4" t="s">
        <v>5</v>
      </c>
      <c r="I193" s="4" t="s">
        <v>3</v>
      </c>
    </row>
    <row r="194" ht="12.0" customHeight="1">
      <c r="B194" s="80">
        <v>10000.0</v>
      </c>
      <c r="C194" s="81" t="s">
        <v>127</v>
      </c>
      <c r="D194" s="11"/>
      <c r="E194" s="9"/>
      <c r="G194" s="10">
        <v>36.0</v>
      </c>
      <c r="H194" s="7" t="s">
        <v>79</v>
      </c>
      <c r="I194" s="11">
        <v>38669.0</v>
      </c>
    </row>
    <row r="195" ht="12.0" customHeight="1">
      <c r="B195" s="45">
        <v>938.26</v>
      </c>
      <c r="C195" s="46" t="s">
        <v>6</v>
      </c>
      <c r="D195" s="16">
        <v>38660.0</v>
      </c>
      <c r="E195" s="9"/>
      <c r="G195" s="15">
        <v>18.0</v>
      </c>
      <c r="H195" s="13" t="s">
        <v>128</v>
      </c>
      <c r="I195" s="16">
        <v>38685.0</v>
      </c>
    </row>
    <row r="196" ht="12.0" customHeight="1">
      <c r="B196" s="45">
        <v>757.41</v>
      </c>
      <c r="C196" s="46" t="s">
        <v>6</v>
      </c>
      <c r="D196" s="16">
        <v>38674.0</v>
      </c>
      <c r="E196" s="9"/>
      <c r="G196" s="15">
        <v>18.0</v>
      </c>
      <c r="H196" s="13" t="s">
        <v>128</v>
      </c>
      <c r="I196" s="16">
        <v>38685.0</v>
      </c>
    </row>
    <row r="197" ht="12.0" customHeight="1">
      <c r="B197" s="45">
        <v>215.59</v>
      </c>
      <c r="C197" s="46" t="s">
        <v>129</v>
      </c>
      <c r="D197" s="16">
        <v>38664.0</v>
      </c>
      <c r="E197" s="9"/>
      <c r="F197" s="23"/>
      <c r="G197" s="15"/>
      <c r="H197" s="13"/>
      <c r="I197" s="16"/>
    </row>
    <row r="198" ht="12.0" customHeight="1">
      <c r="B198" s="45">
        <v>770.04</v>
      </c>
      <c r="C198" s="46" t="s">
        <v>76</v>
      </c>
      <c r="D198" s="16">
        <v>38666.0</v>
      </c>
      <c r="E198" s="9"/>
      <c r="G198" s="15"/>
      <c r="H198" s="13"/>
      <c r="I198" s="17"/>
    </row>
    <row r="199" ht="12.0" customHeight="1">
      <c r="B199" s="45">
        <v>770.05</v>
      </c>
      <c r="C199" s="46" t="s">
        <v>76</v>
      </c>
      <c r="D199" s="16">
        <v>38679.0</v>
      </c>
      <c r="E199" s="9"/>
      <c r="G199" s="15"/>
      <c r="H199" s="13"/>
      <c r="I199" s="16"/>
    </row>
    <row r="200" ht="12.0" customHeight="1">
      <c r="B200" s="45">
        <v>1084.14</v>
      </c>
      <c r="C200" s="46" t="s">
        <v>129</v>
      </c>
      <c r="D200" s="16">
        <v>38686.0</v>
      </c>
      <c r="E200" s="9"/>
      <c r="G200" s="15"/>
      <c r="H200" s="13"/>
      <c r="I200" s="17"/>
    </row>
    <row r="201" ht="12.0" customHeight="1">
      <c r="B201" s="24">
        <v>72.0</v>
      </c>
      <c r="C201" s="43" t="s">
        <v>118</v>
      </c>
      <c r="D201" s="16">
        <v>38665.0</v>
      </c>
      <c r="E201" s="9"/>
      <c r="G201" s="15"/>
      <c r="H201" s="13"/>
      <c r="I201" s="17"/>
    </row>
    <row r="202" ht="12.0" customHeight="1">
      <c r="B202" s="48">
        <v>36.0</v>
      </c>
      <c r="C202" s="49" t="s">
        <v>130</v>
      </c>
      <c r="D202" s="51">
        <v>38668.0</v>
      </c>
      <c r="E202" s="22"/>
      <c r="G202" s="15"/>
      <c r="H202" s="13"/>
      <c r="I202" s="16"/>
    </row>
    <row r="203" ht="12.0" customHeight="1">
      <c r="B203" s="52"/>
      <c r="C203" s="26"/>
      <c r="D203" s="53"/>
      <c r="E203" s="1"/>
      <c r="G203" s="28"/>
      <c r="H203" s="26"/>
      <c r="I203" s="29"/>
    </row>
    <row r="204" ht="12.0" customHeight="1">
      <c r="A204" s="23" t="s">
        <v>10</v>
      </c>
      <c r="B204" s="30">
        <f>SUM(B194:B203)</f>
        <v>14643.49</v>
      </c>
      <c r="F204" s="23" t="s">
        <v>10</v>
      </c>
      <c r="G204" s="30">
        <f>SUM(G194:G203)</f>
        <v>72</v>
      </c>
    </row>
    <row r="205" ht="12.0" customHeight="1">
      <c r="B205" s="31"/>
      <c r="F205" s="32"/>
      <c r="H205" s="1"/>
    </row>
    <row r="206" ht="12.0" customHeight="1">
      <c r="A206" s="23" t="s">
        <v>11</v>
      </c>
      <c r="B206" s="33">
        <f>PRODUCT(B204,0.1)</f>
        <v>1464.349</v>
      </c>
    </row>
    <row r="207" ht="12.0" customHeight="1">
      <c r="A207" s="23" t="s">
        <v>18</v>
      </c>
      <c r="B207" s="54">
        <f>G188</f>
        <v>2407.6663</v>
      </c>
      <c r="F207" s="23" t="s">
        <v>19</v>
      </c>
      <c r="G207" s="33">
        <f>SUM(B206,B207)-G204</f>
        <v>3800.0153</v>
      </c>
    </row>
    <row r="208" ht="12.0" customHeight="1">
      <c r="A208" s="1"/>
      <c r="B208" s="1"/>
      <c r="C208" s="1"/>
      <c r="D208" s="1"/>
      <c r="E208" s="1"/>
      <c r="F208" s="23"/>
      <c r="G208" s="3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5.25" customHeight="1">
      <c r="A209" s="35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27.75" customHeight="1">
      <c r="A210" s="2" t="s">
        <v>131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/>
    <row r="212" ht="12.0" customHeight="1">
      <c r="B212" s="39" t="s">
        <v>1</v>
      </c>
      <c r="C212" s="39" t="s">
        <v>2</v>
      </c>
      <c r="D212" s="39" t="s">
        <v>3</v>
      </c>
      <c r="E212" s="5"/>
      <c r="G212" s="4" t="s">
        <v>4</v>
      </c>
      <c r="H212" s="4" t="s">
        <v>5</v>
      </c>
      <c r="I212" s="4" t="s">
        <v>3</v>
      </c>
    </row>
    <row r="213" ht="12.0" customHeight="1">
      <c r="B213" s="80">
        <v>770.04</v>
      </c>
      <c r="C213" s="81" t="s">
        <v>76</v>
      </c>
      <c r="D213" s="11">
        <v>38694.0</v>
      </c>
      <c r="E213" s="9"/>
      <c r="G213" s="10">
        <v>18.0</v>
      </c>
      <c r="H213" s="7" t="s">
        <v>128</v>
      </c>
      <c r="I213" s="11">
        <v>38687.0</v>
      </c>
    </row>
    <row r="214" ht="12.0" customHeight="1">
      <c r="B214" s="45">
        <v>1004.52</v>
      </c>
      <c r="C214" s="46" t="s">
        <v>129</v>
      </c>
      <c r="D214" s="16">
        <v>38700.0</v>
      </c>
      <c r="E214" s="9"/>
      <c r="G214" s="15">
        <v>30.0</v>
      </c>
      <c r="H214" s="13" t="s">
        <v>128</v>
      </c>
      <c r="I214" s="16">
        <v>38687.0</v>
      </c>
    </row>
    <row r="215" ht="12.0" customHeight="1">
      <c r="B215" s="45">
        <v>1004.5</v>
      </c>
      <c r="C215" s="46" t="s">
        <v>129</v>
      </c>
      <c r="D215" s="16">
        <v>38714.0</v>
      </c>
      <c r="E215" s="9"/>
      <c r="G215" s="15">
        <v>36.0</v>
      </c>
      <c r="H215" s="13" t="s">
        <v>128</v>
      </c>
      <c r="I215" s="16">
        <v>38707.0</v>
      </c>
    </row>
    <row r="216" ht="12.0" customHeight="1">
      <c r="B216" s="45">
        <v>25.0</v>
      </c>
      <c r="C216" s="46" t="s">
        <v>132</v>
      </c>
      <c r="D216" s="16">
        <v>38706.0</v>
      </c>
      <c r="E216" s="9"/>
      <c r="F216" s="23"/>
      <c r="G216" s="15">
        <v>18.0</v>
      </c>
      <c r="H216" s="13" t="s">
        <v>86</v>
      </c>
      <c r="I216" s="16">
        <v>38710.0</v>
      </c>
    </row>
    <row r="217" ht="12.0" customHeight="1">
      <c r="B217" s="45">
        <v>36.0</v>
      </c>
      <c r="C217" s="46" t="s">
        <v>133</v>
      </c>
      <c r="D217" s="16">
        <v>38708.0</v>
      </c>
      <c r="E217" s="9"/>
      <c r="G217" s="15">
        <v>36.0</v>
      </c>
      <c r="H217" s="13" t="s">
        <v>134</v>
      </c>
      <c r="I217" s="16">
        <v>38710.0</v>
      </c>
    </row>
    <row r="218" ht="12.0" customHeight="1">
      <c r="B218" s="45">
        <v>25.49</v>
      </c>
      <c r="C218" s="46" t="s">
        <v>98</v>
      </c>
      <c r="D218" s="16">
        <v>38688.0</v>
      </c>
      <c r="E218" s="9"/>
      <c r="G218" s="15">
        <v>36.0</v>
      </c>
      <c r="H218" s="13" t="s">
        <v>97</v>
      </c>
      <c r="I218" s="16">
        <v>38710.0</v>
      </c>
    </row>
    <row r="219" ht="12.0" customHeight="1">
      <c r="B219" s="45">
        <v>25.0</v>
      </c>
      <c r="C219" s="46" t="s">
        <v>76</v>
      </c>
      <c r="D219" s="16">
        <v>39073.0</v>
      </c>
      <c r="E219" s="9"/>
      <c r="G219" s="15"/>
      <c r="H219" s="13"/>
      <c r="I219" s="17"/>
    </row>
    <row r="220" ht="12.0" customHeight="1">
      <c r="B220" s="24">
        <v>770.04</v>
      </c>
      <c r="C220" s="43" t="s">
        <v>76</v>
      </c>
      <c r="D220" s="16">
        <v>39073.0</v>
      </c>
      <c r="E220" s="9"/>
      <c r="G220" s="15"/>
      <c r="H220" s="13"/>
      <c r="I220" s="17"/>
    </row>
    <row r="221" ht="12.0" customHeight="1">
      <c r="B221" s="48"/>
      <c r="C221" s="49"/>
      <c r="D221" s="51"/>
      <c r="E221" s="22"/>
      <c r="G221" s="15"/>
      <c r="H221" s="13"/>
      <c r="I221" s="16"/>
    </row>
    <row r="222" ht="12.0" customHeight="1">
      <c r="B222" s="52"/>
      <c r="C222" s="26"/>
      <c r="D222" s="53"/>
      <c r="E222" s="1"/>
      <c r="G222" s="28"/>
      <c r="H222" s="26"/>
      <c r="I222" s="29"/>
    </row>
    <row r="223" ht="12.0" customHeight="1">
      <c r="A223" s="23" t="s">
        <v>10</v>
      </c>
      <c r="B223" s="30">
        <f>SUM(B213:B222)</f>
        <v>3660.59</v>
      </c>
      <c r="F223" s="23" t="s">
        <v>10</v>
      </c>
      <c r="G223" s="30">
        <f>SUM(G213:G222)</f>
        <v>174</v>
      </c>
    </row>
    <row r="224" ht="12.0" customHeight="1">
      <c r="B224" s="31"/>
      <c r="F224" s="32"/>
      <c r="H224" s="1"/>
    </row>
    <row r="225" ht="12.0" customHeight="1">
      <c r="A225" s="23" t="s">
        <v>11</v>
      </c>
      <c r="B225" s="33">
        <f>PRODUCT(B223,0.1)</f>
        <v>366.059</v>
      </c>
    </row>
    <row r="226" ht="12.0" customHeight="1">
      <c r="A226" s="23" t="s">
        <v>18</v>
      </c>
      <c r="B226" s="54">
        <f>G207</f>
        <v>3800.0153</v>
      </c>
      <c r="F226" s="23" t="s">
        <v>19</v>
      </c>
      <c r="G226" s="33">
        <f>SUM(B225,B226)-G223</f>
        <v>3992.0743</v>
      </c>
    </row>
    <row r="227" ht="12.0" customHeight="1">
      <c r="A227" s="1"/>
      <c r="B227" s="1"/>
      <c r="C227" s="1"/>
      <c r="D227" s="1"/>
      <c r="E227" s="1"/>
      <c r="F227" s="23"/>
      <c r="G227" s="3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5.25" customHeight="1">
      <c r="A228" s="35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2.0" customHeight="1"/>
    <row r="230" ht="12.0" customHeight="1"/>
    <row r="231" ht="12.0" customHeight="1">
      <c r="A231" s="72" t="s">
        <v>46</v>
      </c>
      <c r="B231" s="31">
        <f>B14+B33+B52+B71+B90+B109+B128+B147+B166+B185+B204+B223</f>
        <v>56007.61</v>
      </c>
    </row>
    <row r="232" ht="12.0" customHeight="1">
      <c r="A232" s="72" t="s">
        <v>47</v>
      </c>
      <c r="B232" s="31">
        <f>PRODUCT(B231,0.1)</f>
        <v>5600.761</v>
      </c>
    </row>
    <row r="233" ht="12.0" customHeight="1"/>
    <row r="234" ht="12.0" customHeight="1">
      <c r="A234" s="72" t="s">
        <v>48</v>
      </c>
      <c r="G234" s="31">
        <f>G14+G33+G52+G71+G90+G109+G128+G147+G166+G185+G204+G223+360</f>
        <v>3482</v>
      </c>
    </row>
    <row r="235" ht="12.0" customHeight="1">
      <c r="B235" s="31">
        <f>B231-B232</f>
        <v>50406.849</v>
      </c>
      <c r="F235" s="89" t="s">
        <v>95</v>
      </c>
      <c r="G235" s="90">
        <f>G234/B231</f>
        <v>0.06217012295</v>
      </c>
    </row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11.86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135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80">
        <v>1005.08</v>
      </c>
      <c r="C4" s="81" t="s">
        <v>129</v>
      </c>
      <c r="D4" s="11">
        <v>38728.0</v>
      </c>
      <c r="E4" s="9"/>
      <c r="G4" s="10">
        <v>500.0</v>
      </c>
      <c r="H4" s="94" t="s">
        <v>25</v>
      </c>
      <c r="I4" s="11">
        <v>38720.0</v>
      </c>
    </row>
    <row r="5" ht="12.0" customHeight="1">
      <c r="B5" s="45">
        <v>867.46</v>
      </c>
      <c r="C5" s="46" t="s">
        <v>76</v>
      </c>
      <c r="D5" s="16">
        <v>38722.0</v>
      </c>
      <c r="E5" s="9"/>
      <c r="G5" s="15">
        <v>100.0</v>
      </c>
      <c r="H5" s="85" t="s">
        <v>136</v>
      </c>
      <c r="I5" s="16">
        <v>38720.0</v>
      </c>
    </row>
    <row r="6" ht="12.0" customHeight="1">
      <c r="B6" s="45">
        <v>1005.09</v>
      </c>
      <c r="C6" s="46" t="s">
        <v>129</v>
      </c>
      <c r="D6" s="16">
        <v>38742.0</v>
      </c>
      <c r="E6" s="9"/>
      <c r="G6" s="15">
        <v>100.0</v>
      </c>
      <c r="H6" s="85" t="s">
        <v>36</v>
      </c>
      <c r="I6" s="16">
        <v>38720.0</v>
      </c>
    </row>
    <row r="7" ht="12.0" customHeight="1">
      <c r="B7" s="45">
        <v>867.45</v>
      </c>
      <c r="C7" s="46" t="s">
        <v>76</v>
      </c>
      <c r="D7" s="16">
        <v>38736.0</v>
      </c>
      <c r="E7" s="9"/>
      <c r="F7" s="23"/>
      <c r="G7" s="15">
        <v>100.0</v>
      </c>
      <c r="H7" s="85" t="s">
        <v>137</v>
      </c>
      <c r="I7" s="16">
        <v>38720.0</v>
      </c>
    </row>
    <row r="8" ht="12.0" customHeight="1">
      <c r="B8" s="45">
        <v>145.97</v>
      </c>
      <c r="C8" s="46" t="s">
        <v>138</v>
      </c>
      <c r="D8" s="16">
        <v>38721.0</v>
      </c>
      <c r="E8" s="9"/>
      <c r="G8" s="15">
        <v>15.0</v>
      </c>
      <c r="H8" s="85" t="s">
        <v>139</v>
      </c>
      <c r="I8" s="16">
        <v>38736.0</v>
      </c>
    </row>
    <row r="9" ht="12.0" customHeight="1">
      <c r="B9" s="45">
        <v>25.0</v>
      </c>
      <c r="C9" s="46" t="s">
        <v>98</v>
      </c>
      <c r="D9" s="17"/>
      <c r="E9" s="9"/>
      <c r="G9" s="15"/>
      <c r="H9" s="85"/>
      <c r="I9" s="16"/>
    </row>
    <row r="10" ht="12.0" customHeight="1">
      <c r="B10" s="45"/>
      <c r="C10" s="46"/>
      <c r="D10" s="17"/>
      <c r="E10" s="9"/>
      <c r="G10" s="15"/>
      <c r="H10" s="85"/>
      <c r="I10" s="17"/>
    </row>
    <row r="11" ht="12.0" customHeight="1">
      <c r="B11" s="24"/>
      <c r="C11" s="43"/>
      <c r="D11" s="17"/>
      <c r="E11" s="9"/>
      <c r="G11" s="15"/>
      <c r="H11" s="85"/>
      <c r="I11" s="17"/>
    </row>
    <row r="12" ht="12.0" customHeight="1">
      <c r="B12" s="48"/>
      <c r="C12" s="49"/>
      <c r="D12" s="51"/>
      <c r="E12" s="22"/>
      <c r="G12" s="15"/>
      <c r="H12" s="85"/>
      <c r="I12" s="16"/>
    </row>
    <row r="13" ht="12.0" customHeight="1">
      <c r="B13" s="52"/>
      <c r="C13" s="26"/>
      <c r="D13" s="53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3916.05</v>
      </c>
      <c r="F14" s="23" t="s">
        <v>10</v>
      </c>
      <c r="G14" s="30">
        <f>SUM(G4:G13)</f>
        <v>815</v>
      </c>
      <c r="H14" s="92"/>
    </row>
    <row r="15" ht="12.0" customHeight="1">
      <c r="B15" s="31"/>
      <c r="F15" s="32"/>
      <c r="H15" s="92"/>
    </row>
    <row r="16" ht="12.0" customHeight="1">
      <c r="A16" s="23" t="s">
        <v>11</v>
      </c>
      <c r="B16" s="33">
        <f>PRODUCT(B14,0.1)</f>
        <v>391.605</v>
      </c>
      <c r="H16" s="92"/>
    </row>
    <row r="17" ht="12.0" customHeight="1">
      <c r="A17" s="23" t="s">
        <v>18</v>
      </c>
      <c r="B17" s="54">
        <f>'2005'!G226</f>
        <v>3992.0743</v>
      </c>
      <c r="F17" s="23" t="s">
        <v>19</v>
      </c>
      <c r="G17" s="33">
        <f>SUM(B16,B17)-G14</f>
        <v>3568.6793</v>
      </c>
      <c r="H17" s="92"/>
    </row>
    <row r="18" ht="12.0" customHeight="1">
      <c r="A18" s="1"/>
      <c r="B18" s="1"/>
      <c r="C18" s="1"/>
      <c r="D18" s="1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36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140</v>
      </c>
      <c r="B20" s="3"/>
      <c r="C20" s="3"/>
      <c r="D20" s="3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H21" s="92"/>
    </row>
    <row r="22" ht="12.0" customHeight="1">
      <c r="B22" s="39" t="s">
        <v>1</v>
      </c>
      <c r="C22" s="39" t="s">
        <v>2</v>
      </c>
      <c r="D22" s="39" t="s">
        <v>3</v>
      </c>
      <c r="E22" s="5"/>
      <c r="G22" s="4" t="s">
        <v>4</v>
      </c>
      <c r="H22" s="93" t="s">
        <v>5</v>
      </c>
      <c r="I22" s="4" t="s">
        <v>3</v>
      </c>
    </row>
    <row r="23" ht="12.0" customHeight="1">
      <c r="B23" s="80">
        <v>1084.71</v>
      </c>
      <c r="C23" s="81" t="s">
        <v>129</v>
      </c>
      <c r="D23" s="11">
        <v>38756.0</v>
      </c>
      <c r="E23" s="9"/>
      <c r="G23" s="10">
        <v>20.0</v>
      </c>
      <c r="H23" s="94" t="s">
        <v>25</v>
      </c>
      <c r="I23" s="11">
        <v>38769.0</v>
      </c>
    </row>
    <row r="24" ht="12.0" customHeight="1">
      <c r="B24" s="45">
        <v>1005.09</v>
      </c>
      <c r="C24" s="46" t="s">
        <v>129</v>
      </c>
      <c r="D24" s="16">
        <v>38770.0</v>
      </c>
      <c r="E24" s="9"/>
      <c r="G24" s="15"/>
      <c r="H24" s="85"/>
      <c r="I24" s="16"/>
    </row>
    <row r="25" ht="12.0" customHeight="1">
      <c r="B25" s="45">
        <v>40.38</v>
      </c>
      <c r="C25" s="46" t="s">
        <v>76</v>
      </c>
      <c r="D25" s="16">
        <v>38764.0</v>
      </c>
      <c r="E25" s="9"/>
      <c r="G25" s="15"/>
      <c r="H25" s="85"/>
      <c r="I25" s="17"/>
    </row>
    <row r="26" ht="12.0" customHeight="1">
      <c r="B26" s="45">
        <v>867.45</v>
      </c>
      <c r="C26" s="46" t="s">
        <v>76</v>
      </c>
      <c r="D26" s="16">
        <v>38764.0</v>
      </c>
      <c r="E26" s="9"/>
      <c r="F26" s="23"/>
      <c r="G26" s="15"/>
      <c r="H26" s="85"/>
      <c r="I26" s="16"/>
    </row>
    <row r="27" ht="12.0" customHeight="1">
      <c r="B27" s="45">
        <v>867.45</v>
      </c>
      <c r="C27" s="46" t="s">
        <v>76</v>
      </c>
      <c r="D27" s="16">
        <v>38750.0</v>
      </c>
      <c r="E27" s="9"/>
      <c r="G27" s="15"/>
      <c r="H27" s="85"/>
      <c r="I27" s="17"/>
    </row>
    <row r="28" ht="12.0" customHeight="1">
      <c r="B28" s="45">
        <v>136.55</v>
      </c>
      <c r="C28" s="46" t="s">
        <v>98</v>
      </c>
      <c r="D28" s="16">
        <v>38757.0</v>
      </c>
      <c r="E28" s="9"/>
      <c r="G28" s="15"/>
      <c r="H28" s="85"/>
      <c r="I28" s="16"/>
    </row>
    <row r="29" ht="12.0" customHeight="1">
      <c r="B29" s="45"/>
      <c r="C29" s="46"/>
      <c r="D29" s="17"/>
      <c r="E29" s="9"/>
      <c r="G29" s="15"/>
      <c r="H29" s="85"/>
      <c r="I29" s="17"/>
    </row>
    <row r="30" ht="12.0" customHeight="1">
      <c r="B30" s="24"/>
      <c r="C30" s="43"/>
      <c r="D30" s="17"/>
      <c r="E30" s="9"/>
      <c r="G30" s="15"/>
      <c r="H30" s="85"/>
      <c r="I30" s="17"/>
    </row>
    <row r="31" ht="12.0" customHeight="1">
      <c r="B31" s="48"/>
      <c r="C31" s="49"/>
      <c r="D31" s="51"/>
      <c r="E31" s="22"/>
      <c r="G31" s="15"/>
      <c r="H31" s="85"/>
      <c r="I31" s="16"/>
    </row>
    <row r="32" ht="12.0" customHeight="1">
      <c r="B32" s="52"/>
      <c r="C32" s="26"/>
      <c r="D32" s="53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4001.63</v>
      </c>
      <c r="F33" s="23" t="s">
        <v>10</v>
      </c>
      <c r="G33" s="30">
        <f>SUM(G23:G32)</f>
        <v>20</v>
      </c>
      <c r="H33" s="92"/>
    </row>
    <row r="34" ht="12.0" customHeight="1">
      <c r="B34" s="31"/>
      <c r="F34" s="32"/>
      <c r="H34" s="92"/>
    </row>
    <row r="35" ht="12.0" customHeight="1">
      <c r="A35" s="23" t="s">
        <v>11</v>
      </c>
      <c r="B35" s="33">
        <f>PRODUCT(B33,0.1)</f>
        <v>400.163</v>
      </c>
      <c r="H35" s="92"/>
    </row>
    <row r="36" ht="12.0" customHeight="1">
      <c r="A36" s="23" t="s">
        <v>18</v>
      </c>
      <c r="B36" s="54">
        <f>G17</f>
        <v>3568.6793</v>
      </c>
      <c r="F36" s="23" t="s">
        <v>19</v>
      </c>
      <c r="G36" s="33">
        <f>SUM(B35,B36)-G33</f>
        <v>3948.8423</v>
      </c>
      <c r="H36" s="92"/>
    </row>
    <row r="37" ht="12.0" customHeight="1">
      <c r="A37" s="1"/>
      <c r="B37" s="1"/>
      <c r="C37" s="1"/>
      <c r="D37" s="1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36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141</v>
      </c>
      <c r="B39" s="3"/>
      <c r="C39" s="3"/>
      <c r="D39" s="3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H40" s="92"/>
    </row>
    <row r="41" ht="12.0" customHeight="1">
      <c r="B41" s="39" t="s">
        <v>1</v>
      </c>
      <c r="C41" s="39" t="s">
        <v>2</v>
      </c>
      <c r="D41" s="39" t="s">
        <v>3</v>
      </c>
      <c r="E41" s="5"/>
      <c r="G41" s="4" t="s">
        <v>4</v>
      </c>
      <c r="H41" s="93" t="s">
        <v>5</v>
      </c>
      <c r="I41" s="4" t="s">
        <v>3</v>
      </c>
    </row>
    <row r="42" ht="12.0" customHeight="1">
      <c r="B42" s="80">
        <v>867.44</v>
      </c>
      <c r="C42" s="81" t="s">
        <v>76</v>
      </c>
      <c r="D42" s="11">
        <v>38778.0</v>
      </c>
      <c r="E42" s="9"/>
      <c r="G42" s="10">
        <v>400.0</v>
      </c>
      <c r="H42" s="94" t="s">
        <v>142</v>
      </c>
      <c r="I42" s="11">
        <v>38784.0</v>
      </c>
    </row>
    <row r="43" ht="12.0" customHeight="1">
      <c r="B43" s="45">
        <v>884.96</v>
      </c>
      <c r="C43" s="46" t="s">
        <v>76</v>
      </c>
      <c r="D43" s="16">
        <v>38792.0</v>
      </c>
      <c r="E43" s="9"/>
      <c r="G43" s="15">
        <v>50.0</v>
      </c>
      <c r="H43" s="85" t="s">
        <v>55</v>
      </c>
      <c r="I43" s="16">
        <v>38788.0</v>
      </c>
    </row>
    <row r="44" ht="12.0" customHeight="1">
      <c r="B44" s="45">
        <v>135.1</v>
      </c>
      <c r="C44" s="46" t="s">
        <v>143</v>
      </c>
      <c r="D44" s="16">
        <v>38782.0</v>
      </c>
      <c r="E44" s="9"/>
      <c r="G44" s="15">
        <v>36.0</v>
      </c>
      <c r="H44" s="85" t="s">
        <v>144</v>
      </c>
      <c r="I44" s="16">
        <v>38795.0</v>
      </c>
    </row>
    <row r="45" ht="12.0" customHeight="1">
      <c r="B45" s="45">
        <v>288.0</v>
      </c>
      <c r="C45" s="46" t="s">
        <v>145</v>
      </c>
      <c r="D45" s="17" t="s">
        <v>106</v>
      </c>
      <c r="E45" s="9"/>
      <c r="F45" s="23"/>
      <c r="G45" s="15">
        <v>18.0</v>
      </c>
      <c r="H45" s="85" t="s">
        <v>146</v>
      </c>
      <c r="I45" s="16">
        <v>38795.0</v>
      </c>
    </row>
    <row r="46" ht="12.0" customHeight="1">
      <c r="B46" s="45">
        <v>1005.08</v>
      </c>
      <c r="C46" s="46" t="s">
        <v>129</v>
      </c>
      <c r="D46" s="16">
        <v>38784.0</v>
      </c>
      <c r="E46" s="9"/>
      <c r="G46" s="15">
        <v>36.0</v>
      </c>
      <c r="H46" s="85" t="s">
        <v>147</v>
      </c>
      <c r="I46" s="16">
        <v>38795.0</v>
      </c>
    </row>
    <row r="47" ht="12.0" customHeight="1">
      <c r="B47" s="45">
        <v>1005.09</v>
      </c>
      <c r="C47" s="46" t="s">
        <v>129</v>
      </c>
      <c r="D47" s="16">
        <v>38798.0</v>
      </c>
      <c r="E47" s="9"/>
      <c r="G47" s="15"/>
      <c r="H47" s="85"/>
      <c r="I47" s="16"/>
    </row>
    <row r="48" ht="12.0" customHeight="1">
      <c r="B48" s="45">
        <v>701.03</v>
      </c>
      <c r="C48" s="46" t="s">
        <v>76</v>
      </c>
      <c r="D48" s="16">
        <v>38806.0</v>
      </c>
      <c r="E48" s="9"/>
      <c r="G48" s="15"/>
      <c r="H48" s="85"/>
      <c r="I48" s="17"/>
    </row>
    <row r="49" ht="12.0" customHeight="1">
      <c r="B49" s="24"/>
      <c r="C49" s="43"/>
      <c r="D49" s="17"/>
      <c r="E49" s="9"/>
      <c r="G49" s="15"/>
      <c r="H49" s="85"/>
      <c r="I49" s="17"/>
    </row>
    <row r="50" ht="12.0" customHeight="1">
      <c r="B50" s="48"/>
      <c r="C50" s="49"/>
      <c r="D50" s="51"/>
      <c r="E50" s="22"/>
      <c r="G50" s="15"/>
      <c r="H50" s="85"/>
      <c r="I50" s="16"/>
    </row>
    <row r="51" ht="12.0" customHeight="1">
      <c r="B51" s="52"/>
      <c r="C51" s="26"/>
      <c r="D51" s="53"/>
      <c r="E51" s="1"/>
      <c r="G51" s="28"/>
      <c r="H51" s="95"/>
      <c r="I51" s="29"/>
    </row>
    <row r="52" ht="12.0" customHeight="1">
      <c r="A52" s="23" t="s">
        <v>10</v>
      </c>
      <c r="B52" s="30">
        <f>SUM(B42:B51)</f>
        <v>4886.7</v>
      </c>
      <c r="F52" s="23" t="s">
        <v>10</v>
      </c>
      <c r="G52" s="30">
        <f>SUM(G42:G51)</f>
        <v>540</v>
      </c>
      <c r="H52" s="92"/>
    </row>
    <row r="53" ht="12.0" customHeight="1">
      <c r="B53" s="31"/>
      <c r="F53" s="32"/>
      <c r="H53" s="92"/>
    </row>
    <row r="54" ht="12.0" customHeight="1">
      <c r="A54" s="23" t="s">
        <v>11</v>
      </c>
      <c r="B54" s="33">
        <f>PRODUCT(B52,0.1)</f>
        <v>488.67</v>
      </c>
      <c r="H54" s="92"/>
    </row>
    <row r="55" ht="12.0" customHeight="1">
      <c r="A55" s="23" t="s">
        <v>18</v>
      </c>
      <c r="B55" s="54">
        <f>G36</f>
        <v>3948.8423</v>
      </c>
      <c r="F55" s="23" t="s">
        <v>19</v>
      </c>
      <c r="G55" s="33">
        <f>SUM(B54,B55)-G52</f>
        <v>3897.5123</v>
      </c>
      <c r="H55" s="92"/>
    </row>
    <row r="56" ht="12.0" customHeight="1">
      <c r="A56" s="1"/>
      <c r="B56" s="1"/>
      <c r="C56" s="1"/>
      <c r="D56" s="1"/>
      <c r="E56" s="1"/>
      <c r="F56" s="23"/>
      <c r="G56" s="32"/>
      <c r="H56" s="9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5.25" customHeight="1">
      <c r="A57" s="35"/>
      <c r="B57" s="36"/>
      <c r="C57" s="36"/>
      <c r="D57" s="36"/>
      <c r="E57" s="36"/>
      <c r="F57" s="36"/>
      <c r="G57" s="36"/>
      <c r="H57" s="9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27.75" customHeight="1">
      <c r="A58" s="2" t="s">
        <v>148</v>
      </c>
      <c r="B58" s="3"/>
      <c r="C58" s="3"/>
      <c r="D58" s="3"/>
      <c r="E58" s="3"/>
      <c r="F58" s="3"/>
      <c r="G58" s="3"/>
      <c r="H58" s="9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H59" s="92"/>
    </row>
    <row r="60" ht="12.0" customHeight="1">
      <c r="B60" s="39" t="s">
        <v>1</v>
      </c>
      <c r="C60" s="39" t="s">
        <v>2</v>
      </c>
      <c r="D60" s="39" t="s">
        <v>3</v>
      </c>
      <c r="E60" s="5"/>
      <c r="G60" s="4" t="s">
        <v>4</v>
      </c>
      <c r="H60" s="93" t="s">
        <v>5</v>
      </c>
      <c r="I60" s="4" t="s">
        <v>3</v>
      </c>
    </row>
    <row r="61" ht="12.0" customHeight="1">
      <c r="B61" s="80">
        <v>1005.09</v>
      </c>
      <c r="C61" s="81" t="s">
        <v>129</v>
      </c>
      <c r="D61" s="11">
        <v>38826.0</v>
      </c>
      <c r="E61" s="9"/>
      <c r="G61" s="10">
        <v>18.0</v>
      </c>
      <c r="H61" s="94" t="s">
        <v>149</v>
      </c>
      <c r="I61" s="11">
        <v>38809.0</v>
      </c>
    </row>
    <row r="62" ht="12.0" customHeight="1">
      <c r="B62" s="45">
        <v>1005.07</v>
      </c>
      <c r="C62" s="46" t="s">
        <v>129</v>
      </c>
      <c r="D62" s="16">
        <v>38810.0</v>
      </c>
      <c r="E62" s="9"/>
      <c r="G62" s="15">
        <v>10.0</v>
      </c>
      <c r="H62" s="85" t="s">
        <v>150</v>
      </c>
      <c r="I62" s="16">
        <v>38828.0</v>
      </c>
    </row>
    <row r="63" ht="12.0" customHeight="1">
      <c r="B63" s="45">
        <v>50.0</v>
      </c>
      <c r="C63" s="46" t="s">
        <v>31</v>
      </c>
      <c r="D63" s="17" t="s">
        <v>151</v>
      </c>
      <c r="E63" s="9"/>
      <c r="G63" s="15">
        <v>36.0</v>
      </c>
      <c r="H63" s="85" t="s">
        <v>29</v>
      </c>
      <c r="I63" s="16">
        <v>38833.0</v>
      </c>
    </row>
    <row r="64" ht="12.0" customHeight="1">
      <c r="B64" s="45">
        <v>88.01</v>
      </c>
      <c r="C64" s="46" t="s">
        <v>98</v>
      </c>
      <c r="D64" s="16">
        <v>38812.0</v>
      </c>
      <c r="E64" s="9"/>
      <c r="F64" s="23"/>
      <c r="G64" s="15">
        <v>75.0</v>
      </c>
      <c r="H64" s="85" t="s">
        <v>152</v>
      </c>
      <c r="I64" s="16">
        <v>38833.0</v>
      </c>
    </row>
    <row r="65" ht="12.0" customHeight="1">
      <c r="B65" s="45">
        <v>200.0</v>
      </c>
      <c r="C65" s="46" t="s">
        <v>98</v>
      </c>
      <c r="D65" s="17"/>
      <c r="E65" s="9"/>
      <c r="G65" s="15">
        <v>75.0</v>
      </c>
      <c r="H65" s="85" t="s">
        <v>117</v>
      </c>
      <c r="I65" s="16">
        <v>38833.0</v>
      </c>
    </row>
    <row r="66" ht="12.0" customHeight="1">
      <c r="B66" s="45">
        <v>25.0</v>
      </c>
      <c r="C66" s="46" t="s">
        <v>98</v>
      </c>
      <c r="D66" s="16">
        <v>38812.0</v>
      </c>
      <c r="E66" s="9"/>
      <c r="G66" s="15"/>
      <c r="H66" s="85"/>
      <c r="I66" s="16"/>
    </row>
    <row r="67" ht="12.0" customHeight="1">
      <c r="B67" s="45">
        <v>878.0</v>
      </c>
      <c r="C67" s="46" t="s">
        <v>153</v>
      </c>
      <c r="D67" s="16">
        <v>38826.0</v>
      </c>
      <c r="E67" s="9"/>
      <c r="G67" s="15"/>
      <c r="H67" s="85"/>
      <c r="I67" s="17"/>
    </row>
    <row r="68" ht="12.0" customHeight="1">
      <c r="B68" s="24">
        <v>736.0</v>
      </c>
      <c r="C68" s="43" t="s">
        <v>154</v>
      </c>
      <c r="D68" s="16">
        <v>38828.0</v>
      </c>
      <c r="E68" s="9"/>
      <c r="G68" s="15"/>
      <c r="H68" s="85"/>
      <c r="I68" s="17"/>
    </row>
    <row r="69" ht="12.0" customHeight="1">
      <c r="B69" s="48"/>
      <c r="C69" s="49"/>
      <c r="D69" s="51"/>
      <c r="E69" s="22"/>
      <c r="G69" s="15"/>
      <c r="H69" s="85"/>
      <c r="I69" s="16"/>
    </row>
    <row r="70" ht="12.0" customHeight="1">
      <c r="B70" s="52"/>
      <c r="C70" s="26"/>
      <c r="D70" s="53"/>
      <c r="E70" s="1"/>
      <c r="G70" s="28"/>
      <c r="H70" s="95"/>
      <c r="I70" s="29"/>
    </row>
    <row r="71" ht="12.0" customHeight="1">
      <c r="A71" s="23" t="s">
        <v>10</v>
      </c>
      <c r="B71" s="30">
        <f>SUM(B61:B70)</f>
        <v>3987.17</v>
      </c>
      <c r="F71" s="23" t="s">
        <v>10</v>
      </c>
      <c r="G71" s="30">
        <f>SUM(G61:G70)</f>
        <v>214</v>
      </c>
      <c r="H71" s="92"/>
    </row>
    <row r="72" ht="12.0" customHeight="1">
      <c r="B72" s="31"/>
      <c r="F72" s="32"/>
      <c r="H72" s="92"/>
    </row>
    <row r="73" ht="12.0" customHeight="1">
      <c r="A73" s="23" t="s">
        <v>11</v>
      </c>
      <c r="B73" s="33">
        <f>PRODUCT(B71,0.1)</f>
        <v>398.717</v>
      </c>
      <c r="H73" s="92"/>
    </row>
    <row r="74" ht="12.0" customHeight="1">
      <c r="A74" s="23" t="s">
        <v>18</v>
      </c>
      <c r="B74" s="54">
        <f>G55</f>
        <v>3897.5123</v>
      </c>
      <c r="F74" s="23" t="s">
        <v>19</v>
      </c>
      <c r="G74" s="33">
        <f>SUM(B73,B74)-G71</f>
        <v>4082.2293</v>
      </c>
      <c r="H74" s="92"/>
    </row>
    <row r="75" ht="12.0" customHeight="1">
      <c r="A75" s="1"/>
      <c r="B75" s="1"/>
      <c r="C75" s="1"/>
      <c r="D75" s="1"/>
      <c r="E75" s="1"/>
      <c r="F75" s="23"/>
      <c r="G75" s="32"/>
      <c r="H75" s="9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.25" customHeight="1">
      <c r="A76" s="35"/>
      <c r="B76" s="36"/>
      <c r="C76" s="36"/>
      <c r="D76" s="36"/>
      <c r="E76" s="36"/>
      <c r="F76" s="36"/>
      <c r="G76" s="36"/>
      <c r="H76" s="9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27.75" customHeight="1">
      <c r="A77" s="2" t="s">
        <v>155</v>
      </c>
      <c r="B77" s="3"/>
      <c r="C77" s="3"/>
      <c r="D77" s="3"/>
      <c r="E77" s="3"/>
      <c r="F77" s="3"/>
      <c r="G77" s="3"/>
      <c r="H77" s="9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H78" s="92"/>
    </row>
    <row r="79" ht="12.0" customHeight="1">
      <c r="B79" s="39" t="s">
        <v>1</v>
      </c>
      <c r="C79" s="39" t="s">
        <v>2</v>
      </c>
      <c r="D79" s="39" t="s">
        <v>3</v>
      </c>
      <c r="E79" s="5"/>
      <c r="G79" s="4" t="s">
        <v>4</v>
      </c>
      <c r="H79" s="93" t="s">
        <v>5</v>
      </c>
      <c r="I79" s="4" t="s">
        <v>3</v>
      </c>
    </row>
    <row r="80" ht="12.0" customHeight="1">
      <c r="B80" s="80">
        <v>980.78</v>
      </c>
      <c r="C80" s="81" t="s">
        <v>129</v>
      </c>
      <c r="D80" s="11">
        <v>38840.0</v>
      </c>
      <c r="E80" s="9"/>
      <c r="G80" s="10">
        <v>500.0</v>
      </c>
      <c r="H80" s="94" t="s">
        <v>156</v>
      </c>
      <c r="I80" s="11">
        <v>38844.0</v>
      </c>
    </row>
    <row r="81" ht="12.0" customHeight="1">
      <c r="B81" s="45">
        <v>980.77</v>
      </c>
      <c r="C81" s="46" t="s">
        <v>129</v>
      </c>
      <c r="D81" s="16">
        <v>38854.0</v>
      </c>
      <c r="E81" s="9"/>
      <c r="G81" s="15">
        <v>180.0</v>
      </c>
      <c r="H81" s="85" t="s">
        <v>52</v>
      </c>
      <c r="I81" s="16">
        <v>38838.0</v>
      </c>
    </row>
    <row r="82" ht="12.0" customHeight="1">
      <c r="B82" s="45">
        <v>884.95</v>
      </c>
      <c r="C82" s="46" t="s">
        <v>76</v>
      </c>
      <c r="D82" s="16">
        <v>38848.0</v>
      </c>
      <c r="E82" s="9"/>
      <c r="G82" s="15">
        <v>18.0</v>
      </c>
      <c r="H82" s="85" t="s">
        <v>157</v>
      </c>
      <c r="I82" s="16">
        <v>38866.0</v>
      </c>
    </row>
    <row r="83" ht="12.0" customHeight="1">
      <c r="B83" s="45">
        <v>25.0</v>
      </c>
      <c r="C83" s="46" t="s">
        <v>98</v>
      </c>
      <c r="D83" s="16">
        <v>38838.0</v>
      </c>
      <c r="E83" s="9"/>
      <c r="F83" s="23"/>
      <c r="G83" s="15">
        <v>18.0</v>
      </c>
      <c r="H83" s="85" t="s">
        <v>42</v>
      </c>
      <c r="I83" s="16">
        <v>38866.0</v>
      </c>
    </row>
    <row r="84" ht="12.0" customHeight="1">
      <c r="B84" s="45">
        <v>68.0</v>
      </c>
      <c r="C84" s="46" t="s">
        <v>31</v>
      </c>
      <c r="D84" s="17" t="s">
        <v>158</v>
      </c>
      <c r="E84" s="9"/>
      <c r="G84" s="15">
        <v>180.0</v>
      </c>
      <c r="H84" s="85" t="s">
        <v>40</v>
      </c>
      <c r="I84" s="16">
        <v>38866.0</v>
      </c>
    </row>
    <row r="85" ht="12.0" customHeight="1">
      <c r="B85" s="45">
        <v>980.77</v>
      </c>
      <c r="C85" s="46" t="s">
        <v>129</v>
      </c>
      <c r="D85" s="16">
        <v>38868.0</v>
      </c>
      <c r="E85" s="9"/>
      <c r="G85" s="15">
        <v>18.0</v>
      </c>
      <c r="H85" s="85" t="s">
        <v>116</v>
      </c>
      <c r="I85" s="16">
        <v>38866.0</v>
      </c>
    </row>
    <row r="86" ht="12.0" customHeight="1">
      <c r="B86" s="45">
        <v>884.97</v>
      </c>
      <c r="C86" s="46" t="s">
        <v>76</v>
      </c>
      <c r="D86" s="16">
        <v>38862.0</v>
      </c>
      <c r="E86" s="9"/>
      <c r="G86" s="15">
        <v>18.0</v>
      </c>
      <c r="H86" s="85" t="s">
        <v>159</v>
      </c>
      <c r="I86" s="16">
        <v>38866.0</v>
      </c>
    </row>
    <row r="87" ht="12.0" customHeight="1">
      <c r="B87" s="45"/>
      <c r="C87" s="46"/>
      <c r="D87" s="17"/>
      <c r="E87" s="9"/>
      <c r="G87" s="15">
        <v>18.0</v>
      </c>
      <c r="H87" s="13" t="s">
        <v>160</v>
      </c>
      <c r="I87" s="16">
        <v>38866.0</v>
      </c>
    </row>
    <row r="88" ht="12.0" customHeight="1">
      <c r="B88" s="45"/>
      <c r="C88" s="46"/>
      <c r="D88" s="17"/>
      <c r="E88" s="9"/>
      <c r="G88" s="15">
        <v>18.0</v>
      </c>
      <c r="H88" s="13" t="s">
        <v>161</v>
      </c>
      <c r="I88" s="16">
        <v>38866.0</v>
      </c>
    </row>
    <row r="89" ht="12.0" customHeight="1">
      <c r="B89" s="45"/>
      <c r="C89" s="46"/>
      <c r="D89" s="17"/>
      <c r="E89" s="9"/>
      <c r="F89" s="23"/>
      <c r="G89" s="15">
        <v>100.0</v>
      </c>
      <c r="H89" s="13" t="s">
        <v>162</v>
      </c>
      <c r="I89" s="16">
        <v>38866.0</v>
      </c>
    </row>
    <row r="90" ht="12.0" customHeight="1">
      <c r="B90" s="45"/>
      <c r="C90" s="46"/>
      <c r="D90" s="17"/>
      <c r="E90" s="9"/>
      <c r="G90" s="15">
        <v>36.0</v>
      </c>
      <c r="H90" s="13" t="s">
        <v>79</v>
      </c>
      <c r="I90" s="16">
        <v>38866.0</v>
      </c>
    </row>
    <row r="91" ht="12.0" customHeight="1">
      <c r="B91" s="45"/>
      <c r="C91" s="46"/>
      <c r="D91" s="17"/>
      <c r="E91" s="9"/>
      <c r="G91" s="15"/>
      <c r="H91" s="13"/>
      <c r="I91" s="16"/>
    </row>
    <row r="92" ht="12.0" customHeight="1">
      <c r="B92" s="52"/>
      <c r="C92" s="26"/>
      <c r="D92" s="53"/>
      <c r="E92" s="1"/>
      <c r="G92" s="28"/>
      <c r="H92" s="95"/>
      <c r="I92" s="29"/>
    </row>
    <row r="93" ht="12.0" customHeight="1">
      <c r="A93" s="23" t="s">
        <v>10</v>
      </c>
      <c r="B93" s="30">
        <f>SUM(B80:B92)</f>
        <v>4805.24</v>
      </c>
      <c r="F93" s="23" t="s">
        <v>10</v>
      </c>
      <c r="G93" s="30">
        <f>SUM(G80:G92)</f>
        <v>1104</v>
      </c>
      <c r="H93" s="92"/>
    </row>
    <row r="94" ht="12.0" customHeight="1">
      <c r="B94" s="31"/>
      <c r="F94" s="32"/>
      <c r="H94" s="92"/>
    </row>
    <row r="95" ht="12.0" customHeight="1">
      <c r="A95" s="23" t="s">
        <v>11</v>
      </c>
      <c r="B95" s="33">
        <f>PRODUCT(B93,0.1)</f>
        <v>480.524</v>
      </c>
      <c r="H95" s="92"/>
    </row>
    <row r="96" ht="12.0" customHeight="1">
      <c r="A96" s="23" t="s">
        <v>18</v>
      </c>
      <c r="B96" s="54">
        <f>G74</f>
        <v>4082.2293</v>
      </c>
      <c r="F96" s="23" t="s">
        <v>19</v>
      </c>
      <c r="G96" s="33">
        <f>SUM(B95,B96)-G93</f>
        <v>3458.7533</v>
      </c>
      <c r="H96" s="92"/>
    </row>
    <row r="97" ht="12.0" customHeight="1">
      <c r="A97" s="1"/>
      <c r="B97" s="1"/>
      <c r="C97" s="1"/>
      <c r="D97" s="1"/>
      <c r="E97" s="1"/>
      <c r="F97" s="23"/>
      <c r="G97" s="32"/>
      <c r="H97" s="9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5.25" customHeight="1">
      <c r="A98" s="35"/>
      <c r="B98" s="36"/>
      <c r="C98" s="36"/>
      <c r="D98" s="36"/>
      <c r="E98" s="36"/>
      <c r="F98" s="36"/>
      <c r="G98" s="36"/>
      <c r="H98" s="9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27.75" customHeight="1">
      <c r="A99" s="2" t="s">
        <v>163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/>
    <row r="101" ht="12.0" customHeight="1">
      <c r="B101" s="39" t="s">
        <v>1</v>
      </c>
      <c r="C101" s="39" t="s">
        <v>2</v>
      </c>
      <c r="D101" s="39" t="s">
        <v>3</v>
      </c>
      <c r="E101" s="5"/>
      <c r="G101" s="4" t="s">
        <v>4</v>
      </c>
      <c r="H101" s="4" t="s">
        <v>5</v>
      </c>
      <c r="I101" s="4" t="s">
        <v>3</v>
      </c>
    </row>
    <row r="102" ht="12.0" customHeight="1">
      <c r="B102" s="80">
        <v>980.78</v>
      </c>
      <c r="C102" s="81" t="s">
        <v>129</v>
      </c>
      <c r="D102" s="11">
        <v>38882.0</v>
      </c>
      <c r="E102" s="9"/>
      <c r="G102" s="10"/>
      <c r="H102" s="7"/>
      <c r="I102" s="11"/>
    </row>
    <row r="103" ht="12.0" customHeight="1">
      <c r="B103" s="45">
        <v>980.77</v>
      </c>
      <c r="C103" s="46" t="s">
        <v>129</v>
      </c>
      <c r="D103" s="16">
        <v>38896.0</v>
      </c>
      <c r="E103" s="9"/>
      <c r="G103" s="15"/>
      <c r="H103" s="13"/>
      <c r="I103" s="16"/>
    </row>
    <row r="104" ht="12.0" customHeight="1">
      <c r="B104" s="45">
        <v>884.96</v>
      </c>
      <c r="C104" s="46" t="s">
        <v>76</v>
      </c>
      <c r="D104" s="16">
        <v>38876.0</v>
      </c>
      <c r="E104" s="9"/>
      <c r="G104" s="15"/>
      <c r="H104" s="13"/>
      <c r="I104" s="17"/>
    </row>
    <row r="105" ht="12.0" customHeight="1">
      <c r="B105" s="45">
        <v>884.97</v>
      </c>
      <c r="C105" s="46" t="s">
        <v>76</v>
      </c>
      <c r="D105" s="16">
        <v>38890.0</v>
      </c>
      <c r="E105" s="9"/>
      <c r="F105" s="23"/>
      <c r="G105" s="15"/>
      <c r="H105" s="13"/>
      <c r="I105" s="16"/>
    </row>
    <row r="106" ht="12.0" customHeight="1">
      <c r="B106" s="45">
        <v>92.8</v>
      </c>
      <c r="C106" s="46" t="s">
        <v>164</v>
      </c>
      <c r="D106" s="16">
        <v>38882.0</v>
      </c>
      <c r="E106" s="9"/>
      <c r="G106" s="15"/>
      <c r="H106" s="13"/>
      <c r="I106" s="17"/>
    </row>
    <row r="107" ht="12.0" customHeight="1">
      <c r="B107" s="45">
        <v>4000.0</v>
      </c>
      <c r="C107" s="46" t="s">
        <v>165</v>
      </c>
      <c r="D107" s="17"/>
      <c r="E107" s="9"/>
      <c r="G107" s="15"/>
      <c r="H107" s="13"/>
      <c r="I107" s="16"/>
    </row>
    <row r="108" ht="12.0" customHeight="1">
      <c r="B108" s="45"/>
      <c r="C108" s="46"/>
      <c r="D108" s="17"/>
      <c r="E108" s="9"/>
      <c r="G108" s="15"/>
      <c r="H108" s="13"/>
      <c r="I108" s="17"/>
    </row>
    <row r="109" ht="12.0" customHeight="1">
      <c r="B109" s="24"/>
      <c r="C109" s="43"/>
      <c r="D109" s="17"/>
      <c r="E109" s="9"/>
      <c r="G109" s="15"/>
      <c r="H109" s="13"/>
      <c r="I109" s="17"/>
    </row>
    <row r="110" ht="12.0" customHeight="1">
      <c r="B110" s="48"/>
      <c r="C110" s="49"/>
      <c r="D110" s="51"/>
      <c r="E110" s="22"/>
      <c r="G110" s="15"/>
      <c r="H110" s="13"/>
      <c r="I110" s="16"/>
    </row>
    <row r="111" ht="12.0" customHeight="1">
      <c r="B111" s="52"/>
      <c r="C111" s="26"/>
      <c r="D111" s="53"/>
      <c r="E111" s="1"/>
      <c r="G111" s="28"/>
      <c r="H111" s="26"/>
      <c r="I111" s="29"/>
    </row>
    <row r="112" ht="12.0" customHeight="1">
      <c r="A112" s="23" t="s">
        <v>10</v>
      </c>
      <c r="B112" s="30">
        <f>SUM(B102:B111)</f>
        <v>7824.28</v>
      </c>
      <c r="F112" s="23" t="s">
        <v>10</v>
      </c>
      <c r="G112" s="30">
        <f>SUM(G102:G111)</f>
        <v>0</v>
      </c>
    </row>
    <row r="113" ht="12.0" customHeight="1">
      <c r="B113" s="31"/>
      <c r="F113" s="32"/>
      <c r="H113" s="1"/>
    </row>
    <row r="114" ht="12.0" customHeight="1">
      <c r="A114" s="23" t="s">
        <v>11</v>
      </c>
      <c r="B114" s="33">
        <f>PRODUCT(B112,0.1)</f>
        <v>782.428</v>
      </c>
    </row>
    <row r="115" ht="12.0" customHeight="1">
      <c r="A115" s="23" t="s">
        <v>18</v>
      </c>
      <c r="B115" s="54">
        <f>G96</f>
        <v>3458.7533</v>
      </c>
      <c r="F115" s="23" t="s">
        <v>19</v>
      </c>
      <c r="G115" s="33">
        <f>SUM(B114,B115)-G112</f>
        <v>4241.1813</v>
      </c>
    </row>
    <row r="116" ht="12.0" customHeight="1">
      <c r="A116" s="1"/>
      <c r="B116" s="1"/>
      <c r="C116" s="1"/>
      <c r="D116" s="1"/>
      <c r="E116" s="1"/>
      <c r="F116" s="23"/>
      <c r="G116" s="3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.25" customHeight="1">
      <c r="A117" s="35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27.75" customHeight="1">
      <c r="A118" s="2" t="s">
        <v>166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/>
    <row r="120" ht="12.0" customHeight="1">
      <c r="B120" s="39" t="s">
        <v>1</v>
      </c>
      <c r="C120" s="39" t="s">
        <v>2</v>
      </c>
      <c r="D120" s="39" t="s">
        <v>3</v>
      </c>
      <c r="E120" s="5"/>
      <c r="G120" s="4" t="s">
        <v>4</v>
      </c>
      <c r="H120" s="4" t="s">
        <v>5</v>
      </c>
      <c r="I120" s="4" t="s">
        <v>3</v>
      </c>
    </row>
    <row r="121" ht="12.0" customHeight="1">
      <c r="B121" s="80">
        <v>985.73</v>
      </c>
      <c r="C121" s="81" t="s">
        <v>129</v>
      </c>
      <c r="D121" s="11">
        <v>38910.0</v>
      </c>
      <c r="E121" s="9"/>
      <c r="G121" s="10">
        <v>36.0</v>
      </c>
      <c r="H121" s="7" t="s">
        <v>149</v>
      </c>
      <c r="I121" s="11">
        <v>38914.0</v>
      </c>
    </row>
    <row r="122" ht="12.0" customHeight="1">
      <c r="B122" s="45">
        <v>100.0</v>
      </c>
      <c r="C122" s="46" t="s">
        <v>167</v>
      </c>
      <c r="D122" s="17"/>
      <c r="E122" s="9"/>
      <c r="G122" s="15">
        <v>300.0</v>
      </c>
      <c r="H122" s="13" t="s">
        <v>58</v>
      </c>
      <c r="I122" s="16">
        <v>38914.0</v>
      </c>
    </row>
    <row r="123" ht="12.0" customHeight="1">
      <c r="B123" s="45">
        <v>884.97</v>
      </c>
      <c r="C123" s="46" t="s">
        <v>76</v>
      </c>
      <c r="D123" s="16">
        <v>38904.0</v>
      </c>
      <c r="E123" s="9"/>
      <c r="G123" s="15">
        <v>250.0</v>
      </c>
      <c r="H123" s="13" t="s">
        <v>168</v>
      </c>
      <c r="I123" s="16">
        <v>38914.0</v>
      </c>
    </row>
    <row r="124" ht="12.0" customHeight="1">
      <c r="B124" s="45">
        <v>884.98</v>
      </c>
      <c r="C124" s="46" t="s">
        <v>76</v>
      </c>
      <c r="D124" s="16">
        <v>38918.0</v>
      </c>
      <c r="E124" s="9"/>
      <c r="F124" s="23"/>
      <c r="G124" s="15">
        <v>18.0</v>
      </c>
      <c r="H124" s="13" t="s">
        <v>17</v>
      </c>
      <c r="I124" s="16">
        <v>38928.0</v>
      </c>
    </row>
    <row r="125" ht="12.0" customHeight="1">
      <c r="B125" s="45">
        <v>1029.0</v>
      </c>
      <c r="C125" s="46" t="s">
        <v>129</v>
      </c>
      <c r="D125" s="16">
        <v>38924.0</v>
      </c>
      <c r="E125" s="9"/>
      <c r="G125" s="15">
        <v>25.0</v>
      </c>
      <c r="H125" s="13" t="s">
        <v>83</v>
      </c>
      <c r="I125" s="16">
        <v>38928.0</v>
      </c>
    </row>
    <row r="126" ht="12.0" customHeight="1">
      <c r="B126" s="45">
        <v>148.09</v>
      </c>
      <c r="C126" s="46" t="s">
        <v>169</v>
      </c>
      <c r="D126" s="16">
        <v>38907.0</v>
      </c>
      <c r="E126" s="9"/>
      <c r="G126" s="15">
        <v>36.0</v>
      </c>
      <c r="H126" s="13" t="s">
        <v>170</v>
      </c>
      <c r="I126" s="16">
        <v>38928.0</v>
      </c>
    </row>
    <row r="127" ht="12.0" customHeight="1">
      <c r="B127" s="45"/>
      <c r="C127" s="46"/>
      <c r="D127" s="17"/>
      <c r="E127" s="9"/>
      <c r="G127" s="15">
        <v>400.0</v>
      </c>
      <c r="H127" s="13" t="s">
        <v>25</v>
      </c>
      <c r="I127" s="16">
        <v>38928.0</v>
      </c>
    </row>
    <row r="128" ht="12.0" customHeight="1">
      <c r="B128" s="24"/>
      <c r="C128" s="43"/>
      <c r="D128" s="17"/>
      <c r="E128" s="9"/>
      <c r="G128" s="15"/>
      <c r="H128" s="13"/>
      <c r="I128" s="17"/>
    </row>
    <row r="129" ht="12.0" customHeight="1">
      <c r="B129" s="48"/>
      <c r="C129" s="49"/>
      <c r="D129" s="51"/>
      <c r="E129" s="22"/>
      <c r="G129" s="15"/>
      <c r="H129" s="13"/>
      <c r="I129" s="16"/>
    </row>
    <row r="130" ht="12.0" customHeight="1">
      <c r="B130" s="52"/>
      <c r="C130" s="26"/>
      <c r="D130" s="53"/>
      <c r="E130" s="1"/>
      <c r="G130" s="28"/>
      <c r="H130" s="26"/>
      <c r="I130" s="29"/>
    </row>
    <row r="131" ht="12.0" customHeight="1">
      <c r="A131" s="23" t="s">
        <v>10</v>
      </c>
      <c r="B131" s="30">
        <f>SUM(B121:B130)</f>
        <v>4032.77</v>
      </c>
      <c r="F131" s="23" t="s">
        <v>10</v>
      </c>
      <c r="G131" s="30">
        <f>SUM(G121:G130)</f>
        <v>1065</v>
      </c>
    </row>
    <row r="132" ht="12.0" customHeight="1">
      <c r="B132" s="31"/>
      <c r="F132" s="32"/>
      <c r="H132" s="1"/>
    </row>
    <row r="133" ht="12.0" customHeight="1">
      <c r="A133" s="23" t="s">
        <v>11</v>
      </c>
      <c r="B133" s="33">
        <f>PRODUCT(B131,0.1)</f>
        <v>403.277</v>
      </c>
    </row>
    <row r="134" ht="12.0" customHeight="1">
      <c r="A134" s="23" t="s">
        <v>18</v>
      </c>
      <c r="B134" s="54">
        <f>G115</f>
        <v>4241.1813</v>
      </c>
      <c r="F134" s="23" t="s">
        <v>19</v>
      </c>
      <c r="G134" s="33">
        <f>SUM(B133,B134)-G131</f>
        <v>3579.4583</v>
      </c>
    </row>
    <row r="135" ht="12.0" customHeight="1">
      <c r="A135" s="1"/>
      <c r="B135" s="1"/>
      <c r="C135" s="1"/>
      <c r="D135" s="1"/>
      <c r="E135" s="1"/>
      <c r="F135" s="23"/>
      <c r="G135" s="3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5.25" customHeight="1">
      <c r="A136" s="35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27.75" customHeight="1">
      <c r="A137" s="2" t="s">
        <v>171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/>
    <row r="139" ht="12.0" customHeight="1">
      <c r="B139" s="39" t="s">
        <v>1</v>
      </c>
      <c r="C139" s="39" t="s">
        <v>2</v>
      </c>
      <c r="D139" s="39" t="s">
        <v>3</v>
      </c>
      <c r="E139" s="5"/>
      <c r="G139" s="39" t="s">
        <v>4</v>
      </c>
      <c r="H139" s="4" t="s">
        <v>5</v>
      </c>
      <c r="I139" s="4" t="s">
        <v>3</v>
      </c>
    </row>
    <row r="140" ht="12.0" customHeight="1">
      <c r="B140" s="80">
        <v>884.95</v>
      </c>
      <c r="C140" s="81" t="s">
        <v>76</v>
      </c>
      <c r="D140" s="11">
        <v>38932.0</v>
      </c>
      <c r="E140" s="9"/>
      <c r="F140" s="97"/>
      <c r="G140" s="15">
        <v>500.0</v>
      </c>
      <c r="H140" s="98" t="s">
        <v>172</v>
      </c>
      <c r="I140" s="11">
        <v>38951.0</v>
      </c>
    </row>
    <row r="141" ht="12.0" customHeight="1">
      <c r="B141" s="45">
        <v>884.98</v>
      </c>
      <c r="C141" s="46" t="s">
        <v>76</v>
      </c>
      <c r="D141" s="16">
        <v>38946.0</v>
      </c>
      <c r="E141" s="9"/>
      <c r="G141" s="15"/>
      <c r="H141" s="13"/>
      <c r="I141" s="16"/>
    </row>
    <row r="142" ht="12.0" customHeight="1">
      <c r="B142" s="45">
        <v>1029.0</v>
      </c>
      <c r="C142" s="46" t="s">
        <v>129</v>
      </c>
      <c r="D142" s="16">
        <v>38938.0</v>
      </c>
      <c r="E142" s="9"/>
      <c r="G142" s="15"/>
      <c r="H142" s="13"/>
      <c r="I142" s="17"/>
    </row>
    <row r="143" ht="12.0" customHeight="1">
      <c r="B143" s="45">
        <v>1028.98</v>
      </c>
      <c r="C143" s="46" t="s">
        <v>129</v>
      </c>
      <c r="D143" s="16">
        <v>38952.0</v>
      </c>
      <c r="E143" s="9"/>
      <c r="F143" s="23"/>
      <c r="G143" s="15"/>
      <c r="H143" s="13"/>
      <c r="I143" s="16"/>
    </row>
    <row r="144" ht="12.0" customHeight="1">
      <c r="B144" s="45">
        <v>884.96</v>
      </c>
      <c r="C144" s="46" t="s">
        <v>76</v>
      </c>
      <c r="D144" s="16">
        <v>38960.0</v>
      </c>
      <c r="E144" s="9"/>
      <c r="G144" s="15"/>
      <c r="H144" s="13"/>
      <c r="I144" s="17"/>
    </row>
    <row r="145" ht="12.0" customHeight="1">
      <c r="B145" s="45"/>
      <c r="C145" s="46"/>
      <c r="D145" s="17"/>
      <c r="E145" s="9"/>
      <c r="G145" s="15"/>
      <c r="H145" s="13"/>
      <c r="I145" s="16"/>
    </row>
    <row r="146" ht="12.0" customHeight="1">
      <c r="B146" s="45"/>
      <c r="C146" s="46"/>
      <c r="D146" s="17"/>
      <c r="E146" s="9"/>
      <c r="G146" s="15"/>
      <c r="H146" s="13"/>
      <c r="I146" s="17"/>
    </row>
    <row r="147" ht="12.0" customHeight="1">
      <c r="B147" s="24"/>
      <c r="C147" s="43"/>
      <c r="D147" s="17"/>
      <c r="E147" s="9"/>
      <c r="G147" s="15"/>
      <c r="H147" s="13"/>
      <c r="I147" s="17"/>
    </row>
    <row r="148" ht="12.0" customHeight="1">
      <c r="B148" s="48"/>
      <c r="C148" s="49"/>
      <c r="D148" s="51"/>
      <c r="E148" s="22"/>
      <c r="G148" s="15"/>
      <c r="H148" s="13"/>
      <c r="I148" s="16"/>
    </row>
    <row r="149" ht="12.0" customHeight="1">
      <c r="B149" s="52"/>
      <c r="C149" s="26"/>
      <c r="D149" s="53"/>
      <c r="E149" s="1"/>
      <c r="G149" s="28"/>
      <c r="H149" s="26"/>
      <c r="I149" s="29"/>
    </row>
    <row r="150" ht="12.0" customHeight="1">
      <c r="A150" s="23" t="s">
        <v>10</v>
      </c>
      <c r="B150" s="30">
        <f>SUM(B140:B149)</f>
        <v>4712.87</v>
      </c>
      <c r="F150" s="23" t="s">
        <v>10</v>
      </c>
      <c r="G150" s="30">
        <f>SUM(G140:G149)</f>
        <v>500</v>
      </c>
    </row>
    <row r="151" ht="12.0" customHeight="1">
      <c r="B151" s="31"/>
      <c r="F151" s="32"/>
      <c r="H151" s="1"/>
    </row>
    <row r="152" ht="12.0" customHeight="1">
      <c r="A152" s="23" t="s">
        <v>11</v>
      </c>
      <c r="B152" s="33">
        <f>PRODUCT(B150,0.1)</f>
        <v>471.287</v>
      </c>
    </row>
    <row r="153" ht="12.0" customHeight="1">
      <c r="A153" s="23" t="s">
        <v>18</v>
      </c>
      <c r="B153" s="54">
        <f>G134</f>
        <v>3579.4583</v>
      </c>
      <c r="F153" s="23" t="s">
        <v>19</v>
      </c>
      <c r="G153" s="33">
        <f>SUM(B152,B153)-G150</f>
        <v>3550.7453</v>
      </c>
    </row>
    <row r="154" ht="12.0" customHeight="1">
      <c r="A154" s="1"/>
      <c r="B154" s="1"/>
      <c r="C154" s="1"/>
      <c r="D154" s="1"/>
      <c r="E154" s="1"/>
      <c r="F154" s="23"/>
      <c r="G154" s="3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5.25" customHeight="1">
      <c r="A155" s="35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27.75" customHeight="1">
      <c r="A156" s="2" t="s">
        <v>173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/>
    <row r="158" ht="12.0" customHeight="1">
      <c r="B158" s="39" t="s">
        <v>1</v>
      </c>
      <c r="C158" s="39" t="s">
        <v>2</v>
      </c>
      <c r="D158" s="39" t="s">
        <v>3</v>
      </c>
      <c r="E158" s="5"/>
      <c r="G158" s="4" t="s">
        <v>4</v>
      </c>
      <c r="H158" s="4" t="s">
        <v>5</v>
      </c>
      <c r="I158" s="4" t="s">
        <v>3</v>
      </c>
    </row>
    <row r="159" ht="12.0" customHeight="1">
      <c r="B159" s="80">
        <v>113.96</v>
      </c>
      <c r="C159" s="81" t="s">
        <v>174</v>
      </c>
      <c r="D159" s="11">
        <v>38974.0</v>
      </c>
      <c r="E159" s="9"/>
      <c r="G159" s="10">
        <v>18.0</v>
      </c>
      <c r="H159" s="7" t="s">
        <v>149</v>
      </c>
      <c r="I159" s="11">
        <v>38963.0</v>
      </c>
    </row>
    <row r="160" ht="12.0" customHeight="1">
      <c r="B160" s="45">
        <v>60.37</v>
      </c>
      <c r="C160" s="46" t="s">
        <v>175</v>
      </c>
      <c r="D160" s="16">
        <v>38974.0</v>
      </c>
      <c r="E160" s="9"/>
      <c r="G160" s="15">
        <v>18.0</v>
      </c>
      <c r="H160" s="13" t="s">
        <v>149</v>
      </c>
      <c r="I160" s="16">
        <v>38963.0</v>
      </c>
    </row>
    <row r="161" ht="12.0" customHeight="1">
      <c r="B161" s="45">
        <v>1132.69</v>
      </c>
      <c r="C161" s="46" t="s">
        <v>129</v>
      </c>
      <c r="D161" s="16">
        <v>38966.0</v>
      </c>
      <c r="E161" s="9"/>
      <c r="G161" s="15">
        <v>18.0</v>
      </c>
      <c r="H161" s="13" t="s">
        <v>149</v>
      </c>
      <c r="I161" s="16">
        <v>38963.0</v>
      </c>
    </row>
    <row r="162" ht="12.0" customHeight="1">
      <c r="B162" s="45">
        <v>1028.99</v>
      </c>
      <c r="C162" s="46" t="s">
        <v>129</v>
      </c>
      <c r="D162" s="16">
        <v>38980.0</v>
      </c>
      <c r="E162" s="9"/>
      <c r="F162" s="23"/>
      <c r="G162" s="15">
        <v>18.0</v>
      </c>
      <c r="H162" s="13" t="s">
        <v>149</v>
      </c>
      <c r="I162" s="16">
        <v>38963.0</v>
      </c>
    </row>
    <row r="163" ht="12.0" customHeight="1">
      <c r="B163" s="45">
        <v>884.98</v>
      </c>
      <c r="C163" s="46" t="s">
        <v>76</v>
      </c>
      <c r="D163" s="16">
        <v>38974.0</v>
      </c>
      <c r="E163" s="9"/>
      <c r="G163" s="15">
        <v>18.0</v>
      </c>
      <c r="H163" s="13" t="s">
        <v>149</v>
      </c>
      <c r="I163" s="16">
        <v>38970.0</v>
      </c>
    </row>
    <row r="164" ht="12.0" customHeight="1">
      <c r="B164" s="45">
        <v>920.2</v>
      </c>
      <c r="C164" s="46" t="s">
        <v>76</v>
      </c>
      <c r="D164" s="16">
        <v>38988.0</v>
      </c>
      <c r="E164" s="9"/>
      <c r="G164" s="15">
        <v>18.0</v>
      </c>
      <c r="H164" s="13" t="s">
        <v>149</v>
      </c>
      <c r="I164" s="16">
        <v>38970.0</v>
      </c>
    </row>
    <row r="165" ht="12.0" customHeight="1">
      <c r="B165" s="45"/>
      <c r="C165" s="46"/>
      <c r="D165" s="17"/>
      <c r="E165" s="9"/>
      <c r="G165" s="15">
        <v>120.0</v>
      </c>
      <c r="H165" s="13" t="s">
        <v>176</v>
      </c>
      <c r="I165" s="16">
        <v>38977.0</v>
      </c>
    </row>
    <row r="166" ht="12.0" customHeight="1">
      <c r="B166" s="24"/>
      <c r="C166" s="43"/>
      <c r="D166" s="17"/>
      <c r="E166" s="9"/>
      <c r="G166" s="15">
        <v>200.0</v>
      </c>
      <c r="H166" s="13" t="s">
        <v>61</v>
      </c>
      <c r="I166" s="16">
        <v>38977.0</v>
      </c>
    </row>
    <row r="167" ht="12.0" customHeight="1">
      <c r="B167" s="45"/>
      <c r="C167" s="46"/>
      <c r="D167" s="17"/>
      <c r="E167" s="9"/>
      <c r="G167" s="15">
        <v>100.0</v>
      </c>
      <c r="H167" s="13" t="s">
        <v>91</v>
      </c>
      <c r="I167" s="16">
        <v>38977.0</v>
      </c>
    </row>
    <row r="168" ht="12.0" customHeight="1">
      <c r="B168" s="45"/>
      <c r="C168" s="46"/>
      <c r="D168" s="17"/>
      <c r="E168" s="9"/>
      <c r="G168" s="15">
        <v>100.0</v>
      </c>
      <c r="H168" s="13" t="s">
        <v>177</v>
      </c>
      <c r="I168" s="16">
        <v>38977.0</v>
      </c>
    </row>
    <row r="169" ht="12.0" customHeight="1">
      <c r="B169" s="45"/>
      <c r="C169" s="46"/>
      <c r="D169" s="17"/>
      <c r="E169" s="9"/>
      <c r="F169" s="23"/>
      <c r="G169" s="15">
        <v>100.0</v>
      </c>
      <c r="H169" s="13" t="s">
        <v>178</v>
      </c>
      <c r="I169" s="16">
        <v>38977.0</v>
      </c>
    </row>
    <row r="170" ht="12.0" customHeight="1">
      <c r="B170" s="45"/>
      <c r="C170" s="46"/>
      <c r="D170" s="17"/>
      <c r="E170" s="9"/>
      <c r="G170" s="15">
        <v>100.0</v>
      </c>
      <c r="H170" s="13" t="s">
        <v>28</v>
      </c>
      <c r="I170" s="16">
        <v>38977.0</v>
      </c>
    </row>
    <row r="171" ht="12.0" customHeight="1">
      <c r="B171" s="45"/>
      <c r="C171" s="46"/>
      <c r="D171" s="17"/>
      <c r="E171" s="9"/>
      <c r="G171" s="15">
        <v>50.0</v>
      </c>
      <c r="H171" s="13" t="s">
        <v>179</v>
      </c>
      <c r="I171" s="16">
        <v>38977.0</v>
      </c>
    </row>
    <row r="172" ht="12.0" customHeight="1">
      <c r="B172" s="45"/>
      <c r="C172" s="46"/>
      <c r="D172" s="17"/>
      <c r="E172" s="9"/>
      <c r="G172" s="15">
        <v>18.0</v>
      </c>
      <c r="H172" s="13" t="s">
        <v>180</v>
      </c>
      <c r="I172" s="16">
        <v>38977.0</v>
      </c>
    </row>
    <row r="173" ht="12.0" customHeight="1">
      <c r="B173" s="24"/>
      <c r="C173" s="43"/>
      <c r="D173" s="17"/>
      <c r="E173" s="9"/>
      <c r="G173" s="15">
        <v>18.0</v>
      </c>
      <c r="H173" s="13" t="s">
        <v>181</v>
      </c>
      <c r="I173" s="16">
        <v>38977.0</v>
      </c>
    </row>
    <row r="174" ht="12.0" customHeight="1">
      <c r="B174" s="48"/>
      <c r="C174" s="49"/>
      <c r="D174" s="51"/>
      <c r="E174" s="22"/>
      <c r="G174" s="15">
        <v>18.0</v>
      </c>
      <c r="H174" s="13" t="s">
        <v>182</v>
      </c>
      <c r="I174" s="16">
        <v>38977.0</v>
      </c>
    </row>
    <row r="175" ht="12.0" customHeight="1">
      <c r="B175" s="45"/>
      <c r="C175" s="46"/>
      <c r="D175" s="17"/>
      <c r="E175" s="9"/>
      <c r="G175" s="15">
        <v>18.0</v>
      </c>
      <c r="H175" s="13" t="s">
        <v>183</v>
      </c>
      <c r="I175" s="16">
        <v>38977.0</v>
      </c>
    </row>
    <row r="176" ht="12.0" customHeight="1">
      <c r="B176" s="45"/>
      <c r="C176" s="46"/>
      <c r="D176" s="17"/>
      <c r="E176" s="9"/>
      <c r="G176" s="15">
        <v>50.0</v>
      </c>
      <c r="H176" s="13" t="s">
        <v>184</v>
      </c>
      <c r="I176" s="16">
        <v>38977.0</v>
      </c>
    </row>
    <row r="177" ht="12.0" customHeight="1">
      <c r="B177" s="45"/>
      <c r="C177" s="46"/>
      <c r="D177" s="17"/>
      <c r="E177" s="9"/>
      <c r="F177" s="23"/>
      <c r="G177" s="15">
        <v>18.0</v>
      </c>
      <c r="H177" s="13" t="s">
        <v>185</v>
      </c>
      <c r="I177" s="16">
        <v>38977.0</v>
      </c>
    </row>
    <row r="178" ht="12.0" customHeight="1">
      <c r="B178" s="45"/>
      <c r="C178" s="46"/>
      <c r="D178" s="17"/>
      <c r="E178" s="9"/>
      <c r="G178" s="15">
        <v>241.0</v>
      </c>
      <c r="H178" s="13" t="s">
        <v>186</v>
      </c>
      <c r="I178" s="16">
        <v>38988.0</v>
      </c>
    </row>
    <row r="179" ht="12.0" customHeight="1">
      <c r="B179" s="52"/>
      <c r="C179" s="26"/>
      <c r="D179" s="53"/>
      <c r="E179" s="1"/>
      <c r="G179" s="28"/>
      <c r="H179" s="26"/>
      <c r="I179" s="29"/>
    </row>
    <row r="180" ht="12.0" customHeight="1">
      <c r="A180" s="23" t="s">
        <v>10</v>
      </c>
      <c r="B180" s="30">
        <f>SUM(B159:B179)</f>
        <v>4141.19</v>
      </c>
      <c r="F180" s="23" t="s">
        <v>10</v>
      </c>
      <c r="G180" s="30">
        <f>SUM(G159:G179)</f>
        <v>1259</v>
      </c>
    </row>
    <row r="181" ht="12.0" customHeight="1">
      <c r="B181" s="31"/>
      <c r="F181" s="32"/>
      <c r="H181" s="1"/>
    </row>
    <row r="182" ht="12.0" customHeight="1">
      <c r="A182" s="23" t="s">
        <v>11</v>
      </c>
      <c r="B182" s="33">
        <f>PRODUCT(B180,0.1)</f>
        <v>414.119</v>
      </c>
    </row>
    <row r="183" ht="12.0" customHeight="1">
      <c r="A183" s="23" t="s">
        <v>18</v>
      </c>
      <c r="B183" s="54">
        <f>G153</f>
        <v>3550.7453</v>
      </c>
      <c r="F183" s="23" t="s">
        <v>19</v>
      </c>
      <c r="G183" s="33">
        <f>SUM(B182,B183)-G180</f>
        <v>2705.8643</v>
      </c>
    </row>
    <row r="184" ht="12.0" customHeight="1">
      <c r="A184" s="1"/>
      <c r="B184" s="1"/>
      <c r="C184" s="1"/>
      <c r="D184" s="1"/>
      <c r="E184" s="1"/>
      <c r="F184" s="23"/>
      <c r="G184" s="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5.25" customHeigh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27.75" customHeight="1">
      <c r="A186" s="2" t="s">
        <v>187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/>
    <row r="188" ht="12.0" customHeight="1">
      <c r="B188" s="39" t="s">
        <v>1</v>
      </c>
      <c r="C188" s="39" t="s">
        <v>2</v>
      </c>
      <c r="D188" s="39" t="s">
        <v>3</v>
      </c>
      <c r="E188" s="5"/>
      <c r="G188" s="4" t="s">
        <v>4</v>
      </c>
      <c r="H188" s="4" t="s">
        <v>5</v>
      </c>
      <c r="I188" s="4" t="s">
        <v>3</v>
      </c>
    </row>
    <row r="189" ht="12.0" customHeight="1">
      <c r="B189" s="80">
        <v>1028.99</v>
      </c>
      <c r="C189" s="81" t="s">
        <v>129</v>
      </c>
      <c r="D189" s="11">
        <v>38994.0</v>
      </c>
      <c r="E189" s="9"/>
      <c r="G189" s="10">
        <v>18.0</v>
      </c>
      <c r="H189" s="7" t="s">
        <v>103</v>
      </c>
      <c r="I189" s="11">
        <v>39012.0</v>
      </c>
    </row>
    <row r="190" ht="12.0" customHeight="1">
      <c r="B190" s="45">
        <v>1029.0</v>
      </c>
      <c r="C190" s="46" t="s">
        <v>129</v>
      </c>
      <c r="D190" s="16">
        <v>39008.0</v>
      </c>
      <c r="E190" s="9"/>
      <c r="G190" s="15">
        <v>36.0</v>
      </c>
      <c r="H190" s="13" t="s">
        <v>149</v>
      </c>
      <c r="I190" s="16">
        <v>39018.0</v>
      </c>
    </row>
    <row r="191" ht="12.0" customHeight="1">
      <c r="B191" s="45">
        <v>955.42</v>
      </c>
      <c r="C191" s="46" t="s">
        <v>76</v>
      </c>
      <c r="D191" s="16">
        <v>39002.0</v>
      </c>
      <c r="E191" s="9"/>
      <c r="G191" s="15">
        <v>18.0</v>
      </c>
      <c r="H191" s="13" t="s">
        <v>149</v>
      </c>
      <c r="I191" s="16">
        <v>39018.0</v>
      </c>
    </row>
    <row r="192" ht="12.0" customHeight="1">
      <c r="B192" s="45">
        <v>500.0</v>
      </c>
      <c r="C192" s="46" t="s">
        <v>76</v>
      </c>
      <c r="D192" s="16">
        <v>39002.0</v>
      </c>
      <c r="E192" s="9"/>
      <c r="F192" s="23"/>
      <c r="G192" s="15">
        <v>400.0</v>
      </c>
      <c r="H192" s="13" t="s">
        <v>40</v>
      </c>
      <c r="I192" s="16">
        <v>39018.0</v>
      </c>
    </row>
    <row r="193" ht="12.0" customHeight="1">
      <c r="B193" s="45">
        <v>955.43</v>
      </c>
      <c r="C193" s="46" t="s">
        <v>76</v>
      </c>
      <c r="D193" s="16">
        <v>39016.0</v>
      </c>
      <c r="E193" s="9"/>
      <c r="G193" s="15"/>
      <c r="H193" s="13"/>
      <c r="I193" s="17"/>
    </row>
    <row r="194" ht="12.0" customHeight="1">
      <c r="B194" s="45"/>
      <c r="C194" s="46"/>
      <c r="D194" s="17"/>
      <c r="E194" s="9"/>
      <c r="G194" s="15"/>
      <c r="H194" s="13"/>
      <c r="I194" s="16"/>
    </row>
    <row r="195" ht="12.0" customHeight="1">
      <c r="B195" s="45"/>
      <c r="C195" s="46"/>
      <c r="D195" s="17"/>
      <c r="E195" s="9"/>
      <c r="G195" s="15"/>
      <c r="H195" s="13"/>
      <c r="I195" s="17"/>
    </row>
    <row r="196" ht="12.0" customHeight="1">
      <c r="B196" s="24"/>
      <c r="C196" s="43"/>
      <c r="D196" s="17"/>
      <c r="E196" s="9"/>
      <c r="G196" s="15"/>
      <c r="H196" s="13"/>
      <c r="I196" s="17"/>
    </row>
    <row r="197" ht="12.0" customHeight="1">
      <c r="B197" s="48"/>
      <c r="C197" s="49"/>
      <c r="D197" s="51"/>
      <c r="E197" s="22"/>
      <c r="G197" s="15"/>
      <c r="H197" s="13"/>
      <c r="I197" s="16"/>
    </row>
    <row r="198" ht="12.0" customHeight="1">
      <c r="B198" s="52"/>
      <c r="C198" s="26"/>
      <c r="D198" s="53"/>
      <c r="E198" s="1"/>
      <c r="G198" s="28"/>
      <c r="H198" s="26"/>
      <c r="I198" s="29"/>
    </row>
    <row r="199" ht="12.0" customHeight="1">
      <c r="A199" s="23" t="s">
        <v>10</v>
      </c>
      <c r="B199" s="30">
        <f>SUM(B189:B198)</f>
        <v>4468.84</v>
      </c>
      <c r="F199" s="23" t="s">
        <v>10</v>
      </c>
      <c r="G199" s="30">
        <f>SUM(G189:G198)</f>
        <v>472</v>
      </c>
    </row>
    <row r="200" ht="12.0" customHeight="1">
      <c r="B200" s="31"/>
      <c r="F200" s="32"/>
      <c r="H200" s="1"/>
    </row>
    <row r="201" ht="12.0" customHeight="1">
      <c r="A201" s="23" t="s">
        <v>11</v>
      </c>
      <c r="B201" s="33">
        <f>PRODUCT(B199,0.1)</f>
        <v>446.884</v>
      </c>
    </row>
    <row r="202" ht="12.0" customHeight="1">
      <c r="A202" s="23" t="s">
        <v>18</v>
      </c>
      <c r="B202" s="54">
        <f>G183</f>
        <v>2705.8643</v>
      </c>
      <c r="F202" s="23" t="s">
        <v>19</v>
      </c>
      <c r="G202" s="33">
        <f>SUM(B201,B202)-G199</f>
        <v>2680.7483</v>
      </c>
    </row>
    <row r="203" ht="12.0" customHeight="1">
      <c r="A203" s="1"/>
      <c r="B203" s="1"/>
      <c r="C203" s="1"/>
      <c r="D203" s="1"/>
      <c r="E203" s="1"/>
      <c r="F203" s="23"/>
      <c r="G203" s="3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5.25" customHeight="1">
      <c r="A204" s="35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27.75" customHeight="1">
      <c r="A205" s="2" t="s">
        <v>188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/>
    <row r="207" ht="12.0" customHeight="1">
      <c r="B207" s="39" t="s">
        <v>1</v>
      </c>
      <c r="C207" s="39" t="s">
        <v>2</v>
      </c>
      <c r="D207" s="39" t="s">
        <v>3</v>
      </c>
      <c r="E207" s="5"/>
      <c r="G207" s="4" t="s">
        <v>4</v>
      </c>
      <c r="H207" s="4" t="s">
        <v>5</v>
      </c>
      <c r="I207" s="4" t="s">
        <v>3</v>
      </c>
    </row>
    <row r="208" ht="12.0" customHeight="1">
      <c r="B208" s="80">
        <v>1028.98</v>
      </c>
      <c r="C208" s="81" t="s">
        <v>129</v>
      </c>
      <c r="D208" s="11">
        <v>39022.0</v>
      </c>
      <c r="E208" s="9"/>
      <c r="G208" s="10">
        <v>18.0</v>
      </c>
      <c r="H208" s="7" t="s">
        <v>149</v>
      </c>
      <c r="I208" s="11">
        <v>39405.0</v>
      </c>
    </row>
    <row r="209" ht="12.0" customHeight="1">
      <c r="B209" s="45">
        <v>1029.0</v>
      </c>
      <c r="C209" s="46" t="s">
        <v>129</v>
      </c>
      <c r="D209" s="16">
        <v>39036.0</v>
      </c>
      <c r="E209" s="9"/>
      <c r="G209" s="15">
        <v>18.0</v>
      </c>
      <c r="H209" s="13" t="s">
        <v>149</v>
      </c>
      <c r="I209" s="16">
        <v>39405.0</v>
      </c>
    </row>
    <row r="210" ht="12.0" customHeight="1">
      <c r="B210" s="45">
        <v>895.66</v>
      </c>
      <c r="C210" s="46" t="s">
        <v>76</v>
      </c>
      <c r="D210" s="16">
        <v>39030.0</v>
      </c>
      <c r="E210" s="9"/>
      <c r="G210" s="15">
        <v>200.0</v>
      </c>
      <c r="H210" s="13" t="s">
        <v>189</v>
      </c>
      <c r="I210" s="16">
        <v>39405.0</v>
      </c>
    </row>
    <row r="211" ht="12.0" customHeight="1">
      <c r="B211" s="45">
        <v>835.89</v>
      </c>
      <c r="C211" s="46" t="s">
        <v>76</v>
      </c>
      <c r="D211" s="16">
        <v>39408.0</v>
      </c>
      <c r="E211" s="9"/>
      <c r="F211" s="23"/>
      <c r="G211" s="15">
        <v>18.0</v>
      </c>
      <c r="H211" s="13" t="s">
        <v>149</v>
      </c>
      <c r="I211" s="16">
        <v>39411.0</v>
      </c>
    </row>
    <row r="212" ht="12.0" customHeight="1">
      <c r="B212" s="45">
        <v>1029.0</v>
      </c>
      <c r="C212" s="46" t="s">
        <v>129</v>
      </c>
      <c r="D212" s="16">
        <v>39415.0</v>
      </c>
      <c r="E212" s="9"/>
      <c r="G212" s="15">
        <v>18.0</v>
      </c>
      <c r="H212" s="13" t="s">
        <v>149</v>
      </c>
      <c r="I212" s="16">
        <v>39411.0</v>
      </c>
    </row>
    <row r="213" ht="12.0" customHeight="1">
      <c r="B213" s="45">
        <v>253.39</v>
      </c>
      <c r="C213" s="46" t="s">
        <v>190</v>
      </c>
      <c r="D213" s="16">
        <v>39396.0</v>
      </c>
      <c r="E213" s="9"/>
      <c r="G213" s="15">
        <v>36.0</v>
      </c>
      <c r="H213" s="13" t="s">
        <v>26</v>
      </c>
      <c r="I213" s="16">
        <v>39412.0</v>
      </c>
    </row>
    <row r="214" ht="12.0" customHeight="1">
      <c r="B214" s="45"/>
      <c r="C214" s="46"/>
      <c r="D214" s="17"/>
      <c r="E214" s="9"/>
      <c r="G214" s="15">
        <v>18.0</v>
      </c>
      <c r="H214" s="13" t="s">
        <v>149</v>
      </c>
      <c r="I214" s="16">
        <v>39413.0</v>
      </c>
    </row>
    <row r="215" ht="12.0" customHeight="1">
      <c r="B215" s="24"/>
      <c r="C215" s="43"/>
      <c r="D215" s="17"/>
      <c r="E215" s="9"/>
      <c r="G215" s="15">
        <v>18.0</v>
      </c>
      <c r="H215" s="13" t="s">
        <v>149</v>
      </c>
      <c r="I215" s="16">
        <v>39413.0</v>
      </c>
    </row>
    <row r="216" ht="12.0" customHeight="1">
      <c r="B216" s="48"/>
      <c r="C216" s="49"/>
      <c r="D216" s="51"/>
      <c r="E216" s="22"/>
      <c r="G216" s="15"/>
      <c r="H216" s="13"/>
      <c r="I216" s="16"/>
    </row>
    <row r="217" ht="12.0" customHeight="1">
      <c r="B217" s="52"/>
      <c r="C217" s="26"/>
      <c r="D217" s="53"/>
      <c r="E217" s="1"/>
      <c r="G217" s="28"/>
      <c r="H217" s="26"/>
      <c r="I217" s="29"/>
    </row>
    <row r="218" ht="12.0" customHeight="1">
      <c r="A218" s="23" t="s">
        <v>10</v>
      </c>
      <c r="B218" s="30">
        <f>SUM(B208:B217)</f>
        <v>5071.92</v>
      </c>
      <c r="F218" s="23" t="s">
        <v>10</v>
      </c>
      <c r="G218" s="30">
        <f>SUM(G208:G217)</f>
        <v>344</v>
      </c>
    </row>
    <row r="219" ht="12.0" customHeight="1">
      <c r="B219" s="31"/>
      <c r="F219" s="32"/>
      <c r="H219" s="1"/>
    </row>
    <row r="220" ht="12.0" customHeight="1">
      <c r="A220" s="23" t="s">
        <v>11</v>
      </c>
      <c r="B220" s="33">
        <f>PRODUCT(B218,0.1)</f>
        <v>507.192</v>
      </c>
    </row>
    <row r="221" ht="12.0" customHeight="1">
      <c r="A221" s="23" t="s">
        <v>18</v>
      </c>
      <c r="B221" s="54">
        <f>G202</f>
        <v>2680.7483</v>
      </c>
      <c r="F221" s="23" t="s">
        <v>19</v>
      </c>
      <c r="G221" s="33">
        <f>SUM(B220,B221)-G218</f>
        <v>2843.9403</v>
      </c>
    </row>
    <row r="222" ht="12.0" customHeight="1">
      <c r="A222" s="1"/>
      <c r="B222" s="1"/>
      <c r="C222" s="1"/>
      <c r="D222" s="1"/>
      <c r="E222" s="1"/>
      <c r="F222" s="23"/>
      <c r="G222" s="3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5.25" customHeight="1">
      <c r="A223" s="35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27.75" customHeight="1">
      <c r="A224" s="2" t="s">
        <v>191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/>
    <row r="226" ht="12.0" customHeight="1">
      <c r="B226" s="39" t="s">
        <v>1</v>
      </c>
      <c r="C226" s="39" t="s">
        <v>2</v>
      </c>
      <c r="D226" s="39" t="s">
        <v>3</v>
      </c>
      <c r="E226" s="5"/>
      <c r="G226" s="4" t="s">
        <v>4</v>
      </c>
      <c r="H226" s="4" t="s">
        <v>5</v>
      </c>
      <c r="I226" s="4" t="s">
        <v>3</v>
      </c>
    </row>
    <row r="227" ht="12.0" customHeight="1">
      <c r="B227" s="80">
        <v>835.9</v>
      </c>
      <c r="C227" s="81" t="s">
        <v>76</v>
      </c>
      <c r="D227" s="11">
        <v>39423.0</v>
      </c>
      <c r="E227" s="9"/>
      <c r="G227" s="10">
        <v>18.0</v>
      </c>
      <c r="H227" s="7" t="s">
        <v>149</v>
      </c>
      <c r="I227" s="11">
        <v>39418.0</v>
      </c>
    </row>
    <row r="228" ht="12.0" customHeight="1">
      <c r="B228" s="45">
        <v>1028.98</v>
      </c>
      <c r="C228" s="46" t="s">
        <v>129</v>
      </c>
      <c r="D228" s="16">
        <v>39429.0</v>
      </c>
      <c r="E228" s="9"/>
      <c r="G228" s="15">
        <v>18.0</v>
      </c>
      <c r="H228" s="13" t="s">
        <v>149</v>
      </c>
      <c r="I228" s="16">
        <v>39433.0</v>
      </c>
    </row>
    <row r="229" ht="12.0" customHeight="1">
      <c r="B229" s="45">
        <v>1029.0</v>
      </c>
      <c r="C229" s="46" t="s">
        <v>129</v>
      </c>
      <c r="D229" s="16">
        <v>39443.0</v>
      </c>
      <c r="E229" s="9"/>
      <c r="G229" s="15">
        <v>18.0</v>
      </c>
      <c r="H229" s="13" t="s">
        <v>149</v>
      </c>
      <c r="I229" s="16">
        <v>39434.0</v>
      </c>
    </row>
    <row r="230" ht="12.0" customHeight="1">
      <c r="B230" s="45">
        <v>135.59</v>
      </c>
      <c r="C230" s="46" t="s">
        <v>192</v>
      </c>
      <c r="D230" s="16">
        <v>39435.0</v>
      </c>
      <c r="E230" s="9"/>
      <c r="F230" s="23"/>
      <c r="G230" s="15">
        <v>18.0</v>
      </c>
      <c r="H230" s="13" t="s">
        <v>149</v>
      </c>
      <c r="I230" s="16">
        <v>39434.0</v>
      </c>
    </row>
    <row r="231" ht="12.0" customHeight="1">
      <c r="B231" s="45">
        <v>251.17</v>
      </c>
      <c r="C231" s="46" t="s">
        <v>193</v>
      </c>
      <c r="D231" s="17">
        <v>2006.0</v>
      </c>
      <c r="E231" s="9"/>
      <c r="G231" s="15">
        <v>18.0</v>
      </c>
      <c r="H231" s="13" t="s">
        <v>194</v>
      </c>
      <c r="I231" s="16">
        <v>39441.0</v>
      </c>
    </row>
    <row r="232" ht="12.0" customHeight="1">
      <c r="B232" s="45">
        <v>427.79</v>
      </c>
      <c r="C232" s="46" t="s">
        <v>195</v>
      </c>
      <c r="D232" s="17">
        <v>2006.0</v>
      </c>
      <c r="E232" s="9"/>
      <c r="G232" s="15">
        <v>36.0</v>
      </c>
      <c r="H232" s="13" t="s">
        <v>147</v>
      </c>
      <c r="I232" s="16">
        <v>39441.0</v>
      </c>
    </row>
    <row r="233" ht="12.0" customHeight="1">
      <c r="B233" s="45">
        <v>78.8</v>
      </c>
      <c r="C233" s="46" t="s">
        <v>196</v>
      </c>
      <c r="D233" s="16">
        <v>39441.0</v>
      </c>
      <c r="E233" s="9"/>
      <c r="G233" s="15"/>
      <c r="H233" s="13"/>
      <c r="I233" s="17"/>
    </row>
    <row r="234" ht="12.0" customHeight="1">
      <c r="B234" s="24">
        <v>835.89</v>
      </c>
      <c r="C234" s="43" t="s">
        <v>76</v>
      </c>
      <c r="D234" s="16">
        <v>39437.0</v>
      </c>
      <c r="E234" s="9"/>
      <c r="G234" s="15"/>
      <c r="H234" s="13"/>
      <c r="I234" s="17"/>
    </row>
    <row r="235" ht="12.0" customHeight="1">
      <c r="B235" s="48"/>
      <c r="C235" s="49"/>
      <c r="D235" s="51"/>
      <c r="E235" s="22"/>
      <c r="G235" s="15"/>
      <c r="H235" s="13"/>
      <c r="I235" s="16"/>
    </row>
    <row r="236" ht="12.0" customHeight="1">
      <c r="B236" s="52"/>
      <c r="C236" s="26"/>
      <c r="D236" s="53"/>
      <c r="E236" s="1"/>
      <c r="G236" s="28"/>
      <c r="H236" s="26"/>
      <c r="I236" s="29"/>
    </row>
    <row r="237" ht="12.0" customHeight="1">
      <c r="A237" s="23" t="s">
        <v>10</v>
      </c>
      <c r="B237" s="30">
        <f>SUM(B227:B236)</f>
        <v>4623.12</v>
      </c>
      <c r="F237" s="23" t="s">
        <v>10</v>
      </c>
      <c r="G237" s="30">
        <f>SUM(G227:G236)</f>
        <v>126</v>
      </c>
    </row>
    <row r="238" ht="12.0" customHeight="1">
      <c r="B238" s="31"/>
      <c r="F238" s="32"/>
      <c r="H238" s="1"/>
    </row>
    <row r="239" ht="12.0" customHeight="1">
      <c r="A239" s="23" t="s">
        <v>11</v>
      </c>
      <c r="B239" s="33">
        <f>PRODUCT(B237,0.1)</f>
        <v>462.312</v>
      </c>
    </row>
    <row r="240" ht="12.0" customHeight="1">
      <c r="A240" s="23" t="s">
        <v>18</v>
      </c>
      <c r="B240" s="54">
        <f>G221</f>
        <v>2843.9403</v>
      </c>
      <c r="F240" s="23" t="s">
        <v>19</v>
      </c>
      <c r="G240" s="33">
        <f>SUM(B239,B240)-G237</f>
        <v>3180.2523</v>
      </c>
    </row>
    <row r="241" ht="12.0" customHeight="1">
      <c r="A241" s="1"/>
      <c r="B241" s="1"/>
      <c r="C241" s="1"/>
      <c r="D241" s="1"/>
      <c r="E241" s="1"/>
      <c r="F241" s="23"/>
      <c r="G241" s="3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5.25" customHeight="1">
      <c r="A242" s="35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2.0" customHeight="1"/>
    <row r="244" ht="12.0" customHeight="1"/>
    <row r="245" ht="12.0" customHeight="1">
      <c r="A245" s="72" t="s">
        <v>46</v>
      </c>
      <c r="B245" s="31">
        <f>B14+B33+B52+B71+B93+B112+B131+B150+B180+B199+B218+B237</f>
        <v>56471.78</v>
      </c>
    </row>
    <row r="246" ht="12.0" customHeight="1">
      <c r="A246" s="72" t="s">
        <v>47</v>
      </c>
      <c r="B246" s="31">
        <f>PRODUCT(B245,0.1)</f>
        <v>5647.178</v>
      </c>
    </row>
    <row r="247" ht="12.0" customHeight="1"/>
    <row r="248" ht="12.0" customHeight="1">
      <c r="A248" s="72" t="s">
        <v>48</v>
      </c>
      <c r="G248" s="31">
        <f>G14+G33+G52+G71+G93+G112+G131+G150+G180+G199+G218+G237</f>
        <v>6459</v>
      </c>
    </row>
    <row r="249" ht="12.0" customHeight="1">
      <c r="B249" s="31">
        <f>B245-B246</f>
        <v>50824.602</v>
      </c>
      <c r="F249" s="89" t="s">
        <v>95</v>
      </c>
      <c r="G249" s="90">
        <f>G248/B245</f>
        <v>0.1143757112</v>
      </c>
    </row>
    <row r="250" ht="12.0" customHeight="1">
      <c r="H250" s="92"/>
    </row>
    <row r="251" ht="12.0" customHeight="1">
      <c r="H251" s="92"/>
    </row>
    <row r="252" ht="12.0" customHeight="1">
      <c r="H252" s="92"/>
    </row>
    <row r="253" ht="12.0" customHeight="1">
      <c r="H253" s="92"/>
    </row>
    <row r="254" ht="12.0" customHeight="1">
      <c r="H254" s="92"/>
    </row>
    <row r="255" ht="12.0" customHeight="1">
      <c r="H255" s="92"/>
    </row>
    <row r="256" ht="12.0" customHeight="1">
      <c r="H256" s="92"/>
    </row>
    <row r="257" ht="12.0" customHeight="1">
      <c r="H257" s="92"/>
    </row>
    <row r="258" ht="12.0" customHeight="1">
      <c r="H258" s="92"/>
    </row>
    <row r="259" ht="12.0" customHeight="1">
      <c r="H259" s="92"/>
    </row>
    <row r="260" ht="12.0" customHeight="1">
      <c r="H260" s="92"/>
    </row>
    <row r="261" ht="12.0" customHeight="1">
      <c r="H261" s="92"/>
    </row>
    <row r="262" ht="12.0" customHeight="1">
      <c r="H262" s="92"/>
    </row>
    <row r="263" ht="12.0" customHeight="1">
      <c r="H263" s="92"/>
    </row>
    <row r="264" ht="12.0" customHeight="1">
      <c r="H264" s="92"/>
    </row>
    <row r="265" ht="12.0" customHeight="1">
      <c r="H265" s="92"/>
    </row>
    <row r="266" ht="12.0" customHeight="1">
      <c r="H266" s="92"/>
    </row>
    <row r="267" ht="12.0" customHeight="1">
      <c r="H267" s="92"/>
    </row>
    <row r="268" ht="12.0" customHeight="1">
      <c r="H268" s="92"/>
    </row>
    <row r="269" ht="12.0" customHeight="1">
      <c r="H269" s="92"/>
    </row>
    <row r="270" ht="12.0" customHeight="1">
      <c r="H270" s="92"/>
    </row>
    <row r="271" ht="12.0" customHeight="1">
      <c r="H271" s="92"/>
    </row>
    <row r="272" ht="12.0" customHeight="1">
      <c r="H272" s="92"/>
    </row>
    <row r="273" ht="12.0" customHeight="1">
      <c r="H273" s="92"/>
    </row>
    <row r="274" ht="12.0" customHeight="1">
      <c r="H274" s="92"/>
    </row>
    <row r="275" ht="12.0" customHeight="1">
      <c r="H275" s="92"/>
    </row>
    <row r="276" ht="12.0" customHeight="1">
      <c r="H276" s="92"/>
    </row>
    <row r="277" ht="12.0" customHeight="1">
      <c r="H277" s="92"/>
    </row>
    <row r="278" ht="12.0" customHeight="1">
      <c r="H278" s="92"/>
    </row>
    <row r="279" ht="12.0" customHeight="1">
      <c r="H279" s="92"/>
    </row>
    <row r="280" ht="12.0" customHeight="1">
      <c r="H280" s="92"/>
    </row>
    <row r="281" ht="12.0" customHeight="1">
      <c r="H281" s="92"/>
    </row>
    <row r="282" ht="12.0" customHeight="1">
      <c r="H282" s="92"/>
    </row>
    <row r="283" ht="12.0" customHeight="1">
      <c r="H283" s="92"/>
    </row>
    <row r="284" ht="12.0" customHeight="1">
      <c r="H284" s="92"/>
    </row>
    <row r="285" ht="12.0" customHeight="1">
      <c r="H285" s="92"/>
    </row>
    <row r="286" ht="12.0" customHeight="1">
      <c r="H286" s="92"/>
    </row>
    <row r="287" ht="12.0" customHeight="1">
      <c r="H287" s="92"/>
    </row>
    <row r="288" ht="12.0" customHeight="1">
      <c r="H288" s="92"/>
    </row>
    <row r="289" ht="12.0" customHeight="1">
      <c r="H289" s="92"/>
    </row>
    <row r="290" ht="12.0" customHeight="1">
      <c r="H290" s="92"/>
    </row>
    <row r="291" ht="12.0" customHeight="1">
      <c r="H291" s="92"/>
    </row>
    <row r="292" ht="12.0" customHeight="1">
      <c r="H292" s="92"/>
    </row>
    <row r="293" ht="12.0" customHeight="1">
      <c r="H293" s="92"/>
    </row>
    <row r="294" ht="12.0" customHeight="1">
      <c r="H294" s="92"/>
    </row>
    <row r="295" ht="12.0" customHeight="1">
      <c r="H295" s="92"/>
    </row>
    <row r="296" ht="12.0" customHeight="1">
      <c r="H296" s="92"/>
    </row>
    <row r="297" ht="12.0" customHeight="1">
      <c r="H297" s="92"/>
    </row>
    <row r="298" ht="12.0" customHeight="1">
      <c r="H298" s="92"/>
    </row>
    <row r="299" ht="12.0" customHeight="1">
      <c r="H299" s="92"/>
    </row>
    <row r="300" ht="12.0" customHeight="1">
      <c r="H300" s="92"/>
    </row>
    <row r="301" ht="12.0" customHeight="1">
      <c r="H301" s="92"/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197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80">
        <v>832.22</v>
      </c>
      <c r="C4" s="81" t="s">
        <v>76</v>
      </c>
      <c r="D4" s="11">
        <v>39086.0</v>
      </c>
      <c r="E4" s="9"/>
      <c r="G4" s="10">
        <v>200.0</v>
      </c>
      <c r="H4" s="94" t="s">
        <v>198</v>
      </c>
      <c r="I4" s="11">
        <v>39090.0</v>
      </c>
    </row>
    <row r="5" ht="12.0" customHeight="1">
      <c r="B5" s="45">
        <v>837.23</v>
      </c>
      <c r="C5" s="46" t="s">
        <v>76</v>
      </c>
      <c r="D5" s="16">
        <v>39100.0</v>
      </c>
      <c r="E5" s="9"/>
      <c r="G5" s="15">
        <v>200.0</v>
      </c>
      <c r="H5" s="85" t="s">
        <v>25</v>
      </c>
      <c r="I5" s="16">
        <v>39090.0</v>
      </c>
    </row>
    <row r="6" ht="12.0" customHeight="1">
      <c r="B6" s="45">
        <v>1029.87</v>
      </c>
      <c r="C6" s="46" t="s">
        <v>129</v>
      </c>
      <c r="D6" s="16">
        <v>39092.0</v>
      </c>
      <c r="E6" s="9"/>
      <c r="G6" s="15">
        <v>18.0</v>
      </c>
      <c r="H6" s="85" t="s">
        <v>149</v>
      </c>
      <c r="I6" s="16">
        <v>39097.0</v>
      </c>
    </row>
    <row r="7" ht="12.0" customHeight="1">
      <c r="B7" s="45">
        <v>1029.85</v>
      </c>
      <c r="C7" s="46" t="s">
        <v>129</v>
      </c>
      <c r="D7" s="16">
        <v>39106.0</v>
      </c>
      <c r="E7" s="9"/>
      <c r="F7" s="23"/>
      <c r="G7" s="15">
        <v>18.0</v>
      </c>
      <c r="H7" s="85" t="s">
        <v>149</v>
      </c>
      <c r="I7" s="16">
        <v>39097.0</v>
      </c>
    </row>
    <row r="8" ht="12.0" customHeight="1">
      <c r="B8" s="45">
        <v>157.7</v>
      </c>
      <c r="C8" s="46" t="s">
        <v>199</v>
      </c>
      <c r="D8" s="16">
        <v>39091.0</v>
      </c>
      <c r="E8" s="9"/>
      <c r="G8" s="15">
        <v>18.0</v>
      </c>
      <c r="H8" s="85" t="s">
        <v>149</v>
      </c>
      <c r="I8" s="16">
        <v>39098.0</v>
      </c>
    </row>
    <row r="9" ht="12.0" customHeight="1">
      <c r="B9" s="45"/>
      <c r="C9" s="46"/>
      <c r="D9" s="17"/>
      <c r="E9" s="9"/>
      <c r="G9" s="15">
        <v>18.0</v>
      </c>
      <c r="H9" s="85" t="s">
        <v>149</v>
      </c>
      <c r="I9" s="16">
        <v>39098.0</v>
      </c>
    </row>
    <row r="10" ht="12.0" customHeight="1">
      <c r="B10" s="45"/>
      <c r="C10" s="46"/>
      <c r="D10" s="17"/>
      <c r="E10" s="9"/>
      <c r="G10" s="15">
        <v>18.0</v>
      </c>
      <c r="H10" s="85" t="s">
        <v>149</v>
      </c>
      <c r="I10" s="16">
        <v>39102.0</v>
      </c>
    </row>
    <row r="11" ht="12.0" customHeight="1">
      <c r="B11" s="24"/>
      <c r="C11" s="43"/>
      <c r="D11" s="17"/>
      <c r="E11" s="9"/>
      <c r="G11" s="15">
        <v>18.0</v>
      </c>
      <c r="H11" s="85" t="s">
        <v>149</v>
      </c>
      <c r="I11" s="16">
        <v>39102.0</v>
      </c>
    </row>
    <row r="12" ht="12.0" customHeight="1">
      <c r="B12" s="48"/>
      <c r="C12" s="49"/>
      <c r="D12" s="51"/>
      <c r="E12" s="22"/>
      <c r="G12" s="15">
        <v>18.0</v>
      </c>
      <c r="H12" s="85" t="s">
        <v>149</v>
      </c>
      <c r="I12" s="16">
        <v>39110.0</v>
      </c>
    </row>
    <row r="13" ht="12.0" customHeight="1">
      <c r="B13" s="24"/>
      <c r="C13" s="43"/>
      <c r="D13" s="17"/>
      <c r="E13" s="9"/>
      <c r="G13" s="15">
        <v>18.0</v>
      </c>
      <c r="H13" s="85" t="s">
        <v>149</v>
      </c>
      <c r="I13" s="16">
        <v>39110.0</v>
      </c>
    </row>
    <row r="14" ht="12.0" customHeight="1">
      <c r="B14" s="48"/>
      <c r="C14" s="49"/>
      <c r="D14" s="51"/>
      <c r="E14" s="22"/>
      <c r="G14" s="15">
        <v>175.0</v>
      </c>
      <c r="H14" s="85" t="s">
        <v>42</v>
      </c>
      <c r="I14" s="16">
        <v>39110.0</v>
      </c>
    </row>
    <row r="15" ht="12.0" customHeight="1">
      <c r="B15" s="24"/>
      <c r="C15" s="43"/>
      <c r="D15" s="17"/>
      <c r="E15" s="9"/>
      <c r="G15" s="15">
        <v>36.0</v>
      </c>
      <c r="H15" s="85" t="s">
        <v>200</v>
      </c>
      <c r="I15" s="16">
        <v>39110.0</v>
      </c>
    </row>
    <row r="16" ht="12.0" customHeight="1">
      <c r="B16" s="24"/>
      <c r="C16" s="43"/>
      <c r="D16" s="17"/>
      <c r="E16" s="9"/>
      <c r="G16" s="15">
        <v>18.0</v>
      </c>
      <c r="H16" s="85" t="s">
        <v>201</v>
      </c>
      <c r="I16" s="16">
        <v>39110.0</v>
      </c>
    </row>
    <row r="17" ht="12.0" customHeight="1">
      <c r="B17" s="48"/>
      <c r="C17" s="49"/>
      <c r="D17" s="51"/>
      <c r="E17" s="22"/>
      <c r="G17" s="15">
        <v>54.0</v>
      </c>
      <c r="H17" s="85" t="s">
        <v>202</v>
      </c>
      <c r="I17" s="16">
        <v>39110.0</v>
      </c>
    </row>
    <row r="18" ht="12.0" customHeight="1">
      <c r="B18" s="24"/>
      <c r="C18" s="43"/>
      <c r="D18" s="17"/>
      <c r="E18" s="9"/>
      <c r="G18" s="15"/>
      <c r="H18" s="85"/>
      <c r="I18" s="16"/>
    </row>
    <row r="19" ht="12.0" customHeight="1">
      <c r="B19" s="52"/>
      <c r="C19" s="26"/>
      <c r="D19" s="53"/>
      <c r="E19" s="1"/>
      <c r="G19" s="28" t="s">
        <v>203</v>
      </c>
      <c r="H19" s="95" t="s">
        <v>203</v>
      </c>
      <c r="I19" s="86" t="s">
        <v>203</v>
      </c>
    </row>
    <row r="20" ht="12.0" customHeight="1">
      <c r="A20" s="23" t="s">
        <v>10</v>
      </c>
      <c r="B20" s="30">
        <f>SUM(B4:B19)</f>
        <v>3886.87</v>
      </c>
      <c r="F20" s="23" t="s">
        <v>10</v>
      </c>
      <c r="G20" s="30">
        <f>SUM(G4:G19)</f>
        <v>827</v>
      </c>
      <c r="H20" s="92"/>
    </row>
    <row r="21" ht="12.0" customHeight="1">
      <c r="B21" s="31"/>
      <c r="F21" s="32"/>
      <c r="H21" s="92"/>
    </row>
    <row r="22" ht="12.0" customHeight="1">
      <c r="A22" s="23" t="s">
        <v>11</v>
      </c>
      <c r="B22" s="33">
        <f>PRODUCT(B20,0.1)</f>
        <v>388.687</v>
      </c>
      <c r="H22" s="92"/>
    </row>
    <row r="23" ht="12.0" customHeight="1">
      <c r="A23" s="23" t="s">
        <v>18</v>
      </c>
      <c r="B23" s="54">
        <f>'2006'!G240</f>
        <v>3180.2523</v>
      </c>
      <c r="F23" s="23" t="s">
        <v>19</v>
      </c>
      <c r="G23" s="33">
        <f>SUM(B22,B23)-G20</f>
        <v>2741.9393</v>
      </c>
      <c r="H23" s="92"/>
    </row>
    <row r="24" ht="12.0" customHeight="1">
      <c r="A24" s="1"/>
      <c r="B24" s="1"/>
      <c r="C24" s="1"/>
      <c r="D24" s="1"/>
      <c r="E24" s="1"/>
      <c r="F24" s="23"/>
      <c r="G24" s="32"/>
      <c r="H24" s="9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5.25" customHeight="1">
      <c r="A25" s="35"/>
      <c r="B25" s="36"/>
      <c r="C25" s="36"/>
      <c r="D25" s="36"/>
      <c r="E25" s="36"/>
      <c r="F25" s="36"/>
      <c r="G25" s="36"/>
      <c r="H25" s="9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27.75" customHeight="1">
      <c r="A26" s="2" t="s">
        <v>204</v>
      </c>
      <c r="B26" s="3"/>
      <c r="C26" s="3"/>
      <c r="D26" s="3"/>
      <c r="E26" s="3"/>
      <c r="F26" s="3"/>
      <c r="G26" s="3"/>
      <c r="H26" s="9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H27" s="92"/>
    </row>
    <row r="28" ht="12.0" customHeight="1">
      <c r="B28" s="39" t="s">
        <v>1</v>
      </c>
      <c r="C28" s="39" t="s">
        <v>2</v>
      </c>
      <c r="D28" s="39" t="s">
        <v>3</v>
      </c>
      <c r="E28" s="5"/>
      <c r="G28" s="39" t="s">
        <v>4</v>
      </c>
      <c r="H28" s="99" t="s">
        <v>5</v>
      </c>
      <c r="I28" s="4" t="s">
        <v>3</v>
      </c>
    </row>
    <row r="29" ht="12.0" customHeight="1">
      <c r="B29" s="80">
        <v>837.22</v>
      </c>
      <c r="C29" s="81" t="s">
        <v>76</v>
      </c>
      <c r="D29" s="11">
        <v>39114.0</v>
      </c>
      <c r="E29" s="9"/>
      <c r="G29" s="15">
        <v>18.0</v>
      </c>
      <c r="H29" s="85" t="s">
        <v>149</v>
      </c>
      <c r="I29" s="11">
        <v>39116.0</v>
      </c>
    </row>
    <row r="30" ht="12.0" customHeight="1">
      <c r="B30" s="45">
        <v>75.01</v>
      </c>
      <c r="C30" s="46" t="s">
        <v>76</v>
      </c>
      <c r="D30" s="16">
        <v>39114.0</v>
      </c>
      <c r="E30" s="9"/>
      <c r="G30" s="15">
        <v>18.0</v>
      </c>
      <c r="H30" s="85" t="s">
        <v>149</v>
      </c>
      <c r="I30" s="16">
        <v>39116.0</v>
      </c>
    </row>
    <row r="31" ht="12.0" customHeight="1">
      <c r="B31" s="45">
        <v>1133.56</v>
      </c>
      <c r="C31" s="46" t="s">
        <v>129</v>
      </c>
      <c r="D31" s="16">
        <v>39120.0</v>
      </c>
      <c r="E31" s="9"/>
      <c r="G31" s="15">
        <v>18.0</v>
      </c>
      <c r="H31" s="85" t="s">
        <v>149</v>
      </c>
      <c r="I31" s="16">
        <v>39130.0</v>
      </c>
    </row>
    <row r="32" ht="12.0" customHeight="1">
      <c r="B32" s="45">
        <v>1029.86</v>
      </c>
      <c r="C32" s="46" t="s">
        <v>129</v>
      </c>
      <c r="D32" s="16">
        <v>39134.0</v>
      </c>
      <c r="E32" s="9"/>
      <c r="F32" s="23"/>
      <c r="G32" s="15">
        <v>18.0</v>
      </c>
      <c r="H32" s="85" t="s">
        <v>149</v>
      </c>
      <c r="I32" s="16">
        <v>39130.0</v>
      </c>
    </row>
    <row r="33" ht="12.0" customHeight="1">
      <c r="B33" s="45">
        <v>837.22</v>
      </c>
      <c r="C33" s="46" t="s">
        <v>76</v>
      </c>
      <c r="D33" s="16">
        <v>39128.0</v>
      </c>
      <c r="E33" s="9"/>
      <c r="G33" s="15">
        <v>30.0</v>
      </c>
      <c r="H33" s="85" t="s">
        <v>25</v>
      </c>
      <c r="I33" s="16">
        <v>39132.0</v>
      </c>
    </row>
    <row r="34" ht="12.0" customHeight="1">
      <c r="B34" s="45"/>
      <c r="C34" s="46"/>
      <c r="D34" s="16"/>
      <c r="E34" s="9"/>
      <c r="G34" s="15">
        <v>400.0</v>
      </c>
      <c r="H34" s="85" t="s">
        <v>205</v>
      </c>
      <c r="I34" s="16">
        <v>39138.0</v>
      </c>
    </row>
    <row r="35" ht="12.0" customHeight="1">
      <c r="B35" s="45"/>
      <c r="C35" s="46"/>
      <c r="D35" s="17"/>
      <c r="E35" s="9"/>
      <c r="G35" s="15">
        <v>18.0</v>
      </c>
      <c r="H35" s="85" t="s">
        <v>149</v>
      </c>
      <c r="I35" s="16">
        <v>39141.0</v>
      </c>
    </row>
    <row r="36" ht="12.0" customHeight="1">
      <c r="B36" s="24"/>
      <c r="C36" s="43"/>
      <c r="D36" s="17"/>
      <c r="E36" s="9"/>
      <c r="G36" s="15"/>
      <c r="H36" s="85"/>
      <c r="I36" s="17"/>
    </row>
    <row r="37" ht="12.0" customHeight="1">
      <c r="B37" s="48"/>
      <c r="C37" s="49"/>
      <c r="D37" s="51"/>
      <c r="E37" s="22"/>
      <c r="G37" s="15"/>
      <c r="H37" s="85"/>
      <c r="I37" s="16"/>
    </row>
    <row r="38" ht="12.0" customHeight="1">
      <c r="B38" s="52"/>
      <c r="C38" s="26"/>
      <c r="D38" s="53"/>
      <c r="E38" s="1"/>
      <c r="G38" s="28"/>
      <c r="H38" s="95"/>
      <c r="I38" s="29"/>
    </row>
    <row r="39" ht="12.0" customHeight="1">
      <c r="A39" s="23" t="s">
        <v>10</v>
      </c>
      <c r="B39" s="30">
        <f>SUM(B29:B38)</f>
        <v>3912.87</v>
      </c>
      <c r="F39" s="23" t="s">
        <v>10</v>
      </c>
      <c r="G39" s="30">
        <f>SUM(G29:G38)</f>
        <v>520</v>
      </c>
      <c r="H39" s="92"/>
    </row>
    <row r="40" ht="12.0" customHeight="1">
      <c r="B40" s="31"/>
      <c r="F40" s="32"/>
      <c r="H40" s="92"/>
    </row>
    <row r="41" ht="12.0" customHeight="1">
      <c r="A41" s="23" t="s">
        <v>11</v>
      </c>
      <c r="B41" s="33">
        <f>PRODUCT(B39,0.1)</f>
        <v>391.287</v>
      </c>
      <c r="H41" s="92"/>
    </row>
    <row r="42" ht="12.0" customHeight="1">
      <c r="A42" s="23" t="s">
        <v>18</v>
      </c>
      <c r="B42" s="54">
        <f>G23</f>
        <v>2741.9393</v>
      </c>
      <c r="F42" s="23" t="s">
        <v>19</v>
      </c>
      <c r="G42" s="33">
        <f>SUM(B41,B42)-G39</f>
        <v>2613.2263</v>
      </c>
      <c r="H42" s="92"/>
    </row>
    <row r="43" ht="12.0" customHeight="1">
      <c r="A43" s="1"/>
      <c r="B43" s="1"/>
      <c r="C43" s="1"/>
      <c r="D43" s="1"/>
      <c r="E43" s="1"/>
      <c r="F43" s="23"/>
      <c r="G43" s="32"/>
      <c r="H43" s="9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5.25" customHeight="1">
      <c r="A44" s="35"/>
      <c r="B44" s="36"/>
      <c r="C44" s="36"/>
      <c r="D44" s="36"/>
      <c r="E44" s="36"/>
      <c r="F44" s="36"/>
      <c r="G44" s="36"/>
      <c r="H44" s="9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27.75" customHeight="1">
      <c r="A45" s="2" t="s">
        <v>206</v>
      </c>
      <c r="B45" s="3"/>
      <c r="C45" s="3"/>
      <c r="D45" s="3"/>
      <c r="E45" s="3"/>
      <c r="F45" s="3"/>
      <c r="G45" s="3"/>
      <c r="H45" s="9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H46" s="92"/>
    </row>
    <row r="47" ht="12.0" customHeight="1">
      <c r="B47" s="39" t="s">
        <v>1</v>
      </c>
      <c r="C47" s="39" t="s">
        <v>2</v>
      </c>
      <c r="D47" s="39" t="s">
        <v>3</v>
      </c>
      <c r="E47" s="5"/>
      <c r="G47" s="4" t="s">
        <v>4</v>
      </c>
      <c r="H47" s="93" t="s">
        <v>5</v>
      </c>
      <c r="I47" s="4" t="s">
        <v>3</v>
      </c>
    </row>
    <row r="48" ht="12.0" customHeight="1">
      <c r="B48" s="80">
        <v>1029.86</v>
      </c>
      <c r="C48" s="81" t="s">
        <v>129</v>
      </c>
      <c r="D48" s="11">
        <v>39148.0</v>
      </c>
      <c r="E48" s="9"/>
      <c r="G48" s="10">
        <v>100.0</v>
      </c>
      <c r="H48" s="94" t="s">
        <v>55</v>
      </c>
      <c r="I48" s="11">
        <v>39142.0</v>
      </c>
    </row>
    <row r="49" ht="12.0" customHeight="1">
      <c r="B49" s="45">
        <v>253.36</v>
      </c>
      <c r="C49" s="46" t="s">
        <v>98</v>
      </c>
      <c r="D49" s="16">
        <v>39159.0</v>
      </c>
      <c r="E49" s="9"/>
      <c r="G49" s="15">
        <v>18.0</v>
      </c>
      <c r="H49" s="85" t="s">
        <v>149</v>
      </c>
      <c r="I49" s="16">
        <v>39165.0</v>
      </c>
    </row>
    <row r="50" ht="12.0" customHeight="1">
      <c r="B50" s="45">
        <v>837.22</v>
      </c>
      <c r="C50" s="46" t="s">
        <v>76</v>
      </c>
      <c r="D50" s="16">
        <v>39142.0</v>
      </c>
      <c r="E50" s="9"/>
      <c r="G50" s="15">
        <v>18.0</v>
      </c>
      <c r="H50" s="85" t="s">
        <v>149</v>
      </c>
      <c r="I50" s="16">
        <v>39165.0</v>
      </c>
    </row>
    <row r="51" ht="12.0" customHeight="1">
      <c r="B51" s="45">
        <v>837.23</v>
      </c>
      <c r="C51" s="46" t="s">
        <v>76</v>
      </c>
      <c r="D51" s="16">
        <v>39156.0</v>
      </c>
      <c r="E51" s="9"/>
      <c r="F51" s="23"/>
      <c r="G51" s="15">
        <v>36.0</v>
      </c>
      <c r="H51" s="85" t="s">
        <v>149</v>
      </c>
      <c r="I51" s="16">
        <v>39167.0</v>
      </c>
    </row>
    <row r="52" ht="12.0" customHeight="1">
      <c r="B52" s="45">
        <v>863.62</v>
      </c>
      <c r="C52" s="46" t="s">
        <v>76</v>
      </c>
      <c r="D52" s="16">
        <v>39170.0</v>
      </c>
      <c r="E52" s="9"/>
      <c r="G52" s="15">
        <v>36.0</v>
      </c>
      <c r="H52" s="85" t="s">
        <v>29</v>
      </c>
      <c r="I52" s="16">
        <v>39167.0</v>
      </c>
    </row>
    <row r="53" ht="12.0" customHeight="1">
      <c r="B53" s="45">
        <v>1029.87</v>
      </c>
      <c r="C53" s="46" t="s">
        <v>129</v>
      </c>
      <c r="D53" s="16">
        <v>39162.0</v>
      </c>
      <c r="E53" s="9"/>
      <c r="G53" s="15">
        <v>54.0</v>
      </c>
      <c r="H53" s="85" t="s">
        <v>17</v>
      </c>
      <c r="I53" s="16">
        <v>39167.0</v>
      </c>
    </row>
    <row r="54" ht="12.0" customHeight="1">
      <c r="B54" s="45"/>
      <c r="C54" s="46"/>
      <c r="D54" s="16"/>
      <c r="E54" s="9"/>
      <c r="G54" s="15"/>
      <c r="H54" s="85"/>
      <c r="I54" s="17"/>
    </row>
    <row r="55" ht="12.0" customHeight="1">
      <c r="B55" s="24"/>
      <c r="C55" s="43"/>
      <c r="D55" s="17"/>
      <c r="E55" s="9"/>
      <c r="G55" s="15"/>
      <c r="H55" s="85"/>
      <c r="I55" s="17"/>
    </row>
    <row r="56" ht="12.0" customHeight="1">
      <c r="B56" s="48"/>
      <c r="C56" s="49"/>
      <c r="D56" s="51"/>
      <c r="E56" s="22"/>
      <c r="G56" s="15"/>
      <c r="H56" s="85"/>
      <c r="I56" s="16"/>
    </row>
    <row r="57" ht="12.0" customHeight="1">
      <c r="B57" s="52"/>
      <c r="C57" s="26"/>
      <c r="D57" s="53"/>
      <c r="E57" s="1"/>
      <c r="G57" s="28"/>
      <c r="H57" s="95"/>
      <c r="I57" s="29"/>
    </row>
    <row r="58" ht="12.0" customHeight="1">
      <c r="A58" s="23" t="s">
        <v>10</v>
      </c>
      <c r="B58" s="30">
        <f>SUM(B48:B57)</f>
        <v>4851.16</v>
      </c>
      <c r="F58" s="23" t="s">
        <v>10</v>
      </c>
      <c r="G58" s="30">
        <f>SUM(G48:G57)</f>
        <v>262</v>
      </c>
      <c r="H58" s="92"/>
    </row>
    <row r="59" ht="12.0" customHeight="1">
      <c r="B59" s="31"/>
      <c r="F59" s="32"/>
      <c r="H59" s="92"/>
    </row>
    <row r="60" ht="12.0" customHeight="1">
      <c r="A60" s="23" t="s">
        <v>11</v>
      </c>
      <c r="B60" s="33">
        <f>PRODUCT(B58,0.1)</f>
        <v>485.116</v>
      </c>
      <c r="H60" s="92"/>
    </row>
    <row r="61" ht="12.0" customHeight="1">
      <c r="A61" s="23" t="s">
        <v>18</v>
      </c>
      <c r="B61" s="54">
        <f>G42</f>
        <v>2613.2263</v>
      </c>
      <c r="F61" s="23" t="s">
        <v>19</v>
      </c>
      <c r="G61" s="33">
        <f>SUM(B60,B61)-G58</f>
        <v>2836.3423</v>
      </c>
      <c r="H61" s="92"/>
    </row>
    <row r="62" ht="12.0" customHeight="1">
      <c r="A62" s="1"/>
      <c r="B62" s="1"/>
      <c r="C62" s="1"/>
      <c r="D62" s="1"/>
      <c r="E62" s="1"/>
      <c r="F62" s="23"/>
      <c r="G62" s="32"/>
      <c r="H62" s="9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5.25" customHeight="1">
      <c r="A63" s="35"/>
      <c r="B63" s="36"/>
      <c r="C63" s="36"/>
      <c r="D63" s="36"/>
      <c r="E63" s="36"/>
      <c r="F63" s="36"/>
      <c r="G63" s="36"/>
      <c r="H63" s="9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27.75" customHeight="1">
      <c r="A64" s="2" t="s">
        <v>207</v>
      </c>
      <c r="B64" s="3"/>
      <c r="C64" s="3"/>
      <c r="D64" s="3"/>
      <c r="E64" s="3"/>
      <c r="F64" s="3"/>
      <c r="G64" s="3"/>
      <c r="H64" s="9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H65" s="92"/>
    </row>
    <row r="66" ht="12.0" customHeight="1">
      <c r="B66" s="39" t="s">
        <v>1</v>
      </c>
      <c r="C66" s="39" t="s">
        <v>2</v>
      </c>
      <c r="D66" s="39" t="s">
        <v>3</v>
      </c>
      <c r="E66" s="5"/>
      <c r="G66" s="4" t="s">
        <v>4</v>
      </c>
      <c r="H66" s="93" t="s">
        <v>5</v>
      </c>
      <c r="I66" s="4" t="s">
        <v>3</v>
      </c>
    </row>
    <row r="67" ht="12.0" customHeight="1">
      <c r="B67" s="80">
        <v>1029.85</v>
      </c>
      <c r="C67" s="81" t="s">
        <v>129</v>
      </c>
      <c r="D67" s="11">
        <v>39176.0</v>
      </c>
      <c r="E67" s="9"/>
      <c r="G67" s="10">
        <v>18.0</v>
      </c>
      <c r="H67" s="94" t="s">
        <v>149</v>
      </c>
      <c r="I67" s="11">
        <v>39189.0</v>
      </c>
    </row>
    <row r="68" ht="12.0" customHeight="1">
      <c r="B68" s="45">
        <v>1029.87</v>
      </c>
      <c r="C68" s="46" t="s">
        <v>129</v>
      </c>
      <c r="D68" s="16">
        <v>39190.0</v>
      </c>
      <c r="E68" s="9"/>
      <c r="G68" s="15">
        <v>18.0</v>
      </c>
      <c r="H68" s="85" t="s">
        <v>149</v>
      </c>
      <c r="I68" s="16">
        <v>39189.0</v>
      </c>
    </row>
    <row r="69" ht="12.0" customHeight="1">
      <c r="B69" s="45">
        <v>863.63</v>
      </c>
      <c r="C69" s="46" t="s">
        <v>76</v>
      </c>
      <c r="D69" s="16">
        <v>39184.0</v>
      </c>
      <c r="E69" s="9"/>
      <c r="G69" s="15">
        <v>90.0</v>
      </c>
      <c r="H69" s="85" t="s">
        <v>26</v>
      </c>
      <c r="I69" s="16">
        <v>39191.0</v>
      </c>
    </row>
    <row r="70" ht="12.0" customHeight="1">
      <c r="B70" s="45">
        <v>863.63</v>
      </c>
      <c r="C70" s="46" t="s">
        <v>76</v>
      </c>
      <c r="D70" s="16">
        <v>39198.0</v>
      </c>
      <c r="E70" s="9"/>
      <c r="F70" s="23"/>
      <c r="G70" s="15">
        <v>350.0</v>
      </c>
      <c r="H70" s="85" t="s">
        <v>208</v>
      </c>
      <c r="I70" s="16">
        <v>39194.0</v>
      </c>
    </row>
    <row r="71" ht="12.0" customHeight="1">
      <c r="B71" s="45"/>
      <c r="C71" s="46"/>
      <c r="D71" s="17"/>
      <c r="E71" s="9"/>
      <c r="G71" s="15">
        <v>18.0</v>
      </c>
      <c r="H71" s="85" t="s">
        <v>149</v>
      </c>
      <c r="I71" s="16">
        <v>39197.0</v>
      </c>
    </row>
    <row r="72" ht="12.0" customHeight="1">
      <c r="B72" s="45"/>
      <c r="C72" s="46"/>
      <c r="D72" s="16"/>
      <c r="E72" s="9"/>
      <c r="G72" s="15">
        <v>18.0</v>
      </c>
      <c r="H72" s="85" t="s">
        <v>149</v>
      </c>
      <c r="I72" s="16">
        <v>39197.0</v>
      </c>
    </row>
    <row r="73" ht="12.0" customHeight="1">
      <c r="B73" s="45"/>
      <c r="C73" s="46"/>
      <c r="D73" s="16"/>
      <c r="E73" s="9"/>
      <c r="G73" s="15">
        <v>50.0</v>
      </c>
      <c r="H73" s="85" t="s">
        <v>103</v>
      </c>
      <c r="I73" s="16">
        <v>39201.0</v>
      </c>
    </row>
    <row r="74" ht="12.0" customHeight="1">
      <c r="B74" s="24"/>
      <c r="C74" s="43"/>
      <c r="D74" s="16"/>
      <c r="E74" s="9"/>
      <c r="G74" s="15">
        <v>18.0</v>
      </c>
      <c r="H74" s="85" t="s">
        <v>149</v>
      </c>
      <c r="I74" s="16">
        <v>39202.0</v>
      </c>
    </row>
    <row r="75" ht="12.0" customHeight="1">
      <c r="B75" s="48"/>
      <c r="C75" s="49"/>
      <c r="D75" s="51"/>
      <c r="E75" s="22"/>
      <c r="G75" s="15">
        <v>18.0</v>
      </c>
      <c r="H75" s="85" t="s">
        <v>149</v>
      </c>
      <c r="I75" s="16">
        <v>39202.0</v>
      </c>
    </row>
    <row r="76" ht="12.0" customHeight="1">
      <c r="B76" s="52"/>
      <c r="C76" s="26"/>
      <c r="D76" s="53"/>
      <c r="E76" s="1"/>
      <c r="G76" s="28">
        <v>18.0</v>
      </c>
      <c r="H76" s="95" t="s">
        <v>149</v>
      </c>
      <c r="I76" s="86">
        <v>39202.0</v>
      </c>
    </row>
    <row r="77" ht="12.0" customHeight="1">
      <c r="A77" s="23" t="s">
        <v>10</v>
      </c>
      <c r="B77" s="30">
        <f>SUM(B67:B76)</f>
        <v>3786.98</v>
      </c>
      <c r="F77" s="23" t="s">
        <v>10</v>
      </c>
      <c r="G77" s="30">
        <f>SUM(G67:G76)</f>
        <v>616</v>
      </c>
      <c r="H77" s="92"/>
    </row>
    <row r="78" ht="12.0" customHeight="1">
      <c r="B78" s="31"/>
      <c r="F78" s="32"/>
      <c r="H78" s="92"/>
    </row>
    <row r="79" ht="12.0" customHeight="1">
      <c r="A79" s="23" t="s">
        <v>11</v>
      </c>
      <c r="B79" s="33">
        <f>PRODUCT(B77,0.1)</f>
        <v>378.698</v>
      </c>
      <c r="H79" s="92"/>
    </row>
    <row r="80" ht="12.0" customHeight="1">
      <c r="A80" s="23" t="s">
        <v>18</v>
      </c>
      <c r="B80" s="54">
        <f>G61</f>
        <v>2836.3423</v>
      </c>
      <c r="F80" s="23" t="s">
        <v>19</v>
      </c>
      <c r="G80" s="33">
        <f>SUM(B79,B80)-G77</f>
        <v>2599.0403</v>
      </c>
      <c r="H80" s="92"/>
    </row>
    <row r="81" ht="12.0" customHeight="1">
      <c r="A81" s="1"/>
      <c r="B81" s="1"/>
      <c r="C81" s="1"/>
      <c r="D81" s="1"/>
      <c r="E81" s="1"/>
      <c r="F81" s="23"/>
      <c r="G81" s="32"/>
      <c r="H81" s="9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5.25" customHeight="1">
      <c r="A82" s="35"/>
      <c r="B82" s="36"/>
      <c r="C82" s="36"/>
      <c r="D82" s="36"/>
      <c r="E82" s="36"/>
      <c r="F82" s="36"/>
      <c r="G82" s="36"/>
      <c r="H82" s="9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27.75" customHeight="1">
      <c r="A83" s="2" t="s">
        <v>209</v>
      </c>
      <c r="B83" s="3"/>
      <c r="C83" s="3"/>
      <c r="D83" s="3"/>
      <c r="E83" s="3"/>
      <c r="F83" s="3"/>
      <c r="G83" s="3"/>
      <c r="H83" s="9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H84" s="92"/>
    </row>
    <row r="85" ht="12.0" customHeight="1">
      <c r="B85" s="39" t="s">
        <v>1</v>
      </c>
      <c r="C85" s="39" t="s">
        <v>2</v>
      </c>
      <c r="D85" s="39" t="s">
        <v>3</v>
      </c>
      <c r="E85" s="5"/>
      <c r="G85" s="4" t="s">
        <v>4</v>
      </c>
      <c r="H85" s="93" t="s">
        <v>5</v>
      </c>
      <c r="I85" s="4" t="s">
        <v>3</v>
      </c>
    </row>
    <row r="86" ht="12.0" customHeight="1">
      <c r="B86" s="80">
        <v>1029.87</v>
      </c>
      <c r="C86" s="81" t="s">
        <v>129</v>
      </c>
      <c r="D86" s="11">
        <v>39204.0</v>
      </c>
      <c r="E86" s="9"/>
      <c r="G86" s="10">
        <v>18.0</v>
      </c>
      <c r="H86" s="94" t="s">
        <v>149</v>
      </c>
      <c r="I86" s="11">
        <v>39209.0</v>
      </c>
    </row>
    <row r="87" ht="12.0" customHeight="1">
      <c r="B87" s="45">
        <v>863.63</v>
      </c>
      <c r="C87" s="46" t="s">
        <v>76</v>
      </c>
      <c r="D87" s="16">
        <v>39212.0</v>
      </c>
      <c r="E87" s="9"/>
      <c r="G87" s="15">
        <v>18.0</v>
      </c>
      <c r="H87" s="85" t="s">
        <v>149</v>
      </c>
      <c r="I87" s="16">
        <v>39209.0</v>
      </c>
    </row>
    <row r="88" ht="12.0" customHeight="1">
      <c r="B88" s="45">
        <v>260.61</v>
      </c>
      <c r="C88" s="100" t="s">
        <v>210</v>
      </c>
      <c r="D88" s="16">
        <v>39212.0</v>
      </c>
      <c r="E88" s="9"/>
      <c r="G88" s="15">
        <v>18.0</v>
      </c>
      <c r="H88" s="85" t="s">
        <v>149</v>
      </c>
      <c r="I88" s="16">
        <v>39215.0</v>
      </c>
    </row>
    <row r="89" ht="12.0" customHeight="1">
      <c r="B89" s="45">
        <v>1029.85</v>
      </c>
      <c r="C89" s="46" t="s">
        <v>129</v>
      </c>
      <c r="D89" s="16">
        <v>39218.0</v>
      </c>
      <c r="E89" s="9"/>
      <c r="F89" s="23"/>
      <c r="G89" s="15">
        <v>18.0</v>
      </c>
      <c r="H89" s="85" t="s">
        <v>149</v>
      </c>
      <c r="I89" s="16">
        <v>39215.0</v>
      </c>
    </row>
    <row r="90" ht="12.0" customHeight="1">
      <c r="B90" s="45">
        <v>1166.03</v>
      </c>
      <c r="C90" s="46" t="s">
        <v>129</v>
      </c>
      <c r="D90" s="16">
        <v>39232.0</v>
      </c>
      <c r="E90" s="9"/>
      <c r="G90" s="15">
        <v>18.0</v>
      </c>
      <c r="H90" s="85" t="s">
        <v>149</v>
      </c>
      <c r="I90" s="16">
        <v>39215.0</v>
      </c>
    </row>
    <row r="91" ht="12.0" customHeight="1">
      <c r="B91" s="45">
        <v>832.75</v>
      </c>
      <c r="C91" s="46" t="s">
        <v>76</v>
      </c>
      <c r="D91" s="16">
        <v>39226.0</v>
      </c>
      <c r="E91" s="9"/>
      <c r="G91" s="15">
        <v>18.0</v>
      </c>
      <c r="H91" s="85" t="s">
        <v>149</v>
      </c>
      <c r="I91" s="16">
        <v>39217.0</v>
      </c>
    </row>
    <row r="92" ht="12.0" customHeight="1">
      <c r="B92" s="45"/>
      <c r="C92" s="46"/>
      <c r="D92" s="16"/>
      <c r="E92" s="9"/>
      <c r="G92" s="15">
        <v>18.0</v>
      </c>
      <c r="H92" s="85" t="s">
        <v>149</v>
      </c>
      <c r="I92" s="16">
        <v>39217.0</v>
      </c>
    </row>
    <row r="93" ht="12.0" customHeight="1">
      <c r="B93" s="45"/>
      <c r="C93" s="46"/>
      <c r="D93" s="17"/>
      <c r="E93" s="9"/>
      <c r="G93" s="15"/>
      <c r="H93" s="13"/>
      <c r="I93" s="16"/>
    </row>
    <row r="94" ht="12.0" customHeight="1">
      <c r="B94" s="45"/>
      <c r="C94" s="46"/>
      <c r="D94" s="17"/>
      <c r="E94" s="9"/>
      <c r="G94" s="15"/>
      <c r="H94" s="13"/>
      <c r="I94" s="16"/>
    </row>
    <row r="95" ht="12.0" customHeight="1">
      <c r="B95" s="45"/>
      <c r="C95" s="46"/>
      <c r="D95" s="17"/>
      <c r="E95" s="9"/>
      <c r="F95" s="23"/>
      <c r="G95" s="15"/>
      <c r="H95" s="13"/>
      <c r="I95" s="16"/>
    </row>
    <row r="96" ht="12.0" customHeight="1">
      <c r="B96" s="45"/>
      <c r="C96" s="46"/>
      <c r="D96" s="17"/>
      <c r="E96" s="9"/>
      <c r="G96" s="15"/>
      <c r="H96" s="13"/>
      <c r="I96" s="16"/>
    </row>
    <row r="97" ht="12.0" customHeight="1">
      <c r="B97" s="45"/>
      <c r="C97" s="46"/>
      <c r="D97" s="17"/>
      <c r="E97" s="9"/>
      <c r="G97" s="15"/>
      <c r="H97" s="13"/>
      <c r="I97" s="16"/>
    </row>
    <row r="98" ht="12.0" customHeight="1">
      <c r="B98" s="52"/>
      <c r="C98" s="26"/>
      <c r="D98" s="53"/>
      <c r="E98" s="1"/>
      <c r="G98" s="28"/>
      <c r="H98" s="95"/>
      <c r="I98" s="29"/>
    </row>
    <row r="99" ht="12.0" customHeight="1">
      <c r="A99" s="23" t="s">
        <v>10</v>
      </c>
      <c r="B99" s="30">
        <f>SUM(B86:B98)</f>
        <v>5182.74</v>
      </c>
      <c r="F99" s="23" t="s">
        <v>10</v>
      </c>
      <c r="G99" s="30">
        <f>SUM(G86:G98)</f>
        <v>126</v>
      </c>
      <c r="H99" s="92"/>
    </row>
    <row r="100" ht="12.0" customHeight="1">
      <c r="B100" s="31"/>
      <c r="F100" s="32"/>
      <c r="H100" s="92"/>
    </row>
    <row r="101" ht="12.0" customHeight="1">
      <c r="A101" s="23" t="s">
        <v>11</v>
      </c>
      <c r="B101" s="33">
        <f>PRODUCT(B99,0.1)</f>
        <v>518.274</v>
      </c>
      <c r="H101" s="92"/>
    </row>
    <row r="102" ht="12.0" customHeight="1">
      <c r="A102" s="23" t="s">
        <v>18</v>
      </c>
      <c r="B102" s="54">
        <f>G80</f>
        <v>2599.0403</v>
      </c>
      <c r="F102" s="23" t="s">
        <v>19</v>
      </c>
      <c r="G102" s="33">
        <f>SUM(B101,B102)-G99</f>
        <v>2991.3143</v>
      </c>
      <c r="H102" s="92"/>
    </row>
    <row r="103" ht="12.0" customHeight="1">
      <c r="A103" s="1"/>
      <c r="B103" s="1"/>
      <c r="C103" s="1"/>
      <c r="D103" s="1"/>
      <c r="E103" s="1"/>
      <c r="F103" s="23"/>
      <c r="G103" s="32"/>
      <c r="H103" s="9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5.25" customHeight="1">
      <c r="A104" s="35"/>
      <c r="B104" s="36"/>
      <c r="C104" s="36"/>
      <c r="D104" s="36"/>
      <c r="E104" s="36"/>
      <c r="F104" s="36"/>
      <c r="G104" s="36"/>
      <c r="H104" s="9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27.75" customHeight="1">
      <c r="A105" s="2" t="s">
        <v>211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/>
    <row r="107" ht="12.0" customHeight="1">
      <c r="B107" s="39" t="s">
        <v>1</v>
      </c>
      <c r="C107" s="39" t="s">
        <v>2</v>
      </c>
      <c r="D107" s="39" t="s">
        <v>3</v>
      </c>
      <c r="E107" s="5"/>
      <c r="G107" s="4" t="s">
        <v>4</v>
      </c>
      <c r="H107" s="4" t="s">
        <v>5</v>
      </c>
      <c r="I107" s="4" t="s">
        <v>3</v>
      </c>
    </row>
    <row r="108" ht="12.0" customHeight="1">
      <c r="B108" s="80">
        <v>239.91</v>
      </c>
      <c r="C108" s="81" t="s">
        <v>212</v>
      </c>
      <c r="D108" s="11">
        <v>39246.0</v>
      </c>
      <c r="E108" s="9"/>
      <c r="G108" s="10">
        <v>18.0</v>
      </c>
      <c r="H108" s="7" t="s">
        <v>149</v>
      </c>
      <c r="I108" s="11">
        <v>39241.0</v>
      </c>
    </row>
    <row r="109" ht="12.0" customHeight="1">
      <c r="B109" s="45">
        <v>1200.0</v>
      </c>
      <c r="C109" s="46" t="s">
        <v>165</v>
      </c>
      <c r="D109" s="16"/>
      <c r="E109" s="9"/>
      <c r="G109" s="15">
        <v>18.0</v>
      </c>
      <c r="H109" s="13" t="s">
        <v>149</v>
      </c>
      <c r="I109" s="16">
        <v>39246.0</v>
      </c>
    </row>
    <row r="110" ht="12.0" customHeight="1">
      <c r="B110" s="45">
        <v>1097.94</v>
      </c>
      <c r="C110" s="46" t="s">
        <v>129</v>
      </c>
      <c r="D110" s="16">
        <v>39246.0</v>
      </c>
      <c r="E110" s="9"/>
      <c r="G110" s="15">
        <v>18.0</v>
      </c>
      <c r="H110" s="13" t="s">
        <v>149</v>
      </c>
      <c r="I110" s="16">
        <v>39246.0</v>
      </c>
    </row>
    <row r="111" ht="12.0" customHeight="1">
      <c r="B111" s="45">
        <v>1097.95</v>
      </c>
      <c r="C111" s="46" t="s">
        <v>129</v>
      </c>
      <c r="D111" s="16">
        <v>39260.0</v>
      </c>
      <c r="E111" s="9"/>
      <c r="F111" s="23"/>
      <c r="G111" s="15">
        <v>18.0</v>
      </c>
      <c r="H111" s="13" t="s">
        <v>149</v>
      </c>
      <c r="I111" s="16">
        <v>39257.0</v>
      </c>
    </row>
    <row r="112" ht="12.0" customHeight="1">
      <c r="B112" s="45">
        <v>832.75</v>
      </c>
      <c r="C112" s="46" t="s">
        <v>76</v>
      </c>
      <c r="D112" s="16">
        <v>39240.0</v>
      </c>
      <c r="E112" s="9"/>
      <c r="G112" s="15">
        <v>18.0</v>
      </c>
      <c r="H112" s="13" t="s">
        <v>149</v>
      </c>
      <c r="I112" s="16">
        <v>39257.0</v>
      </c>
    </row>
    <row r="113" ht="12.0" customHeight="1">
      <c r="B113" s="45">
        <v>832.75</v>
      </c>
      <c r="C113" s="46" t="s">
        <v>76</v>
      </c>
      <c r="D113" s="16">
        <v>39254.0</v>
      </c>
      <c r="E113" s="9"/>
      <c r="G113" s="15">
        <v>18.0</v>
      </c>
      <c r="H113" s="13" t="s">
        <v>149</v>
      </c>
      <c r="I113" s="16">
        <v>39257.0</v>
      </c>
    </row>
    <row r="114" ht="12.0" customHeight="1">
      <c r="B114" s="45"/>
      <c r="C114" s="46"/>
      <c r="D114" s="17"/>
      <c r="E114" s="9"/>
      <c r="G114" s="15">
        <v>18.0</v>
      </c>
      <c r="H114" s="13" t="s">
        <v>149</v>
      </c>
      <c r="I114" s="16">
        <v>39257.0</v>
      </c>
    </row>
    <row r="115" ht="12.0" customHeight="1">
      <c r="B115" s="24"/>
      <c r="C115" s="43"/>
      <c r="D115" s="17"/>
      <c r="E115" s="9"/>
      <c r="G115" s="15">
        <v>18.0</v>
      </c>
      <c r="H115" s="13" t="s">
        <v>149</v>
      </c>
      <c r="I115" s="16">
        <v>39257.0</v>
      </c>
    </row>
    <row r="116" ht="12.0" customHeight="1">
      <c r="B116" s="48"/>
      <c r="C116" s="49"/>
      <c r="D116" s="51"/>
      <c r="E116" s="22"/>
      <c r="G116" s="15">
        <v>18.0</v>
      </c>
      <c r="H116" s="13" t="s">
        <v>149</v>
      </c>
      <c r="I116" s="16">
        <v>39261.0</v>
      </c>
    </row>
    <row r="117" ht="12.0" customHeight="1">
      <c r="B117" s="52"/>
      <c r="C117" s="26"/>
      <c r="D117" s="53"/>
      <c r="E117" s="1"/>
      <c r="G117" s="28"/>
      <c r="H117" s="26"/>
      <c r="I117" s="29"/>
    </row>
    <row r="118" ht="12.0" customHeight="1">
      <c r="A118" s="23" t="s">
        <v>10</v>
      </c>
      <c r="B118" s="30">
        <f>SUM(B108:B117)</f>
        <v>5301.3</v>
      </c>
      <c r="F118" s="23" t="s">
        <v>10</v>
      </c>
      <c r="G118" s="30">
        <f>SUM(G108:G117)</f>
        <v>162</v>
      </c>
    </row>
    <row r="119" ht="12.0" customHeight="1">
      <c r="B119" s="31"/>
      <c r="F119" s="32"/>
      <c r="H119" s="1"/>
    </row>
    <row r="120" ht="12.0" customHeight="1">
      <c r="A120" s="23" t="s">
        <v>11</v>
      </c>
      <c r="B120" s="33">
        <f>PRODUCT(B118,0.1)</f>
        <v>530.13</v>
      </c>
    </row>
    <row r="121" ht="12.0" customHeight="1">
      <c r="A121" s="23" t="s">
        <v>18</v>
      </c>
      <c r="B121" s="54">
        <f>G102</f>
        <v>2991.3143</v>
      </c>
      <c r="F121" s="23" t="s">
        <v>19</v>
      </c>
      <c r="G121" s="33">
        <f>SUM(B120,B121)-G118</f>
        <v>3359.4443</v>
      </c>
    </row>
    <row r="122" ht="12.0" customHeight="1">
      <c r="A122" s="1"/>
      <c r="B122" s="1"/>
      <c r="C122" s="1"/>
      <c r="D122" s="1"/>
      <c r="E122" s="1"/>
      <c r="F122" s="23"/>
      <c r="G122" s="3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5.25" customHeight="1">
      <c r="A123" s="35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27.75" customHeight="1">
      <c r="A124" s="2" t="s">
        <v>213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/>
    <row r="126" ht="12.0" customHeight="1">
      <c r="B126" s="39" t="s">
        <v>1</v>
      </c>
      <c r="C126" s="39" t="s">
        <v>2</v>
      </c>
      <c r="D126" s="39" t="s">
        <v>3</v>
      </c>
      <c r="E126" s="5"/>
      <c r="G126" s="4" t="s">
        <v>4</v>
      </c>
      <c r="H126" s="4" t="s">
        <v>5</v>
      </c>
      <c r="I126" s="4" t="s">
        <v>3</v>
      </c>
    </row>
    <row r="127" ht="12.0" customHeight="1">
      <c r="B127" s="80">
        <v>1119.01</v>
      </c>
      <c r="C127" s="81" t="s">
        <v>129</v>
      </c>
      <c r="D127" s="11">
        <v>39274.0</v>
      </c>
      <c r="E127" s="9"/>
      <c r="G127" s="10">
        <v>18.0</v>
      </c>
      <c r="H127" s="7" t="s">
        <v>149</v>
      </c>
      <c r="I127" s="11">
        <v>39264.0</v>
      </c>
    </row>
    <row r="128" ht="12.0" customHeight="1">
      <c r="B128" s="45">
        <v>832.74</v>
      </c>
      <c r="C128" s="46" t="s">
        <v>76</v>
      </c>
      <c r="D128" s="16">
        <v>39268.0</v>
      </c>
      <c r="E128" s="9"/>
      <c r="G128" s="15">
        <v>18.0</v>
      </c>
      <c r="H128" s="13" t="s">
        <v>149</v>
      </c>
      <c r="I128" s="16">
        <v>39264.0</v>
      </c>
    </row>
    <row r="129" ht="12.0" customHeight="1">
      <c r="B129" s="45">
        <v>1166.65</v>
      </c>
      <c r="C129" s="46" t="s">
        <v>129</v>
      </c>
      <c r="D129" s="16">
        <v>39288.0</v>
      </c>
      <c r="E129" s="9"/>
      <c r="G129" s="15">
        <v>18.0</v>
      </c>
      <c r="H129" s="13" t="s">
        <v>149</v>
      </c>
      <c r="I129" s="16">
        <v>39271.0</v>
      </c>
    </row>
    <row r="130" ht="12.0" customHeight="1">
      <c r="B130" s="45">
        <v>832.75</v>
      </c>
      <c r="C130" s="46" t="s">
        <v>76</v>
      </c>
      <c r="D130" s="16">
        <v>39282.0</v>
      </c>
      <c r="E130" s="9"/>
      <c r="F130" s="23"/>
      <c r="G130" s="15">
        <v>18.0</v>
      </c>
      <c r="H130" s="13" t="s">
        <v>149</v>
      </c>
      <c r="I130" s="16">
        <v>39271.0</v>
      </c>
    </row>
    <row r="131" ht="12.0" customHeight="1">
      <c r="B131" s="45"/>
      <c r="C131" s="46"/>
      <c r="D131" s="16"/>
      <c r="E131" s="9"/>
      <c r="G131" s="15">
        <v>200.0</v>
      </c>
      <c r="H131" s="13" t="s">
        <v>58</v>
      </c>
      <c r="I131" s="16">
        <v>39272.0</v>
      </c>
    </row>
    <row r="132" ht="12.0" customHeight="1">
      <c r="B132" s="45"/>
      <c r="C132" s="46"/>
      <c r="D132" s="16"/>
      <c r="E132" s="9"/>
      <c r="G132" s="15">
        <v>200.0</v>
      </c>
      <c r="H132" s="13" t="s">
        <v>214</v>
      </c>
      <c r="I132" s="16">
        <v>39278.0</v>
      </c>
    </row>
    <row r="133" ht="12.0" customHeight="1">
      <c r="B133" s="45"/>
      <c r="C133" s="46"/>
      <c r="D133" s="16"/>
      <c r="E133" s="9"/>
      <c r="G133" s="15">
        <v>200.0</v>
      </c>
      <c r="H133" s="13" t="s">
        <v>215</v>
      </c>
      <c r="I133" s="16">
        <v>39278.0</v>
      </c>
    </row>
    <row r="134" ht="12.0" customHeight="1">
      <c r="B134" s="45"/>
      <c r="C134" s="46"/>
      <c r="D134" s="16"/>
      <c r="E134" s="9"/>
      <c r="F134" s="23"/>
      <c r="G134" s="15">
        <v>200.0</v>
      </c>
      <c r="H134" s="13" t="s">
        <v>25</v>
      </c>
      <c r="I134" s="16">
        <v>39278.0</v>
      </c>
    </row>
    <row r="135" ht="12.0" customHeight="1">
      <c r="B135" s="45"/>
      <c r="C135" s="46"/>
      <c r="D135" s="16"/>
      <c r="E135" s="9"/>
      <c r="G135" s="15">
        <v>100.0</v>
      </c>
      <c r="H135" s="13" t="s">
        <v>178</v>
      </c>
      <c r="I135" s="16">
        <v>39278.0</v>
      </c>
    </row>
    <row r="136" ht="12.0" customHeight="1">
      <c r="B136" s="45"/>
      <c r="C136" s="46"/>
      <c r="D136" s="17"/>
      <c r="E136" s="9"/>
      <c r="G136" s="15">
        <v>36.0</v>
      </c>
      <c r="H136" s="85" t="s">
        <v>216</v>
      </c>
      <c r="I136" s="16">
        <v>39278.0</v>
      </c>
    </row>
    <row r="137" ht="12.0" customHeight="1">
      <c r="B137" s="45"/>
      <c r="C137" s="46"/>
      <c r="D137" s="17"/>
      <c r="E137" s="9"/>
      <c r="G137" s="15">
        <v>36.0</v>
      </c>
      <c r="H137" s="13" t="s">
        <v>217</v>
      </c>
      <c r="I137" s="16">
        <v>39278.0</v>
      </c>
    </row>
    <row r="138" ht="12.0" customHeight="1">
      <c r="B138" s="24"/>
      <c r="C138" s="43"/>
      <c r="D138" s="17"/>
      <c r="E138" s="9"/>
      <c r="G138" s="15">
        <v>18.0</v>
      </c>
      <c r="H138" s="13" t="s">
        <v>117</v>
      </c>
      <c r="I138" s="16">
        <v>39278.0</v>
      </c>
    </row>
    <row r="139" ht="12.0" customHeight="1">
      <c r="B139" s="48"/>
      <c r="C139" s="49"/>
      <c r="D139" s="51"/>
      <c r="E139" s="22"/>
      <c r="G139" s="15">
        <v>18.0</v>
      </c>
      <c r="H139" s="13" t="s">
        <v>194</v>
      </c>
      <c r="I139" s="16">
        <v>39278.0</v>
      </c>
    </row>
    <row r="140" ht="12.0" customHeight="1">
      <c r="B140" s="45"/>
      <c r="C140" s="46"/>
      <c r="D140" s="17"/>
      <c r="E140" s="9"/>
      <c r="G140" s="15">
        <v>18.0</v>
      </c>
      <c r="H140" s="13" t="s">
        <v>149</v>
      </c>
      <c r="I140" s="16">
        <v>39282.0</v>
      </c>
    </row>
    <row r="141" ht="12.0" customHeight="1">
      <c r="B141" s="24"/>
      <c r="C141" s="43"/>
      <c r="D141" s="17"/>
      <c r="E141" s="9"/>
      <c r="G141" s="15">
        <v>18.0</v>
      </c>
      <c r="H141" s="13" t="s">
        <v>149</v>
      </c>
      <c r="I141" s="16">
        <v>39282.0</v>
      </c>
    </row>
    <row r="142" ht="12.0" customHeight="1">
      <c r="B142" s="24"/>
      <c r="C142" s="43"/>
      <c r="D142" s="17"/>
      <c r="E142" s="9"/>
      <c r="G142" s="15">
        <v>18.0</v>
      </c>
      <c r="H142" s="101" t="s">
        <v>17</v>
      </c>
      <c r="I142" s="16">
        <v>39293.0</v>
      </c>
    </row>
    <row r="143" ht="12.0" customHeight="1">
      <c r="B143" s="48"/>
      <c r="C143" s="49"/>
      <c r="D143" s="51"/>
      <c r="E143" s="22"/>
      <c r="G143" s="15">
        <v>18.0</v>
      </c>
      <c r="H143" s="13" t="s">
        <v>149</v>
      </c>
      <c r="I143" s="16">
        <v>39294.0</v>
      </c>
    </row>
    <row r="144" ht="12.0" customHeight="1">
      <c r="B144" s="52"/>
      <c r="C144" s="26"/>
      <c r="D144" s="53"/>
      <c r="E144" s="1"/>
      <c r="G144" s="102">
        <v>18.0</v>
      </c>
      <c r="H144" s="26" t="s">
        <v>149</v>
      </c>
      <c r="I144" s="86">
        <v>39294.0</v>
      </c>
    </row>
    <row r="145" ht="12.0" customHeight="1">
      <c r="A145" s="23" t="s">
        <v>10</v>
      </c>
      <c r="B145" s="30">
        <f>SUM(B127:B144)</f>
        <v>3951.15</v>
      </c>
      <c r="F145" s="23" t="s">
        <v>10</v>
      </c>
      <c r="G145" s="30">
        <f>SUM(G127:G144)</f>
        <v>1170</v>
      </c>
    </row>
    <row r="146" ht="12.0" customHeight="1">
      <c r="B146" s="31"/>
      <c r="F146" s="32"/>
      <c r="H146" s="1"/>
    </row>
    <row r="147" ht="12.0" customHeight="1">
      <c r="A147" s="23" t="s">
        <v>11</v>
      </c>
      <c r="B147" s="33">
        <f>PRODUCT(B145,0.1)</f>
        <v>395.115</v>
      </c>
    </row>
    <row r="148" ht="12.0" customHeight="1">
      <c r="A148" s="23" t="s">
        <v>18</v>
      </c>
      <c r="B148" s="54">
        <f>G121</f>
        <v>3359.4443</v>
      </c>
      <c r="F148" s="23" t="s">
        <v>19</v>
      </c>
      <c r="G148" s="33">
        <f>SUM(B147,B148)-G145</f>
        <v>2584.5593</v>
      </c>
    </row>
    <row r="149" ht="12.0" customHeight="1">
      <c r="A149" s="1"/>
      <c r="B149" s="1"/>
      <c r="C149" s="1"/>
      <c r="D149" s="1"/>
      <c r="E149" s="1"/>
      <c r="F149" s="23"/>
      <c r="G149" s="3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5.25" customHeight="1">
      <c r="A150" s="35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27.75" customHeight="1">
      <c r="A151" s="2" t="s">
        <v>218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/>
    <row r="153" ht="12.0" customHeight="1">
      <c r="B153" s="39" t="s">
        <v>1</v>
      </c>
      <c r="C153" s="39" t="s">
        <v>2</v>
      </c>
      <c r="D153" s="39" t="s">
        <v>3</v>
      </c>
      <c r="E153" s="5"/>
      <c r="G153" s="39" t="s">
        <v>4</v>
      </c>
      <c r="H153" s="4" t="s">
        <v>5</v>
      </c>
      <c r="I153" s="4" t="s">
        <v>3</v>
      </c>
    </row>
    <row r="154" ht="12.0" customHeight="1">
      <c r="B154" s="80">
        <v>100.0</v>
      </c>
      <c r="C154" s="81" t="s">
        <v>219</v>
      </c>
      <c r="D154" s="11">
        <v>39322.0</v>
      </c>
      <c r="E154" s="9"/>
      <c r="F154" s="97"/>
      <c r="G154" s="15">
        <v>18.0</v>
      </c>
      <c r="H154" s="103" t="s">
        <v>149</v>
      </c>
      <c r="I154" s="11">
        <v>39309.0</v>
      </c>
    </row>
    <row r="155" ht="12.0" customHeight="1">
      <c r="B155" s="45">
        <v>18.0</v>
      </c>
      <c r="C155" s="100" t="s">
        <v>220</v>
      </c>
      <c r="D155" s="16">
        <v>39322.0</v>
      </c>
      <c r="E155" s="9"/>
      <c r="G155" s="15">
        <v>18.0</v>
      </c>
      <c r="H155" s="13" t="s">
        <v>149</v>
      </c>
      <c r="I155" s="16">
        <v>39309.0</v>
      </c>
    </row>
    <row r="156" ht="12.0" customHeight="1">
      <c r="B156" s="45">
        <v>1248.09</v>
      </c>
      <c r="C156" s="46" t="s">
        <v>221</v>
      </c>
      <c r="D156" s="16">
        <v>39302.0</v>
      </c>
      <c r="E156" s="9"/>
      <c r="G156" s="15">
        <v>18.0</v>
      </c>
      <c r="H156" s="13" t="s">
        <v>149</v>
      </c>
      <c r="I156" s="16">
        <v>39313.0</v>
      </c>
    </row>
    <row r="157" ht="12.0" customHeight="1">
      <c r="B157" s="45">
        <v>1166.64</v>
      </c>
      <c r="C157" s="46" t="s">
        <v>221</v>
      </c>
      <c r="D157" s="16">
        <v>39316.0</v>
      </c>
      <c r="E157" s="9"/>
      <c r="F157" s="23"/>
      <c r="G157" s="15">
        <v>18.0</v>
      </c>
      <c r="H157" s="13" t="s">
        <v>149</v>
      </c>
      <c r="I157" s="16">
        <v>39313.0</v>
      </c>
    </row>
    <row r="158" ht="12.0" customHeight="1">
      <c r="B158" s="45">
        <v>832.75</v>
      </c>
      <c r="C158" s="46" t="s">
        <v>76</v>
      </c>
      <c r="D158" s="16">
        <v>39296.0</v>
      </c>
      <c r="E158" s="9"/>
      <c r="G158" s="15"/>
      <c r="H158" s="13"/>
      <c r="I158" s="17"/>
    </row>
    <row r="159" ht="12.0" customHeight="1">
      <c r="B159" s="45">
        <v>832.75</v>
      </c>
      <c r="C159" s="46" t="s">
        <v>76</v>
      </c>
      <c r="D159" s="16">
        <v>39310.0</v>
      </c>
      <c r="E159" s="9"/>
      <c r="G159" s="15"/>
      <c r="H159" s="13"/>
      <c r="I159" s="16"/>
    </row>
    <row r="160" ht="12.0" customHeight="1">
      <c r="B160" s="45">
        <v>832.75</v>
      </c>
      <c r="C160" s="46" t="s">
        <v>76</v>
      </c>
      <c r="D160" s="16">
        <v>39324.0</v>
      </c>
      <c r="E160" s="9"/>
      <c r="G160" s="15"/>
      <c r="H160" s="13"/>
      <c r="I160" s="17"/>
    </row>
    <row r="161" ht="12.0" customHeight="1">
      <c r="B161" s="24">
        <v>100.0</v>
      </c>
      <c r="C161" s="104" t="s">
        <v>61</v>
      </c>
      <c r="D161" s="16">
        <v>39316.0</v>
      </c>
      <c r="E161" s="9"/>
      <c r="G161" s="15"/>
      <c r="H161" s="13"/>
      <c r="I161" s="17"/>
    </row>
    <row r="162" ht="12.0" customHeight="1">
      <c r="B162" s="48"/>
      <c r="C162" s="49"/>
      <c r="D162" s="51"/>
      <c r="E162" s="22"/>
      <c r="G162" s="15"/>
      <c r="H162" s="13"/>
      <c r="I162" s="16"/>
    </row>
    <row r="163" ht="12.0" customHeight="1">
      <c r="B163" s="52"/>
      <c r="C163" s="26"/>
      <c r="D163" s="53"/>
      <c r="E163" s="1"/>
      <c r="G163" s="28"/>
      <c r="H163" s="26"/>
      <c r="I163" s="29"/>
    </row>
    <row r="164" ht="12.0" customHeight="1">
      <c r="A164" s="23" t="s">
        <v>10</v>
      </c>
      <c r="B164" s="30">
        <f>SUM(B154:B163)</f>
        <v>5130.98</v>
      </c>
      <c r="F164" s="23" t="s">
        <v>10</v>
      </c>
      <c r="G164" s="30">
        <f>SUM(G154:G163)</f>
        <v>72</v>
      </c>
    </row>
    <row r="165" ht="12.0" customHeight="1">
      <c r="B165" s="31"/>
      <c r="F165" s="32"/>
      <c r="H165" s="1"/>
    </row>
    <row r="166" ht="12.0" customHeight="1">
      <c r="A166" s="23" t="s">
        <v>11</v>
      </c>
      <c r="B166" s="33">
        <f>PRODUCT(B164,0.1)</f>
        <v>513.098</v>
      </c>
    </row>
    <row r="167" ht="12.0" customHeight="1">
      <c r="A167" s="23" t="s">
        <v>18</v>
      </c>
      <c r="B167" s="54">
        <f>G148</f>
        <v>2584.5593</v>
      </c>
      <c r="F167" s="23" t="s">
        <v>19</v>
      </c>
      <c r="G167" s="33">
        <f>SUM(B166,B167)-G164</f>
        <v>3025.6573</v>
      </c>
    </row>
    <row r="168" ht="12.0" customHeight="1">
      <c r="A168" s="1"/>
      <c r="B168" s="1"/>
      <c r="C168" s="1"/>
      <c r="D168" s="1"/>
      <c r="E168" s="1"/>
      <c r="F168" s="23"/>
      <c r="G168" s="3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5.25" customHeight="1">
      <c r="A169" s="35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27.75" customHeight="1">
      <c r="A170" s="2" t="s">
        <v>222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/>
    <row r="172" ht="12.0" customHeight="1">
      <c r="B172" s="39" t="s">
        <v>1</v>
      </c>
      <c r="C172" s="39" t="s">
        <v>2</v>
      </c>
      <c r="D172" s="39" t="s">
        <v>3</v>
      </c>
      <c r="E172" s="5"/>
      <c r="G172" s="4" t="s">
        <v>4</v>
      </c>
      <c r="H172" s="4" t="s">
        <v>5</v>
      </c>
      <c r="I172" s="4" t="s">
        <v>3</v>
      </c>
    </row>
    <row r="173" ht="12.0" customHeight="1">
      <c r="B173" s="80">
        <v>100.0</v>
      </c>
      <c r="C173" s="81" t="s">
        <v>118</v>
      </c>
      <c r="D173" s="11">
        <v>39342.0</v>
      </c>
      <c r="E173" s="9"/>
      <c r="G173" s="10">
        <v>18.0</v>
      </c>
      <c r="H173" s="7" t="s">
        <v>149</v>
      </c>
      <c r="I173" s="11">
        <v>39330.0</v>
      </c>
    </row>
    <row r="174" ht="12.0" customHeight="1">
      <c r="B174" s="45">
        <v>100.0</v>
      </c>
      <c r="C174" s="46" t="s">
        <v>118</v>
      </c>
      <c r="D174" s="16">
        <v>39334.0</v>
      </c>
      <c r="E174" s="9"/>
      <c r="G174" s="15">
        <v>18.0</v>
      </c>
      <c r="H174" s="13" t="s">
        <v>149</v>
      </c>
      <c r="I174" s="16">
        <v>39330.0</v>
      </c>
    </row>
    <row r="175" ht="12.0" customHeight="1">
      <c r="B175" s="45">
        <v>256.94</v>
      </c>
      <c r="C175" s="46" t="s">
        <v>98</v>
      </c>
      <c r="D175" s="16">
        <v>39335.0</v>
      </c>
      <c r="E175" s="9"/>
      <c r="G175" s="15">
        <v>300.0</v>
      </c>
      <c r="H175" s="13" t="s">
        <v>223</v>
      </c>
      <c r="I175" s="16">
        <v>39331.0</v>
      </c>
    </row>
    <row r="176" ht="12.0" customHeight="1">
      <c r="B176" s="45">
        <v>500.0</v>
      </c>
      <c r="C176" s="100" t="s">
        <v>224</v>
      </c>
      <c r="D176" s="16">
        <v>39327.0</v>
      </c>
      <c r="E176" s="9"/>
      <c r="F176" s="23"/>
      <c r="G176" s="15">
        <v>36.0</v>
      </c>
      <c r="H176" s="13" t="s">
        <v>149</v>
      </c>
      <c r="I176" s="16">
        <v>39334.0</v>
      </c>
    </row>
    <row r="177" ht="12.0" customHeight="1">
      <c r="B177" s="45">
        <v>130.0</v>
      </c>
      <c r="C177" s="100" t="s">
        <v>225</v>
      </c>
      <c r="D177" s="16" t="s">
        <v>226</v>
      </c>
      <c r="E177" s="9"/>
      <c r="G177" s="15">
        <v>18.0</v>
      </c>
      <c r="H177" s="13" t="s">
        <v>149</v>
      </c>
      <c r="I177" s="16">
        <v>39344.0</v>
      </c>
    </row>
    <row r="178" ht="12.0" customHeight="1">
      <c r="B178" s="45">
        <v>1166.66</v>
      </c>
      <c r="C178" s="46" t="s">
        <v>221</v>
      </c>
      <c r="D178" s="16">
        <v>39330.0</v>
      </c>
      <c r="E178" s="9"/>
      <c r="G178" s="15">
        <v>50.0</v>
      </c>
      <c r="H178" s="13" t="s">
        <v>227</v>
      </c>
      <c r="I178" s="16">
        <v>39350.0</v>
      </c>
    </row>
    <row r="179" ht="12.0" customHeight="1">
      <c r="B179" s="45">
        <v>1166.65</v>
      </c>
      <c r="C179" s="46" t="s">
        <v>221</v>
      </c>
      <c r="D179" s="16">
        <v>39344.0</v>
      </c>
      <c r="E179" s="9"/>
      <c r="G179" s="15">
        <v>18.0</v>
      </c>
      <c r="H179" s="13" t="s">
        <v>88</v>
      </c>
      <c r="I179" s="16">
        <v>39350.0</v>
      </c>
    </row>
    <row r="180" ht="12.0" customHeight="1">
      <c r="B180" s="24">
        <v>917.77</v>
      </c>
      <c r="C180" s="43" t="s">
        <v>76</v>
      </c>
      <c r="D180" s="16">
        <v>39338.0</v>
      </c>
      <c r="E180" s="9"/>
      <c r="G180" s="15">
        <v>36.0</v>
      </c>
      <c r="H180" s="13" t="s">
        <v>228</v>
      </c>
      <c r="I180" s="16">
        <v>39350.0</v>
      </c>
    </row>
    <row r="181" ht="12.0" customHeight="1">
      <c r="B181" s="105">
        <v>832.75</v>
      </c>
      <c r="C181" s="106" t="s">
        <v>76</v>
      </c>
      <c r="D181" s="86">
        <v>39352.0</v>
      </c>
      <c r="E181" s="9"/>
      <c r="G181" s="102">
        <v>36.0</v>
      </c>
      <c r="H181" s="26" t="s">
        <v>229</v>
      </c>
      <c r="I181" s="86">
        <v>39350.0</v>
      </c>
    </row>
    <row r="182" ht="12.0" customHeight="1">
      <c r="A182" s="23" t="s">
        <v>10</v>
      </c>
      <c r="B182" s="30">
        <f>SUM(B173:B181)</f>
        <v>5170.77</v>
      </c>
      <c r="F182" s="23" t="s">
        <v>10</v>
      </c>
      <c r="G182" s="30">
        <f>SUM(G173:G181)</f>
        <v>530</v>
      </c>
    </row>
    <row r="183" ht="12.0" customHeight="1">
      <c r="B183" s="31"/>
      <c r="F183" s="32"/>
      <c r="H183" s="1"/>
    </row>
    <row r="184" ht="12.0" customHeight="1">
      <c r="A184" s="23" t="s">
        <v>11</v>
      </c>
      <c r="B184" s="33">
        <f>PRODUCT(B182,0.1)</f>
        <v>517.077</v>
      </c>
    </row>
    <row r="185" ht="12.0" customHeight="1">
      <c r="A185" s="23" t="s">
        <v>18</v>
      </c>
      <c r="B185" s="54">
        <f>G167</f>
        <v>3025.6573</v>
      </c>
      <c r="F185" s="23" t="s">
        <v>19</v>
      </c>
      <c r="G185" s="33">
        <f>SUM(B184,B185)-G182</f>
        <v>3012.7343</v>
      </c>
    </row>
    <row r="186" ht="12.0" customHeight="1">
      <c r="A186" s="1"/>
      <c r="B186" s="1"/>
      <c r="C186" s="1"/>
      <c r="D186" s="1"/>
      <c r="E186" s="1"/>
      <c r="F186" s="23"/>
      <c r="G186" s="3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5.25" customHeight="1">
      <c r="A187" s="35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27.75" customHeight="1">
      <c r="A188" s="2" t="s">
        <v>230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/>
    <row r="190" ht="12.0" customHeight="1">
      <c r="B190" s="39" t="s">
        <v>1</v>
      </c>
      <c r="C190" s="39" t="s">
        <v>2</v>
      </c>
      <c r="D190" s="39" t="s">
        <v>3</v>
      </c>
      <c r="E190" s="5"/>
      <c r="G190" s="4" t="s">
        <v>4</v>
      </c>
      <c r="H190" s="4" t="s">
        <v>5</v>
      </c>
      <c r="I190" s="4" t="s">
        <v>3</v>
      </c>
    </row>
    <row r="191" ht="12.0" customHeight="1">
      <c r="B191" s="80">
        <v>1166.64</v>
      </c>
      <c r="C191" s="81" t="s">
        <v>221</v>
      </c>
      <c r="D191" s="11">
        <v>39358.0</v>
      </c>
      <c r="E191" s="9"/>
      <c r="G191" s="10">
        <v>200.0</v>
      </c>
      <c r="H191" s="7" t="s">
        <v>231</v>
      </c>
      <c r="I191" s="11">
        <v>39361.0</v>
      </c>
    </row>
    <row r="192" ht="12.0" customHeight="1">
      <c r="B192" s="45">
        <v>1166.66</v>
      </c>
      <c r="C192" s="46" t="s">
        <v>221</v>
      </c>
      <c r="D192" s="16">
        <v>39372.0</v>
      </c>
      <c r="E192" s="9"/>
      <c r="G192" s="15">
        <v>18.0</v>
      </c>
      <c r="H192" s="13" t="s">
        <v>149</v>
      </c>
      <c r="I192" s="16">
        <v>39363.0</v>
      </c>
    </row>
    <row r="193" ht="12.0" customHeight="1">
      <c r="B193" s="45">
        <v>832.75</v>
      </c>
      <c r="C193" s="46" t="s">
        <v>76</v>
      </c>
      <c r="D193" s="16">
        <v>39366.0</v>
      </c>
      <c r="E193" s="9"/>
      <c r="G193" s="15">
        <v>18.0</v>
      </c>
      <c r="H193" s="13" t="s">
        <v>149</v>
      </c>
      <c r="I193" s="16">
        <v>39363.0</v>
      </c>
    </row>
    <row r="194" ht="12.0" customHeight="1">
      <c r="B194" s="45">
        <v>131.75</v>
      </c>
      <c r="C194" s="46" t="s">
        <v>232</v>
      </c>
      <c r="D194" s="16">
        <v>39365.0</v>
      </c>
      <c r="E194" s="9"/>
      <c r="F194" s="23"/>
      <c r="G194" s="15">
        <v>18.0</v>
      </c>
      <c r="H194" s="13" t="s">
        <v>149</v>
      </c>
      <c r="I194" s="16">
        <v>39371.0</v>
      </c>
    </row>
    <row r="195" ht="12.0" customHeight="1">
      <c r="B195" s="45">
        <v>1166.64</v>
      </c>
      <c r="C195" s="46" t="s">
        <v>221</v>
      </c>
      <c r="D195" s="16">
        <v>39386.0</v>
      </c>
      <c r="E195" s="9"/>
      <c r="G195" s="15">
        <v>18.0</v>
      </c>
      <c r="H195" s="13" t="s">
        <v>149</v>
      </c>
      <c r="I195" s="16">
        <v>39371.0</v>
      </c>
    </row>
    <row r="196" ht="12.0" customHeight="1">
      <c r="B196" s="45"/>
      <c r="C196" s="46"/>
      <c r="D196" s="17"/>
      <c r="E196" s="9"/>
      <c r="G196" s="15">
        <v>18.0</v>
      </c>
      <c r="H196" s="13" t="s">
        <v>26</v>
      </c>
      <c r="I196" s="16">
        <v>39376.0</v>
      </c>
    </row>
    <row r="197" ht="12.0" customHeight="1">
      <c r="B197" s="45"/>
      <c r="C197" s="46"/>
      <c r="D197" s="17"/>
      <c r="E197" s="9"/>
      <c r="G197" s="15">
        <v>200.0</v>
      </c>
      <c r="H197" s="13" t="s">
        <v>25</v>
      </c>
      <c r="I197" s="16">
        <v>39376.0</v>
      </c>
    </row>
    <row r="198" ht="12.0" customHeight="1">
      <c r="B198" s="24"/>
      <c r="C198" s="43"/>
      <c r="D198" s="17"/>
      <c r="E198" s="9"/>
      <c r="G198" s="15">
        <v>18.0</v>
      </c>
      <c r="H198" s="13" t="s">
        <v>149</v>
      </c>
      <c r="I198" s="16">
        <v>39380.0</v>
      </c>
    </row>
    <row r="199" ht="12.0" customHeight="1">
      <c r="B199" s="48"/>
      <c r="C199" s="49"/>
      <c r="D199" s="51"/>
      <c r="E199" s="22"/>
      <c r="G199" s="15">
        <v>18.0</v>
      </c>
      <c r="H199" s="13" t="s">
        <v>149</v>
      </c>
      <c r="I199" s="16">
        <v>39380.0</v>
      </c>
    </row>
    <row r="200" ht="12.0" customHeight="1">
      <c r="B200" s="45"/>
      <c r="C200" s="46"/>
      <c r="D200" s="16"/>
      <c r="E200" s="9"/>
      <c r="G200" s="15">
        <v>50.0</v>
      </c>
      <c r="H200" s="85" t="s">
        <v>233</v>
      </c>
      <c r="I200" s="16">
        <v>39383.0</v>
      </c>
    </row>
    <row r="201" ht="12.0" customHeight="1">
      <c r="B201" s="45"/>
      <c r="C201" s="46"/>
      <c r="D201" s="16"/>
      <c r="E201" s="9"/>
      <c r="G201" s="15">
        <v>18.0</v>
      </c>
      <c r="H201" s="13" t="s">
        <v>149</v>
      </c>
      <c r="I201" s="16">
        <v>39383.0</v>
      </c>
    </row>
    <row r="202" ht="12.0" customHeight="1">
      <c r="B202" s="45"/>
      <c r="C202" s="46"/>
      <c r="D202" s="16"/>
      <c r="E202" s="9"/>
      <c r="F202" s="23"/>
      <c r="G202" s="15">
        <v>18.0</v>
      </c>
      <c r="H202" s="13" t="s">
        <v>149</v>
      </c>
      <c r="I202" s="16">
        <v>39384.0</v>
      </c>
    </row>
    <row r="203" ht="12.0" customHeight="1">
      <c r="B203" s="45"/>
      <c r="C203" s="46"/>
      <c r="D203" s="16"/>
      <c r="E203" s="9"/>
      <c r="G203" s="15">
        <v>18.0</v>
      </c>
      <c r="H203" s="13" t="s">
        <v>149</v>
      </c>
      <c r="I203" s="16">
        <v>39386.0</v>
      </c>
    </row>
    <row r="204" ht="12.0" customHeight="1">
      <c r="B204" s="52"/>
      <c r="C204" s="26"/>
      <c r="D204" s="53"/>
      <c r="E204" s="1"/>
      <c r="G204" s="28">
        <v>18.0</v>
      </c>
      <c r="H204" s="26" t="s">
        <v>149</v>
      </c>
      <c r="I204" s="86">
        <v>39386.0</v>
      </c>
    </row>
    <row r="205" ht="12.0" customHeight="1">
      <c r="A205" s="23" t="s">
        <v>10</v>
      </c>
      <c r="B205" s="30">
        <f>SUM(B191:B204)</f>
        <v>4464.44</v>
      </c>
      <c r="F205" s="23" t="s">
        <v>10</v>
      </c>
      <c r="G205" s="30">
        <f>SUM(G191:G204)</f>
        <v>648</v>
      </c>
    </row>
    <row r="206" ht="12.0" customHeight="1">
      <c r="B206" s="31"/>
      <c r="F206" s="32"/>
      <c r="H206" s="1"/>
    </row>
    <row r="207" ht="12.0" customHeight="1">
      <c r="A207" s="23" t="s">
        <v>11</v>
      </c>
      <c r="B207" s="33">
        <f>PRODUCT(B205,0.1)</f>
        <v>446.444</v>
      </c>
    </row>
    <row r="208" ht="12.0" customHeight="1">
      <c r="A208" s="23" t="s">
        <v>18</v>
      </c>
      <c r="B208" s="54">
        <f>G185</f>
        <v>3012.7343</v>
      </c>
      <c r="F208" s="23" t="s">
        <v>19</v>
      </c>
      <c r="G208" s="33">
        <f>SUM(B207,B208)-G205</f>
        <v>2811.1783</v>
      </c>
    </row>
    <row r="209" ht="12.0" customHeight="1">
      <c r="A209" s="1"/>
      <c r="B209" s="1"/>
      <c r="C209" s="1"/>
      <c r="D209" s="1"/>
      <c r="E209" s="1"/>
      <c r="F209" s="23"/>
      <c r="G209" s="3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5.25" customHeight="1">
      <c r="A210" s="35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27.75" customHeight="1">
      <c r="A211" s="2" t="s">
        <v>234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/>
    <row r="213" ht="12.0" customHeight="1">
      <c r="B213" s="39" t="s">
        <v>1</v>
      </c>
      <c r="C213" s="39" t="s">
        <v>2</v>
      </c>
      <c r="D213" s="39" t="s">
        <v>3</v>
      </c>
      <c r="E213" s="5"/>
      <c r="G213" s="4" t="s">
        <v>4</v>
      </c>
      <c r="H213" s="4" t="s">
        <v>5</v>
      </c>
      <c r="I213" s="4" t="s">
        <v>3</v>
      </c>
    </row>
    <row r="214" ht="12.0" customHeight="1">
      <c r="B214" s="80">
        <v>135.64</v>
      </c>
      <c r="C214" s="81" t="s">
        <v>235</v>
      </c>
      <c r="D214" s="11">
        <v>39393.0</v>
      </c>
      <c r="E214" s="9"/>
      <c r="G214" s="10">
        <v>18.0</v>
      </c>
      <c r="H214" s="7" t="s">
        <v>149</v>
      </c>
      <c r="I214" s="11">
        <v>39387.0</v>
      </c>
    </row>
    <row r="215" ht="12.0" customHeight="1">
      <c r="B215" s="45">
        <v>82.0</v>
      </c>
      <c r="C215" s="46" t="s">
        <v>236</v>
      </c>
      <c r="D215" s="16">
        <v>39397.0</v>
      </c>
      <c r="E215" s="9"/>
      <c r="G215" s="15">
        <v>18.0</v>
      </c>
      <c r="H215" s="13" t="s">
        <v>149</v>
      </c>
      <c r="I215" s="16">
        <v>39387.0</v>
      </c>
    </row>
    <row r="216" ht="12.0" customHeight="1">
      <c r="B216" s="45">
        <v>18.0</v>
      </c>
      <c r="C216" s="46" t="s">
        <v>236</v>
      </c>
      <c r="D216" s="16">
        <v>39398.0</v>
      </c>
      <c r="E216" s="9"/>
      <c r="G216" s="15">
        <v>18.0</v>
      </c>
      <c r="H216" s="13" t="s">
        <v>149</v>
      </c>
      <c r="I216" s="16">
        <v>39387.0</v>
      </c>
    </row>
    <row r="217" ht="12.0" customHeight="1">
      <c r="B217" s="45">
        <v>1166.65</v>
      </c>
      <c r="C217" s="46" t="s">
        <v>221</v>
      </c>
      <c r="D217" s="16">
        <v>39400.0</v>
      </c>
      <c r="E217" s="9"/>
      <c r="F217" s="23"/>
      <c r="G217" s="15">
        <v>18.0</v>
      </c>
      <c r="H217" s="13" t="s">
        <v>149</v>
      </c>
      <c r="I217" s="16">
        <v>39389.0</v>
      </c>
    </row>
    <row r="218" ht="12.0" customHeight="1">
      <c r="B218" s="45">
        <v>1166.65</v>
      </c>
      <c r="C218" s="46" t="s">
        <v>221</v>
      </c>
      <c r="D218" s="16">
        <v>39414.0</v>
      </c>
      <c r="E218" s="9"/>
      <c r="G218" s="15">
        <v>18.0</v>
      </c>
      <c r="H218" s="13" t="s">
        <v>149</v>
      </c>
      <c r="I218" s="16">
        <v>39389.0</v>
      </c>
    </row>
    <row r="219" ht="12.0" customHeight="1">
      <c r="B219" s="45">
        <v>832.75</v>
      </c>
      <c r="C219" s="46" t="s">
        <v>76</v>
      </c>
      <c r="D219" s="16">
        <v>39407.0</v>
      </c>
      <c r="E219" s="9"/>
      <c r="G219" s="15">
        <v>18.0</v>
      </c>
      <c r="H219" s="13" t="s">
        <v>149</v>
      </c>
      <c r="I219" s="16">
        <v>39390.0</v>
      </c>
    </row>
    <row r="220" ht="12.0" customHeight="1">
      <c r="B220" s="45"/>
      <c r="C220" s="46"/>
      <c r="D220" s="17"/>
      <c r="E220" s="9"/>
      <c r="G220" s="15">
        <v>20.0</v>
      </c>
      <c r="H220" s="13" t="s">
        <v>237</v>
      </c>
      <c r="I220" s="16">
        <v>39393.0</v>
      </c>
    </row>
    <row r="221" ht="12.0" customHeight="1">
      <c r="B221" s="45"/>
      <c r="C221" s="46"/>
      <c r="D221" s="16"/>
      <c r="E221" s="9"/>
      <c r="G221" s="15">
        <v>18.0</v>
      </c>
      <c r="H221" s="13" t="s">
        <v>149</v>
      </c>
      <c r="I221" s="16">
        <v>39397.0</v>
      </c>
    </row>
    <row r="222" ht="12.0" customHeight="1">
      <c r="B222" s="45"/>
      <c r="C222" s="46"/>
      <c r="D222" s="16"/>
      <c r="E222" s="9"/>
      <c r="G222" s="15">
        <v>18.0</v>
      </c>
      <c r="H222" s="13" t="s">
        <v>149</v>
      </c>
      <c r="I222" s="16">
        <v>39397.0</v>
      </c>
    </row>
    <row r="223" ht="12.0" customHeight="1">
      <c r="B223" s="45"/>
      <c r="C223" s="46"/>
      <c r="D223" s="16"/>
      <c r="E223" s="9"/>
      <c r="F223" s="23"/>
      <c r="G223" s="15">
        <v>18.0</v>
      </c>
      <c r="H223" s="13" t="s">
        <v>149</v>
      </c>
      <c r="I223" s="16">
        <v>39397.0</v>
      </c>
    </row>
    <row r="224" ht="12.0" customHeight="1">
      <c r="B224" s="45"/>
      <c r="C224" s="46"/>
      <c r="D224" s="16"/>
      <c r="E224" s="9"/>
      <c r="G224" s="15">
        <v>18.0</v>
      </c>
      <c r="H224" s="13" t="s">
        <v>149</v>
      </c>
      <c r="I224" s="16">
        <v>39398.0</v>
      </c>
    </row>
    <row r="225" ht="12.0" customHeight="1">
      <c r="B225" s="45"/>
      <c r="C225" s="46"/>
      <c r="D225" s="17"/>
      <c r="E225" s="9"/>
      <c r="G225" s="15">
        <v>18.0</v>
      </c>
      <c r="H225" s="13" t="s">
        <v>149</v>
      </c>
      <c r="I225" s="16">
        <v>39398.0</v>
      </c>
    </row>
    <row r="226" ht="12.0" customHeight="1">
      <c r="B226" s="45"/>
      <c r="C226" s="46"/>
      <c r="D226" s="17"/>
      <c r="E226" s="9"/>
      <c r="G226" s="15">
        <v>18.0</v>
      </c>
      <c r="H226" s="13" t="s">
        <v>149</v>
      </c>
      <c r="I226" s="16">
        <v>39403.0</v>
      </c>
    </row>
    <row r="227" ht="12.0" customHeight="1">
      <c r="B227" s="24"/>
      <c r="C227" s="43"/>
      <c r="D227" s="17"/>
      <c r="E227" s="9"/>
      <c r="G227" s="15">
        <v>18.0</v>
      </c>
      <c r="H227" s="13" t="s">
        <v>149</v>
      </c>
      <c r="I227" s="16">
        <v>39403.0</v>
      </c>
    </row>
    <row r="228" ht="12.0" customHeight="1">
      <c r="B228" s="45"/>
      <c r="C228" s="46"/>
      <c r="D228" s="16"/>
      <c r="E228" s="9"/>
      <c r="G228" s="15">
        <v>162.5</v>
      </c>
      <c r="H228" s="13" t="s">
        <v>40</v>
      </c>
      <c r="I228" s="16">
        <v>39411.0</v>
      </c>
    </row>
    <row r="229" ht="12.0" customHeight="1">
      <c r="B229" s="45"/>
      <c r="C229" s="46"/>
      <c r="D229" s="16"/>
      <c r="E229" s="9"/>
      <c r="G229" s="15">
        <v>120.0</v>
      </c>
      <c r="H229" s="13" t="s">
        <v>97</v>
      </c>
      <c r="I229" s="16">
        <v>39411.0</v>
      </c>
    </row>
    <row r="230" ht="12.0" customHeight="1">
      <c r="B230" s="45"/>
      <c r="C230" s="46"/>
      <c r="D230" s="16"/>
      <c r="E230" s="9"/>
      <c r="F230" s="23"/>
      <c r="G230" s="15">
        <v>18.0</v>
      </c>
      <c r="H230" s="13" t="s">
        <v>149</v>
      </c>
      <c r="I230" s="16">
        <v>39412.0</v>
      </c>
    </row>
    <row r="231" ht="12.0" customHeight="1">
      <c r="B231" s="48"/>
      <c r="C231" s="49"/>
      <c r="D231" s="51"/>
      <c r="E231" s="22"/>
      <c r="G231" s="15">
        <v>18.0</v>
      </c>
      <c r="H231" s="13" t="s">
        <v>149</v>
      </c>
      <c r="I231" s="16">
        <v>39412.0</v>
      </c>
    </row>
    <row r="232" ht="12.0" customHeight="1">
      <c r="B232" s="52"/>
      <c r="C232" s="26"/>
      <c r="D232" s="53"/>
      <c r="E232" s="1"/>
      <c r="G232" s="28"/>
      <c r="H232" s="26"/>
      <c r="I232" s="29"/>
    </row>
    <row r="233" ht="12.0" customHeight="1">
      <c r="A233" s="23" t="s">
        <v>10</v>
      </c>
      <c r="B233" s="30">
        <f>SUM(B214:B232)</f>
        <v>3401.69</v>
      </c>
      <c r="F233" s="23" t="s">
        <v>10</v>
      </c>
      <c r="G233" s="30">
        <f>SUM(G214:G232)</f>
        <v>572.5</v>
      </c>
    </row>
    <row r="234" ht="12.0" customHeight="1">
      <c r="B234" s="31"/>
      <c r="F234" s="32"/>
      <c r="H234" s="1"/>
    </row>
    <row r="235" ht="12.0" customHeight="1">
      <c r="A235" s="23" t="s">
        <v>11</v>
      </c>
      <c r="B235" s="33">
        <f>PRODUCT(B233,0.1)</f>
        <v>340.169</v>
      </c>
    </row>
    <row r="236" ht="12.0" customHeight="1">
      <c r="A236" s="23" t="s">
        <v>18</v>
      </c>
      <c r="B236" s="54">
        <f>G208</f>
        <v>2811.1783</v>
      </c>
      <c r="F236" s="23" t="s">
        <v>19</v>
      </c>
      <c r="G236" s="33">
        <f>SUM(B235,B236)-G233</f>
        <v>2578.8473</v>
      </c>
    </row>
    <row r="237" ht="12.0" customHeight="1">
      <c r="A237" s="1"/>
      <c r="B237" s="1"/>
      <c r="C237" s="1"/>
      <c r="D237" s="1"/>
      <c r="E237" s="1"/>
      <c r="F237" s="23"/>
      <c r="G237" s="3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5.25" customHeight="1">
      <c r="A238" s="35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27.75" customHeight="1">
      <c r="A239" s="2" t="s">
        <v>238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/>
    <row r="241" ht="12.0" customHeight="1">
      <c r="B241" s="39" t="s">
        <v>1</v>
      </c>
      <c r="C241" s="39" t="s">
        <v>2</v>
      </c>
      <c r="D241" s="39" t="s">
        <v>3</v>
      </c>
      <c r="E241" s="5"/>
      <c r="G241" s="4" t="s">
        <v>4</v>
      </c>
      <c r="H241" s="4" t="s">
        <v>5</v>
      </c>
      <c r="I241" s="4" t="s">
        <v>3</v>
      </c>
    </row>
    <row r="242" ht="12.0" customHeight="1">
      <c r="B242" s="40">
        <v>115.4</v>
      </c>
      <c r="C242" s="41" t="s">
        <v>239</v>
      </c>
      <c r="D242" s="11">
        <v>39427.0</v>
      </c>
      <c r="E242" s="9"/>
      <c r="G242" s="10">
        <v>18.0</v>
      </c>
      <c r="H242" s="7" t="s">
        <v>149</v>
      </c>
      <c r="I242" s="11">
        <v>39419.0</v>
      </c>
    </row>
    <row r="243" ht="12.0" customHeight="1">
      <c r="B243" s="48">
        <v>40.0</v>
      </c>
      <c r="C243" s="107" t="s">
        <v>240</v>
      </c>
      <c r="D243" s="16">
        <v>39427.0</v>
      </c>
      <c r="E243" s="9"/>
      <c r="G243" s="15">
        <v>18.0</v>
      </c>
      <c r="H243" s="13" t="s">
        <v>149</v>
      </c>
      <c r="I243" s="16">
        <v>39419.0</v>
      </c>
    </row>
    <row r="244" ht="12.0" customHeight="1">
      <c r="B244" s="48">
        <v>36.0</v>
      </c>
      <c r="C244" s="107" t="s">
        <v>241</v>
      </c>
      <c r="D244" s="16">
        <v>39423.0</v>
      </c>
      <c r="E244" s="9"/>
      <c r="G244" s="15">
        <v>18.0</v>
      </c>
      <c r="H244" s="13" t="s">
        <v>149</v>
      </c>
      <c r="I244" s="16">
        <v>39434.0</v>
      </c>
    </row>
    <row r="245" ht="12.0" customHeight="1">
      <c r="B245" s="48">
        <v>54.0</v>
      </c>
      <c r="C245" s="107" t="s">
        <v>240</v>
      </c>
      <c r="D245" s="16">
        <v>39423.0</v>
      </c>
      <c r="E245" s="9"/>
      <c r="F245" s="23"/>
      <c r="G245" s="15">
        <v>18.0</v>
      </c>
      <c r="H245" s="13" t="s">
        <v>149</v>
      </c>
      <c r="I245" s="16">
        <v>39434.0</v>
      </c>
    </row>
    <row r="246" ht="12.0" customHeight="1">
      <c r="B246" s="48">
        <v>1166.65</v>
      </c>
      <c r="C246" s="49" t="s">
        <v>221</v>
      </c>
      <c r="D246" s="16">
        <v>39428.0</v>
      </c>
      <c r="E246" s="9"/>
      <c r="G246" s="15">
        <v>10.0</v>
      </c>
      <c r="H246" s="85" t="s">
        <v>242</v>
      </c>
      <c r="I246" s="16">
        <v>39439.0</v>
      </c>
    </row>
    <row r="247" ht="12.0" customHeight="1">
      <c r="B247" s="48">
        <v>1166.65</v>
      </c>
      <c r="C247" s="49" t="s">
        <v>221</v>
      </c>
      <c r="D247" s="16">
        <v>39442.0</v>
      </c>
      <c r="E247" s="9"/>
      <c r="G247" s="15">
        <v>18.0</v>
      </c>
      <c r="H247" s="85" t="s">
        <v>201</v>
      </c>
      <c r="I247" s="16">
        <v>39439.0</v>
      </c>
    </row>
    <row r="248" ht="12.0" customHeight="1">
      <c r="B248" s="48">
        <v>832.76</v>
      </c>
      <c r="C248" s="49" t="s">
        <v>76</v>
      </c>
      <c r="D248" s="16">
        <v>39422.0</v>
      </c>
      <c r="E248" s="9"/>
      <c r="G248" s="15">
        <v>54.0</v>
      </c>
      <c r="H248" s="13" t="s">
        <v>202</v>
      </c>
      <c r="I248" s="16">
        <v>39439.0</v>
      </c>
    </row>
    <row r="249" ht="12.0" customHeight="1">
      <c r="B249" s="48">
        <v>832.75</v>
      </c>
      <c r="C249" s="49" t="s">
        <v>76</v>
      </c>
      <c r="D249" s="16">
        <v>39436.0</v>
      </c>
      <c r="E249" s="22"/>
      <c r="G249" s="15">
        <v>250.0</v>
      </c>
      <c r="H249" s="13" t="s">
        <v>42</v>
      </c>
      <c r="I249" s="16">
        <v>39439.0</v>
      </c>
    </row>
    <row r="250" ht="12.0" customHeight="1">
      <c r="B250" s="48">
        <v>269.26</v>
      </c>
      <c r="C250" s="49" t="s">
        <v>243</v>
      </c>
      <c r="D250" s="17"/>
      <c r="E250" s="9"/>
      <c r="G250" s="15">
        <v>18.0</v>
      </c>
      <c r="H250" s="13" t="s">
        <v>149</v>
      </c>
      <c r="I250" s="16">
        <v>39445.0</v>
      </c>
    </row>
    <row r="251" ht="12.0" customHeight="1">
      <c r="B251" s="48">
        <v>148.36</v>
      </c>
      <c r="C251" s="107" t="s">
        <v>244</v>
      </c>
      <c r="D251" s="17"/>
      <c r="E251" s="9"/>
      <c r="G251" s="15">
        <v>18.0</v>
      </c>
      <c r="H251" s="13" t="s">
        <v>149</v>
      </c>
      <c r="I251" s="16">
        <v>39445.0</v>
      </c>
    </row>
    <row r="252" ht="12.0" customHeight="1">
      <c r="B252" s="48">
        <v>256.48</v>
      </c>
      <c r="C252" s="107" t="s">
        <v>245</v>
      </c>
      <c r="D252" s="17"/>
      <c r="E252" s="9"/>
      <c r="G252" s="15"/>
      <c r="H252" s="13"/>
      <c r="I252" s="17"/>
    </row>
    <row r="253" ht="12.0" customHeight="1">
      <c r="B253" s="48"/>
      <c r="C253" s="49"/>
      <c r="D253" s="51"/>
      <c r="E253" s="22"/>
      <c r="G253" s="15"/>
      <c r="H253" s="13"/>
      <c r="I253" s="16"/>
    </row>
    <row r="254" ht="12.0" customHeight="1">
      <c r="B254" s="52"/>
      <c r="C254" s="26"/>
      <c r="D254" s="53"/>
      <c r="E254" s="1"/>
      <c r="G254" s="28"/>
      <c r="H254" s="26"/>
      <c r="I254" s="29"/>
    </row>
    <row r="255" ht="12.0" customHeight="1">
      <c r="A255" s="23" t="s">
        <v>10</v>
      </c>
      <c r="B255" s="30">
        <f>SUM(B242:B254)</f>
        <v>4918.31</v>
      </c>
      <c r="F255" s="23" t="s">
        <v>10</v>
      </c>
      <c r="G255" s="30">
        <f>SUM(G242:G254)</f>
        <v>440</v>
      </c>
    </row>
    <row r="256" ht="12.0" customHeight="1">
      <c r="B256" s="31"/>
      <c r="F256" s="32"/>
      <c r="H256" s="1"/>
    </row>
    <row r="257" ht="12.0" customHeight="1">
      <c r="A257" s="23" t="s">
        <v>11</v>
      </c>
      <c r="B257" s="33">
        <f>PRODUCT(B255,0.1)</f>
        <v>491.831</v>
      </c>
    </row>
    <row r="258" ht="12.0" customHeight="1">
      <c r="A258" s="23" t="s">
        <v>18</v>
      </c>
      <c r="B258" s="54">
        <f>G236</f>
        <v>2578.8473</v>
      </c>
      <c r="F258" s="23" t="s">
        <v>19</v>
      </c>
      <c r="G258" s="33">
        <f>SUM(B257,B258)-G255</f>
        <v>2630.6783</v>
      </c>
    </row>
    <row r="259" ht="12.0" customHeight="1">
      <c r="A259" s="1"/>
      <c r="B259" s="1"/>
      <c r="C259" s="1"/>
      <c r="D259" s="1"/>
      <c r="E259" s="1"/>
      <c r="F259" s="23"/>
      <c r="G259" s="3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5.25" customHeight="1">
      <c r="A260" s="35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2.0" customHeight="1"/>
    <row r="262" ht="12.0" customHeight="1"/>
    <row r="263" ht="12.0" customHeight="1">
      <c r="A263" s="72" t="s">
        <v>46</v>
      </c>
      <c r="B263" s="31">
        <f>B20+B39+B58+B77+B99+B118+B145+B164+B182+B205+B233+B255</f>
        <v>53959.26</v>
      </c>
    </row>
    <row r="264" ht="12.0" customHeight="1">
      <c r="A264" s="72" t="s">
        <v>47</v>
      </c>
      <c r="B264" s="31">
        <f>PRODUCT(B263,0.1)</f>
        <v>5395.926</v>
      </c>
    </row>
    <row r="265" ht="12.0" customHeight="1"/>
    <row r="266" ht="12.0" customHeight="1">
      <c r="A266" s="72" t="s">
        <v>48</v>
      </c>
      <c r="G266" s="31">
        <f>G20+G39+G58+G77+G99+G118+G145+G164+G182+G205+G233+G255</f>
        <v>5945.5</v>
      </c>
    </row>
    <row r="267" ht="12.0" customHeight="1">
      <c r="B267" s="31">
        <f>B263-B264</f>
        <v>48563.334</v>
      </c>
      <c r="F267" s="89" t="s">
        <v>95</v>
      </c>
      <c r="G267" s="90">
        <f>G266/B263</f>
        <v>0.1101849803</v>
      </c>
    </row>
    <row r="268" ht="12.0" customHeight="1">
      <c r="H268" s="92"/>
    </row>
    <row r="269" ht="12.0" customHeight="1">
      <c r="H269" s="92"/>
    </row>
    <row r="270" ht="12.0" customHeight="1">
      <c r="H270" s="92"/>
    </row>
    <row r="271" ht="12.0" customHeight="1">
      <c r="H271" s="92"/>
    </row>
    <row r="272" ht="12.0" customHeight="1">
      <c r="H272" s="92"/>
    </row>
    <row r="273" ht="12.0" customHeight="1">
      <c r="H273" s="92"/>
    </row>
    <row r="274" ht="12.0" customHeight="1">
      <c r="H274" s="92"/>
    </row>
    <row r="275" ht="12.0" customHeight="1">
      <c r="H275" s="92"/>
    </row>
    <row r="276" ht="12.0" customHeight="1">
      <c r="H276" s="92"/>
    </row>
    <row r="277" ht="12.0" customHeight="1">
      <c r="H277" s="92"/>
    </row>
    <row r="278" ht="12.0" customHeight="1">
      <c r="H278" s="92"/>
    </row>
    <row r="279" ht="12.0" customHeight="1">
      <c r="H279" s="92"/>
    </row>
    <row r="280" ht="12.0" customHeight="1">
      <c r="H280" s="92"/>
    </row>
    <row r="281" ht="12.0" customHeight="1">
      <c r="H281" s="92"/>
    </row>
    <row r="282" ht="12.0" customHeight="1">
      <c r="H282" s="92"/>
    </row>
    <row r="283" ht="12.0" customHeight="1">
      <c r="H283" s="92"/>
    </row>
    <row r="284" ht="12.0" customHeight="1">
      <c r="H284" s="92"/>
    </row>
    <row r="285" ht="12.0" customHeight="1">
      <c r="H285" s="92"/>
    </row>
    <row r="286" ht="12.0" customHeight="1">
      <c r="H286" s="92"/>
    </row>
    <row r="287" ht="12.0" customHeight="1">
      <c r="H287" s="92"/>
    </row>
    <row r="288" ht="12.0" customHeight="1">
      <c r="H288" s="92"/>
    </row>
    <row r="289" ht="12.0" customHeight="1">
      <c r="H289" s="92"/>
    </row>
    <row r="290" ht="12.0" customHeight="1">
      <c r="H290" s="92"/>
    </row>
    <row r="291" ht="12.0" customHeight="1">
      <c r="H291" s="92"/>
    </row>
    <row r="292" ht="12.0" customHeight="1">
      <c r="H292" s="92"/>
    </row>
    <row r="293" ht="12.0" customHeight="1">
      <c r="H293" s="92"/>
    </row>
    <row r="294" ht="12.0" customHeight="1">
      <c r="H294" s="92"/>
    </row>
    <row r="295" ht="12.0" customHeight="1">
      <c r="H295" s="92"/>
    </row>
    <row r="296" ht="12.0" customHeight="1">
      <c r="H296" s="92"/>
    </row>
    <row r="297" ht="12.0" customHeight="1">
      <c r="H297" s="92"/>
    </row>
    <row r="298" ht="12.0" customHeight="1">
      <c r="H298" s="92"/>
    </row>
    <row r="299" ht="12.0" customHeight="1">
      <c r="H299" s="92"/>
    </row>
    <row r="300" ht="12.0" customHeight="1">
      <c r="H300" s="92"/>
    </row>
    <row r="301" ht="12.0" customHeight="1">
      <c r="H301" s="92"/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10.71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246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1167.03</v>
      </c>
      <c r="C4" s="69" t="s">
        <v>129</v>
      </c>
      <c r="D4" s="11">
        <v>39456.0</v>
      </c>
      <c r="E4" s="9"/>
      <c r="G4" s="10">
        <v>18.0</v>
      </c>
      <c r="H4" s="7" t="s">
        <v>149</v>
      </c>
      <c r="I4" s="11">
        <v>39449.0</v>
      </c>
    </row>
    <row r="5" ht="12.0" customHeight="1">
      <c r="B5" s="45">
        <v>1167.03</v>
      </c>
      <c r="C5" s="46" t="s">
        <v>129</v>
      </c>
      <c r="D5" s="16">
        <v>39470.0</v>
      </c>
      <c r="E5" s="9"/>
      <c r="G5" s="15">
        <v>18.0</v>
      </c>
      <c r="H5" s="13" t="s">
        <v>149</v>
      </c>
      <c r="I5" s="16">
        <v>39449.0</v>
      </c>
    </row>
    <row r="6" ht="12.0" customHeight="1">
      <c r="B6" s="45">
        <v>833.68</v>
      </c>
      <c r="C6" s="46" t="s">
        <v>76</v>
      </c>
      <c r="D6" s="16">
        <v>39450.0</v>
      </c>
      <c r="E6" s="9"/>
      <c r="G6" s="15">
        <v>18.0</v>
      </c>
      <c r="H6" s="13" t="s">
        <v>149</v>
      </c>
      <c r="I6" s="16">
        <v>39453.0</v>
      </c>
    </row>
    <row r="7" ht="12.0" customHeight="1">
      <c r="B7" s="45">
        <v>828.68</v>
      </c>
      <c r="C7" s="46" t="s">
        <v>76</v>
      </c>
      <c r="D7" s="16">
        <v>39464.0</v>
      </c>
      <c r="E7" s="9"/>
      <c r="F7" s="23"/>
      <c r="G7" s="15">
        <v>18.0</v>
      </c>
      <c r="H7" s="13" t="s">
        <v>149</v>
      </c>
      <c r="I7" s="16">
        <v>39453.0</v>
      </c>
    </row>
    <row r="8" ht="12.0" customHeight="1">
      <c r="B8" s="45">
        <v>833.67</v>
      </c>
      <c r="C8" s="46" t="s">
        <v>76</v>
      </c>
      <c r="D8" s="16">
        <v>39478.0</v>
      </c>
      <c r="E8" s="9"/>
      <c r="G8" s="15">
        <v>18.0</v>
      </c>
      <c r="H8" s="13" t="s">
        <v>149</v>
      </c>
      <c r="I8" s="16">
        <v>39460.0</v>
      </c>
    </row>
    <row r="9" ht="12.0" customHeight="1">
      <c r="B9" s="45">
        <v>137.51</v>
      </c>
      <c r="C9" s="46" t="s">
        <v>247</v>
      </c>
      <c r="D9" s="16">
        <v>39462.0</v>
      </c>
      <c r="E9" s="9"/>
      <c r="G9" s="15">
        <v>18.0</v>
      </c>
      <c r="H9" s="13" t="s">
        <v>149</v>
      </c>
      <c r="I9" s="16">
        <v>39461.0</v>
      </c>
    </row>
    <row r="10" ht="12.0" customHeight="1">
      <c r="B10" s="45"/>
      <c r="C10" s="46"/>
      <c r="D10" s="17"/>
      <c r="E10" s="9"/>
      <c r="G10" s="15">
        <v>18.0</v>
      </c>
      <c r="H10" s="13" t="s">
        <v>149</v>
      </c>
      <c r="I10" s="16">
        <v>39461.0</v>
      </c>
    </row>
    <row r="11" ht="12.0" customHeight="1">
      <c r="B11" s="45"/>
      <c r="C11" s="46"/>
      <c r="D11" s="16"/>
      <c r="E11" s="9"/>
      <c r="G11" s="15">
        <v>18.0</v>
      </c>
      <c r="H11" s="13" t="s">
        <v>149</v>
      </c>
      <c r="I11" s="16">
        <v>39462.0</v>
      </c>
    </row>
    <row r="12" ht="12.0" customHeight="1">
      <c r="B12" s="45"/>
      <c r="C12" s="46"/>
      <c r="D12" s="16"/>
      <c r="E12" s="9"/>
      <c r="G12" s="15">
        <v>18.0</v>
      </c>
      <c r="H12" s="13" t="s">
        <v>149</v>
      </c>
      <c r="I12" s="16">
        <v>39465.0</v>
      </c>
    </row>
    <row r="13" ht="12.0" customHeight="1">
      <c r="B13" s="45"/>
      <c r="C13" s="46"/>
      <c r="D13" s="16"/>
      <c r="E13" s="9"/>
      <c r="F13" s="23"/>
      <c r="G13" s="15">
        <v>18.0</v>
      </c>
      <c r="H13" s="13" t="s">
        <v>149</v>
      </c>
      <c r="I13" s="16">
        <v>39469.0</v>
      </c>
    </row>
    <row r="14" ht="12.0" customHeight="1">
      <c r="B14" s="45"/>
      <c r="C14" s="46"/>
      <c r="D14" s="16"/>
      <c r="E14" s="9"/>
      <c r="G14" s="15">
        <v>18.0</v>
      </c>
      <c r="H14" s="13" t="s">
        <v>149</v>
      </c>
      <c r="I14" s="16">
        <v>39469.0</v>
      </c>
    </row>
    <row r="15" ht="12.0" customHeight="1">
      <c r="B15" s="45"/>
      <c r="C15" s="46"/>
      <c r="D15" s="17"/>
      <c r="E15" s="9"/>
      <c r="G15" s="15">
        <v>18.0</v>
      </c>
      <c r="H15" s="13" t="s">
        <v>149</v>
      </c>
      <c r="I15" s="16">
        <v>39469.0</v>
      </c>
    </row>
    <row r="16" ht="12.0" customHeight="1">
      <c r="B16" s="45"/>
      <c r="C16" s="46"/>
      <c r="D16" s="17"/>
      <c r="E16" s="9"/>
      <c r="G16" s="15">
        <v>100.0</v>
      </c>
      <c r="H16" s="13" t="s">
        <v>61</v>
      </c>
      <c r="I16" s="16">
        <v>39839.0</v>
      </c>
    </row>
    <row r="17" ht="12.0" customHeight="1">
      <c r="B17" s="45"/>
      <c r="C17" s="46"/>
      <c r="D17" s="17"/>
      <c r="E17" s="9"/>
      <c r="G17" s="15">
        <v>100.0</v>
      </c>
      <c r="H17" s="85" t="s">
        <v>248</v>
      </c>
      <c r="I17" s="16">
        <v>39474.0</v>
      </c>
    </row>
    <row r="18" ht="12.0" customHeight="1">
      <c r="B18" s="45"/>
      <c r="C18" s="46"/>
      <c r="D18" s="51"/>
      <c r="E18" s="22"/>
      <c r="G18" s="15">
        <v>18.0</v>
      </c>
      <c r="H18" s="13" t="s">
        <v>149</v>
      </c>
      <c r="I18" s="16">
        <v>39477.0</v>
      </c>
    </row>
    <row r="19" ht="12.0" customHeight="1">
      <c r="B19" s="105"/>
      <c r="C19" s="106"/>
      <c r="D19" s="53"/>
      <c r="E19" s="1"/>
      <c r="G19" s="28">
        <v>18.0</v>
      </c>
      <c r="H19" s="26" t="s">
        <v>149</v>
      </c>
      <c r="I19" s="86">
        <v>39477.0</v>
      </c>
    </row>
    <row r="20" ht="12.0" customHeight="1">
      <c r="A20" s="23" t="s">
        <v>10</v>
      </c>
      <c r="B20" s="30">
        <f>SUM(B4:B19)</f>
        <v>4967.6</v>
      </c>
      <c r="F20" s="23" t="s">
        <v>10</v>
      </c>
      <c r="G20" s="30">
        <f>SUM(G4:G19)</f>
        <v>452</v>
      </c>
      <c r="H20" s="92"/>
    </row>
    <row r="21" ht="12.0" customHeight="1">
      <c r="B21" s="31"/>
      <c r="F21" s="32"/>
      <c r="H21" s="92"/>
    </row>
    <row r="22" ht="12.0" customHeight="1">
      <c r="A22" s="23" t="s">
        <v>11</v>
      </c>
      <c r="B22" s="33">
        <f>PRODUCT(B20,0.1)</f>
        <v>496.76</v>
      </c>
      <c r="H22" s="92"/>
    </row>
    <row r="23" ht="12.0" customHeight="1">
      <c r="A23" s="23" t="s">
        <v>18</v>
      </c>
      <c r="B23" s="54">
        <f>'2007'!G258</f>
        <v>2630.6783</v>
      </c>
      <c r="F23" s="23" t="s">
        <v>19</v>
      </c>
      <c r="G23" s="33">
        <f>SUM(B22,B23)-G20</f>
        <v>2675.4383</v>
      </c>
      <c r="H23" s="92"/>
    </row>
    <row r="24" ht="12.0" customHeight="1">
      <c r="A24" s="1"/>
      <c r="B24" s="1"/>
      <c r="C24" s="1"/>
      <c r="D24" s="1"/>
      <c r="E24" s="1"/>
      <c r="F24" s="23"/>
      <c r="G24" s="32"/>
      <c r="H24" s="9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5.25" customHeight="1">
      <c r="A25" s="35"/>
      <c r="B25" s="36"/>
      <c r="C25" s="36"/>
      <c r="D25" s="36"/>
      <c r="E25" s="36"/>
      <c r="F25" s="36"/>
      <c r="G25" s="36"/>
      <c r="H25" s="9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27.75" customHeight="1">
      <c r="A26" s="2" t="s">
        <v>249</v>
      </c>
      <c r="B26" s="3"/>
      <c r="C26" s="3"/>
      <c r="D26" s="3"/>
      <c r="E26" s="3"/>
      <c r="F26" s="3"/>
      <c r="G26" s="3"/>
      <c r="H26" s="9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H27" s="92"/>
    </row>
    <row r="28" ht="12.0" customHeight="1">
      <c r="B28" s="39" t="s">
        <v>1</v>
      </c>
      <c r="C28" s="39" t="s">
        <v>2</v>
      </c>
      <c r="D28" s="39" t="s">
        <v>3</v>
      </c>
      <c r="E28" s="5"/>
      <c r="G28" s="4" t="s">
        <v>4</v>
      </c>
      <c r="H28" s="93" t="s">
        <v>5</v>
      </c>
      <c r="I28" s="4" t="s">
        <v>3</v>
      </c>
    </row>
    <row r="29" ht="12.0" customHeight="1">
      <c r="B29" s="58">
        <v>1248.48</v>
      </c>
      <c r="C29" s="69" t="s">
        <v>129</v>
      </c>
      <c r="D29" s="11">
        <v>39484.0</v>
      </c>
      <c r="E29" s="9"/>
      <c r="G29" s="10">
        <v>18.0</v>
      </c>
      <c r="H29" s="7" t="s">
        <v>149</v>
      </c>
      <c r="I29" s="11">
        <v>39489.0</v>
      </c>
    </row>
    <row r="30" ht="12.0" customHeight="1">
      <c r="B30" s="45">
        <v>2000.0</v>
      </c>
      <c r="C30" s="46" t="s">
        <v>250</v>
      </c>
      <c r="D30" s="16" t="s">
        <v>251</v>
      </c>
      <c r="E30" s="9"/>
      <c r="G30" s="15">
        <v>18.0</v>
      </c>
      <c r="H30" s="13" t="s">
        <v>149</v>
      </c>
      <c r="I30" s="16">
        <v>39490.0</v>
      </c>
    </row>
    <row r="31" ht="12.0" customHeight="1">
      <c r="B31" s="45">
        <v>1167.02</v>
      </c>
      <c r="C31" s="46" t="s">
        <v>129</v>
      </c>
      <c r="D31" s="16">
        <v>39498.0</v>
      </c>
      <c r="E31" s="9"/>
      <c r="G31" s="15">
        <v>18.0</v>
      </c>
      <c r="H31" s="13" t="s">
        <v>149</v>
      </c>
      <c r="I31" s="16">
        <v>39490.0</v>
      </c>
    </row>
    <row r="32" ht="12.0" customHeight="1">
      <c r="B32" s="45">
        <v>139.91</v>
      </c>
      <c r="C32" s="46" t="s">
        <v>252</v>
      </c>
      <c r="D32" s="16">
        <v>39491.0</v>
      </c>
      <c r="E32" s="9"/>
      <c r="F32" s="23"/>
      <c r="G32" s="15">
        <v>100.0</v>
      </c>
      <c r="H32" s="85" t="s">
        <v>189</v>
      </c>
      <c r="I32" s="16">
        <v>39496.0</v>
      </c>
    </row>
    <row r="33" ht="12.0" customHeight="1">
      <c r="B33" s="45">
        <v>833.66</v>
      </c>
      <c r="C33" s="46" t="s">
        <v>76</v>
      </c>
      <c r="D33" s="16">
        <v>39492.0</v>
      </c>
      <c r="E33" s="9"/>
      <c r="G33" s="15">
        <v>18.0</v>
      </c>
      <c r="H33" s="13" t="s">
        <v>149</v>
      </c>
      <c r="I33" s="16">
        <v>39498.0</v>
      </c>
    </row>
    <row r="34" ht="12.0" customHeight="1">
      <c r="B34" s="45">
        <v>833.68</v>
      </c>
      <c r="C34" s="46" t="s">
        <v>76</v>
      </c>
      <c r="D34" s="16">
        <v>39506.0</v>
      </c>
      <c r="E34" s="9"/>
      <c r="G34" s="15">
        <v>18.0</v>
      </c>
      <c r="H34" s="13" t="s">
        <v>149</v>
      </c>
      <c r="I34" s="16">
        <v>39498.0</v>
      </c>
    </row>
    <row r="35" ht="12.0" customHeight="1">
      <c r="B35" s="45"/>
      <c r="C35" s="46"/>
      <c r="D35" s="17"/>
      <c r="E35" s="9"/>
      <c r="G35" s="15">
        <v>18.0</v>
      </c>
      <c r="H35" s="13" t="s">
        <v>149</v>
      </c>
      <c r="I35" s="16">
        <v>39502.0</v>
      </c>
    </row>
    <row r="36" ht="12.0" customHeight="1">
      <c r="B36" s="45"/>
      <c r="C36" s="46"/>
      <c r="D36" s="17"/>
      <c r="E36" s="9"/>
      <c r="G36" s="15">
        <v>18.0</v>
      </c>
      <c r="H36" s="13" t="s">
        <v>149</v>
      </c>
      <c r="I36" s="16">
        <v>39502.0</v>
      </c>
    </row>
    <row r="37" ht="12.0" customHeight="1">
      <c r="B37" s="45"/>
      <c r="C37" s="46"/>
      <c r="D37" s="51"/>
      <c r="E37" s="22"/>
      <c r="G37" s="15">
        <v>18.0</v>
      </c>
      <c r="H37" s="85" t="s">
        <v>194</v>
      </c>
      <c r="I37" s="16">
        <v>39502.0</v>
      </c>
    </row>
    <row r="38" ht="12.0" customHeight="1">
      <c r="B38" s="45"/>
      <c r="C38" s="46"/>
      <c r="D38" s="16"/>
      <c r="E38" s="9"/>
      <c r="G38" s="15">
        <v>62.5</v>
      </c>
      <c r="H38" s="85" t="s">
        <v>40</v>
      </c>
      <c r="I38" s="16">
        <v>39502.0</v>
      </c>
    </row>
    <row r="39" ht="12.0" customHeight="1">
      <c r="B39" s="45"/>
      <c r="C39" s="46"/>
      <c r="D39" s="17"/>
      <c r="E39" s="9"/>
      <c r="F39" s="23"/>
      <c r="G39" s="15">
        <v>10.0</v>
      </c>
      <c r="H39" s="85" t="s">
        <v>81</v>
      </c>
      <c r="I39" s="16">
        <v>39502.0</v>
      </c>
    </row>
    <row r="40" ht="12.0" customHeight="1">
      <c r="B40" s="45"/>
      <c r="C40" s="46"/>
      <c r="D40" s="16"/>
      <c r="E40" s="9"/>
      <c r="G40" s="15"/>
      <c r="H40" s="85"/>
      <c r="I40" s="16"/>
    </row>
    <row r="41" ht="12.0" customHeight="1">
      <c r="B41" s="45"/>
      <c r="C41" s="46"/>
      <c r="D41" s="16"/>
      <c r="E41" s="9"/>
      <c r="G41" s="15"/>
      <c r="H41" s="85"/>
      <c r="I41" s="16"/>
    </row>
    <row r="42" ht="12.0" customHeight="1">
      <c r="B42" s="45"/>
      <c r="C42" s="46"/>
      <c r="D42" s="16"/>
      <c r="E42" s="9"/>
      <c r="G42" s="15"/>
      <c r="H42" s="85"/>
      <c r="I42" s="17"/>
    </row>
    <row r="43" ht="12.0" customHeight="1">
      <c r="B43" s="45"/>
      <c r="C43" s="46"/>
      <c r="D43" s="17"/>
      <c r="E43" s="9"/>
      <c r="G43" s="15"/>
      <c r="H43" s="85"/>
      <c r="I43" s="17"/>
    </row>
    <row r="44" ht="12.0" customHeight="1">
      <c r="B44" s="105"/>
      <c r="C44" s="106"/>
      <c r="D44" s="53"/>
      <c r="E44" s="1"/>
      <c r="G44" s="28"/>
      <c r="H44" s="95"/>
      <c r="I44" s="29"/>
    </row>
    <row r="45" ht="12.0" customHeight="1">
      <c r="A45" s="23" t="s">
        <v>10</v>
      </c>
      <c r="B45" s="30">
        <f>SUM(B29:B44)</f>
        <v>6222.75</v>
      </c>
      <c r="F45" s="23" t="s">
        <v>10</v>
      </c>
      <c r="G45" s="30">
        <f>SUM(G29:G44)</f>
        <v>316.5</v>
      </c>
      <c r="H45" s="92"/>
    </row>
    <row r="46" ht="12.0" customHeight="1">
      <c r="B46" s="31"/>
      <c r="F46" s="32"/>
      <c r="H46" s="92"/>
    </row>
    <row r="47" ht="12.0" customHeight="1">
      <c r="A47" s="23" t="s">
        <v>11</v>
      </c>
      <c r="B47" s="33">
        <f>PRODUCT(B45,0.1)</f>
        <v>622.275</v>
      </c>
      <c r="H47" s="92"/>
    </row>
    <row r="48" ht="12.0" customHeight="1">
      <c r="A48" s="23" t="s">
        <v>18</v>
      </c>
      <c r="B48" s="54">
        <f>G23</f>
        <v>2675.4383</v>
      </c>
      <c r="F48" s="23" t="s">
        <v>19</v>
      </c>
      <c r="G48" s="33">
        <f>SUM(B47,B48)-G45</f>
        <v>2981.2133</v>
      </c>
      <c r="H48" s="92"/>
    </row>
    <row r="49" ht="12.0" customHeight="1">
      <c r="A49" s="1"/>
      <c r="B49" s="1"/>
      <c r="C49" s="1"/>
      <c r="D49" s="1"/>
      <c r="E49" s="1"/>
      <c r="F49" s="23"/>
      <c r="G49" s="32"/>
      <c r="H49" s="9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5.25" customHeight="1">
      <c r="A50" s="35"/>
      <c r="B50" s="36"/>
      <c r="C50" s="36"/>
      <c r="D50" s="36"/>
      <c r="E50" s="36"/>
      <c r="F50" s="36"/>
      <c r="G50" s="36"/>
      <c r="H50" s="9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27.75" customHeight="1">
      <c r="A51" s="2" t="s">
        <v>253</v>
      </c>
      <c r="B51" s="3"/>
      <c r="C51" s="3"/>
      <c r="D51" s="3"/>
      <c r="E51" s="3"/>
      <c r="F51" s="3"/>
      <c r="G51" s="3"/>
      <c r="H51" s="9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H52" s="92"/>
    </row>
    <row r="53" ht="12.0" customHeight="1">
      <c r="B53" s="39" t="s">
        <v>1</v>
      </c>
      <c r="C53" s="39" t="s">
        <v>2</v>
      </c>
      <c r="D53" s="39" t="s">
        <v>3</v>
      </c>
      <c r="E53" s="5"/>
      <c r="G53" s="4" t="s">
        <v>4</v>
      </c>
      <c r="H53" s="93" t="s">
        <v>5</v>
      </c>
      <c r="I53" s="4" t="s">
        <v>3</v>
      </c>
    </row>
    <row r="54" ht="12.0" customHeight="1">
      <c r="B54" s="58">
        <v>1167.04</v>
      </c>
      <c r="C54" s="69" t="s">
        <v>129</v>
      </c>
      <c r="D54" s="11">
        <v>39512.0</v>
      </c>
      <c r="E54" s="9"/>
      <c r="G54" s="10">
        <v>75.0</v>
      </c>
      <c r="H54" s="94" t="s">
        <v>25</v>
      </c>
      <c r="I54" s="11">
        <v>39509.0</v>
      </c>
    </row>
    <row r="55" ht="13.5" customHeight="1">
      <c r="B55" s="45">
        <v>1167.02</v>
      </c>
      <c r="C55" s="46" t="s">
        <v>129</v>
      </c>
      <c r="D55" s="16">
        <v>39526.0</v>
      </c>
      <c r="E55" s="9"/>
      <c r="G55" s="15">
        <v>12.0</v>
      </c>
      <c r="H55" s="85" t="s">
        <v>149</v>
      </c>
      <c r="I55" s="16">
        <v>39509.0</v>
      </c>
    </row>
    <row r="56" ht="12.0" customHeight="1">
      <c r="B56" s="45">
        <v>132.7</v>
      </c>
      <c r="C56" s="46" t="s">
        <v>254</v>
      </c>
      <c r="D56" s="16">
        <v>39519.0</v>
      </c>
      <c r="E56" s="9"/>
      <c r="G56" s="15">
        <v>18.0</v>
      </c>
      <c r="H56" s="85" t="s">
        <v>149</v>
      </c>
      <c r="I56" s="16">
        <v>39509.0</v>
      </c>
    </row>
    <row r="57" ht="12.0" customHeight="1">
      <c r="B57" s="45">
        <v>833.67</v>
      </c>
      <c r="C57" s="46" t="s">
        <v>76</v>
      </c>
      <c r="D57" s="16">
        <v>39520.0</v>
      </c>
      <c r="E57" s="9"/>
      <c r="F57" s="23"/>
      <c r="G57" s="15">
        <v>18.0</v>
      </c>
      <c r="H57" s="85" t="s">
        <v>149</v>
      </c>
      <c r="I57" s="16">
        <v>39509.0</v>
      </c>
    </row>
    <row r="58" ht="12.0" customHeight="1">
      <c r="B58" s="45">
        <v>857.9</v>
      </c>
      <c r="C58" s="46" t="s">
        <v>76</v>
      </c>
      <c r="D58" s="16">
        <v>39534.0</v>
      </c>
      <c r="E58" s="9"/>
      <c r="G58" s="15">
        <v>12.0</v>
      </c>
      <c r="H58" s="85" t="s">
        <v>149</v>
      </c>
      <c r="I58" s="16">
        <v>39509.0</v>
      </c>
    </row>
    <row r="59" ht="12.0" customHeight="1">
      <c r="B59" s="45"/>
      <c r="C59" s="46"/>
      <c r="D59" s="16"/>
      <c r="E59" s="9"/>
      <c r="G59" s="15">
        <v>12.0</v>
      </c>
      <c r="H59" s="85" t="s">
        <v>149</v>
      </c>
      <c r="I59" s="16">
        <v>39510.0</v>
      </c>
    </row>
    <row r="60" ht="12.0" customHeight="1">
      <c r="B60" s="45"/>
      <c r="C60" s="46"/>
      <c r="D60" s="16"/>
      <c r="E60" s="9"/>
      <c r="G60" s="15">
        <v>12.0</v>
      </c>
      <c r="H60" s="85" t="s">
        <v>149</v>
      </c>
      <c r="I60" s="16">
        <v>39510.0</v>
      </c>
    </row>
    <row r="61" ht="12.0" customHeight="1">
      <c r="B61" s="45"/>
      <c r="C61" s="46"/>
      <c r="D61" s="17"/>
      <c r="E61" s="9"/>
      <c r="G61" s="15">
        <v>20.0</v>
      </c>
      <c r="H61" s="85" t="s">
        <v>61</v>
      </c>
      <c r="I61" s="16">
        <v>39516.0</v>
      </c>
    </row>
    <row r="62" ht="12.0" customHeight="1">
      <c r="B62" s="45"/>
      <c r="C62" s="46"/>
      <c r="D62" s="16"/>
      <c r="E62" s="9"/>
      <c r="G62" s="15">
        <v>120.0</v>
      </c>
      <c r="H62" s="85" t="s">
        <v>255</v>
      </c>
      <c r="I62" s="16">
        <v>39516.0</v>
      </c>
    </row>
    <row r="63" ht="12.0" customHeight="1">
      <c r="B63" s="45"/>
      <c r="C63" s="46"/>
      <c r="D63" s="16"/>
      <c r="E63" s="9"/>
      <c r="G63" s="15">
        <v>72.0</v>
      </c>
      <c r="H63" s="85" t="s">
        <v>256</v>
      </c>
      <c r="I63" s="16">
        <v>39516.0</v>
      </c>
    </row>
    <row r="64" ht="12.0" customHeight="1">
      <c r="B64" s="45"/>
      <c r="C64" s="46"/>
      <c r="D64" s="16"/>
      <c r="E64" s="9"/>
      <c r="F64" s="23"/>
      <c r="G64" s="15">
        <v>100.0</v>
      </c>
      <c r="H64" s="85" t="s">
        <v>257</v>
      </c>
      <c r="I64" s="16">
        <v>39516.0</v>
      </c>
    </row>
    <row r="65" ht="12.0" customHeight="1">
      <c r="B65" s="45"/>
      <c r="C65" s="46"/>
      <c r="D65" s="16"/>
      <c r="E65" s="9"/>
      <c r="G65" s="15">
        <v>250.0</v>
      </c>
      <c r="H65" s="85" t="s">
        <v>198</v>
      </c>
      <c r="I65" s="16">
        <v>39516.0</v>
      </c>
      <c r="J65" s="9" t="s">
        <v>258</v>
      </c>
    </row>
    <row r="66" ht="12.0" customHeight="1">
      <c r="B66" s="45"/>
      <c r="C66" s="46"/>
      <c r="D66" s="17"/>
      <c r="E66" s="9"/>
      <c r="G66" s="15">
        <v>100.0</v>
      </c>
      <c r="H66" s="85" t="s">
        <v>215</v>
      </c>
      <c r="I66" s="16">
        <v>39516.0</v>
      </c>
    </row>
    <row r="67" ht="12.0" customHeight="1">
      <c r="B67" s="45"/>
      <c r="C67" s="46"/>
      <c r="D67" s="16"/>
      <c r="E67" s="9"/>
      <c r="G67" s="15">
        <v>50.0</v>
      </c>
      <c r="H67" s="85" t="s">
        <v>156</v>
      </c>
      <c r="I67" s="16">
        <v>39516.0</v>
      </c>
    </row>
    <row r="68" ht="12.0" customHeight="1">
      <c r="B68" s="45"/>
      <c r="C68" s="46"/>
      <c r="D68" s="16"/>
      <c r="E68" s="9"/>
      <c r="G68" s="15">
        <v>12.0</v>
      </c>
      <c r="H68" s="85" t="s">
        <v>149</v>
      </c>
      <c r="I68" s="16">
        <v>39516.0</v>
      </c>
    </row>
    <row r="69" ht="12.0" customHeight="1">
      <c r="B69" s="45"/>
      <c r="C69" s="46"/>
      <c r="D69" s="16"/>
      <c r="E69" s="9"/>
      <c r="F69" s="23"/>
      <c r="G69" s="15">
        <v>12.0</v>
      </c>
      <c r="H69" s="85" t="s">
        <v>149</v>
      </c>
      <c r="I69" s="16">
        <v>39516.0</v>
      </c>
    </row>
    <row r="70" ht="12.0" customHeight="1">
      <c r="B70" s="45"/>
      <c r="C70" s="46"/>
      <c r="D70" s="17"/>
      <c r="E70" s="9"/>
      <c r="G70" s="15">
        <v>12.0</v>
      </c>
      <c r="H70" s="85" t="s">
        <v>149</v>
      </c>
      <c r="I70" s="16">
        <v>39516.0</v>
      </c>
    </row>
    <row r="71" ht="12.0" customHeight="1">
      <c r="B71" s="45"/>
      <c r="C71" s="46"/>
      <c r="D71" s="16"/>
      <c r="E71" s="9"/>
      <c r="G71" s="15">
        <v>12.0</v>
      </c>
      <c r="H71" s="85" t="s">
        <v>149</v>
      </c>
      <c r="I71" s="16">
        <v>39518.0</v>
      </c>
    </row>
    <row r="72" ht="12.0" customHeight="1">
      <c r="B72" s="45"/>
      <c r="C72" s="46"/>
      <c r="D72" s="16"/>
      <c r="E72" s="9"/>
      <c r="G72" s="15">
        <v>12.0</v>
      </c>
      <c r="H72" s="85" t="s">
        <v>149</v>
      </c>
      <c r="I72" s="16">
        <v>39518.0</v>
      </c>
    </row>
    <row r="73" ht="12.0" customHeight="1">
      <c r="B73" s="45"/>
      <c r="C73" s="46"/>
      <c r="D73" s="16"/>
      <c r="E73" s="9"/>
      <c r="G73" s="15">
        <v>12.0</v>
      </c>
      <c r="H73" s="85" t="s">
        <v>149</v>
      </c>
      <c r="I73" s="16">
        <v>39524.0</v>
      </c>
    </row>
    <row r="74" ht="12.0" customHeight="1">
      <c r="B74" s="45"/>
      <c r="C74" s="46"/>
      <c r="D74" s="16"/>
      <c r="E74" s="9"/>
      <c r="F74" s="23"/>
      <c r="G74" s="15">
        <v>12.0</v>
      </c>
      <c r="H74" s="85" t="s">
        <v>149</v>
      </c>
      <c r="I74" s="16">
        <v>39524.0</v>
      </c>
    </row>
    <row r="75" ht="12.0" customHeight="1">
      <c r="B75" s="45"/>
      <c r="C75" s="46"/>
      <c r="D75" s="16"/>
      <c r="E75" s="9"/>
      <c r="G75" s="15">
        <v>12.0</v>
      </c>
      <c r="H75" s="85" t="s">
        <v>149</v>
      </c>
      <c r="I75" s="16">
        <v>39524.0</v>
      </c>
    </row>
    <row r="76" ht="12.0" customHeight="1">
      <c r="B76" s="45"/>
      <c r="C76" s="46"/>
      <c r="D76" s="17"/>
      <c r="E76" s="9"/>
      <c r="G76" s="15">
        <v>36.0</v>
      </c>
      <c r="H76" s="85" t="s">
        <v>259</v>
      </c>
      <c r="I76" s="16">
        <v>39524.0</v>
      </c>
    </row>
    <row r="77" ht="12.0" customHeight="1">
      <c r="B77" s="45"/>
      <c r="C77" s="46"/>
      <c r="D77" s="17"/>
      <c r="E77" s="9"/>
      <c r="G77" s="15">
        <v>50.0</v>
      </c>
      <c r="H77" s="85" t="s">
        <v>55</v>
      </c>
      <c r="I77" s="16">
        <v>39525.0</v>
      </c>
    </row>
    <row r="78" ht="12.0" customHeight="1">
      <c r="B78" s="45"/>
      <c r="C78" s="46"/>
      <c r="D78" s="16"/>
      <c r="E78" s="9"/>
      <c r="G78" s="15">
        <v>12.0</v>
      </c>
      <c r="H78" s="85" t="s">
        <v>149</v>
      </c>
      <c r="I78" s="16">
        <v>39526.0</v>
      </c>
    </row>
    <row r="79" ht="12.0" customHeight="1">
      <c r="B79" s="45"/>
      <c r="C79" s="46"/>
      <c r="D79" s="16"/>
      <c r="E79" s="9"/>
      <c r="G79" s="15">
        <v>12.0</v>
      </c>
      <c r="H79" s="85" t="s">
        <v>149</v>
      </c>
      <c r="I79" s="16">
        <v>39526.0</v>
      </c>
    </row>
    <row r="80" ht="12.0" customHeight="1">
      <c r="B80" s="45"/>
      <c r="C80" s="46"/>
      <c r="D80" s="16"/>
      <c r="E80" s="9"/>
      <c r="G80" s="15">
        <v>36.0</v>
      </c>
      <c r="H80" s="85" t="s">
        <v>260</v>
      </c>
      <c r="I80" s="16">
        <v>39530.0</v>
      </c>
    </row>
    <row r="81" ht="12.0" customHeight="1">
      <c r="B81" s="45"/>
      <c r="C81" s="46"/>
      <c r="D81" s="16"/>
      <c r="E81" s="9"/>
      <c r="G81" s="15">
        <v>54.0</v>
      </c>
      <c r="H81" s="85" t="s">
        <v>261</v>
      </c>
      <c r="I81" s="16">
        <v>39530.0</v>
      </c>
    </row>
    <row r="82" ht="12.0" customHeight="1">
      <c r="B82" s="45"/>
      <c r="C82" s="46"/>
      <c r="D82" s="16"/>
      <c r="E82" s="9"/>
      <c r="F82" s="23"/>
      <c r="G82" s="15">
        <v>12.0</v>
      </c>
      <c r="H82" s="85" t="s">
        <v>149</v>
      </c>
      <c r="I82" s="16">
        <v>39531.0</v>
      </c>
    </row>
    <row r="83" ht="12.0" customHeight="1">
      <c r="B83" s="45"/>
      <c r="C83" s="46"/>
      <c r="D83" s="16"/>
      <c r="E83" s="9"/>
      <c r="G83" s="15">
        <v>12.0</v>
      </c>
      <c r="H83" s="85" t="s">
        <v>149</v>
      </c>
      <c r="I83" s="16">
        <v>39531.0</v>
      </c>
    </row>
    <row r="84" ht="12.0" customHeight="1">
      <c r="B84" s="45"/>
      <c r="C84" s="46"/>
      <c r="D84" s="17"/>
      <c r="E84" s="9"/>
      <c r="G84" s="15">
        <v>100.0</v>
      </c>
      <c r="H84" s="85" t="s">
        <v>58</v>
      </c>
      <c r="I84" s="16">
        <v>39537.0</v>
      </c>
    </row>
    <row r="85" ht="12.0" customHeight="1">
      <c r="B85" s="45"/>
      <c r="C85" s="46"/>
      <c r="D85" s="51"/>
      <c r="E85" s="22"/>
      <c r="G85" s="15"/>
      <c r="H85" s="85"/>
      <c r="I85" s="16"/>
    </row>
    <row r="86" ht="12.0" customHeight="1">
      <c r="B86" s="105"/>
      <c r="C86" s="106"/>
      <c r="D86" s="53"/>
      <c r="E86" s="1"/>
      <c r="G86" s="28"/>
      <c r="H86" s="95"/>
      <c r="I86" s="29"/>
    </row>
    <row r="87" ht="12.0" customHeight="1">
      <c r="A87" s="23" t="s">
        <v>10</v>
      </c>
      <c r="B87" s="30">
        <f>SUM(B54:B86)</f>
        <v>4158.33</v>
      </c>
      <c r="F87" s="23" t="s">
        <v>10</v>
      </c>
      <c r="G87" s="30">
        <f>SUM(G54:G86)</f>
        <v>1291</v>
      </c>
      <c r="H87" s="92"/>
    </row>
    <row r="88" ht="12.0" customHeight="1">
      <c r="B88" s="31"/>
      <c r="F88" s="32"/>
      <c r="H88" s="92"/>
    </row>
    <row r="89" ht="12.0" customHeight="1">
      <c r="A89" s="23" t="s">
        <v>11</v>
      </c>
      <c r="B89" s="33">
        <f>PRODUCT(B87,0.1)</f>
        <v>415.833</v>
      </c>
      <c r="H89" s="92"/>
    </row>
    <row r="90" ht="12.0" customHeight="1">
      <c r="A90" s="23" t="s">
        <v>18</v>
      </c>
      <c r="B90" s="54">
        <f>G48</f>
        <v>2981.2133</v>
      </c>
      <c r="F90" s="23" t="s">
        <v>19</v>
      </c>
      <c r="G90" s="33">
        <f>SUM(B89,B90)-G87</f>
        <v>2106.0463</v>
      </c>
      <c r="H90" s="92"/>
    </row>
    <row r="91" ht="12.0" customHeight="1">
      <c r="A91" s="1"/>
      <c r="B91" s="1"/>
      <c r="C91" s="1"/>
      <c r="D91" s="1"/>
      <c r="E91" s="1"/>
      <c r="F91" s="23"/>
      <c r="G91" s="32"/>
      <c r="H91" s="9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5.25" customHeight="1">
      <c r="A92" s="35"/>
      <c r="B92" s="36"/>
      <c r="C92" s="36"/>
      <c r="D92" s="36"/>
      <c r="E92" s="36"/>
      <c r="F92" s="36"/>
      <c r="G92" s="36"/>
      <c r="H92" s="9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27.75" customHeight="1">
      <c r="A93" s="2" t="s">
        <v>262</v>
      </c>
      <c r="B93" s="3"/>
      <c r="C93" s="3"/>
      <c r="D93" s="3"/>
      <c r="E93" s="3"/>
      <c r="F93" s="3"/>
      <c r="G93" s="3"/>
      <c r="H93" s="9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H94" s="92"/>
    </row>
    <row r="95" ht="12.0" customHeight="1">
      <c r="B95" s="39" t="s">
        <v>1</v>
      </c>
      <c r="C95" s="39" t="s">
        <v>2</v>
      </c>
      <c r="D95" s="39" t="s">
        <v>3</v>
      </c>
      <c r="E95" s="5"/>
      <c r="G95" s="4" t="s">
        <v>4</v>
      </c>
      <c r="H95" s="93" t="s">
        <v>5</v>
      </c>
      <c r="I95" s="4" t="s">
        <v>3</v>
      </c>
    </row>
    <row r="96" ht="12.0" customHeight="1">
      <c r="B96" s="58">
        <v>1167.03</v>
      </c>
      <c r="C96" s="69" t="s">
        <v>129</v>
      </c>
      <c r="D96" s="11">
        <v>39540.0</v>
      </c>
      <c r="E96" s="9"/>
      <c r="G96" s="10">
        <v>12.0</v>
      </c>
      <c r="H96" s="94" t="s">
        <v>149</v>
      </c>
      <c r="I96" s="11">
        <v>39544.0</v>
      </c>
    </row>
    <row r="97" ht="12.0" customHeight="1">
      <c r="B97" s="45">
        <v>1167.04</v>
      </c>
      <c r="C97" s="46" t="s">
        <v>129</v>
      </c>
      <c r="D97" s="16">
        <v>39554.0</v>
      </c>
      <c r="E97" s="9"/>
      <c r="G97" s="15">
        <v>100.0</v>
      </c>
      <c r="H97" s="85" t="s">
        <v>263</v>
      </c>
      <c r="I97" s="16">
        <v>39548.0</v>
      </c>
    </row>
    <row r="98" ht="12.0" customHeight="1">
      <c r="B98" s="45">
        <v>1167.02</v>
      </c>
      <c r="C98" s="46" t="s">
        <v>129</v>
      </c>
      <c r="D98" s="16">
        <v>39568.0</v>
      </c>
      <c r="E98" s="9"/>
      <c r="G98" s="15">
        <v>12.0</v>
      </c>
      <c r="H98" s="85" t="s">
        <v>149</v>
      </c>
      <c r="I98" s="16">
        <v>39551.0</v>
      </c>
    </row>
    <row r="99" ht="12.0" customHeight="1">
      <c r="B99" s="45">
        <v>139.91</v>
      </c>
      <c r="C99" s="46" t="s">
        <v>264</v>
      </c>
      <c r="D99" s="16">
        <v>39547.0</v>
      </c>
      <c r="E99" s="9"/>
      <c r="F99" s="23"/>
      <c r="G99" s="15"/>
      <c r="H99" s="85"/>
      <c r="I99" s="16"/>
    </row>
    <row r="100" ht="12.0" customHeight="1">
      <c r="B100" s="45">
        <v>857.91</v>
      </c>
      <c r="C100" s="46" t="s">
        <v>76</v>
      </c>
      <c r="D100" s="16">
        <v>39548.0</v>
      </c>
      <c r="E100" s="9"/>
      <c r="G100" s="15"/>
      <c r="H100" s="85"/>
      <c r="I100" s="16"/>
    </row>
    <row r="101" ht="12.0" customHeight="1">
      <c r="B101" s="45">
        <v>857.9</v>
      </c>
      <c r="C101" s="46" t="s">
        <v>76</v>
      </c>
      <c r="D101" s="16">
        <v>39562.0</v>
      </c>
      <c r="E101" s="9"/>
      <c r="G101" s="15"/>
      <c r="H101" s="85"/>
      <c r="I101" s="16"/>
    </row>
    <row r="102" ht="12.0" customHeight="1">
      <c r="B102" s="45">
        <v>1518.0</v>
      </c>
      <c r="C102" s="100" t="s">
        <v>265</v>
      </c>
      <c r="D102" s="16">
        <v>39539.0</v>
      </c>
      <c r="E102" s="9"/>
      <c r="G102" s="15"/>
      <c r="H102" s="85"/>
      <c r="I102" s="17"/>
    </row>
    <row r="103" ht="12.0" customHeight="1">
      <c r="B103" s="45">
        <v>4204.0</v>
      </c>
      <c r="C103" s="100" t="s">
        <v>266</v>
      </c>
      <c r="D103" s="16">
        <v>39549.0</v>
      </c>
      <c r="E103" s="9"/>
      <c r="G103" s="15"/>
      <c r="H103" s="85"/>
      <c r="I103" s="17"/>
    </row>
    <row r="104" ht="12.0" customHeight="1">
      <c r="B104" s="45"/>
      <c r="C104" s="46"/>
      <c r="D104" s="51"/>
      <c r="E104" s="22"/>
      <c r="G104" s="15"/>
      <c r="H104" s="85"/>
      <c r="I104" s="16"/>
    </row>
    <row r="105" ht="12.0" customHeight="1">
      <c r="B105" s="105"/>
      <c r="C105" s="106"/>
      <c r="D105" s="53"/>
      <c r="E105" s="1"/>
      <c r="G105" s="28"/>
      <c r="H105" s="95"/>
      <c r="I105" s="29"/>
    </row>
    <row r="106" ht="12.0" customHeight="1">
      <c r="A106" s="23" t="s">
        <v>10</v>
      </c>
      <c r="B106" s="30">
        <f>SUM(B96:B105)</f>
        <v>11078.81</v>
      </c>
      <c r="F106" s="23" t="s">
        <v>10</v>
      </c>
      <c r="G106" s="30">
        <f>SUM(G96:G105)</f>
        <v>124</v>
      </c>
      <c r="H106" s="92"/>
    </row>
    <row r="107" ht="12.0" customHeight="1">
      <c r="B107" s="31"/>
      <c r="F107" s="32"/>
      <c r="H107" s="92"/>
    </row>
    <row r="108" ht="12.0" customHeight="1">
      <c r="A108" s="23" t="s">
        <v>11</v>
      </c>
      <c r="B108" s="33">
        <f>PRODUCT(B106,0.1)</f>
        <v>1107.881</v>
      </c>
      <c r="H108" s="92"/>
    </row>
    <row r="109" ht="12.0" customHeight="1">
      <c r="A109" s="23" t="s">
        <v>18</v>
      </c>
      <c r="B109" s="54">
        <f>G90</f>
        <v>2106.0463</v>
      </c>
      <c r="F109" s="23" t="s">
        <v>19</v>
      </c>
      <c r="G109" s="33">
        <f>SUM(B108,B109)-G106</f>
        <v>3089.9273</v>
      </c>
      <c r="H109" s="92"/>
    </row>
    <row r="110" ht="12.0" customHeight="1">
      <c r="A110" s="1"/>
      <c r="B110" s="1"/>
      <c r="C110" s="1"/>
      <c r="D110" s="1"/>
      <c r="E110" s="1"/>
      <c r="F110" s="23"/>
      <c r="G110" s="32"/>
      <c r="H110" s="9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5.25" customHeight="1">
      <c r="A111" s="35"/>
      <c r="B111" s="36"/>
      <c r="C111" s="36"/>
      <c r="D111" s="36"/>
      <c r="E111" s="36"/>
      <c r="F111" s="36"/>
      <c r="G111" s="36"/>
      <c r="H111" s="9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27.75" customHeight="1">
      <c r="A112" s="2" t="s">
        <v>267</v>
      </c>
      <c r="B112" s="3"/>
      <c r="C112" s="3"/>
      <c r="D112" s="3"/>
      <c r="E112" s="3"/>
      <c r="F112" s="3"/>
      <c r="G112" s="3"/>
      <c r="H112" s="9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H113" s="92"/>
    </row>
    <row r="114" ht="12.0" customHeight="1">
      <c r="B114" s="39" t="s">
        <v>1</v>
      </c>
      <c r="C114" s="39" t="s">
        <v>2</v>
      </c>
      <c r="D114" s="39" t="s">
        <v>3</v>
      </c>
      <c r="E114" s="5"/>
      <c r="G114" s="4" t="s">
        <v>4</v>
      </c>
      <c r="H114" s="93" t="s">
        <v>5</v>
      </c>
      <c r="I114" s="4" t="s">
        <v>3</v>
      </c>
    </row>
    <row r="115" ht="12.0" customHeight="1">
      <c r="B115" s="58">
        <v>1167.03</v>
      </c>
      <c r="C115" s="69" t="s">
        <v>129</v>
      </c>
      <c r="D115" s="11">
        <v>39582.0</v>
      </c>
      <c r="E115" s="9"/>
      <c r="G115" s="10">
        <v>12.0</v>
      </c>
      <c r="H115" s="94" t="s">
        <v>149</v>
      </c>
      <c r="I115" s="11">
        <v>39583.0</v>
      </c>
    </row>
    <row r="116" ht="12.0" customHeight="1">
      <c r="B116" s="45">
        <v>1167.03</v>
      </c>
      <c r="C116" s="46" t="s">
        <v>129</v>
      </c>
      <c r="D116" s="16">
        <v>39596.0</v>
      </c>
      <c r="E116" s="9"/>
      <c r="G116" s="15">
        <v>90.0</v>
      </c>
      <c r="H116" s="85" t="s">
        <v>26</v>
      </c>
      <c r="I116" s="16">
        <v>39586.0</v>
      </c>
    </row>
    <row r="117" ht="12.0" customHeight="1">
      <c r="B117" s="45">
        <v>857.9</v>
      </c>
      <c r="C117" s="46" t="s">
        <v>76</v>
      </c>
      <c r="D117" s="16">
        <v>39576.0</v>
      </c>
      <c r="E117" s="9"/>
      <c r="G117" s="15">
        <v>98.5</v>
      </c>
      <c r="H117" s="85" t="s">
        <v>40</v>
      </c>
      <c r="I117" s="16">
        <v>39594.0</v>
      </c>
    </row>
    <row r="118" ht="12.0" customHeight="1">
      <c r="B118" s="45">
        <v>857.91</v>
      </c>
      <c r="C118" s="46" t="s">
        <v>76</v>
      </c>
      <c r="D118" s="16">
        <v>39590.0</v>
      </c>
      <c r="E118" s="9"/>
      <c r="F118" s="23"/>
      <c r="G118" s="15"/>
      <c r="H118" s="85"/>
      <c r="I118" s="16"/>
    </row>
    <row r="119" ht="12.0" customHeight="1">
      <c r="B119" s="45">
        <v>135.1</v>
      </c>
      <c r="C119" s="46" t="s">
        <v>268</v>
      </c>
      <c r="D119" s="16">
        <v>39576.0</v>
      </c>
      <c r="E119" s="9"/>
      <c r="G119" s="15"/>
      <c r="H119" s="85"/>
      <c r="I119" s="16"/>
    </row>
    <row r="120" ht="12.0" customHeight="1">
      <c r="B120" s="45"/>
      <c r="C120" s="46"/>
      <c r="D120" s="16"/>
      <c r="E120" s="9"/>
      <c r="G120" s="15"/>
      <c r="H120" s="85"/>
      <c r="I120" s="16"/>
    </row>
    <row r="121" ht="12.0" customHeight="1">
      <c r="B121" s="45"/>
      <c r="C121" s="46"/>
      <c r="D121" s="16"/>
      <c r="E121" s="9"/>
      <c r="G121" s="15"/>
      <c r="H121" s="85"/>
      <c r="I121" s="16"/>
    </row>
    <row r="122" ht="12.0" customHeight="1">
      <c r="B122" s="45"/>
      <c r="C122" s="46"/>
      <c r="D122" s="17"/>
      <c r="E122" s="9"/>
      <c r="G122" s="15"/>
      <c r="H122" s="13"/>
      <c r="I122" s="16"/>
    </row>
    <row r="123" ht="12.0" customHeight="1">
      <c r="B123" s="45"/>
      <c r="C123" s="46"/>
      <c r="D123" s="17"/>
      <c r="E123" s="9"/>
      <c r="G123" s="15"/>
      <c r="H123" s="13"/>
      <c r="I123" s="16"/>
    </row>
    <row r="124" ht="12.0" customHeight="1">
      <c r="B124" s="45"/>
      <c r="C124" s="46"/>
      <c r="D124" s="17"/>
      <c r="E124" s="9"/>
      <c r="F124" s="23"/>
      <c r="G124" s="15"/>
      <c r="H124" s="13"/>
      <c r="I124" s="16"/>
    </row>
    <row r="125" ht="12.0" customHeight="1">
      <c r="B125" s="45"/>
      <c r="C125" s="46"/>
      <c r="D125" s="17"/>
      <c r="E125" s="9"/>
      <c r="G125" s="15"/>
      <c r="H125" s="13"/>
      <c r="I125" s="16"/>
    </row>
    <row r="126" ht="12.0" customHeight="1">
      <c r="B126" s="45"/>
      <c r="C126" s="46"/>
      <c r="D126" s="17"/>
      <c r="E126" s="9"/>
      <c r="G126" s="15"/>
      <c r="H126" s="13"/>
      <c r="I126" s="16"/>
    </row>
    <row r="127" ht="12.0" customHeight="1">
      <c r="B127" s="105"/>
      <c r="C127" s="106"/>
      <c r="D127" s="53"/>
      <c r="E127" s="1"/>
      <c r="G127" s="28"/>
      <c r="H127" s="95"/>
      <c r="I127" s="29"/>
    </row>
    <row r="128" ht="12.0" customHeight="1">
      <c r="A128" s="23" t="s">
        <v>10</v>
      </c>
      <c r="B128" s="30">
        <f>SUM(B115:B127)</f>
        <v>4184.97</v>
      </c>
      <c r="F128" s="23" t="s">
        <v>10</v>
      </c>
      <c r="G128" s="30">
        <f>SUM(G115:G127)</f>
        <v>200.5</v>
      </c>
      <c r="H128" s="92"/>
    </row>
    <row r="129" ht="12.0" customHeight="1">
      <c r="B129" s="31"/>
      <c r="F129" s="32"/>
      <c r="H129" s="92"/>
    </row>
    <row r="130" ht="12.0" customHeight="1">
      <c r="A130" s="23" t="s">
        <v>11</v>
      </c>
      <c r="B130" s="33">
        <f>PRODUCT(B128,0.1)</f>
        <v>418.497</v>
      </c>
      <c r="H130" s="92"/>
    </row>
    <row r="131" ht="12.0" customHeight="1">
      <c r="A131" s="23" t="s">
        <v>18</v>
      </c>
      <c r="B131" s="54">
        <f>G109</f>
        <v>3089.9273</v>
      </c>
      <c r="F131" s="23" t="s">
        <v>19</v>
      </c>
      <c r="G131" s="33">
        <f>SUM(B130,B131)-G128</f>
        <v>3307.9243</v>
      </c>
      <c r="H131" s="92"/>
    </row>
    <row r="132" ht="12.0" customHeight="1">
      <c r="A132" s="1"/>
      <c r="B132" s="1"/>
      <c r="C132" s="1"/>
      <c r="D132" s="1"/>
      <c r="E132" s="1"/>
      <c r="F132" s="23"/>
      <c r="G132" s="32"/>
      <c r="H132" s="9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5.25" customHeight="1">
      <c r="A133" s="35"/>
      <c r="B133" s="36"/>
      <c r="C133" s="36"/>
      <c r="D133" s="36"/>
      <c r="E133" s="36"/>
      <c r="F133" s="36"/>
      <c r="G133" s="36"/>
      <c r="H133" s="9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27.75" customHeight="1">
      <c r="A134" s="2" t="s">
        <v>269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/>
    <row r="136" ht="12.0" customHeight="1">
      <c r="B136" s="39" t="s">
        <v>1</v>
      </c>
      <c r="C136" s="39" t="s">
        <v>2</v>
      </c>
      <c r="D136" s="39" t="s">
        <v>3</v>
      </c>
      <c r="E136" s="5"/>
      <c r="G136" s="4" t="s">
        <v>4</v>
      </c>
      <c r="H136" s="4" t="s">
        <v>5</v>
      </c>
      <c r="I136" s="4" t="s">
        <v>3</v>
      </c>
    </row>
    <row r="137" ht="12.0" customHeight="1">
      <c r="B137" s="58">
        <v>125.0</v>
      </c>
      <c r="C137" s="69" t="s">
        <v>118</v>
      </c>
      <c r="D137" s="11">
        <v>39600.0</v>
      </c>
      <c r="E137" s="9"/>
      <c r="G137" s="10">
        <v>18.0</v>
      </c>
      <c r="H137" s="7" t="s">
        <v>270</v>
      </c>
      <c r="I137" s="11">
        <v>39986.0</v>
      </c>
    </row>
    <row r="138" ht="12.0" customHeight="1">
      <c r="B138" s="45">
        <v>77.86</v>
      </c>
      <c r="C138" s="46" t="s">
        <v>212</v>
      </c>
      <c r="D138" s="16">
        <v>39611.0</v>
      </c>
      <c r="E138" s="9"/>
      <c r="G138" s="15"/>
      <c r="H138" s="13"/>
      <c r="I138" s="16"/>
    </row>
    <row r="139" ht="12.0" customHeight="1">
      <c r="B139" s="45">
        <v>75.0</v>
      </c>
      <c r="C139" s="46" t="s">
        <v>271</v>
      </c>
      <c r="D139" s="16">
        <v>39611.0</v>
      </c>
      <c r="E139" s="9"/>
      <c r="G139" s="15"/>
      <c r="H139" s="13"/>
      <c r="I139" s="17"/>
    </row>
    <row r="140" ht="12.0" customHeight="1">
      <c r="B140" s="45">
        <v>1167.03</v>
      </c>
      <c r="C140" s="46" t="s">
        <v>221</v>
      </c>
      <c r="D140" s="16">
        <v>39610.0</v>
      </c>
      <c r="E140" s="9"/>
      <c r="F140" s="23"/>
      <c r="G140" s="15"/>
      <c r="H140" s="13"/>
      <c r="I140" s="16"/>
    </row>
    <row r="141" ht="12.0" customHeight="1">
      <c r="B141" s="45">
        <v>1167.03</v>
      </c>
      <c r="C141" s="46" t="s">
        <v>221</v>
      </c>
      <c r="D141" s="16">
        <v>39624.0</v>
      </c>
      <c r="E141" s="9"/>
      <c r="G141" s="15"/>
      <c r="H141" s="13"/>
      <c r="I141" s="17"/>
    </row>
    <row r="142" ht="12.0" customHeight="1">
      <c r="B142" s="45">
        <v>857.9</v>
      </c>
      <c r="C142" s="46" t="s">
        <v>76</v>
      </c>
      <c r="D142" s="16">
        <v>39604.0</v>
      </c>
      <c r="E142" s="9"/>
      <c r="G142" s="15"/>
      <c r="H142" s="13"/>
      <c r="I142" s="16"/>
    </row>
    <row r="143" ht="12.0" customHeight="1">
      <c r="B143" s="45">
        <v>857.9</v>
      </c>
      <c r="C143" s="46" t="s">
        <v>76</v>
      </c>
      <c r="D143" s="16">
        <v>39618.0</v>
      </c>
      <c r="E143" s="9"/>
      <c r="G143" s="15"/>
      <c r="H143" s="13"/>
      <c r="I143" s="17"/>
    </row>
    <row r="144" ht="12.0" customHeight="1">
      <c r="B144" s="45"/>
      <c r="C144" s="46"/>
      <c r="D144" s="17"/>
      <c r="E144" s="9"/>
      <c r="G144" s="15"/>
      <c r="H144" s="13"/>
      <c r="I144" s="17"/>
    </row>
    <row r="145" ht="12.0" customHeight="1">
      <c r="B145" s="45"/>
      <c r="C145" s="46"/>
      <c r="D145" s="51"/>
      <c r="E145" s="22"/>
      <c r="G145" s="15"/>
      <c r="H145" s="13"/>
      <c r="I145" s="16"/>
    </row>
    <row r="146" ht="12.0" customHeight="1">
      <c r="B146" s="105"/>
      <c r="C146" s="106"/>
      <c r="D146" s="53"/>
      <c r="E146" s="1"/>
      <c r="G146" s="28"/>
      <c r="H146" s="26"/>
      <c r="I146" s="29"/>
    </row>
    <row r="147" ht="12.0" customHeight="1">
      <c r="A147" s="23" t="s">
        <v>10</v>
      </c>
      <c r="B147" s="30">
        <f>SUM(B137:B146)</f>
        <v>4327.72</v>
      </c>
      <c r="F147" s="23" t="s">
        <v>10</v>
      </c>
      <c r="G147" s="30">
        <f>SUM(G137:G146)</f>
        <v>18</v>
      </c>
    </row>
    <row r="148" ht="12.0" customHeight="1">
      <c r="B148" s="31"/>
      <c r="F148" s="32"/>
      <c r="H148" s="1"/>
    </row>
    <row r="149" ht="12.0" customHeight="1">
      <c r="A149" s="23" t="s">
        <v>11</v>
      </c>
      <c r="B149" s="33">
        <f>PRODUCT(B147,0.1)</f>
        <v>432.772</v>
      </c>
    </row>
    <row r="150" ht="12.0" customHeight="1">
      <c r="A150" s="23" t="s">
        <v>18</v>
      </c>
      <c r="B150" s="54">
        <f>G131</f>
        <v>3307.9243</v>
      </c>
      <c r="F150" s="23" t="s">
        <v>19</v>
      </c>
      <c r="G150" s="33">
        <f>SUM(B149,B150)-G147</f>
        <v>3722.6963</v>
      </c>
    </row>
    <row r="151" ht="12.0" customHeight="1">
      <c r="A151" s="1"/>
      <c r="B151" s="1"/>
      <c r="C151" s="1"/>
      <c r="D151" s="1"/>
      <c r="E151" s="1"/>
      <c r="F151" s="23"/>
      <c r="G151" s="3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5.25" customHeight="1">
      <c r="A152" s="35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27.75" customHeight="1">
      <c r="A153" s="2" t="s">
        <v>272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/>
    <row r="155" ht="12.0" customHeight="1">
      <c r="B155" s="39" t="s">
        <v>1</v>
      </c>
      <c r="C155" s="39" t="s">
        <v>2</v>
      </c>
      <c r="D155" s="39" t="s">
        <v>3</v>
      </c>
      <c r="E155" s="5"/>
      <c r="G155" s="4" t="s">
        <v>4</v>
      </c>
      <c r="H155" s="4" t="s">
        <v>5</v>
      </c>
      <c r="I155" s="4" t="s">
        <v>3</v>
      </c>
    </row>
    <row r="156" ht="12.0" customHeight="1">
      <c r="B156" s="58">
        <v>1000.0</v>
      </c>
      <c r="C156" s="69" t="s">
        <v>273</v>
      </c>
      <c r="D156" s="11">
        <v>39642.0</v>
      </c>
      <c r="E156" s="9"/>
      <c r="G156" s="10">
        <v>12.0</v>
      </c>
      <c r="H156" s="7" t="s">
        <v>149</v>
      </c>
      <c r="I156" s="11">
        <v>39633.0</v>
      </c>
    </row>
    <row r="157" ht="12.0" customHeight="1">
      <c r="B157" s="45">
        <v>1159.89</v>
      </c>
      <c r="C157" s="46" t="s">
        <v>221</v>
      </c>
      <c r="D157" s="16">
        <v>39638.0</v>
      </c>
      <c r="E157" s="9"/>
      <c r="G157" s="15">
        <v>12.0</v>
      </c>
      <c r="H157" s="13" t="s">
        <v>149</v>
      </c>
      <c r="I157" s="16">
        <v>39640.0</v>
      </c>
    </row>
    <row r="158" ht="12.0" customHeight="1">
      <c r="B158" s="45">
        <v>1225.88</v>
      </c>
      <c r="C158" s="46" t="s">
        <v>221</v>
      </c>
      <c r="D158" s="16">
        <v>39652.0</v>
      </c>
      <c r="E158" s="9"/>
      <c r="G158" s="15">
        <v>12.0</v>
      </c>
      <c r="H158" s="13" t="s">
        <v>149</v>
      </c>
      <c r="I158" s="16">
        <v>39640.0</v>
      </c>
    </row>
    <row r="159" ht="12.0" customHeight="1">
      <c r="B159" s="45">
        <v>857.9</v>
      </c>
      <c r="C159" s="46" t="s">
        <v>76</v>
      </c>
      <c r="D159" s="16">
        <v>39646.0</v>
      </c>
      <c r="E159" s="9"/>
      <c r="F159" s="23"/>
      <c r="G159" s="15">
        <v>100.0</v>
      </c>
      <c r="H159" s="13" t="s">
        <v>58</v>
      </c>
      <c r="I159" s="16">
        <v>39644.0</v>
      </c>
    </row>
    <row r="160" ht="12.0" customHeight="1">
      <c r="B160" s="45">
        <v>857.92</v>
      </c>
      <c r="C160" s="46" t="s">
        <v>76</v>
      </c>
      <c r="D160" s="16">
        <v>39660.0</v>
      </c>
      <c r="E160" s="9"/>
      <c r="G160" s="15">
        <v>10.0</v>
      </c>
      <c r="H160" s="13" t="s">
        <v>17</v>
      </c>
      <c r="I160" s="16">
        <v>39645.0</v>
      </c>
    </row>
    <row r="161" ht="12.0" customHeight="1">
      <c r="B161" s="45"/>
      <c r="C161" s="46"/>
      <c r="D161" s="16"/>
      <c r="E161" s="9"/>
      <c r="G161" s="15">
        <v>12.0</v>
      </c>
      <c r="H161" s="13" t="s">
        <v>149</v>
      </c>
      <c r="I161" s="16">
        <v>39649.0</v>
      </c>
    </row>
    <row r="162" ht="12.0" customHeight="1">
      <c r="B162" s="45"/>
      <c r="C162" s="46"/>
      <c r="D162" s="17"/>
      <c r="E162" s="9"/>
      <c r="G162" s="15">
        <v>12.0</v>
      </c>
      <c r="H162" s="13" t="s">
        <v>149</v>
      </c>
      <c r="I162" s="16">
        <v>39656.0</v>
      </c>
    </row>
    <row r="163" ht="12.0" customHeight="1">
      <c r="B163" s="45"/>
      <c r="C163" s="46"/>
      <c r="D163" s="17"/>
      <c r="E163" s="9"/>
      <c r="G163" s="15">
        <v>12.0</v>
      </c>
      <c r="H163" s="13" t="s">
        <v>149</v>
      </c>
      <c r="I163" s="16">
        <v>39656.0</v>
      </c>
    </row>
    <row r="164" ht="12.0" customHeight="1">
      <c r="B164" s="45"/>
      <c r="C164" s="46"/>
      <c r="D164" s="51"/>
      <c r="E164" s="22"/>
      <c r="G164" s="15">
        <v>50.0</v>
      </c>
      <c r="H164" s="13" t="s">
        <v>61</v>
      </c>
      <c r="I164" s="16">
        <v>39656.0</v>
      </c>
    </row>
    <row r="165" ht="12.0" customHeight="1">
      <c r="B165" s="45"/>
      <c r="C165" s="46"/>
      <c r="D165" s="16"/>
      <c r="E165" s="9"/>
      <c r="G165" s="15">
        <v>36.0</v>
      </c>
      <c r="H165" s="13" t="s">
        <v>274</v>
      </c>
      <c r="I165" s="16">
        <v>39656.0</v>
      </c>
    </row>
    <row r="166" ht="12.0" customHeight="1">
      <c r="B166" s="45"/>
      <c r="C166" s="46"/>
      <c r="D166" s="16"/>
      <c r="E166" s="9"/>
      <c r="G166" s="15">
        <v>98.5</v>
      </c>
      <c r="H166" s="13" t="s">
        <v>40</v>
      </c>
      <c r="I166" s="16">
        <v>39656.0</v>
      </c>
    </row>
    <row r="167" ht="12.0" customHeight="1">
      <c r="B167" s="105"/>
      <c r="C167" s="106"/>
      <c r="D167" s="53"/>
      <c r="E167" s="1"/>
      <c r="G167" s="28">
        <v>36.0</v>
      </c>
      <c r="H167" s="26" t="s">
        <v>275</v>
      </c>
      <c r="I167" s="86">
        <v>39658.0</v>
      </c>
    </row>
    <row r="168" ht="12.0" customHeight="1">
      <c r="A168" s="23" t="s">
        <v>10</v>
      </c>
      <c r="B168" s="30">
        <f>SUM(B156:B167)</f>
        <v>5101.59</v>
      </c>
      <c r="F168" s="23" t="s">
        <v>10</v>
      </c>
      <c r="G168" s="30">
        <f>SUM(G156:G167)</f>
        <v>402.5</v>
      </c>
    </row>
    <row r="169" ht="12.0" customHeight="1">
      <c r="B169" s="31"/>
      <c r="F169" s="32"/>
      <c r="H169" s="1"/>
    </row>
    <row r="170" ht="12.0" customHeight="1">
      <c r="A170" s="23" t="s">
        <v>11</v>
      </c>
      <c r="B170" s="33">
        <f>PRODUCT(B168,0.1)</f>
        <v>510.159</v>
      </c>
    </row>
    <row r="171" ht="12.0" customHeight="1">
      <c r="A171" s="23" t="s">
        <v>18</v>
      </c>
      <c r="B171" s="54">
        <f>G150</f>
        <v>3722.6963</v>
      </c>
      <c r="F171" s="23" t="s">
        <v>19</v>
      </c>
      <c r="G171" s="33">
        <f>SUM(B170,B171)-G168</f>
        <v>3830.3553</v>
      </c>
    </row>
    <row r="172" ht="12.0" customHeight="1">
      <c r="A172" s="1"/>
      <c r="B172" s="1"/>
      <c r="C172" s="1"/>
      <c r="D172" s="1"/>
      <c r="E172" s="1"/>
      <c r="F172" s="23"/>
      <c r="G172" s="3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5.25" customHeight="1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27.75" customHeight="1">
      <c r="A174" s="2" t="s">
        <v>276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/>
    <row r="176" ht="12.0" customHeight="1">
      <c r="B176" s="39" t="s">
        <v>1</v>
      </c>
      <c r="C176" s="39" t="s">
        <v>2</v>
      </c>
      <c r="D176" s="39" t="s">
        <v>3</v>
      </c>
      <c r="E176" s="5"/>
      <c r="G176" s="39" t="s">
        <v>4</v>
      </c>
      <c r="H176" s="4" t="s">
        <v>5</v>
      </c>
      <c r="I176" s="4" t="s">
        <v>3</v>
      </c>
    </row>
    <row r="177" ht="12.0" customHeight="1">
      <c r="B177" s="58">
        <v>1307.26</v>
      </c>
      <c r="C177" s="69" t="s">
        <v>221</v>
      </c>
      <c r="D177" s="11">
        <v>39666.0</v>
      </c>
      <c r="E177" s="9"/>
      <c r="F177" s="97"/>
      <c r="G177" s="15">
        <v>12.0</v>
      </c>
      <c r="H177" s="103" t="s">
        <v>149</v>
      </c>
      <c r="I177" s="11">
        <v>39663.0</v>
      </c>
    </row>
    <row r="178" ht="12.0" customHeight="1">
      <c r="B178" s="45">
        <v>1112.44</v>
      </c>
      <c r="C178" s="46" t="s">
        <v>76</v>
      </c>
      <c r="D178" s="16">
        <v>39674.0</v>
      </c>
      <c r="E178" s="9"/>
      <c r="G178" s="15">
        <v>12.0</v>
      </c>
      <c r="H178" s="13" t="s">
        <v>149</v>
      </c>
      <c r="I178" s="16">
        <v>39663.0</v>
      </c>
    </row>
    <row r="179" ht="12.0" customHeight="1">
      <c r="B179" s="45">
        <v>596.77</v>
      </c>
      <c r="C179" s="46" t="s">
        <v>76</v>
      </c>
      <c r="D179" s="16">
        <v>39675.0</v>
      </c>
      <c r="E179" s="9"/>
      <c r="G179" s="15">
        <v>1500.0</v>
      </c>
      <c r="H179" s="13" t="s">
        <v>40</v>
      </c>
      <c r="I179" s="16">
        <v>39666.0</v>
      </c>
    </row>
    <row r="180" ht="12.0" customHeight="1">
      <c r="B180" s="45">
        <v>100.0</v>
      </c>
      <c r="C180" s="46" t="s">
        <v>277</v>
      </c>
      <c r="D180" s="16">
        <v>39680.0</v>
      </c>
      <c r="E180" s="9"/>
      <c r="F180" s="23"/>
      <c r="G180" s="15">
        <v>10.0</v>
      </c>
      <c r="H180" s="13" t="s">
        <v>274</v>
      </c>
      <c r="I180" s="16">
        <v>39670.0</v>
      </c>
    </row>
    <row r="181" ht="12.0" customHeight="1">
      <c r="B181" s="45">
        <v>1225.89</v>
      </c>
      <c r="C181" s="46" t="s">
        <v>221</v>
      </c>
      <c r="D181" s="16">
        <v>39680.0</v>
      </c>
      <c r="E181" s="9"/>
      <c r="G181" s="15">
        <v>10.0</v>
      </c>
      <c r="H181" s="13" t="s">
        <v>278</v>
      </c>
      <c r="I181" s="16">
        <v>39677.0</v>
      </c>
    </row>
    <row r="182" ht="12.0" customHeight="1">
      <c r="B182" s="45">
        <v>243.78</v>
      </c>
      <c r="C182" s="46" t="s">
        <v>279</v>
      </c>
      <c r="D182" s="16">
        <v>40032.0</v>
      </c>
      <c r="E182" s="9"/>
      <c r="G182" s="15">
        <v>180.0</v>
      </c>
      <c r="H182" s="13" t="s">
        <v>256</v>
      </c>
      <c r="I182" s="16">
        <v>39677.0</v>
      </c>
    </row>
    <row r="183" ht="12.0" customHeight="1">
      <c r="B183" s="45"/>
      <c r="C183" s="46"/>
      <c r="D183" s="17"/>
      <c r="E183" s="9"/>
      <c r="G183" s="15">
        <v>50.0</v>
      </c>
      <c r="H183" s="13" t="s">
        <v>280</v>
      </c>
      <c r="I183" s="16">
        <v>39677.0</v>
      </c>
    </row>
    <row r="184" ht="12.0" customHeight="1">
      <c r="B184" s="45"/>
      <c r="C184" s="46"/>
      <c r="D184" s="17"/>
      <c r="E184" s="9"/>
      <c r="G184" s="15">
        <v>50.0</v>
      </c>
      <c r="H184" s="13" t="s">
        <v>83</v>
      </c>
      <c r="I184" s="16">
        <v>39677.0</v>
      </c>
    </row>
    <row r="185" ht="12.0" customHeight="1">
      <c r="B185" s="45"/>
      <c r="C185" s="46"/>
      <c r="D185" s="51"/>
      <c r="E185" s="22"/>
      <c r="G185" s="15"/>
      <c r="H185" s="13"/>
      <c r="I185" s="16"/>
    </row>
    <row r="186" ht="12.0" customHeight="1">
      <c r="B186" s="105"/>
      <c r="C186" s="106"/>
      <c r="D186" s="53"/>
      <c r="E186" s="1"/>
      <c r="G186" s="28"/>
      <c r="H186" s="26"/>
      <c r="I186" s="29"/>
    </row>
    <row r="187" ht="12.0" customHeight="1">
      <c r="A187" s="23" t="s">
        <v>10</v>
      </c>
      <c r="B187" s="30">
        <f>SUM(B177:B186)</f>
        <v>4586.14</v>
      </c>
      <c r="F187" s="23" t="s">
        <v>10</v>
      </c>
      <c r="G187" s="30">
        <f>SUM(G177:G186)</f>
        <v>1824</v>
      </c>
    </row>
    <row r="188" ht="12.0" customHeight="1">
      <c r="B188" s="31"/>
      <c r="F188" s="32"/>
      <c r="H188" s="1"/>
    </row>
    <row r="189" ht="12.0" customHeight="1">
      <c r="A189" s="23" t="s">
        <v>11</v>
      </c>
      <c r="B189" s="33">
        <f>PRODUCT(B187,0.1)</f>
        <v>458.614</v>
      </c>
    </row>
    <row r="190" ht="12.0" customHeight="1">
      <c r="A190" s="23" t="s">
        <v>18</v>
      </c>
      <c r="B190" s="54">
        <f>G171</f>
        <v>3830.3553</v>
      </c>
      <c r="F190" s="23" t="s">
        <v>19</v>
      </c>
      <c r="G190" s="33">
        <f>SUM(B189,B190)-G187</f>
        <v>2464.9693</v>
      </c>
    </row>
    <row r="191" ht="12.0" customHeight="1">
      <c r="A191" s="1"/>
      <c r="B191" s="1"/>
      <c r="C191" s="1"/>
      <c r="D191" s="1"/>
      <c r="E191" s="1"/>
      <c r="F191" s="23"/>
      <c r="G191" s="3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5.25" customHeight="1">
      <c r="A192" s="35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27.75" customHeight="1">
      <c r="A193" s="2" t="s">
        <v>281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/>
    <row r="195" ht="12.0" customHeight="1">
      <c r="B195" s="39" t="s">
        <v>1</v>
      </c>
      <c r="C195" s="39" t="s">
        <v>2</v>
      </c>
      <c r="D195" s="39" t="s">
        <v>3</v>
      </c>
      <c r="E195" s="5"/>
      <c r="G195" s="4" t="s">
        <v>4</v>
      </c>
      <c r="H195" s="4" t="s">
        <v>5</v>
      </c>
      <c r="I195" s="4" t="s">
        <v>3</v>
      </c>
    </row>
    <row r="196" ht="12.0" customHeight="1">
      <c r="B196" s="58">
        <v>1000.0</v>
      </c>
      <c r="C196" s="69" t="s">
        <v>273</v>
      </c>
      <c r="D196" s="11">
        <v>39701.0</v>
      </c>
      <c r="E196" s="9"/>
      <c r="G196" s="108">
        <v>112.0</v>
      </c>
      <c r="H196" s="7" t="s">
        <v>282</v>
      </c>
      <c r="I196" s="11">
        <v>39692.0</v>
      </c>
    </row>
    <row r="197" ht="12.0" customHeight="1">
      <c r="B197" s="45">
        <v>1225.89</v>
      </c>
      <c r="C197" s="46" t="s">
        <v>221</v>
      </c>
      <c r="D197" s="16">
        <v>39694.0</v>
      </c>
      <c r="E197" s="9"/>
      <c r="G197" s="15">
        <v>12.0</v>
      </c>
      <c r="H197" s="13" t="s">
        <v>149</v>
      </c>
      <c r="I197" s="16">
        <v>39692.0</v>
      </c>
    </row>
    <row r="198" ht="12.0" customHeight="1">
      <c r="B198" s="45">
        <v>1225.88</v>
      </c>
      <c r="C198" s="46" t="s">
        <v>221</v>
      </c>
      <c r="D198" s="16">
        <v>39708.0</v>
      </c>
      <c r="E198" s="9"/>
      <c r="G198" s="15">
        <v>12.0</v>
      </c>
      <c r="H198" s="13" t="s">
        <v>149</v>
      </c>
      <c r="I198" s="16">
        <v>39692.0</v>
      </c>
    </row>
    <row r="199" ht="12.0" customHeight="1">
      <c r="B199" s="45">
        <v>81.72</v>
      </c>
      <c r="C199" s="46" t="s">
        <v>175</v>
      </c>
      <c r="D199" s="16">
        <v>39702.0</v>
      </c>
      <c r="E199" s="9"/>
      <c r="F199" s="23"/>
      <c r="G199" s="15">
        <v>12.0</v>
      </c>
      <c r="H199" s="13" t="s">
        <v>149</v>
      </c>
      <c r="I199" s="16">
        <v>39698.0</v>
      </c>
    </row>
    <row r="200" ht="12.0" customHeight="1">
      <c r="B200" s="45"/>
      <c r="C200" s="46"/>
      <c r="D200" s="16"/>
      <c r="E200" s="9"/>
      <c r="G200" s="15">
        <v>12.0</v>
      </c>
      <c r="H200" s="13" t="s">
        <v>149</v>
      </c>
      <c r="I200" s="16">
        <v>39698.0</v>
      </c>
    </row>
    <row r="201" ht="12.0" customHeight="1">
      <c r="B201" s="45"/>
      <c r="C201" s="46"/>
      <c r="D201" s="16"/>
      <c r="E201" s="9"/>
      <c r="G201" s="15">
        <v>12.0</v>
      </c>
      <c r="H201" s="13" t="s">
        <v>149</v>
      </c>
      <c r="I201" s="16">
        <v>39705.0</v>
      </c>
    </row>
    <row r="202" ht="12.0" customHeight="1">
      <c r="B202" s="45"/>
      <c r="C202" s="46"/>
      <c r="D202" s="17"/>
      <c r="E202" s="9"/>
      <c r="G202" s="15">
        <v>12.0</v>
      </c>
      <c r="H202" s="13" t="s">
        <v>149</v>
      </c>
      <c r="I202" s="16">
        <v>39705.0</v>
      </c>
    </row>
    <row r="203" ht="12.0" customHeight="1">
      <c r="B203" s="45"/>
      <c r="C203" s="46"/>
      <c r="D203" s="17"/>
      <c r="E203" s="9"/>
      <c r="G203" s="15">
        <v>40.0</v>
      </c>
      <c r="H203" s="13" t="s">
        <v>283</v>
      </c>
      <c r="I203" s="16">
        <v>40070.0</v>
      </c>
    </row>
    <row r="204" ht="12.0" customHeight="1">
      <c r="B204" s="45"/>
      <c r="C204" s="46"/>
      <c r="D204" s="16"/>
      <c r="E204" s="9"/>
      <c r="G204" s="15">
        <v>300.0</v>
      </c>
      <c r="H204" s="85" t="s">
        <v>284</v>
      </c>
      <c r="I204" s="16">
        <v>39719.0</v>
      </c>
    </row>
    <row r="205" ht="12.0" customHeight="1">
      <c r="B205" s="45"/>
      <c r="C205" s="46"/>
      <c r="D205" s="16"/>
      <c r="E205" s="9"/>
      <c r="G205" s="15">
        <v>120.0</v>
      </c>
      <c r="H205" s="85" t="s">
        <v>97</v>
      </c>
      <c r="I205" s="16">
        <v>39719.0</v>
      </c>
    </row>
    <row r="206" ht="12.0" customHeight="1">
      <c r="B206" s="45"/>
      <c r="C206" s="46"/>
      <c r="D206" s="16"/>
      <c r="E206" s="9"/>
      <c r="F206" s="23"/>
      <c r="G206" s="15">
        <v>120.0</v>
      </c>
      <c r="H206" s="85" t="s">
        <v>285</v>
      </c>
      <c r="I206" s="16">
        <v>39719.0</v>
      </c>
    </row>
    <row r="207" ht="12.0" customHeight="1">
      <c r="B207" s="45"/>
      <c r="C207" s="46"/>
      <c r="D207" s="16"/>
      <c r="E207" s="9"/>
      <c r="G207" s="15"/>
      <c r="H207" s="85"/>
      <c r="I207" s="16"/>
    </row>
    <row r="208" ht="12.0" customHeight="1">
      <c r="B208" s="45"/>
      <c r="C208" s="46"/>
      <c r="D208" s="17"/>
      <c r="E208" s="9"/>
      <c r="G208" s="15"/>
      <c r="H208" s="85"/>
      <c r="I208" s="16"/>
    </row>
    <row r="209" ht="12.0" customHeight="1">
      <c r="B209" s="45"/>
      <c r="C209" s="46"/>
      <c r="D209" s="17"/>
      <c r="E209" s="9"/>
      <c r="G209" s="15"/>
      <c r="H209" s="13"/>
      <c r="I209" s="16"/>
    </row>
    <row r="210" ht="12.0" customHeight="1">
      <c r="B210" s="105"/>
      <c r="C210" s="106"/>
      <c r="D210" s="29"/>
      <c r="E210" s="9"/>
      <c r="G210" s="102"/>
      <c r="H210" s="26"/>
      <c r="I210" s="86"/>
    </row>
    <row r="211" ht="12.0" customHeight="1">
      <c r="A211" s="23" t="s">
        <v>10</v>
      </c>
      <c r="B211" s="30">
        <f>SUM(B196:B210)</f>
        <v>3533.49</v>
      </c>
      <c r="F211" s="23" t="s">
        <v>10</v>
      </c>
      <c r="G211" s="30">
        <f>SUM(G196:G210)</f>
        <v>764</v>
      </c>
    </row>
    <row r="212" ht="12.0" customHeight="1">
      <c r="B212" s="31"/>
      <c r="F212" s="32"/>
      <c r="H212" s="1"/>
    </row>
    <row r="213" ht="12.0" customHeight="1">
      <c r="A213" s="23" t="s">
        <v>11</v>
      </c>
      <c r="B213" s="33">
        <f>PRODUCT(B211,0.1)</f>
        <v>353.349</v>
      </c>
    </row>
    <row r="214" ht="12.0" customHeight="1">
      <c r="A214" s="23" t="s">
        <v>18</v>
      </c>
      <c r="B214" s="54">
        <f>G190</f>
        <v>2464.9693</v>
      </c>
      <c r="F214" s="23" t="s">
        <v>19</v>
      </c>
      <c r="G214" s="33">
        <f>SUM(B213,B214)-G211</f>
        <v>2054.3183</v>
      </c>
    </row>
    <row r="215" ht="12.0" customHeight="1">
      <c r="A215" s="1"/>
      <c r="B215" s="1"/>
      <c r="C215" s="1"/>
      <c r="D215" s="1"/>
      <c r="E215" s="1"/>
      <c r="F215" s="23"/>
      <c r="G215" s="3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5.25" customHeight="1">
      <c r="A216" s="35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27.75" customHeight="1">
      <c r="A217" s="2" t="s">
        <v>286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/>
    <row r="219" ht="12.0" customHeight="1">
      <c r="B219" s="39" t="s">
        <v>1</v>
      </c>
      <c r="C219" s="39" t="s">
        <v>2</v>
      </c>
      <c r="D219" s="39" t="s">
        <v>3</v>
      </c>
      <c r="E219" s="5"/>
      <c r="G219" s="39" t="s">
        <v>4</v>
      </c>
      <c r="H219" s="39" t="s">
        <v>5</v>
      </c>
      <c r="I219" s="39" t="s">
        <v>3</v>
      </c>
    </row>
    <row r="220" ht="12.0" customHeight="1">
      <c r="B220" s="58">
        <v>259.67</v>
      </c>
      <c r="C220" s="69" t="s">
        <v>76</v>
      </c>
      <c r="D220" s="11">
        <v>39723.0</v>
      </c>
      <c r="E220" s="9"/>
      <c r="G220" s="15">
        <v>12.0</v>
      </c>
      <c r="H220" s="13" t="s">
        <v>149</v>
      </c>
      <c r="I220" s="16">
        <v>39746.0</v>
      </c>
    </row>
    <row r="221" ht="12.0" customHeight="1">
      <c r="B221" s="45">
        <v>83.12</v>
      </c>
      <c r="C221" s="46" t="s">
        <v>76</v>
      </c>
      <c r="D221" s="16">
        <v>39730.0</v>
      </c>
      <c r="E221" s="9"/>
      <c r="G221" s="15">
        <v>12.0</v>
      </c>
      <c r="H221" s="13" t="s">
        <v>149</v>
      </c>
      <c r="I221" s="16">
        <v>39747.0</v>
      </c>
    </row>
    <row r="222" ht="12.0" customHeight="1">
      <c r="B222" s="45">
        <v>1225.9</v>
      </c>
      <c r="C222" s="46" t="s">
        <v>221</v>
      </c>
      <c r="D222" s="16">
        <v>39722.0</v>
      </c>
      <c r="E222" s="9"/>
      <c r="G222" s="15">
        <v>12.0</v>
      </c>
      <c r="H222" s="13" t="s">
        <v>149</v>
      </c>
      <c r="I222" s="16">
        <v>39747.0</v>
      </c>
    </row>
    <row r="223" ht="12.0" customHeight="1">
      <c r="B223" s="45">
        <v>1225.89</v>
      </c>
      <c r="C223" s="46" t="s">
        <v>221</v>
      </c>
      <c r="D223" s="16">
        <v>39736.0</v>
      </c>
      <c r="E223" s="9"/>
      <c r="F223" s="23"/>
      <c r="G223" s="15">
        <v>54.0</v>
      </c>
      <c r="H223" s="13" t="s">
        <v>287</v>
      </c>
      <c r="I223" s="16">
        <v>39748.0</v>
      </c>
    </row>
    <row r="224" ht="12.0" customHeight="1">
      <c r="B224" s="45">
        <v>1225.88</v>
      </c>
      <c r="C224" s="46" t="s">
        <v>221</v>
      </c>
      <c r="D224" s="16">
        <v>39750.0</v>
      </c>
      <c r="E224" s="9"/>
      <c r="G224" s="15">
        <v>10.0</v>
      </c>
      <c r="H224" s="13" t="s">
        <v>194</v>
      </c>
      <c r="I224" s="16">
        <v>39748.0</v>
      </c>
    </row>
    <row r="225" ht="12.0" customHeight="1">
      <c r="B225" s="45">
        <v>131.74</v>
      </c>
      <c r="C225" s="46" t="s">
        <v>288</v>
      </c>
      <c r="D225" s="16">
        <v>39727.0</v>
      </c>
      <c r="E225" s="9"/>
      <c r="G225" s="15">
        <v>10.0</v>
      </c>
      <c r="H225" s="85" t="s">
        <v>289</v>
      </c>
      <c r="I225" s="16">
        <v>39748.0</v>
      </c>
    </row>
    <row r="226" ht="12.0" customHeight="1">
      <c r="B226" s="45"/>
      <c r="C226" s="46"/>
      <c r="D226" s="17"/>
      <c r="E226" s="9"/>
      <c r="G226" s="15">
        <v>36.0</v>
      </c>
      <c r="H226" s="13" t="s">
        <v>290</v>
      </c>
      <c r="I226" s="16">
        <v>39748.0</v>
      </c>
    </row>
    <row r="227" ht="12.0" customHeight="1">
      <c r="B227" s="45"/>
      <c r="C227" s="46"/>
      <c r="D227" s="17"/>
      <c r="E227" s="9"/>
      <c r="G227" s="15"/>
      <c r="H227" s="13"/>
      <c r="I227" s="17"/>
    </row>
    <row r="228" ht="12.0" customHeight="1">
      <c r="B228" s="45"/>
      <c r="C228" s="46"/>
      <c r="D228" s="51"/>
      <c r="E228" s="22"/>
      <c r="G228" s="15"/>
      <c r="H228" s="13"/>
      <c r="I228" s="16"/>
    </row>
    <row r="229" ht="12.0" customHeight="1">
      <c r="B229" s="105"/>
      <c r="C229" s="106"/>
      <c r="D229" s="53"/>
      <c r="E229" s="1"/>
      <c r="G229" s="28"/>
      <c r="H229" s="26"/>
      <c r="I229" s="29"/>
    </row>
    <row r="230" ht="12.0" customHeight="1">
      <c r="A230" s="23" t="s">
        <v>10</v>
      </c>
      <c r="B230" s="30">
        <f>SUM(B220:B229)</f>
        <v>4152.2</v>
      </c>
      <c r="F230" s="23" t="s">
        <v>10</v>
      </c>
      <c r="G230" s="30">
        <f>SUM(G220:G229)</f>
        <v>146</v>
      </c>
    </row>
    <row r="231" ht="12.0" customHeight="1">
      <c r="B231" s="31"/>
      <c r="F231" s="32"/>
      <c r="H231" s="1"/>
    </row>
    <row r="232" ht="12.0" customHeight="1">
      <c r="A232" s="23" t="s">
        <v>11</v>
      </c>
      <c r="B232" s="33">
        <f>PRODUCT(B230,0.1)</f>
        <v>415.22</v>
      </c>
    </row>
    <row r="233" ht="12.0" customHeight="1">
      <c r="A233" s="23" t="s">
        <v>18</v>
      </c>
      <c r="B233" s="54">
        <f>G214</f>
        <v>2054.3183</v>
      </c>
      <c r="F233" s="23" t="s">
        <v>19</v>
      </c>
      <c r="G233" s="33">
        <f>SUM(B232,B233)-G230</f>
        <v>2323.5383</v>
      </c>
    </row>
    <row r="234" ht="12.0" customHeight="1">
      <c r="A234" s="1"/>
      <c r="B234" s="1"/>
      <c r="C234" s="1"/>
      <c r="D234" s="1"/>
      <c r="E234" s="1"/>
      <c r="F234" s="23"/>
      <c r="G234" s="3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5.25" customHeight="1">
      <c r="A235" s="35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27.75" customHeight="1">
      <c r="A236" s="2" t="s">
        <v>291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/>
    <row r="238" ht="12.0" customHeight="1">
      <c r="B238" s="39" t="s">
        <v>1</v>
      </c>
      <c r="C238" s="39" t="s">
        <v>2</v>
      </c>
      <c r="D238" s="39" t="s">
        <v>3</v>
      </c>
      <c r="E238" s="5"/>
      <c r="G238" s="4" t="s">
        <v>4</v>
      </c>
      <c r="H238" s="4" t="s">
        <v>5</v>
      </c>
      <c r="I238" s="4" t="s">
        <v>3</v>
      </c>
    </row>
    <row r="239" ht="12.0" customHeight="1">
      <c r="B239" s="58">
        <v>55.41</v>
      </c>
      <c r="C239" s="69" t="s">
        <v>76</v>
      </c>
      <c r="D239" s="11">
        <v>39772.0</v>
      </c>
      <c r="E239" s="9"/>
      <c r="G239" s="10">
        <v>18.0</v>
      </c>
      <c r="H239" s="7" t="s">
        <v>26</v>
      </c>
      <c r="I239" s="11">
        <v>39753.0</v>
      </c>
    </row>
    <row r="240" ht="12.0" customHeight="1">
      <c r="B240" s="45">
        <v>1225.89</v>
      </c>
      <c r="C240" s="46" t="s">
        <v>221</v>
      </c>
      <c r="D240" s="16">
        <v>39764.0</v>
      </c>
      <c r="E240" s="9"/>
      <c r="G240" s="15">
        <v>18.0</v>
      </c>
      <c r="H240" s="85" t="s">
        <v>292</v>
      </c>
      <c r="I240" s="16">
        <v>39753.0</v>
      </c>
    </row>
    <row r="241" ht="12.0" customHeight="1">
      <c r="B241" s="45">
        <v>1064.67</v>
      </c>
      <c r="C241" s="46" t="s">
        <v>293</v>
      </c>
      <c r="D241" s="16">
        <v>39766.0</v>
      </c>
      <c r="E241" s="9"/>
      <c r="G241" s="15">
        <v>10.0</v>
      </c>
      <c r="H241" s="85" t="s">
        <v>294</v>
      </c>
      <c r="I241" s="16">
        <v>39753.0</v>
      </c>
    </row>
    <row r="242" ht="12.0" customHeight="1">
      <c r="B242" s="45">
        <v>132.0</v>
      </c>
      <c r="C242" s="46" t="s">
        <v>9</v>
      </c>
      <c r="D242" s="16">
        <v>39775.0</v>
      </c>
      <c r="E242" s="9"/>
      <c r="F242" s="23"/>
      <c r="G242" s="15">
        <v>100.0</v>
      </c>
      <c r="H242" s="13" t="s">
        <v>25</v>
      </c>
      <c r="I242" s="16">
        <v>39753.0</v>
      </c>
    </row>
    <row r="243" ht="12.0" customHeight="1">
      <c r="B243" s="45">
        <v>330.0</v>
      </c>
      <c r="C243" s="46" t="s">
        <v>9</v>
      </c>
      <c r="D243" s="16">
        <v>39775.0</v>
      </c>
      <c r="E243" s="9"/>
      <c r="G243" s="15">
        <v>12.0</v>
      </c>
      <c r="H243" s="13" t="s">
        <v>24</v>
      </c>
      <c r="I243" s="16">
        <v>39754.0</v>
      </c>
    </row>
    <row r="244" ht="12.0" customHeight="1">
      <c r="B244" s="45">
        <v>58.03</v>
      </c>
      <c r="C244" s="46" t="s">
        <v>295</v>
      </c>
      <c r="D244" s="16">
        <v>39776.0</v>
      </c>
      <c r="E244" s="9"/>
      <c r="G244" s="15">
        <v>12.0</v>
      </c>
      <c r="H244" s="13" t="s">
        <v>24</v>
      </c>
      <c r="I244" s="16">
        <v>39754.0</v>
      </c>
    </row>
    <row r="245" ht="12.0" customHeight="1">
      <c r="B245" s="45">
        <v>10.24</v>
      </c>
      <c r="C245" s="46" t="s">
        <v>293</v>
      </c>
      <c r="D245" s="16">
        <v>39780.0</v>
      </c>
      <c r="E245" s="9"/>
      <c r="G245" s="15">
        <v>12.0</v>
      </c>
      <c r="H245" s="13" t="s">
        <v>24</v>
      </c>
      <c r="I245" s="16">
        <v>39761.0</v>
      </c>
    </row>
    <row r="246" ht="12.0" customHeight="1">
      <c r="B246" s="45">
        <v>687.0</v>
      </c>
      <c r="C246" s="46" t="s">
        <v>295</v>
      </c>
      <c r="D246" s="16">
        <v>39779.0</v>
      </c>
      <c r="E246" s="9"/>
      <c r="G246" s="15">
        <v>12.0</v>
      </c>
      <c r="H246" s="13" t="s">
        <v>24</v>
      </c>
      <c r="I246" s="16">
        <v>39761.0</v>
      </c>
    </row>
    <row r="247" ht="12.0" customHeight="1">
      <c r="B247" s="45">
        <v>1225.88</v>
      </c>
      <c r="C247" s="46" t="s">
        <v>221</v>
      </c>
      <c r="D247" s="16">
        <v>39778.0</v>
      </c>
      <c r="E247" s="9"/>
      <c r="G247" s="15">
        <v>36.0</v>
      </c>
      <c r="H247" s="85" t="s">
        <v>231</v>
      </c>
      <c r="I247" s="16">
        <v>39761.0</v>
      </c>
    </row>
    <row r="248" ht="12.0" customHeight="1">
      <c r="B248" s="45"/>
      <c r="C248" s="46"/>
      <c r="D248" s="16"/>
      <c r="E248" s="9"/>
      <c r="G248" s="15">
        <v>12.0</v>
      </c>
      <c r="H248" s="13" t="s">
        <v>24</v>
      </c>
      <c r="I248" s="16">
        <v>39768.0</v>
      </c>
    </row>
    <row r="249" ht="12.0" customHeight="1">
      <c r="B249" s="45"/>
      <c r="C249" s="46"/>
      <c r="D249" s="16"/>
      <c r="E249" s="9"/>
      <c r="F249" s="23"/>
      <c r="G249" s="15">
        <v>12.0</v>
      </c>
      <c r="H249" s="13" t="s">
        <v>24</v>
      </c>
      <c r="I249" s="16">
        <v>39768.0</v>
      </c>
    </row>
    <row r="250" ht="12.0" customHeight="1">
      <c r="B250" s="45"/>
      <c r="C250" s="46"/>
      <c r="D250" s="16"/>
      <c r="E250" s="9"/>
      <c r="G250" s="15">
        <v>100.0</v>
      </c>
      <c r="H250" s="85" t="s">
        <v>189</v>
      </c>
      <c r="I250" s="16">
        <v>39775.0</v>
      </c>
    </row>
    <row r="251" ht="12.0" customHeight="1">
      <c r="B251" s="45"/>
      <c r="C251" s="46"/>
      <c r="D251" s="17"/>
      <c r="E251" s="9"/>
      <c r="G251" s="15">
        <v>187.5</v>
      </c>
      <c r="H251" s="85" t="s">
        <v>40</v>
      </c>
      <c r="I251" s="16">
        <v>39775.0</v>
      </c>
    </row>
    <row r="252" ht="12.0" customHeight="1">
      <c r="B252" s="45"/>
      <c r="C252" s="46"/>
      <c r="D252" s="51"/>
      <c r="E252" s="22"/>
      <c r="G252" s="15">
        <v>18.0</v>
      </c>
      <c r="H252" s="85" t="s">
        <v>296</v>
      </c>
      <c r="I252" s="16">
        <v>39775.0</v>
      </c>
    </row>
    <row r="253" ht="12.0" customHeight="1">
      <c r="B253" s="45"/>
      <c r="C253" s="46"/>
      <c r="D253" s="51"/>
      <c r="E253" s="22"/>
      <c r="G253" s="15">
        <v>18.0</v>
      </c>
      <c r="H253" s="85" t="s">
        <v>270</v>
      </c>
      <c r="I253" s="16">
        <v>40140.0</v>
      </c>
    </row>
    <row r="254" ht="12.0" customHeight="1">
      <c r="B254" s="45"/>
      <c r="C254" s="46"/>
      <c r="D254" s="16"/>
      <c r="E254" s="9"/>
      <c r="G254" s="15">
        <v>50.0</v>
      </c>
      <c r="H254" s="85" t="s">
        <v>297</v>
      </c>
      <c r="I254" s="16">
        <v>39780.0</v>
      </c>
    </row>
    <row r="255" ht="12.0" customHeight="1">
      <c r="B255" s="45"/>
      <c r="C255" s="46"/>
      <c r="D255" s="16"/>
      <c r="E255" s="9"/>
      <c r="G255" s="15">
        <v>12.0</v>
      </c>
      <c r="H255" s="13" t="s">
        <v>24</v>
      </c>
      <c r="I255" s="16">
        <v>39782.0</v>
      </c>
    </row>
    <row r="256" ht="12.0" customHeight="1">
      <c r="B256" s="45"/>
      <c r="C256" s="46"/>
      <c r="D256" s="16"/>
      <c r="E256" s="9"/>
      <c r="F256" s="23"/>
      <c r="G256" s="15">
        <v>12.0</v>
      </c>
      <c r="H256" s="13" t="s">
        <v>24</v>
      </c>
      <c r="I256" s="16">
        <v>39782.0</v>
      </c>
    </row>
    <row r="257" ht="12.0" customHeight="1">
      <c r="B257" s="45"/>
      <c r="C257" s="46"/>
      <c r="D257" s="16"/>
      <c r="E257" s="9"/>
      <c r="G257" s="15"/>
      <c r="H257" s="85"/>
      <c r="I257" s="16"/>
    </row>
    <row r="258" ht="12.0" customHeight="1">
      <c r="B258" s="45"/>
      <c r="C258" s="46"/>
      <c r="D258" s="17"/>
      <c r="E258" s="9"/>
      <c r="G258" s="15"/>
      <c r="H258" s="85"/>
      <c r="I258" s="16"/>
    </row>
    <row r="259" ht="12.0" customHeight="1">
      <c r="B259" s="105"/>
      <c r="C259" s="106"/>
      <c r="D259" s="53"/>
      <c r="E259" s="1"/>
      <c r="G259" s="28"/>
      <c r="H259" s="26"/>
      <c r="I259" s="29"/>
    </row>
    <row r="260" ht="12.0" customHeight="1">
      <c r="A260" s="23" t="s">
        <v>10</v>
      </c>
      <c r="B260" s="30">
        <f>SUM(B239:B259)</f>
        <v>4789.12</v>
      </c>
      <c r="F260" s="23" t="s">
        <v>10</v>
      </c>
      <c r="G260" s="30">
        <f>SUM(G239:G259)</f>
        <v>651.5</v>
      </c>
    </row>
    <row r="261" ht="12.0" customHeight="1">
      <c r="B261" s="31"/>
      <c r="F261" s="32"/>
      <c r="H261" s="1"/>
    </row>
    <row r="262" ht="12.0" customHeight="1">
      <c r="A262" s="23" t="s">
        <v>11</v>
      </c>
      <c r="B262" s="33">
        <f>PRODUCT(B260,0.1)</f>
        <v>478.912</v>
      </c>
    </row>
    <row r="263" ht="12.0" customHeight="1">
      <c r="A263" s="23" t="s">
        <v>18</v>
      </c>
      <c r="B263" s="54">
        <f>G233</f>
        <v>2323.5383</v>
      </c>
      <c r="F263" s="23" t="s">
        <v>19</v>
      </c>
      <c r="G263" s="33">
        <f>SUM(B262,B263)-G260</f>
        <v>2150.9503</v>
      </c>
    </row>
    <row r="264" ht="12.0" customHeight="1">
      <c r="A264" s="1"/>
      <c r="B264" s="1"/>
      <c r="C264" s="1"/>
      <c r="D264" s="1"/>
      <c r="E264" s="1"/>
      <c r="F264" s="23"/>
      <c r="G264" s="3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5.25" customHeight="1">
      <c r="A265" s="35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27.75" customHeight="1">
      <c r="A266" s="2" t="s">
        <v>298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/>
    <row r="268" ht="12.0" customHeight="1">
      <c r="B268" s="39" t="s">
        <v>1</v>
      </c>
      <c r="C268" s="39" t="s">
        <v>2</v>
      </c>
      <c r="D268" s="39" t="s">
        <v>3</v>
      </c>
      <c r="E268" s="5"/>
      <c r="G268" s="39" t="s">
        <v>4</v>
      </c>
      <c r="H268" s="39" t="s">
        <v>5</v>
      </c>
      <c r="I268" s="4" t="s">
        <v>3</v>
      </c>
    </row>
    <row r="269" ht="12.0" customHeight="1">
      <c r="B269" s="58">
        <v>118.33</v>
      </c>
      <c r="C269" s="69" t="s">
        <v>299</v>
      </c>
      <c r="D269" s="11">
        <v>39791.0</v>
      </c>
      <c r="E269" s="9"/>
      <c r="G269" s="15">
        <v>12.0</v>
      </c>
      <c r="H269" s="13" t="s">
        <v>24</v>
      </c>
      <c r="I269" s="11">
        <v>39789.0</v>
      </c>
    </row>
    <row r="270" ht="12.0" customHeight="1">
      <c r="B270" s="45">
        <v>75.09</v>
      </c>
      <c r="C270" s="46" t="s">
        <v>299</v>
      </c>
      <c r="D270" s="16">
        <v>39804.0</v>
      </c>
      <c r="E270" s="9"/>
      <c r="G270" s="15">
        <v>12.0</v>
      </c>
      <c r="H270" s="13" t="s">
        <v>24</v>
      </c>
      <c r="I270" s="16">
        <v>39789.0</v>
      </c>
    </row>
    <row r="271" ht="12.0" customHeight="1">
      <c r="B271" s="45">
        <v>208.44</v>
      </c>
      <c r="C271" s="46" t="s">
        <v>300</v>
      </c>
      <c r="D271" s="16">
        <v>39813.0</v>
      </c>
      <c r="E271" s="9"/>
      <c r="G271" s="15">
        <v>12.0</v>
      </c>
      <c r="H271" s="13" t="s">
        <v>24</v>
      </c>
      <c r="I271" s="16">
        <v>39789.0</v>
      </c>
    </row>
    <row r="272" ht="12.0" customHeight="1">
      <c r="B272" s="45">
        <v>134.14</v>
      </c>
      <c r="C272" s="46" t="s">
        <v>301</v>
      </c>
      <c r="D272" s="16">
        <v>39797.0</v>
      </c>
      <c r="E272" s="9"/>
      <c r="F272" s="23"/>
      <c r="G272" s="15">
        <v>12.0</v>
      </c>
      <c r="H272" s="13" t="s">
        <v>24</v>
      </c>
      <c r="I272" s="16">
        <v>39792.0</v>
      </c>
    </row>
    <row r="273" ht="12.0" customHeight="1">
      <c r="B273" s="45">
        <v>36.0</v>
      </c>
      <c r="C273" s="46" t="s">
        <v>167</v>
      </c>
      <c r="D273" s="16">
        <v>39807.0</v>
      </c>
      <c r="E273" s="9"/>
      <c r="G273" s="15">
        <v>12.0</v>
      </c>
      <c r="H273" s="13" t="s">
        <v>24</v>
      </c>
      <c r="I273" s="16">
        <v>39798.0</v>
      </c>
    </row>
    <row r="274" ht="12.0" customHeight="1">
      <c r="B274" s="45">
        <v>1307.27</v>
      </c>
      <c r="C274" s="46" t="s">
        <v>221</v>
      </c>
      <c r="D274" s="16">
        <v>39792.0</v>
      </c>
      <c r="E274" s="9"/>
      <c r="G274" s="15">
        <v>12.0</v>
      </c>
      <c r="H274" s="13" t="s">
        <v>24</v>
      </c>
      <c r="I274" s="16">
        <v>39798.0</v>
      </c>
    </row>
    <row r="275" ht="12.0" customHeight="1">
      <c r="B275" s="45">
        <v>1225.88</v>
      </c>
      <c r="C275" s="46" t="s">
        <v>221</v>
      </c>
      <c r="D275" s="16">
        <v>40171.0</v>
      </c>
      <c r="E275" s="9"/>
      <c r="G275" s="15">
        <v>120.0</v>
      </c>
      <c r="H275" s="13" t="s">
        <v>58</v>
      </c>
      <c r="I275" s="16">
        <v>39802.0</v>
      </c>
    </row>
    <row r="276" ht="12.0" customHeight="1">
      <c r="B276" s="45">
        <v>618.89</v>
      </c>
      <c r="C276" s="46" t="s">
        <v>293</v>
      </c>
      <c r="D276" s="16">
        <v>40177.0</v>
      </c>
      <c r="E276" s="9"/>
      <c r="G276" s="15">
        <v>18.0</v>
      </c>
      <c r="H276" s="13" t="s">
        <v>86</v>
      </c>
      <c r="I276" s="16">
        <v>39803.0</v>
      </c>
    </row>
    <row r="277" ht="12.0" customHeight="1">
      <c r="B277" s="45">
        <v>142.23</v>
      </c>
      <c r="C277" s="100" t="s">
        <v>302</v>
      </c>
      <c r="D277" s="16" t="s">
        <v>303</v>
      </c>
      <c r="E277" s="9"/>
      <c r="G277" s="15">
        <v>36.0</v>
      </c>
      <c r="H277" s="85" t="s">
        <v>304</v>
      </c>
      <c r="I277" s="16">
        <v>39803.0</v>
      </c>
    </row>
    <row r="278" ht="12.0" customHeight="1">
      <c r="B278" s="45">
        <v>41.88</v>
      </c>
      <c r="C278" s="46" t="s">
        <v>305</v>
      </c>
      <c r="D278" s="16" t="s">
        <v>303</v>
      </c>
      <c r="E278" s="9"/>
      <c r="G278" s="15">
        <v>10.0</v>
      </c>
      <c r="H278" s="13" t="s">
        <v>24</v>
      </c>
      <c r="I278" s="16">
        <v>39807.0</v>
      </c>
    </row>
    <row r="279" ht="12.0" customHeight="1">
      <c r="B279" s="45"/>
      <c r="C279" s="46"/>
      <c r="D279" s="16"/>
      <c r="E279" s="9"/>
      <c r="F279" s="23"/>
      <c r="G279" s="15">
        <v>10.0</v>
      </c>
      <c r="H279" s="13" t="s">
        <v>24</v>
      </c>
      <c r="I279" s="16">
        <v>39807.0</v>
      </c>
    </row>
    <row r="280" ht="12.0" customHeight="1">
      <c r="B280" s="45"/>
      <c r="C280" s="46"/>
      <c r="D280" s="16"/>
      <c r="E280" s="9"/>
      <c r="G280" s="15">
        <v>10.0</v>
      </c>
      <c r="H280" s="13" t="s">
        <v>24</v>
      </c>
      <c r="I280" s="16">
        <v>39810.0</v>
      </c>
    </row>
    <row r="281" ht="12.0" customHeight="1">
      <c r="B281" s="45"/>
      <c r="C281" s="46"/>
      <c r="D281" s="17"/>
      <c r="E281" s="9"/>
      <c r="G281" s="15">
        <v>10.0</v>
      </c>
      <c r="H281" s="13" t="s">
        <v>24</v>
      </c>
      <c r="I281" s="16">
        <v>39810.0</v>
      </c>
    </row>
    <row r="282" ht="12.0" customHeight="1">
      <c r="B282" s="45"/>
      <c r="C282" s="46"/>
      <c r="D282" s="51"/>
      <c r="E282" s="22"/>
      <c r="G282" s="15">
        <v>10.0</v>
      </c>
      <c r="H282" s="13" t="s">
        <v>24</v>
      </c>
      <c r="I282" s="16">
        <v>39810.0</v>
      </c>
    </row>
    <row r="283" ht="12.0" customHeight="1">
      <c r="B283" s="45"/>
      <c r="C283" s="46"/>
      <c r="D283" s="16"/>
      <c r="E283" s="9"/>
      <c r="G283" s="15">
        <v>10.0</v>
      </c>
      <c r="H283" s="13" t="s">
        <v>24</v>
      </c>
      <c r="I283" s="16">
        <v>39810.0</v>
      </c>
    </row>
    <row r="284" ht="12.0" customHeight="1">
      <c r="B284" s="45"/>
      <c r="C284" s="46"/>
      <c r="D284" s="16"/>
      <c r="E284" s="9"/>
      <c r="G284" s="15">
        <v>10.0</v>
      </c>
      <c r="H284" s="13" t="s">
        <v>24</v>
      </c>
      <c r="I284" s="16">
        <v>39810.0</v>
      </c>
    </row>
    <row r="285" ht="12.0" customHeight="1">
      <c r="B285" s="45"/>
      <c r="C285" s="46"/>
      <c r="D285" s="16"/>
      <c r="E285" s="9"/>
      <c r="F285" s="23"/>
      <c r="G285" s="15"/>
      <c r="H285" s="85"/>
      <c r="I285" s="16"/>
    </row>
    <row r="286" ht="12.0" customHeight="1">
      <c r="B286" s="45"/>
      <c r="C286" s="46"/>
      <c r="D286" s="16"/>
      <c r="E286" s="9"/>
      <c r="G286" s="15"/>
      <c r="H286" s="85"/>
      <c r="I286" s="16"/>
    </row>
    <row r="287" ht="12.0" customHeight="1">
      <c r="B287" s="45"/>
      <c r="C287" s="46"/>
      <c r="D287" s="17"/>
      <c r="E287" s="9"/>
      <c r="G287" s="15"/>
      <c r="H287" s="85"/>
      <c r="I287" s="16"/>
    </row>
    <row r="288" ht="12.0" customHeight="1">
      <c r="B288" s="105"/>
      <c r="C288" s="106"/>
      <c r="D288" s="53"/>
      <c r="E288" s="1"/>
      <c r="G288" s="28"/>
      <c r="H288" s="26"/>
      <c r="I288" s="29"/>
    </row>
    <row r="289" ht="12.0" customHeight="1">
      <c r="A289" s="23" t="s">
        <v>10</v>
      </c>
      <c r="B289" s="30">
        <f>SUM(B269:B288)</f>
        <v>3908.15</v>
      </c>
      <c r="F289" s="23" t="s">
        <v>10</v>
      </c>
      <c r="G289" s="30">
        <f>SUM(G269:G288)</f>
        <v>316</v>
      </c>
    </row>
    <row r="290" ht="12.0" customHeight="1">
      <c r="B290" s="31"/>
      <c r="F290" s="32"/>
      <c r="H290" s="1"/>
    </row>
    <row r="291" ht="12.0" customHeight="1">
      <c r="A291" s="23" t="s">
        <v>11</v>
      </c>
      <c r="B291" s="33">
        <f>PRODUCT(B289,0.1)</f>
        <v>390.815</v>
      </c>
    </row>
    <row r="292" ht="12.0" customHeight="1">
      <c r="A292" s="23" t="s">
        <v>18</v>
      </c>
      <c r="B292" s="54">
        <f>G263</f>
        <v>2150.9503</v>
      </c>
      <c r="F292" s="23" t="s">
        <v>19</v>
      </c>
      <c r="G292" s="33">
        <f>SUM(B291,B292)-G289</f>
        <v>2225.7653</v>
      </c>
    </row>
    <row r="293" ht="12.0" customHeight="1">
      <c r="A293" s="1"/>
      <c r="B293" s="1"/>
      <c r="C293" s="1"/>
      <c r="D293" s="1"/>
      <c r="E293" s="1"/>
      <c r="F293" s="23"/>
      <c r="G293" s="3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5.25" customHeight="1">
      <c r="A294" s="35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2.0" customHeight="1"/>
    <row r="296" ht="12.0" customHeight="1"/>
    <row r="297" ht="12.0" customHeight="1">
      <c r="A297" s="72" t="s">
        <v>46</v>
      </c>
      <c r="B297" s="31">
        <f>B20+B45+B87+B106+B128+B147+B168+B187+B211+B230+B260+B289</f>
        <v>61010.87</v>
      </c>
    </row>
    <row r="298" ht="12.0" customHeight="1">
      <c r="A298" s="72" t="s">
        <v>47</v>
      </c>
      <c r="B298" s="31">
        <f>PRODUCT(B297,0.1)</f>
        <v>6101.087</v>
      </c>
    </row>
    <row r="299" ht="12.0" customHeight="1"/>
    <row r="300" ht="12.0" customHeight="1">
      <c r="A300" s="72" t="s">
        <v>48</v>
      </c>
      <c r="G300" s="31">
        <f>G20+G45+G87+G106+G128+G147+G168+G187+G211+G230+G260+G289</f>
        <v>6506</v>
      </c>
    </row>
    <row r="301" ht="12.0" customHeight="1">
      <c r="B301" s="31">
        <f>B297-B298</f>
        <v>54909.783</v>
      </c>
      <c r="F301" s="89" t="s">
        <v>95</v>
      </c>
      <c r="G301" s="90">
        <f>G300/B297</f>
        <v>0.1066367354</v>
      </c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306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110.39</v>
      </c>
      <c r="C4" s="69" t="s">
        <v>293</v>
      </c>
      <c r="D4" s="11">
        <v>39815.0</v>
      </c>
      <c r="E4" s="9"/>
      <c r="G4" s="10">
        <v>10.0</v>
      </c>
      <c r="H4" s="94" t="s">
        <v>149</v>
      </c>
      <c r="I4" s="11">
        <v>39817.0</v>
      </c>
    </row>
    <row r="5" ht="12.0" customHeight="1">
      <c r="B5" s="45">
        <v>110.37</v>
      </c>
      <c r="C5" s="46" t="s">
        <v>307</v>
      </c>
      <c r="D5" s="16">
        <v>39828.0</v>
      </c>
      <c r="E5" s="9"/>
      <c r="G5" s="15">
        <v>10.0</v>
      </c>
      <c r="H5" s="85" t="s">
        <v>149</v>
      </c>
      <c r="I5" s="16">
        <v>39817.0</v>
      </c>
    </row>
    <row r="6" ht="12.0" customHeight="1">
      <c r="B6" s="45">
        <v>70.56</v>
      </c>
      <c r="C6" s="46" t="s">
        <v>307</v>
      </c>
      <c r="D6" s="16">
        <v>39820.0</v>
      </c>
      <c r="E6" s="9"/>
      <c r="G6" s="15">
        <v>10.0</v>
      </c>
      <c r="H6" s="85" t="s">
        <v>149</v>
      </c>
      <c r="I6" s="16">
        <v>39832.0</v>
      </c>
      <c r="J6" s="109" t="s">
        <v>308</v>
      </c>
    </row>
    <row r="7" ht="12.0" customHeight="1">
      <c r="B7" s="45">
        <v>306.05</v>
      </c>
      <c r="C7" s="46" t="s">
        <v>307</v>
      </c>
      <c r="D7" s="16">
        <v>39835.0</v>
      </c>
      <c r="E7" s="9"/>
      <c r="F7" s="23"/>
      <c r="G7" s="15">
        <v>10.0</v>
      </c>
      <c r="H7" s="85" t="s">
        <v>149</v>
      </c>
      <c r="I7" s="16">
        <v>39838.0</v>
      </c>
    </row>
    <row r="8" ht="12.0" customHeight="1">
      <c r="B8" s="45">
        <v>482.76</v>
      </c>
      <c r="C8" s="46" t="s">
        <v>293</v>
      </c>
      <c r="D8" s="16">
        <v>39835.0</v>
      </c>
      <c r="E8" s="9"/>
      <c r="G8" s="15">
        <v>10.0</v>
      </c>
      <c r="H8" s="85" t="s">
        <v>149</v>
      </c>
      <c r="I8" s="16">
        <v>39838.0</v>
      </c>
    </row>
    <row r="9" ht="12.0" customHeight="1">
      <c r="B9" s="45">
        <v>216.35</v>
      </c>
      <c r="C9" s="46" t="s">
        <v>293</v>
      </c>
      <c r="D9" s="16">
        <v>39836.0</v>
      </c>
      <c r="E9" s="9"/>
      <c r="G9" s="15">
        <v>100.0</v>
      </c>
      <c r="H9" s="85" t="s">
        <v>97</v>
      </c>
      <c r="I9" s="16">
        <v>39838.0</v>
      </c>
    </row>
    <row r="10" ht="12.0" customHeight="1">
      <c r="B10" s="45">
        <v>105.83</v>
      </c>
      <c r="C10" s="46" t="s">
        <v>299</v>
      </c>
      <c r="D10" s="16">
        <v>39836.0</v>
      </c>
      <c r="E10" s="9"/>
      <c r="G10" s="15">
        <v>36.0</v>
      </c>
      <c r="H10" s="85" t="s">
        <v>309</v>
      </c>
      <c r="I10" s="16">
        <v>39838.0</v>
      </c>
    </row>
    <row r="11" ht="12.0" customHeight="1">
      <c r="B11" s="45">
        <v>145.65</v>
      </c>
      <c r="C11" s="46" t="s">
        <v>310</v>
      </c>
      <c r="D11" s="16">
        <v>39841.0</v>
      </c>
      <c r="E11" s="9"/>
      <c r="G11" s="15">
        <v>18.0</v>
      </c>
      <c r="H11" s="85" t="s">
        <v>311</v>
      </c>
      <c r="I11" s="16">
        <v>39838.0</v>
      </c>
    </row>
    <row r="12" ht="12.0" customHeight="1">
      <c r="B12" s="45">
        <v>1308.03</v>
      </c>
      <c r="C12" s="46" t="s">
        <v>221</v>
      </c>
      <c r="D12" s="16">
        <v>39820.0</v>
      </c>
      <c r="E12" s="9"/>
      <c r="G12" s="15">
        <v>18.0</v>
      </c>
      <c r="H12" s="85" t="s">
        <v>312</v>
      </c>
      <c r="I12" s="16">
        <v>39838.0</v>
      </c>
    </row>
    <row r="13" ht="12.0" customHeight="1">
      <c r="B13" s="45">
        <v>1226.66</v>
      </c>
      <c r="C13" s="46" t="s">
        <v>221</v>
      </c>
      <c r="D13" s="16">
        <v>39834.0</v>
      </c>
      <c r="E13" s="9"/>
      <c r="G13" s="15">
        <v>10.0</v>
      </c>
      <c r="H13" s="85" t="s">
        <v>313</v>
      </c>
      <c r="I13" s="16">
        <v>39838.0</v>
      </c>
    </row>
    <row r="14" ht="12.0" customHeight="1">
      <c r="B14" s="45">
        <v>115.4</v>
      </c>
      <c r="C14" s="46" t="s">
        <v>247</v>
      </c>
      <c r="D14" s="16">
        <v>39828.0</v>
      </c>
      <c r="E14" s="9"/>
      <c r="F14" s="23"/>
      <c r="G14" s="15">
        <v>10.0</v>
      </c>
      <c r="H14" s="85" t="s">
        <v>149</v>
      </c>
      <c r="I14" s="16">
        <v>39842.0</v>
      </c>
    </row>
    <row r="15" ht="12.0" customHeight="1">
      <c r="B15" s="45">
        <v>69.26</v>
      </c>
      <c r="C15" s="46" t="s">
        <v>76</v>
      </c>
      <c r="D15" s="16">
        <v>39842.0</v>
      </c>
      <c r="E15" s="9"/>
      <c r="G15" s="15"/>
      <c r="H15" s="85"/>
      <c r="I15" s="16"/>
    </row>
    <row r="16" ht="12.0" customHeight="1">
      <c r="B16" s="45"/>
      <c r="C16" s="46"/>
      <c r="D16" s="17"/>
      <c r="E16" s="9"/>
      <c r="G16" s="15"/>
      <c r="H16" s="85"/>
      <c r="I16" s="16"/>
    </row>
    <row r="17" ht="12.0" customHeight="1">
      <c r="B17" s="45"/>
      <c r="C17" s="46"/>
      <c r="D17" s="51"/>
      <c r="E17" s="22"/>
      <c r="G17" s="15"/>
      <c r="H17" s="85"/>
      <c r="I17" s="16"/>
    </row>
    <row r="18" ht="12.0" customHeight="1">
      <c r="B18" s="105"/>
      <c r="C18" s="106"/>
      <c r="D18" s="53"/>
      <c r="E18" s="1"/>
      <c r="G18" s="28"/>
      <c r="H18" s="95"/>
      <c r="I18" s="29"/>
    </row>
    <row r="19" ht="12.0" customHeight="1">
      <c r="A19" s="23" t="s">
        <v>10</v>
      </c>
      <c r="B19" s="30">
        <f>SUM(B4:B18)</f>
        <v>4267.31</v>
      </c>
      <c r="F19" s="23" t="s">
        <v>10</v>
      </c>
      <c r="G19" s="30">
        <f>SUM(G4:G18)</f>
        <v>242</v>
      </c>
      <c r="H19" s="92"/>
    </row>
    <row r="20" ht="12.0" customHeight="1">
      <c r="B20" s="31"/>
      <c r="F20" s="32"/>
      <c r="H20" s="92"/>
    </row>
    <row r="21" ht="12.0" customHeight="1">
      <c r="A21" s="23" t="s">
        <v>11</v>
      </c>
      <c r="B21" s="33">
        <f>PRODUCT(B19,0.1)</f>
        <v>426.731</v>
      </c>
      <c r="H21" s="92"/>
    </row>
    <row r="22" ht="12.0" customHeight="1">
      <c r="A22" s="23" t="s">
        <v>18</v>
      </c>
      <c r="B22" s="54">
        <f>'2008'!G292</f>
        <v>2225.7653</v>
      </c>
      <c r="F22" s="23" t="s">
        <v>19</v>
      </c>
      <c r="G22" s="33">
        <f>SUM(B21,B22)-G19</f>
        <v>2410.4963</v>
      </c>
      <c r="H22" s="92"/>
    </row>
    <row r="23" ht="12.0" customHeight="1">
      <c r="A23" s="1"/>
      <c r="B23" s="1"/>
      <c r="C23" s="1"/>
      <c r="D23" s="1"/>
      <c r="E23" s="1"/>
      <c r="F23" s="23"/>
      <c r="G23" s="32"/>
      <c r="H23" s="9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5.25" customHeight="1">
      <c r="A24" s="35"/>
      <c r="B24" s="36"/>
      <c r="C24" s="36"/>
      <c r="D24" s="36"/>
      <c r="E24" s="36"/>
      <c r="F24" s="36"/>
      <c r="G24" s="36"/>
      <c r="H24" s="9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27.75" customHeight="1">
      <c r="A25" s="2" t="s">
        <v>314</v>
      </c>
      <c r="B25" s="3"/>
      <c r="C25" s="3"/>
      <c r="D25" s="3"/>
      <c r="E25" s="3"/>
      <c r="F25" s="3"/>
      <c r="G25" s="3"/>
      <c r="H25" s="9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H26" s="92"/>
    </row>
    <row r="27" ht="12.0" customHeight="1">
      <c r="B27" s="39" t="s">
        <v>1</v>
      </c>
      <c r="C27" s="39" t="s">
        <v>2</v>
      </c>
      <c r="D27" s="39" t="s">
        <v>3</v>
      </c>
      <c r="E27" s="5"/>
      <c r="G27" s="4" t="s">
        <v>4</v>
      </c>
      <c r="H27" s="93" t="s">
        <v>5</v>
      </c>
      <c r="I27" s="4" t="s">
        <v>3</v>
      </c>
    </row>
    <row r="28" ht="12.0" customHeight="1">
      <c r="B28" s="58">
        <v>239.51</v>
      </c>
      <c r="C28" s="69" t="s">
        <v>307</v>
      </c>
      <c r="D28" s="11">
        <v>39849.0</v>
      </c>
      <c r="E28" s="9"/>
      <c r="G28" s="15">
        <v>10.0</v>
      </c>
      <c r="H28" s="85" t="s">
        <v>149</v>
      </c>
      <c r="I28" s="11">
        <v>39845.0</v>
      </c>
    </row>
    <row r="29" ht="12.0" customHeight="1">
      <c r="B29" s="45">
        <v>519.28</v>
      </c>
      <c r="C29" s="46" t="s">
        <v>293</v>
      </c>
      <c r="D29" s="16">
        <v>39870.0</v>
      </c>
      <c r="E29" s="9"/>
      <c r="G29" s="15">
        <v>10.0</v>
      </c>
      <c r="H29" s="85" t="s">
        <v>149</v>
      </c>
      <c r="I29" s="16">
        <v>39845.0</v>
      </c>
    </row>
    <row r="30" ht="12.0" customHeight="1">
      <c r="B30" s="45">
        <v>1226.66</v>
      </c>
      <c r="C30" s="46" t="s">
        <v>221</v>
      </c>
      <c r="D30" s="16">
        <v>39848.0</v>
      </c>
      <c r="E30" s="9"/>
      <c r="G30" s="15">
        <v>10.0</v>
      </c>
      <c r="H30" s="85" t="s">
        <v>149</v>
      </c>
      <c r="I30" s="16">
        <v>39852.0</v>
      </c>
    </row>
    <row r="31" ht="12.0" customHeight="1">
      <c r="B31" s="45">
        <v>1226.65</v>
      </c>
      <c r="C31" s="46" t="s">
        <v>221</v>
      </c>
      <c r="D31" s="16">
        <v>39862.0</v>
      </c>
      <c r="E31" s="9"/>
      <c r="F31" s="23"/>
      <c r="G31" s="15">
        <v>10.0</v>
      </c>
      <c r="H31" s="85" t="s">
        <v>149</v>
      </c>
      <c r="I31" s="16">
        <v>39852.0</v>
      </c>
    </row>
    <row r="32" ht="12.0" customHeight="1">
      <c r="B32" s="45">
        <v>124.05</v>
      </c>
      <c r="C32" s="46" t="s">
        <v>252</v>
      </c>
      <c r="D32" s="16">
        <v>39855.0</v>
      </c>
      <c r="E32" s="9"/>
      <c r="G32" s="15">
        <v>45.0</v>
      </c>
      <c r="H32" s="85" t="s">
        <v>315</v>
      </c>
      <c r="I32" s="16">
        <v>39858.0</v>
      </c>
    </row>
    <row r="33" ht="12.0" customHeight="1">
      <c r="B33" s="45">
        <v>25.0</v>
      </c>
      <c r="C33" s="46" t="s">
        <v>98</v>
      </c>
      <c r="D33" s="16">
        <v>39855.0</v>
      </c>
      <c r="E33" s="9"/>
      <c r="G33" s="15">
        <v>69.0</v>
      </c>
      <c r="H33" s="85" t="s">
        <v>26</v>
      </c>
      <c r="I33" s="16">
        <v>39858.0</v>
      </c>
    </row>
    <row r="34" ht="12.0" customHeight="1">
      <c r="B34" s="45">
        <v>138.53</v>
      </c>
      <c r="C34" s="46" t="s">
        <v>76</v>
      </c>
      <c r="D34" s="16">
        <v>39870.0</v>
      </c>
      <c r="E34" s="9"/>
      <c r="G34" s="15">
        <v>10.0</v>
      </c>
      <c r="H34" s="85" t="s">
        <v>149</v>
      </c>
      <c r="I34" s="16">
        <v>39859.0</v>
      </c>
    </row>
    <row r="35" ht="12.0" customHeight="1">
      <c r="B35" s="45"/>
      <c r="C35" s="46"/>
      <c r="D35" s="17"/>
      <c r="E35" s="9"/>
      <c r="G35" s="15">
        <v>10.0</v>
      </c>
      <c r="H35" s="85" t="s">
        <v>149</v>
      </c>
      <c r="I35" s="16">
        <v>39859.0</v>
      </c>
    </row>
    <row r="36" ht="12.0" customHeight="1">
      <c r="B36" s="45"/>
      <c r="C36" s="46"/>
      <c r="D36" s="51"/>
      <c r="E36" s="22"/>
      <c r="G36" s="15">
        <v>10.0</v>
      </c>
      <c r="H36" s="85" t="s">
        <v>149</v>
      </c>
      <c r="I36" s="16">
        <v>39859.0</v>
      </c>
    </row>
    <row r="37" ht="12.0" customHeight="1">
      <c r="B37" s="45"/>
      <c r="C37" s="46"/>
      <c r="D37" s="16"/>
      <c r="E37" s="9"/>
      <c r="G37" s="15">
        <v>10.0</v>
      </c>
      <c r="H37" s="85" t="s">
        <v>149</v>
      </c>
      <c r="I37" s="16">
        <v>39866.0</v>
      </c>
    </row>
    <row r="38" ht="12.0" customHeight="1">
      <c r="B38" s="45"/>
      <c r="C38" s="46"/>
      <c r="D38" s="16"/>
      <c r="E38" s="9"/>
      <c r="G38" s="15">
        <v>10.0</v>
      </c>
      <c r="H38" s="85" t="s">
        <v>149</v>
      </c>
      <c r="I38" s="16">
        <v>39866.0</v>
      </c>
    </row>
    <row r="39" ht="12.0" customHeight="1">
      <c r="B39" s="45"/>
      <c r="C39" s="46"/>
      <c r="D39" s="16"/>
      <c r="E39" s="9"/>
      <c r="F39" s="23"/>
      <c r="G39" s="15">
        <v>10.0</v>
      </c>
      <c r="H39" s="85" t="s">
        <v>149</v>
      </c>
      <c r="I39" s="16">
        <v>39866.0</v>
      </c>
    </row>
    <row r="40" ht="12.0" customHeight="1">
      <c r="B40" s="45"/>
      <c r="C40" s="46"/>
      <c r="D40" s="16"/>
      <c r="E40" s="9"/>
      <c r="G40" s="15">
        <v>10.0</v>
      </c>
      <c r="H40" s="85" t="s">
        <v>170</v>
      </c>
      <c r="I40" s="16">
        <v>39866.0</v>
      </c>
    </row>
    <row r="41" ht="12.0" customHeight="1">
      <c r="B41" s="45"/>
      <c r="C41" s="46"/>
      <c r="D41" s="17"/>
      <c r="E41" s="9"/>
      <c r="G41" s="15">
        <v>18.0</v>
      </c>
      <c r="H41" s="85" t="s">
        <v>316</v>
      </c>
      <c r="I41" s="16">
        <v>39853.0</v>
      </c>
    </row>
    <row r="42" ht="12.0" customHeight="1">
      <c r="B42" s="105"/>
      <c r="C42" s="106"/>
      <c r="D42" s="53"/>
      <c r="E42" s="1"/>
      <c r="G42" s="28"/>
      <c r="H42" s="95"/>
      <c r="I42" s="29"/>
    </row>
    <row r="43" ht="12.0" customHeight="1">
      <c r="A43" s="23" t="s">
        <v>10</v>
      </c>
      <c r="B43" s="30">
        <f>SUM(B28:B42)</f>
        <v>3499.68</v>
      </c>
      <c r="F43" s="23" t="s">
        <v>10</v>
      </c>
      <c r="G43" s="30">
        <f>SUM(G28:G42)</f>
        <v>242</v>
      </c>
      <c r="H43" s="92"/>
    </row>
    <row r="44" ht="12.0" customHeight="1">
      <c r="B44" s="31"/>
      <c r="F44" s="32"/>
      <c r="H44" s="92"/>
    </row>
    <row r="45" ht="12.0" customHeight="1">
      <c r="A45" s="23" t="s">
        <v>11</v>
      </c>
      <c r="B45" s="33">
        <f>PRODUCT(B43,0.1)</f>
        <v>349.968</v>
      </c>
      <c r="H45" s="92"/>
    </row>
    <row r="46" ht="12.0" customHeight="1">
      <c r="A46" s="23" t="s">
        <v>18</v>
      </c>
      <c r="B46" s="54">
        <f>G22</f>
        <v>2410.4963</v>
      </c>
      <c r="F46" s="23" t="s">
        <v>19</v>
      </c>
      <c r="G46" s="33">
        <f>SUM(B45,B46)-G43</f>
        <v>2518.4643</v>
      </c>
      <c r="H46" s="92"/>
    </row>
    <row r="47" ht="12.0" customHeight="1">
      <c r="A47" s="1"/>
      <c r="B47" s="1"/>
      <c r="C47" s="1"/>
      <c r="D47" s="1"/>
      <c r="E47" s="1"/>
      <c r="F47" s="23"/>
      <c r="G47" s="32"/>
      <c r="H47" s="9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5.25" customHeight="1">
      <c r="A48" s="35"/>
      <c r="B48" s="36"/>
      <c r="C48" s="36"/>
      <c r="D48" s="36"/>
      <c r="E48" s="36"/>
      <c r="F48" s="36"/>
      <c r="G48" s="36"/>
      <c r="H48" s="9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27.75" customHeight="1">
      <c r="A49" s="2" t="s">
        <v>317</v>
      </c>
      <c r="B49" s="3"/>
      <c r="C49" s="3"/>
      <c r="D49" s="3"/>
      <c r="E49" s="3"/>
      <c r="F49" s="3"/>
      <c r="G49" s="3"/>
      <c r="H49" s="9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H50" s="92"/>
    </row>
    <row r="51" ht="12.0" customHeight="1">
      <c r="B51" s="39" t="s">
        <v>1</v>
      </c>
      <c r="C51" s="39" t="s">
        <v>2</v>
      </c>
      <c r="D51" s="39" t="s">
        <v>3</v>
      </c>
      <c r="E51" s="5"/>
      <c r="G51" s="4" t="s">
        <v>4</v>
      </c>
      <c r="H51" s="93" t="s">
        <v>5</v>
      </c>
      <c r="I51" s="4" t="s">
        <v>3</v>
      </c>
    </row>
    <row r="52" ht="12.0" customHeight="1">
      <c r="B52" s="58">
        <v>222.71</v>
      </c>
      <c r="C52" s="69" t="s">
        <v>293</v>
      </c>
      <c r="D52" s="11">
        <v>39874.0</v>
      </c>
      <c r="E52" s="9"/>
      <c r="G52" s="10">
        <v>350.0</v>
      </c>
      <c r="H52" s="94" t="s">
        <v>318</v>
      </c>
      <c r="I52" s="11">
        <v>39873.0</v>
      </c>
    </row>
    <row r="53" ht="12.0" customHeight="1">
      <c r="B53" s="45">
        <v>110.37</v>
      </c>
      <c r="C53" s="46" t="s">
        <v>310</v>
      </c>
      <c r="D53" s="16">
        <v>39876.0</v>
      </c>
      <c r="E53" s="9"/>
      <c r="G53" s="15">
        <v>50.0</v>
      </c>
      <c r="H53" s="85" t="s">
        <v>55</v>
      </c>
      <c r="I53" s="16">
        <v>39877.0</v>
      </c>
    </row>
    <row r="54" ht="12.0" customHeight="1">
      <c r="B54" s="45">
        <v>30.16</v>
      </c>
      <c r="C54" s="46" t="s">
        <v>307</v>
      </c>
      <c r="D54" s="16">
        <v>39877.0</v>
      </c>
      <c r="E54" s="9"/>
      <c r="G54" s="15">
        <v>10.0</v>
      </c>
      <c r="H54" s="85" t="s">
        <v>149</v>
      </c>
      <c r="I54" s="16">
        <v>39887.0</v>
      </c>
    </row>
    <row r="55" ht="12.0" customHeight="1">
      <c r="B55" s="45">
        <v>491.78</v>
      </c>
      <c r="C55" s="46" t="s">
        <v>307</v>
      </c>
      <c r="D55" s="16">
        <v>39884.0</v>
      </c>
      <c r="E55" s="9"/>
      <c r="F55" s="23"/>
      <c r="G55" s="15">
        <v>10.0</v>
      </c>
      <c r="H55" s="85" t="s">
        <v>149</v>
      </c>
      <c r="I55" s="16">
        <v>39887.0</v>
      </c>
    </row>
    <row r="56" ht="12.0" customHeight="1">
      <c r="B56" s="45">
        <v>1200.62</v>
      </c>
      <c r="C56" s="46" t="s">
        <v>221</v>
      </c>
      <c r="D56" s="16">
        <v>39876.0</v>
      </c>
      <c r="E56" s="9"/>
      <c r="G56" s="15">
        <v>10.0</v>
      </c>
      <c r="H56" s="85" t="s">
        <v>149</v>
      </c>
      <c r="I56" s="16">
        <v>39894.0</v>
      </c>
    </row>
    <row r="57" ht="12.0" customHeight="1">
      <c r="B57" s="45">
        <v>1103.8</v>
      </c>
      <c r="C57" s="46" t="s">
        <v>221</v>
      </c>
      <c r="D57" s="16">
        <v>39890.0</v>
      </c>
      <c r="E57" s="9"/>
      <c r="G57" s="15">
        <v>10.0</v>
      </c>
      <c r="H57" s="85" t="s">
        <v>149</v>
      </c>
      <c r="I57" s="16">
        <v>39894.0</v>
      </c>
    </row>
    <row r="58" ht="12.0" customHeight="1">
      <c r="B58" s="45">
        <v>71.09</v>
      </c>
      <c r="C58" s="46" t="s">
        <v>299</v>
      </c>
      <c r="D58" s="16">
        <v>39902.0</v>
      </c>
      <c r="E58" s="9"/>
      <c r="G58" s="15">
        <v>10.0</v>
      </c>
      <c r="H58" s="85" t="s">
        <v>319</v>
      </c>
      <c r="I58" s="16">
        <v>39894.0</v>
      </c>
    </row>
    <row r="59" ht="12.0" customHeight="1">
      <c r="B59" s="45">
        <v>271.42</v>
      </c>
      <c r="C59" s="46" t="s">
        <v>76</v>
      </c>
      <c r="D59" s="16">
        <v>39884.0</v>
      </c>
      <c r="E59" s="9"/>
      <c r="G59" s="15">
        <v>62.5</v>
      </c>
      <c r="H59" s="85" t="s">
        <v>40</v>
      </c>
      <c r="I59" s="16">
        <v>39894.0</v>
      </c>
    </row>
    <row r="60" ht="12.0" customHeight="1">
      <c r="B60" s="45">
        <v>124.67</v>
      </c>
      <c r="C60" s="46" t="s">
        <v>76</v>
      </c>
      <c r="D60" s="51">
        <v>39898.0</v>
      </c>
      <c r="E60" s="22"/>
      <c r="G60" s="15">
        <v>250.0</v>
      </c>
      <c r="H60" s="85" t="s">
        <v>42</v>
      </c>
      <c r="I60" s="16">
        <v>39894.0</v>
      </c>
    </row>
    <row r="61" ht="12.0" customHeight="1">
      <c r="B61" s="45"/>
      <c r="C61" s="46"/>
      <c r="D61" s="16"/>
      <c r="E61" s="9"/>
      <c r="G61" s="15">
        <v>200.0</v>
      </c>
      <c r="H61" s="85" t="s">
        <v>320</v>
      </c>
      <c r="I61" s="16">
        <v>39894.0</v>
      </c>
    </row>
    <row r="62" ht="12.0" customHeight="1">
      <c r="B62" s="45"/>
      <c r="C62" s="46"/>
      <c r="D62" s="16"/>
      <c r="E62" s="9"/>
      <c r="G62" s="15">
        <v>300.0</v>
      </c>
      <c r="H62" s="85" t="s">
        <v>205</v>
      </c>
      <c r="I62" s="16">
        <v>39894.0</v>
      </c>
    </row>
    <row r="63" ht="12.0" customHeight="1">
      <c r="B63" s="45"/>
      <c r="C63" s="46"/>
      <c r="D63" s="16"/>
      <c r="E63" s="9"/>
      <c r="F63" s="23"/>
      <c r="G63" s="15">
        <v>18.0</v>
      </c>
      <c r="H63" s="85" t="s">
        <v>321</v>
      </c>
      <c r="I63" s="16">
        <v>39897.0</v>
      </c>
    </row>
    <row r="64" ht="12.0" customHeight="1">
      <c r="B64" s="45"/>
      <c r="C64" s="46"/>
      <c r="D64" s="16"/>
      <c r="E64" s="9"/>
      <c r="G64" s="15">
        <v>10.0</v>
      </c>
      <c r="H64" s="85" t="s">
        <v>149</v>
      </c>
      <c r="I64" s="16">
        <v>39901.0</v>
      </c>
    </row>
    <row r="65" ht="12.0" customHeight="1">
      <c r="B65" s="45"/>
      <c r="C65" s="46"/>
      <c r="D65" s="17"/>
      <c r="E65" s="9"/>
      <c r="G65" s="15">
        <v>10.0</v>
      </c>
      <c r="H65" s="85" t="s">
        <v>149</v>
      </c>
      <c r="I65" s="16">
        <v>39901.0</v>
      </c>
    </row>
    <row r="66" ht="12.0" customHeight="1">
      <c r="B66" s="105"/>
      <c r="C66" s="106"/>
      <c r="D66" s="53"/>
      <c r="E66" s="1"/>
      <c r="G66" s="28">
        <v>10.0</v>
      </c>
      <c r="H66" s="95" t="s">
        <v>149</v>
      </c>
      <c r="I66" s="86">
        <v>39901.0</v>
      </c>
    </row>
    <row r="67" ht="12.0" customHeight="1">
      <c r="A67" s="23" t="s">
        <v>10</v>
      </c>
      <c r="B67" s="30">
        <f>SUM(B52:B66)</f>
        <v>3626.62</v>
      </c>
      <c r="F67" s="23" t="s">
        <v>10</v>
      </c>
      <c r="G67" s="30">
        <f>SUM(G52:G66)</f>
        <v>1310.5</v>
      </c>
      <c r="H67" s="92"/>
    </row>
    <row r="68" ht="12.0" customHeight="1">
      <c r="B68" s="31"/>
      <c r="F68" s="32"/>
      <c r="H68" s="92"/>
    </row>
    <row r="69" ht="12.0" customHeight="1">
      <c r="A69" s="23" t="s">
        <v>11</v>
      </c>
      <c r="B69" s="33">
        <f>PRODUCT(B67,0.1)</f>
        <v>362.662</v>
      </c>
      <c r="H69" s="92"/>
    </row>
    <row r="70" ht="12.0" customHeight="1">
      <c r="A70" s="23" t="s">
        <v>18</v>
      </c>
      <c r="B70" s="54">
        <f>G46</f>
        <v>2518.4643</v>
      </c>
      <c r="F70" s="23" t="s">
        <v>19</v>
      </c>
      <c r="G70" s="33">
        <f>SUM(B69,B70)-G67</f>
        <v>1570.6263</v>
      </c>
      <c r="H70" s="92"/>
    </row>
    <row r="71" ht="12.0" customHeight="1">
      <c r="A71" s="1"/>
      <c r="B71" s="1"/>
      <c r="C71" s="1"/>
      <c r="D71" s="1"/>
      <c r="E71" s="1"/>
      <c r="F71" s="23"/>
      <c r="G71" s="32"/>
      <c r="H71" s="9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5.25" customHeight="1">
      <c r="A72" s="35"/>
      <c r="B72" s="36"/>
      <c r="C72" s="36"/>
      <c r="D72" s="36"/>
      <c r="E72" s="36"/>
      <c r="F72" s="36"/>
      <c r="G72" s="36"/>
      <c r="H72" s="9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27.75" customHeight="1">
      <c r="A73" s="2" t="s">
        <v>322</v>
      </c>
      <c r="B73" s="3"/>
      <c r="C73" s="3"/>
      <c r="D73" s="3"/>
      <c r="E73" s="3"/>
      <c r="F73" s="3"/>
      <c r="G73" s="3"/>
      <c r="H73" s="9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H74" s="92"/>
    </row>
    <row r="75" ht="12.0" customHeight="1">
      <c r="B75" s="39" t="s">
        <v>1</v>
      </c>
      <c r="C75" s="39" t="s">
        <v>2</v>
      </c>
      <c r="D75" s="39" t="s">
        <v>3</v>
      </c>
      <c r="E75" s="5"/>
      <c r="G75" s="4" t="s">
        <v>4</v>
      </c>
      <c r="H75" s="93" t="s">
        <v>5</v>
      </c>
      <c r="I75" s="4" t="s">
        <v>3</v>
      </c>
    </row>
    <row r="76" ht="12.0" customHeight="1">
      <c r="B76" s="58">
        <v>1231.39</v>
      </c>
      <c r="C76" s="69" t="s">
        <v>221</v>
      </c>
      <c r="D76" s="11">
        <v>39904.0</v>
      </c>
      <c r="E76" s="9"/>
      <c r="G76" s="10">
        <v>10.0</v>
      </c>
      <c r="H76" s="94" t="s">
        <v>149</v>
      </c>
      <c r="I76" s="11">
        <v>39922.0</v>
      </c>
    </row>
    <row r="77" ht="12.0" customHeight="1">
      <c r="B77" s="45">
        <v>51.71</v>
      </c>
      <c r="C77" s="46" t="s">
        <v>293</v>
      </c>
      <c r="D77" s="16">
        <v>39911.0</v>
      </c>
      <c r="E77" s="9"/>
      <c r="G77" s="15">
        <v>10.0</v>
      </c>
      <c r="H77" s="85" t="s">
        <v>149</v>
      </c>
      <c r="I77" s="16">
        <v>39922.0</v>
      </c>
    </row>
    <row r="78" ht="12.0" customHeight="1">
      <c r="B78" s="45">
        <v>143.64</v>
      </c>
      <c r="C78" s="46" t="s">
        <v>310</v>
      </c>
      <c r="D78" s="16">
        <v>39918.0</v>
      </c>
      <c r="E78" s="9"/>
      <c r="G78" s="15">
        <v>36.0</v>
      </c>
      <c r="H78" s="85" t="s">
        <v>29</v>
      </c>
      <c r="I78" s="16">
        <v>39922.0</v>
      </c>
    </row>
    <row r="79" ht="12.0" customHeight="1">
      <c r="B79" s="45">
        <v>712.71</v>
      </c>
      <c r="C79" s="46" t="s">
        <v>293</v>
      </c>
      <c r="D79" s="16">
        <v>39909.0</v>
      </c>
      <c r="E79" s="9"/>
      <c r="F79" s="23"/>
      <c r="G79" s="15">
        <v>54.0</v>
      </c>
      <c r="H79" s="85" t="s">
        <v>323</v>
      </c>
      <c r="I79" s="16">
        <v>39922.0</v>
      </c>
    </row>
    <row r="80" ht="12.0" customHeight="1">
      <c r="B80" s="45">
        <v>123.43</v>
      </c>
      <c r="C80" s="46" t="s">
        <v>307</v>
      </c>
      <c r="D80" s="16">
        <v>39913.0</v>
      </c>
      <c r="E80" s="9"/>
      <c r="G80" s="15">
        <v>72.0</v>
      </c>
      <c r="H80" s="85" t="s">
        <v>156</v>
      </c>
      <c r="I80" s="16">
        <v>39922.0</v>
      </c>
    </row>
    <row r="81" ht="12.0" customHeight="1">
      <c r="B81" s="45">
        <v>385.94</v>
      </c>
      <c r="C81" s="46" t="s">
        <v>307</v>
      </c>
      <c r="D81" s="16">
        <v>39919.0</v>
      </c>
      <c r="E81" s="9"/>
      <c r="G81" s="15">
        <v>180.0</v>
      </c>
      <c r="H81" s="85" t="s">
        <v>324</v>
      </c>
      <c r="I81" s="16">
        <v>39931.0</v>
      </c>
    </row>
    <row r="82" ht="12.0" customHeight="1">
      <c r="B82" s="45">
        <v>83.12</v>
      </c>
      <c r="C82" s="46" t="s">
        <v>76</v>
      </c>
      <c r="D82" s="16">
        <v>39912.0</v>
      </c>
      <c r="E82" s="9"/>
      <c r="G82" s="15">
        <v>320.0</v>
      </c>
      <c r="H82" s="85" t="s">
        <v>325</v>
      </c>
      <c r="I82" s="16">
        <v>39931.0</v>
      </c>
    </row>
    <row r="83" ht="12.0" customHeight="1">
      <c r="B83" s="45">
        <v>1231.39</v>
      </c>
      <c r="C83" s="46" t="s">
        <v>221</v>
      </c>
      <c r="D83" s="16">
        <v>39918.0</v>
      </c>
      <c r="E83" s="9"/>
      <c r="G83" s="15">
        <v>10.0</v>
      </c>
      <c r="H83" s="85" t="s">
        <v>149</v>
      </c>
      <c r="I83" s="16">
        <v>39932.0</v>
      </c>
    </row>
    <row r="84" ht="12.0" customHeight="1">
      <c r="B84" s="45">
        <v>1103.8</v>
      </c>
      <c r="C84" s="46" t="s">
        <v>221</v>
      </c>
      <c r="D84" s="16">
        <v>39932.0</v>
      </c>
      <c r="E84" s="22"/>
      <c r="G84" s="15">
        <v>10.0</v>
      </c>
      <c r="H84" s="85" t="s">
        <v>149</v>
      </c>
      <c r="I84" s="16">
        <v>39932.0</v>
      </c>
    </row>
    <row r="85" ht="12.0" customHeight="1">
      <c r="B85" s="45"/>
      <c r="C85" s="46"/>
      <c r="D85" s="16"/>
      <c r="E85" s="9"/>
      <c r="G85" s="15">
        <v>100.0</v>
      </c>
      <c r="H85" s="85" t="s">
        <v>58</v>
      </c>
      <c r="I85" s="16">
        <v>39932.0</v>
      </c>
    </row>
    <row r="86" ht="12.0" customHeight="1">
      <c r="B86" s="45"/>
      <c r="C86" s="46"/>
      <c r="D86" s="16"/>
      <c r="E86" s="9"/>
      <c r="G86" s="15">
        <v>36.0</v>
      </c>
      <c r="H86" s="85" t="s">
        <v>326</v>
      </c>
      <c r="I86" s="16">
        <v>39933.0</v>
      </c>
    </row>
    <row r="87" ht="12.0" customHeight="1">
      <c r="B87" s="45"/>
      <c r="C87" s="46"/>
      <c r="D87" s="16"/>
      <c r="E87" s="9"/>
      <c r="F87" s="23"/>
      <c r="G87" s="15"/>
      <c r="H87" s="85"/>
      <c r="I87" s="16"/>
    </row>
    <row r="88" ht="12.0" customHeight="1">
      <c r="B88" s="45"/>
      <c r="C88" s="46"/>
      <c r="D88" s="16"/>
      <c r="E88" s="9"/>
      <c r="G88" s="15"/>
      <c r="H88" s="85"/>
      <c r="I88" s="16"/>
    </row>
    <row r="89" ht="12.0" customHeight="1">
      <c r="B89" s="45"/>
      <c r="C89" s="46"/>
      <c r="D89" s="17"/>
      <c r="E89" s="9"/>
      <c r="G89" s="15"/>
      <c r="H89" s="85"/>
      <c r="I89" s="16"/>
    </row>
    <row r="90" ht="12.0" customHeight="1">
      <c r="B90" s="105"/>
      <c r="C90" s="106"/>
      <c r="D90" s="53"/>
      <c r="E90" s="1"/>
      <c r="G90" s="28"/>
      <c r="H90" s="95"/>
      <c r="I90" s="29"/>
    </row>
    <row r="91" ht="12.0" customHeight="1">
      <c r="A91" s="23" t="s">
        <v>10</v>
      </c>
      <c r="B91" s="30">
        <f>SUM(B76:B90)</f>
        <v>5067.13</v>
      </c>
      <c r="F91" s="23" t="s">
        <v>10</v>
      </c>
      <c r="G91" s="30">
        <f>SUM(G76:G90)</f>
        <v>838</v>
      </c>
      <c r="H91" s="92"/>
    </row>
    <row r="92" ht="12.0" customHeight="1">
      <c r="B92" s="31"/>
      <c r="F92" s="32"/>
      <c r="H92" s="92"/>
    </row>
    <row r="93" ht="12.0" customHeight="1">
      <c r="A93" s="23" t="s">
        <v>11</v>
      </c>
      <c r="B93" s="33">
        <f>PRODUCT(B91,0.1)</f>
        <v>506.713</v>
      </c>
      <c r="H93" s="92"/>
    </row>
    <row r="94" ht="12.0" customHeight="1">
      <c r="A94" s="23" t="s">
        <v>18</v>
      </c>
      <c r="B94" s="54">
        <f>G70</f>
        <v>1570.6263</v>
      </c>
      <c r="F94" s="23" t="s">
        <v>19</v>
      </c>
      <c r="G94" s="33">
        <f>SUM(B93,B94)-G91</f>
        <v>1239.3393</v>
      </c>
      <c r="H94" s="92"/>
    </row>
    <row r="95" ht="12.0" customHeight="1">
      <c r="A95" s="1"/>
      <c r="B95" s="1"/>
      <c r="C95" s="1"/>
      <c r="D95" s="1"/>
      <c r="E95" s="1"/>
      <c r="F95" s="23"/>
      <c r="G95" s="32"/>
      <c r="H95" s="9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5.25" customHeight="1">
      <c r="A96" s="35"/>
      <c r="B96" s="36"/>
      <c r="C96" s="36"/>
      <c r="D96" s="36"/>
      <c r="E96" s="36"/>
      <c r="F96" s="36"/>
      <c r="G96" s="36"/>
      <c r="H96" s="9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27.75" customHeight="1">
      <c r="A97" s="2" t="s">
        <v>327</v>
      </c>
      <c r="B97" s="3"/>
      <c r="C97" s="3"/>
      <c r="D97" s="3"/>
      <c r="E97" s="3"/>
      <c r="F97" s="3"/>
      <c r="G97" s="3"/>
      <c r="H97" s="9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H98" s="92"/>
    </row>
    <row r="99" ht="12.0" customHeight="1">
      <c r="B99" s="39" t="s">
        <v>1</v>
      </c>
      <c r="C99" s="39" t="s">
        <v>2</v>
      </c>
      <c r="D99" s="39" t="s">
        <v>3</v>
      </c>
      <c r="E99" s="5"/>
      <c r="G99" s="4" t="s">
        <v>4</v>
      </c>
      <c r="H99" s="93" t="s">
        <v>5</v>
      </c>
      <c r="I99" s="4" t="s">
        <v>3</v>
      </c>
    </row>
    <row r="100" ht="12.0" customHeight="1">
      <c r="B100" s="58">
        <v>563.51</v>
      </c>
      <c r="C100" s="69" t="s">
        <v>293</v>
      </c>
      <c r="D100" s="11">
        <v>39934.0</v>
      </c>
      <c r="E100" s="9"/>
      <c r="G100" s="10">
        <v>10.0</v>
      </c>
      <c r="H100" s="94" t="s">
        <v>149</v>
      </c>
      <c r="I100" s="11">
        <v>39936.0</v>
      </c>
    </row>
    <row r="101" ht="12.0" customHeight="1">
      <c r="B101" s="45">
        <v>486.04</v>
      </c>
      <c r="C101" s="46" t="s">
        <v>293</v>
      </c>
      <c r="D101" s="16">
        <v>39937.0</v>
      </c>
      <c r="E101" s="9"/>
      <c r="G101" s="15">
        <v>10.0</v>
      </c>
      <c r="H101" s="85" t="s">
        <v>149</v>
      </c>
      <c r="I101" s="16">
        <v>39937.0</v>
      </c>
    </row>
    <row r="102" ht="12.0" customHeight="1">
      <c r="B102" s="45">
        <v>59.48</v>
      </c>
      <c r="C102" s="46" t="s">
        <v>328</v>
      </c>
      <c r="D102" s="16">
        <v>39946.0</v>
      </c>
      <c r="E102" s="9"/>
      <c r="G102" s="15">
        <v>10.0</v>
      </c>
      <c r="H102" s="85" t="s">
        <v>149</v>
      </c>
      <c r="I102" s="16">
        <v>39937.0</v>
      </c>
    </row>
    <row r="103" ht="12.0" customHeight="1">
      <c r="B103" s="45">
        <v>71.81</v>
      </c>
      <c r="C103" s="46" t="s">
        <v>299</v>
      </c>
      <c r="D103" s="16">
        <v>39942.0</v>
      </c>
      <c r="E103" s="9"/>
      <c r="F103" s="23"/>
      <c r="G103" s="15">
        <v>10.0</v>
      </c>
      <c r="H103" s="85" t="s">
        <v>149</v>
      </c>
      <c r="I103" s="16">
        <v>39937.0</v>
      </c>
    </row>
    <row r="104" ht="12.0" customHeight="1">
      <c r="B104" s="45">
        <v>35.91</v>
      </c>
      <c r="C104" s="46" t="s">
        <v>293</v>
      </c>
      <c r="D104" s="16">
        <v>39938.0</v>
      </c>
      <c r="E104" s="9"/>
      <c r="G104" s="15">
        <v>8.0</v>
      </c>
      <c r="H104" s="85" t="s">
        <v>149</v>
      </c>
      <c r="I104" s="16">
        <v>39939.0</v>
      </c>
    </row>
    <row r="105" ht="12.0" customHeight="1">
      <c r="B105" s="45">
        <v>175.06</v>
      </c>
      <c r="C105" s="46" t="s">
        <v>310</v>
      </c>
      <c r="D105" s="16">
        <v>39939.0</v>
      </c>
      <c r="E105" s="9"/>
      <c r="G105" s="15">
        <v>8.0</v>
      </c>
      <c r="H105" s="85" t="s">
        <v>149</v>
      </c>
      <c r="I105" s="16">
        <v>39939.0</v>
      </c>
    </row>
    <row r="106" ht="12.0" customHeight="1">
      <c r="B106" s="45">
        <v>371.63</v>
      </c>
      <c r="C106" s="46" t="s">
        <v>307</v>
      </c>
      <c r="D106" s="16">
        <v>39947.0</v>
      </c>
      <c r="E106" s="9"/>
      <c r="G106" s="15">
        <v>8.0</v>
      </c>
      <c r="H106" s="85" t="s">
        <v>149</v>
      </c>
      <c r="I106" s="16">
        <v>39939.0</v>
      </c>
    </row>
    <row r="107" ht="12.0" customHeight="1">
      <c r="B107" s="45">
        <v>59.48</v>
      </c>
      <c r="C107" s="46" t="s">
        <v>329</v>
      </c>
      <c r="D107" s="16">
        <v>39952.0</v>
      </c>
      <c r="E107" s="9"/>
      <c r="G107" s="15">
        <v>100.0</v>
      </c>
      <c r="H107" s="13" t="s">
        <v>149</v>
      </c>
      <c r="I107" s="16">
        <v>39943.0</v>
      </c>
    </row>
    <row r="108" ht="12.0" customHeight="1">
      <c r="B108" s="45">
        <v>113.34</v>
      </c>
      <c r="C108" s="46" t="s">
        <v>307</v>
      </c>
      <c r="D108" s="16">
        <v>39941.0</v>
      </c>
      <c r="E108" s="9"/>
      <c r="G108" s="15"/>
      <c r="H108" s="13"/>
      <c r="I108" s="16"/>
    </row>
    <row r="109" ht="12.0" customHeight="1">
      <c r="B109" s="45">
        <v>1231.39</v>
      </c>
      <c r="C109" s="46" t="s">
        <v>221</v>
      </c>
      <c r="D109" s="16">
        <v>39946.0</v>
      </c>
      <c r="E109" s="9"/>
      <c r="F109" s="23"/>
      <c r="G109" s="15"/>
      <c r="H109" s="13"/>
      <c r="I109" s="16"/>
    </row>
    <row r="110" ht="12.0" customHeight="1">
      <c r="B110" s="45">
        <v>1231.39</v>
      </c>
      <c r="C110" s="46" t="s">
        <v>221</v>
      </c>
      <c r="D110" s="16">
        <v>39960.0</v>
      </c>
      <c r="E110" s="9"/>
      <c r="G110" s="15"/>
      <c r="H110" s="13"/>
      <c r="I110" s="16"/>
    </row>
    <row r="111" ht="12.0" customHeight="1">
      <c r="B111" s="45">
        <v>188.07</v>
      </c>
      <c r="C111" s="46" t="s">
        <v>76</v>
      </c>
      <c r="D111" s="16">
        <v>39940.0</v>
      </c>
      <c r="E111" s="9"/>
      <c r="G111" s="15"/>
      <c r="H111" s="13"/>
      <c r="I111" s="16"/>
    </row>
    <row r="112" ht="12.0" customHeight="1">
      <c r="B112" s="45">
        <v>50.0</v>
      </c>
      <c r="C112" s="46" t="s">
        <v>330</v>
      </c>
      <c r="D112" s="16" t="s">
        <v>158</v>
      </c>
      <c r="E112" s="9"/>
      <c r="G112" s="15"/>
      <c r="H112" s="85"/>
      <c r="I112" s="16"/>
    </row>
    <row r="113" ht="12.0" customHeight="1">
      <c r="B113" s="45">
        <v>130.0</v>
      </c>
      <c r="C113" s="46" t="s">
        <v>331</v>
      </c>
      <c r="D113" s="16" t="s">
        <v>158</v>
      </c>
      <c r="E113" s="9"/>
      <c r="G113" s="15"/>
      <c r="H113" s="85"/>
      <c r="I113" s="16"/>
    </row>
    <row r="114" ht="12.0" customHeight="1">
      <c r="B114" s="45">
        <v>188.93</v>
      </c>
      <c r="C114" s="46" t="s">
        <v>332</v>
      </c>
      <c r="D114" s="16" t="s">
        <v>158</v>
      </c>
      <c r="E114" s="9"/>
      <c r="F114" s="23"/>
      <c r="G114" s="15"/>
      <c r="H114" s="85"/>
      <c r="I114" s="16"/>
    </row>
    <row r="115" ht="12.0" customHeight="1">
      <c r="B115" s="45">
        <v>1000.0</v>
      </c>
      <c r="C115" s="100" t="s">
        <v>273</v>
      </c>
      <c r="D115" s="16" t="s">
        <v>158</v>
      </c>
      <c r="E115" s="9"/>
      <c r="G115" s="15"/>
      <c r="H115" s="85"/>
      <c r="I115" s="16"/>
    </row>
    <row r="116" ht="12.0" customHeight="1">
      <c r="B116" s="45"/>
      <c r="C116" s="46"/>
      <c r="D116" s="17"/>
      <c r="E116" s="9"/>
      <c r="G116" s="15"/>
      <c r="H116" s="85"/>
      <c r="I116" s="16"/>
    </row>
    <row r="117" ht="12.0" customHeight="1">
      <c r="B117" s="105"/>
      <c r="C117" s="106"/>
      <c r="D117" s="53"/>
      <c r="E117" s="1"/>
      <c r="G117" s="28"/>
      <c r="H117" s="95"/>
      <c r="I117" s="29"/>
    </row>
    <row r="118" ht="12.0" customHeight="1">
      <c r="A118" s="23" t="s">
        <v>10</v>
      </c>
      <c r="B118" s="30">
        <f>SUM(B100:B117)</f>
        <v>5956.04</v>
      </c>
      <c r="F118" s="23" t="s">
        <v>10</v>
      </c>
      <c r="G118" s="30">
        <f>SUM(G100:G117)</f>
        <v>164</v>
      </c>
      <c r="H118" s="92"/>
    </row>
    <row r="119" ht="12.0" customHeight="1">
      <c r="B119" s="31"/>
      <c r="F119" s="32"/>
      <c r="H119" s="92"/>
    </row>
    <row r="120" ht="12.0" customHeight="1">
      <c r="A120" s="23" t="s">
        <v>11</v>
      </c>
      <c r="B120" s="33">
        <f>PRODUCT(B118,0.1)</f>
        <v>595.604</v>
      </c>
      <c r="H120" s="92"/>
    </row>
    <row r="121" ht="12.0" customHeight="1">
      <c r="A121" s="23" t="s">
        <v>18</v>
      </c>
      <c r="B121" s="54">
        <f>G94</f>
        <v>1239.3393</v>
      </c>
      <c r="F121" s="23" t="s">
        <v>19</v>
      </c>
      <c r="G121" s="33">
        <f>SUM(B120,B121)-G118</f>
        <v>1670.9433</v>
      </c>
      <c r="H121" s="92"/>
    </row>
    <row r="122" ht="12.0" customHeight="1">
      <c r="A122" s="1"/>
      <c r="B122" s="1"/>
      <c r="C122" s="1"/>
      <c r="D122" s="1"/>
      <c r="E122" s="1"/>
      <c r="F122" s="23"/>
      <c r="G122" s="32"/>
      <c r="H122" s="9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5.25" customHeight="1">
      <c r="A123" s="35"/>
      <c r="B123" s="36"/>
      <c r="C123" s="36"/>
      <c r="D123" s="36"/>
      <c r="E123" s="36"/>
      <c r="F123" s="36"/>
      <c r="G123" s="36"/>
      <c r="H123" s="9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27.75" customHeight="1">
      <c r="A124" s="2" t="s">
        <v>333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/>
    <row r="126" ht="12.0" customHeight="1">
      <c r="B126" s="39" t="s">
        <v>1</v>
      </c>
      <c r="C126" s="39" t="s">
        <v>2</v>
      </c>
      <c r="D126" s="39" t="s">
        <v>3</v>
      </c>
      <c r="E126" s="5"/>
      <c r="G126" s="4" t="s">
        <v>4</v>
      </c>
      <c r="H126" s="4" t="s">
        <v>5</v>
      </c>
      <c r="I126" s="4" t="s">
        <v>3</v>
      </c>
    </row>
    <row r="127" ht="12.0" customHeight="1">
      <c r="B127" s="58">
        <v>80.0</v>
      </c>
      <c r="C127" s="69" t="s">
        <v>334</v>
      </c>
      <c r="D127" s="11">
        <v>39977.0</v>
      </c>
      <c r="E127" s="9"/>
      <c r="G127" s="10">
        <v>8.0</v>
      </c>
      <c r="H127" s="7" t="s">
        <v>149</v>
      </c>
      <c r="I127" s="11">
        <v>39981.0</v>
      </c>
    </row>
    <row r="128" ht="12.0" customHeight="1">
      <c r="B128" s="45">
        <v>105.3</v>
      </c>
      <c r="C128" s="46" t="s">
        <v>293</v>
      </c>
      <c r="D128" s="16">
        <v>39966.0</v>
      </c>
      <c r="E128" s="9"/>
      <c r="G128" s="15">
        <v>8.0</v>
      </c>
      <c r="H128" s="13" t="s">
        <v>149</v>
      </c>
      <c r="I128" s="16">
        <v>39986.0</v>
      </c>
    </row>
    <row r="129" ht="12.0" customHeight="1">
      <c r="B129" s="45">
        <v>1231.4</v>
      </c>
      <c r="C129" s="46" t="s">
        <v>221</v>
      </c>
      <c r="D129" s="16">
        <v>39974.0</v>
      </c>
      <c r="E129" s="9"/>
      <c r="G129" s="15">
        <v>8.0</v>
      </c>
      <c r="H129" s="13" t="s">
        <v>149</v>
      </c>
      <c r="I129" s="16">
        <v>39986.0</v>
      </c>
    </row>
    <row r="130" ht="12.0" customHeight="1">
      <c r="B130" s="45">
        <v>1231.38</v>
      </c>
      <c r="C130" s="46" t="s">
        <v>221</v>
      </c>
      <c r="D130" s="16">
        <v>39988.0</v>
      </c>
      <c r="E130" s="9"/>
      <c r="F130" s="23"/>
      <c r="G130" s="15">
        <v>8.0</v>
      </c>
      <c r="H130" s="13" t="s">
        <v>149</v>
      </c>
      <c r="I130" s="16">
        <v>39992.0</v>
      </c>
    </row>
    <row r="131" ht="12.0" customHeight="1">
      <c r="B131" s="45">
        <v>266.02</v>
      </c>
      <c r="C131" s="46" t="s">
        <v>76</v>
      </c>
      <c r="D131" s="16">
        <v>39982.0</v>
      </c>
      <c r="E131" s="9"/>
      <c r="G131" s="15">
        <v>8.0</v>
      </c>
      <c r="H131" s="13" t="s">
        <v>149</v>
      </c>
      <c r="I131" s="16">
        <v>39992.0</v>
      </c>
    </row>
    <row r="132" ht="12.0" customHeight="1">
      <c r="B132" s="45">
        <v>115.44</v>
      </c>
      <c r="C132" s="46" t="s">
        <v>76</v>
      </c>
      <c r="D132" s="16">
        <v>39968.0</v>
      </c>
      <c r="E132" s="9"/>
      <c r="G132" s="15">
        <v>90.5</v>
      </c>
      <c r="H132" s="13" t="s">
        <v>40</v>
      </c>
      <c r="I132" s="16">
        <v>39994.0</v>
      </c>
    </row>
    <row r="133" ht="12.0" customHeight="1">
      <c r="B133" s="45">
        <v>80.0</v>
      </c>
      <c r="C133" s="46" t="s">
        <v>334</v>
      </c>
      <c r="D133" s="16">
        <v>39989.0</v>
      </c>
      <c r="E133" s="9"/>
      <c r="G133" s="15">
        <v>10.0</v>
      </c>
      <c r="H133" s="13" t="s">
        <v>278</v>
      </c>
      <c r="I133" s="16">
        <v>39994.0</v>
      </c>
    </row>
    <row r="134" ht="12.0" customHeight="1">
      <c r="B134" s="45">
        <v>105.32</v>
      </c>
      <c r="C134" s="46" t="s">
        <v>329</v>
      </c>
      <c r="D134" s="16">
        <v>39988.0</v>
      </c>
      <c r="E134" s="9"/>
      <c r="G134" s="15"/>
      <c r="H134" s="13"/>
      <c r="I134" s="17"/>
    </row>
    <row r="135" ht="12.0" customHeight="1">
      <c r="B135" s="45">
        <v>61.72</v>
      </c>
      <c r="C135" s="46" t="s">
        <v>299</v>
      </c>
      <c r="D135" s="51">
        <v>39991.0</v>
      </c>
      <c r="E135" s="22"/>
      <c r="G135" s="15"/>
      <c r="H135" s="13"/>
      <c r="I135" s="16"/>
    </row>
    <row r="136" ht="12.0" customHeight="1">
      <c r="B136" s="105"/>
      <c r="C136" s="106"/>
      <c r="D136" s="53"/>
      <c r="E136" s="1"/>
      <c r="G136" s="28"/>
      <c r="H136" s="26"/>
      <c r="I136" s="29"/>
    </row>
    <row r="137" ht="12.0" customHeight="1">
      <c r="A137" s="23" t="s">
        <v>10</v>
      </c>
      <c r="B137" s="30">
        <f>SUM(B127:B136)</f>
        <v>3276.58</v>
      </c>
      <c r="F137" s="23" t="s">
        <v>10</v>
      </c>
      <c r="G137" s="30">
        <f>SUM(G127:G136)</f>
        <v>140.5</v>
      </c>
    </row>
    <row r="138" ht="12.0" customHeight="1">
      <c r="B138" s="31"/>
      <c r="F138" s="32"/>
      <c r="H138" s="1"/>
    </row>
    <row r="139" ht="12.0" customHeight="1">
      <c r="A139" s="23" t="s">
        <v>11</v>
      </c>
      <c r="B139" s="33">
        <f>PRODUCT(B137,0.1)</f>
        <v>327.658</v>
      </c>
    </row>
    <row r="140" ht="12.0" customHeight="1">
      <c r="A140" s="23" t="s">
        <v>18</v>
      </c>
      <c r="B140" s="54">
        <f>G121</f>
        <v>1670.9433</v>
      </c>
      <c r="F140" s="23" t="s">
        <v>19</v>
      </c>
      <c r="G140" s="33">
        <f>SUM(B139,B140)-G137</f>
        <v>1858.1013</v>
      </c>
    </row>
    <row r="141" ht="12.0" customHeight="1">
      <c r="A141" s="1"/>
      <c r="B141" s="1"/>
      <c r="C141" s="1"/>
      <c r="D141" s="1"/>
      <c r="E141" s="1"/>
      <c r="F141" s="23"/>
      <c r="G141" s="3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5.25" customHeight="1">
      <c r="A142" s="35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27.75" customHeight="1">
      <c r="A143" s="2" t="s">
        <v>335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/>
    <row r="145" ht="12.0" customHeight="1">
      <c r="B145" s="39" t="s">
        <v>1</v>
      </c>
      <c r="C145" s="39" t="s">
        <v>2</v>
      </c>
      <c r="D145" s="39" t="s">
        <v>3</v>
      </c>
      <c r="E145" s="5"/>
      <c r="G145" s="4" t="s">
        <v>4</v>
      </c>
      <c r="H145" s="4" t="s">
        <v>5</v>
      </c>
      <c r="I145" s="4" t="s">
        <v>3</v>
      </c>
    </row>
    <row r="146" ht="12.0" customHeight="1">
      <c r="B146" s="58">
        <v>1312.77</v>
      </c>
      <c r="C146" s="69" t="s">
        <v>221</v>
      </c>
      <c r="D146" s="11">
        <v>40002.0</v>
      </c>
      <c r="E146" s="9"/>
      <c r="G146" s="10">
        <v>20.0</v>
      </c>
      <c r="H146" s="7" t="s">
        <v>336</v>
      </c>
      <c r="I146" s="11">
        <v>40002.0</v>
      </c>
    </row>
    <row r="147" ht="12.0" customHeight="1">
      <c r="B147" s="45">
        <v>1246.67</v>
      </c>
      <c r="C147" s="46" t="s">
        <v>221</v>
      </c>
      <c r="D147" s="16">
        <v>40016.0</v>
      </c>
      <c r="E147" s="9"/>
      <c r="G147" s="15">
        <v>8.0</v>
      </c>
      <c r="H147" s="13" t="s">
        <v>149</v>
      </c>
      <c r="I147" s="16">
        <v>40006.0</v>
      </c>
    </row>
    <row r="148" ht="12.0" customHeight="1">
      <c r="B148" s="45">
        <v>691.1</v>
      </c>
      <c r="C148" s="46" t="s">
        <v>76</v>
      </c>
      <c r="D148" s="16">
        <v>39996.0</v>
      </c>
      <c r="E148" s="9"/>
      <c r="G148" s="15">
        <v>8.0</v>
      </c>
      <c r="H148" s="13" t="s">
        <v>149</v>
      </c>
      <c r="I148" s="16">
        <v>40006.0</v>
      </c>
    </row>
    <row r="149" ht="12.0" customHeight="1">
      <c r="B149" s="45">
        <v>390.26</v>
      </c>
      <c r="C149" s="46" t="s">
        <v>76</v>
      </c>
      <c r="D149" s="16">
        <v>40024.0</v>
      </c>
      <c r="E149" s="9"/>
      <c r="F149" s="23"/>
      <c r="G149" s="15">
        <v>8.0</v>
      </c>
      <c r="H149" s="13" t="s">
        <v>149</v>
      </c>
      <c r="I149" s="16">
        <v>40008.0</v>
      </c>
    </row>
    <row r="150" ht="12.0" customHeight="1">
      <c r="B150" s="45">
        <v>103.24</v>
      </c>
      <c r="C150" s="46" t="s">
        <v>307</v>
      </c>
      <c r="D150" s="16">
        <v>39996.0</v>
      </c>
      <c r="E150" s="9"/>
      <c r="G150" s="15">
        <v>8.0</v>
      </c>
      <c r="H150" s="13" t="s">
        <v>149</v>
      </c>
      <c r="I150" s="16">
        <v>40008.0</v>
      </c>
    </row>
    <row r="151" ht="12.0" customHeight="1">
      <c r="B151" s="45">
        <v>107.73</v>
      </c>
      <c r="C151" s="46" t="s">
        <v>337</v>
      </c>
      <c r="D151" s="16">
        <v>40002.0</v>
      </c>
      <c r="E151" s="9"/>
      <c r="G151" s="15">
        <v>8.0</v>
      </c>
      <c r="H151" s="13" t="s">
        <v>149</v>
      </c>
      <c r="I151" s="16">
        <v>40009.0</v>
      </c>
    </row>
    <row r="152" ht="12.0" customHeight="1">
      <c r="B152" s="45">
        <v>609.2</v>
      </c>
      <c r="C152" s="46" t="s">
        <v>307</v>
      </c>
      <c r="D152" s="16">
        <v>40010.0</v>
      </c>
      <c r="E152" s="9"/>
      <c r="G152" s="15">
        <v>8.0</v>
      </c>
      <c r="H152" s="13" t="s">
        <v>149</v>
      </c>
      <c r="I152" s="16">
        <v>40013.0</v>
      </c>
    </row>
    <row r="153" ht="12.0" customHeight="1">
      <c r="B153" s="45">
        <v>215.46</v>
      </c>
      <c r="C153" s="46" t="s">
        <v>328</v>
      </c>
      <c r="D153" s="16">
        <v>40009.0</v>
      </c>
      <c r="E153" s="9"/>
      <c r="G153" s="15">
        <v>8.0</v>
      </c>
      <c r="H153" s="13" t="s">
        <v>149</v>
      </c>
      <c r="I153" s="16">
        <v>40013.0</v>
      </c>
    </row>
    <row r="154" ht="12.0" customHeight="1">
      <c r="B154" s="45"/>
      <c r="C154" s="46"/>
      <c r="D154" s="16"/>
      <c r="E154" s="9"/>
      <c r="G154" s="15">
        <v>36.0</v>
      </c>
      <c r="H154" s="85" t="s">
        <v>17</v>
      </c>
      <c r="I154" s="16">
        <v>40015.0</v>
      </c>
    </row>
    <row r="155" ht="12.0" customHeight="1">
      <c r="B155" s="45"/>
      <c r="C155" s="46"/>
      <c r="D155" s="16"/>
      <c r="E155" s="9"/>
      <c r="G155" s="15">
        <v>100.0</v>
      </c>
      <c r="H155" s="85" t="s">
        <v>338</v>
      </c>
      <c r="I155" s="16">
        <v>40017.0</v>
      </c>
    </row>
    <row r="156" ht="12.0" customHeight="1">
      <c r="B156" s="45"/>
      <c r="C156" s="46"/>
      <c r="D156" s="16"/>
      <c r="E156" s="9"/>
      <c r="F156" s="23"/>
      <c r="G156" s="15">
        <v>100.0</v>
      </c>
      <c r="H156" s="85" t="s">
        <v>339</v>
      </c>
      <c r="I156" s="16">
        <v>40020.0</v>
      </c>
    </row>
    <row r="157" ht="12.0" customHeight="1">
      <c r="B157" s="45"/>
      <c r="C157" s="46"/>
      <c r="D157" s="16"/>
      <c r="E157" s="9"/>
      <c r="G157" s="15">
        <v>120.0</v>
      </c>
      <c r="H157" s="85" t="s">
        <v>122</v>
      </c>
      <c r="I157" s="16">
        <v>40020.0</v>
      </c>
    </row>
    <row r="158" ht="12.0" customHeight="1">
      <c r="B158" s="45"/>
      <c r="C158" s="46"/>
      <c r="D158" s="17"/>
      <c r="E158" s="9"/>
      <c r="G158" s="15">
        <v>50.0</v>
      </c>
      <c r="H158" s="85" t="s">
        <v>340</v>
      </c>
      <c r="I158" s="16">
        <v>40020.0</v>
      </c>
    </row>
    <row r="159" ht="12.0" customHeight="1">
      <c r="B159" s="45"/>
      <c r="C159" s="46"/>
      <c r="D159" s="51"/>
      <c r="E159" s="22"/>
      <c r="G159" s="15">
        <v>100.0</v>
      </c>
      <c r="H159" s="13" t="s">
        <v>25</v>
      </c>
      <c r="I159" s="16">
        <v>40021.0</v>
      </c>
    </row>
    <row r="160" ht="12.0" customHeight="1">
      <c r="B160" s="105"/>
      <c r="C160" s="106"/>
      <c r="D160" s="53"/>
      <c r="E160" s="1"/>
      <c r="G160" s="28">
        <v>100.0</v>
      </c>
      <c r="H160" s="26" t="s">
        <v>40</v>
      </c>
      <c r="I160" s="86">
        <v>40010.0</v>
      </c>
    </row>
    <row r="161" ht="12.0" customHeight="1">
      <c r="A161" s="23" t="s">
        <v>10</v>
      </c>
      <c r="B161" s="30">
        <f>SUM(B146:B160)</f>
        <v>4676.43</v>
      </c>
      <c r="F161" s="23" t="s">
        <v>10</v>
      </c>
      <c r="G161" s="30">
        <f>SUM(G146:G160)</f>
        <v>682</v>
      </c>
    </row>
    <row r="162" ht="12.0" customHeight="1">
      <c r="B162" s="31"/>
      <c r="F162" s="32"/>
      <c r="H162" s="1"/>
    </row>
    <row r="163" ht="12.0" customHeight="1">
      <c r="A163" s="23" t="s">
        <v>11</v>
      </c>
      <c r="B163" s="33">
        <f>PRODUCT(B161,0.1)</f>
        <v>467.643</v>
      </c>
    </row>
    <row r="164" ht="12.0" customHeight="1">
      <c r="A164" s="23" t="s">
        <v>18</v>
      </c>
      <c r="B164" s="54">
        <f>G140</f>
        <v>1858.1013</v>
      </c>
      <c r="F164" s="23" t="s">
        <v>19</v>
      </c>
      <c r="G164" s="33">
        <f>SUM(B163,B164)-G161</f>
        <v>1643.7443</v>
      </c>
    </row>
    <row r="165" ht="12.0" customHeight="1">
      <c r="A165" s="1"/>
      <c r="B165" s="1"/>
      <c r="C165" s="1"/>
      <c r="D165" s="1"/>
      <c r="E165" s="1"/>
      <c r="F165" s="23"/>
      <c r="G165" s="3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5.25" customHeight="1">
      <c r="A166" s="35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27.75" customHeight="1">
      <c r="A167" s="2" t="s">
        <v>341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/>
    <row r="169" ht="12.0" customHeight="1">
      <c r="B169" s="39" t="s">
        <v>1</v>
      </c>
      <c r="C169" s="39" t="s">
        <v>2</v>
      </c>
      <c r="D169" s="39" t="s">
        <v>3</v>
      </c>
      <c r="E169" s="5"/>
      <c r="G169" s="39" t="s">
        <v>4</v>
      </c>
      <c r="H169" s="4" t="s">
        <v>5</v>
      </c>
      <c r="I169" s="4" t="s">
        <v>3</v>
      </c>
    </row>
    <row r="170" ht="12.0" customHeight="1">
      <c r="B170" s="58">
        <v>1246.68</v>
      </c>
      <c r="C170" s="69" t="s">
        <v>221</v>
      </c>
      <c r="D170" s="11">
        <v>40030.0</v>
      </c>
      <c r="E170" s="9"/>
      <c r="F170" s="97"/>
      <c r="G170" s="15">
        <v>10.0</v>
      </c>
      <c r="H170" s="98" t="s">
        <v>149</v>
      </c>
      <c r="I170" s="11">
        <v>40034.0</v>
      </c>
    </row>
    <row r="171" ht="12.0" customHeight="1">
      <c r="B171" s="45">
        <v>1246.67</v>
      </c>
      <c r="C171" s="46" t="s">
        <v>221</v>
      </c>
      <c r="D171" s="16">
        <v>40044.0</v>
      </c>
      <c r="E171" s="9"/>
      <c r="G171" s="15">
        <v>90.0</v>
      </c>
      <c r="H171" s="13" t="s">
        <v>342</v>
      </c>
      <c r="I171" s="16">
        <v>40048.0</v>
      </c>
    </row>
    <row r="172" ht="12.0" customHeight="1">
      <c r="B172" s="45">
        <v>244.71</v>
      </c>
      <c r="C172" s="46" t="s">
        <v>76</v>
      </c>
      <c r="D172" s="16">
        <v>40038.0</v>
      </c>
      <c r="E172" s="9"/>
      <c r="G172" s="15">
        <v>8.0</v>
      </c>
      <c r="H172" s="13" t="s">
        <v>149</v>
      </c>
      <c r="I172" s="16">
        <v>40048.0</v>
      </c>
    </row>
    <row r="173" ht="12.0" customHeight="1">
      <c r="B173" s="45"/>
      <c r="C173" s="46"/>
      <c r="D173" s="16"/>
      <c r="E173" s="9"/>
      <c r="F173" s="23"/>
      <c r="G173" s="15">
        <v>8.0</v>
      </c>
      <c r="H173" s="13" t="s">
        <v>149</v>
      </c>
      <c r="I173" s="16">
        <v>40048.0</v>
      </c>
    </row>
    <row r="174" ht="12.0" customHeight="1">
      <c r="B174" s="45"/>
      <c r="C174" s="46"/>
      <c r="D174" s="16"/>
      <c r="E174" s="9"/>
      <c r="G174" s="15">
        <v>54.0</v>
      </c>
      <c r="H174" s="13" t="s">
        <v>228</v>
      </c>
      <c r="I174" s="16">
        <v>40048.0</v>
      </c>
    </row>
    <row r="175" ht="12.0" customHeight="1">
      <c r="B175" s="45"/>
      <c r="C175" s="46"/>
      <c r="D175" s="17"/>
      <c r="E175" s="9"/>
      <c r="G175" s="15">
        <v>54.0</v>
      </c>
      <c r="H175" s="85" t="s">
        <v>216</v>
      </c>
      <c r="I175" s="16">
        <v>40048.0</v>
      </c>
    </row>
    <row r="176" ht="12.0" customHeight="1">
      <c r="B176" s="45"/>
      <c r="C176" s="46"/>
      <c r="D176" s="17"/>
      <c r="E176" s="9"/>
      <c r="G176" s="15">
        <v>100.0</v>
      </c>
      <c r="H176" s="13" t="s">
        <v>40</v>
      </c>
      <c r="I176" s="16">
        <v>40040.0</v>
      </c>
    </row>
    <row r="177" ht="12.0" customHeight="1">
      <c r="B177" s="45"/>
      <c r="C177" s="46"/>
      <c r="D177" s="17"/>
      <c r="E177" s="9"/>
      <c r="G177" s="15"/>
      <c r="H177" s="13"/>
      <c r="I177" s="17"/>
    </row>
    <row r="178" ht="12.0" customHeight="1">
      <c r="B178" s="45"/>
      <c r="C178" s="46"/>
      <c r="D178" s="51"/>
      <c r="E178" s="22"/>
      <c r="G178" s="15"/>
      <c r="H178" s="13"/>
      <c r="I178" s="16"/>
    </row>
    <row r="179" ht="12.0" customHeight="1">
      <c r="B179" s="105"/>
      <c r="C179" s="106"/>
      <c r="D179" s="53"/>
      <c r="E179" s="1"/>
      <c r="G179" s="28"/>
      <c r="H179" s="26"/>
      <c r="I179" s="29"/>
    </row>
    <row r="180" ht="12.0" customHeight="1">
      <c r="A180" s="23" t="s">
        <v>10</v>
      </c>
      <c r="B180" s="30">
        <f>SUM(B170:B179)</f>
        <v>2738.06</v>
      </c>
      <c r="F180" s="23" t="s">
        <v>10</v>
      </c>
      <c r="G180" s="30">
        <f>SUM(G170:G179)</f>
        <v>324</v>
      </c>
    </row>
    <row r="181" ht="12.0" customHeight="1">
      <c r="B181" s="31"/>
      <c r="F181" s="32"/>
      <c r="H181" s="1"/>
    </row>
    <row r="182" ht="12.0" customHeight="1">
      <c r="A182" s="23" t="s">
        <v>11</v>
      </c>
      <c r="B182" s="33">
        <f>PRODUCT(B180,0.1)</f>
        <v>273.806</v>
      </c>
    </row>
    <row r="183" ht="12.0" customHeight="1">
      <c r="A183" s="23" t="s">
        <v>18</v>
      </c>
      <c r="B183" s="54">
        <f>G164</f>
        <v>1643.7443</v>
      </c>
      <c r="F183" s="23" t="s">
        <v>19</v>
      </c>
      <c r="G183" s="33">
        <f>SUM(B182,B183)-G180</f>
        <v>1593.5503</v>
      </c>
    </row>
    <row r="184" ht="12.0" customHeight="1">
      <c r="A184" s="1"/>
      <c r="B184" s="1"/>
      <c r="C184" s="1"/>
      <c r="D184" s="1"/>
      <c r="E184" s="1"/>
      <c r="F184" s="23"/>
      <c r="G184" s="3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5.25" customHeigh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27.75" customHeight="1">
      <c r="A186" s="2" t="s">
        <v>343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/>
    <row r="188" ht="12.0" customHeight="1">
      <c r="B188" s="39" t="s">
        <v>1</v>
      </c>
      <c r="C188" s="39" t="s">
        <v>2</v>
      </c>
      <c r="D188" s="39" t="s">
        <v>3</v>
      </c>
      <c r="E188" s="5"/>
      <c r="G188" s="4" t="s">
        <v>4</v>
      </c>
      <c r="H188" s="4" t="s">
        <v>5</v>
      </c>
      <c r="I188" s="4" t="s">
        <v>3</v>
      </c>
    </row>
    <row r="189" ht="12.0" customHeight="1">
      <c r="B189" s="58">
        <v>1246.67</v>
      </c>
      <c r="C189" s="69" t="s">
        <v>221</v>
      </c>
      <c r="D189" s="11">
        <v>40058.0</v>
      </c>
      <c r="E189" s="9"/>
      <c r="G189" s="10">
        <v>36.0</v>
      </c>
      <c r="H189" s="94" t="s">
        <v>344</v>
      </c>
      <c r="I189" s="11">
        <v>40069.0</v>
      </c>
    </row>
    <row r="190" ht="12.0" customHeight="1">
      <c r="B190" s="45">
        <v>332.17</v>
      </c>
      <c r="C190" s="46" t="s">
        <v>328</v>
      </c>
      <c r="D190" s="16">
        <v>40072.0</v>
      </c>
      <c r="E190" s="9"/>
      <c r="G190" s="15">
        <v>100.0</v>
      </c>
      <c r="H190" s="13" t="s">
        <v>178</v>
      </c>
      <c r="I190" s="16">
        <v>40069.0</v>
      </c>
    </row>
    <row r="191" ht="12.0" customHeight="1">
      <c r="B191" s="45">
        <v>508.04</v>
      </c>
      <c r="C191" s="46" t="s">
        <v>307</v>
      </c>
      <c r="D191" s="16">
        <v>40073.0</v>
      </c>
      <c r="E191" s="9"/>
      <c r="G191" s="15">
        <v>50.0</v>
      </c>
      <c r="H191" s="13" t="s">
        <v>103</v>
      </c>
      <c r="I191" s="16">
        <v>40069.0</v>
      </c>
    </row>
    <row r="192" ht="12.0" customHeight="1">
      <c r="B192" s="45">
        <v>246.88</v>
      </c>
      <c r="C192" s="46" t="s">
        <v>337</v>
      </c>
      <c r="D192" s="16">
        <v>40065.0</v>
      </c>
      <c r="E192" s="9"/>
      <c r="F192" s="23"/>
      <c r="G192" s="15">
        <v>200.0</v>
      </c>
      <c r="H192" s="85" t="s">
        <v>205</v>
      </c>
      <c r="I192" s="16">
        <v>40069.0</v>
      </c>
    </row>
    <row r="193" ht="12.0" customHeight="1">
      <c r="B193" s="45">
        <v>1246.68</v>
      </c>
      <c r="C193" s="46" t="s">
        <v>221</v>
      </c>
      <c r="D193" s="16">
        <v>40072.0</v>
      </c>
      <c r="E193" s="9"/>
      <c r="G193" s="15">
        <v>100.0</v>
      </c>
      <c r="H193" s="85" t="s">
        <v>40</v>
      </c>
      <c r="I193" s="16">
        <v>40071.0</v>
      </c>
    </row>
    <row r="194" ht="12.0" customHeight="1">
      <c r="B194" s="45">
        <v>35.92</v>
      </c>
      <c r="C194" s="46" t="s">
        <v>293</v>
      </c>
      <c r="D194" s="16">
        <v>40077.0</v>
      </c>
      <c r="E194" s="9"/>
      <c r="G194" s="15">
        <v>8.0</v>
      </c>
      <c r="H194" s="13" t="s">
        <v>149</v>
      </c>
      <c r="I194" s="16">
        <v>40072.0</v>
      </c>
    </row>
    <row r="195" ht="12.0" customHeight="1">
      <c r="B195" s="45">
        <v>2089.97</v>
      </c>
      <c r="C195" s="46" t="s">
        <v>293</v>
      </c>
      <c r="D195" s="16">
        <v>40077.0</v>
      </c>
      <c r="E195" s="9"/>
      <c r="G195" s="15">
        <v>500.0</v>
      </c>
      <c r="H195" s="13" t="s">
        <v>345</v>
      </c>
      <c r="I195" s="16">
        <v>40080.0</v>
      </c>
    </row>
    <row r="196" ht="12.0" customHeight="1">
      <c r="B196" s="45">
        <v>1246.67</v>
      </c>
      <c r="C196" s="46" t="s">
        <v>221</v>
      </c>
      <c r="D196" s="16">
        <v>40086.0</v>
      </c>
      <c r="E196" s="9"/>
      <c r="G196" s="15">
        <v>50.0</v>
      </c>
      <c r="H196" s="13" t="s">
        <v>83</v>
      </c>
      <c r="I196" s="16">
        <v>40082.0</v>
      </c>
    </row>
    <row r="197" ht="12.0" customHeight="1">
      <c r="B197" s="45"/>
      <c r="C197" s="46"/>
      <c r="D197" s="17"/>
      <c r="E197" s="9"/>
      <c r="G197" s="15">
        <v>80.5</v>
      </c>
      <c r="H197" s="13" t="s">
        <v>40</v>
      </c>
      <c r="I197" s="16">
        <v>40082.0</v>
      </c>
    </row>
    <row r="198" ht="12.0" customHeight="1">
      <c r="B198" s="105"/>
      <c r="C198" s="106"/>
      <c r="D198" s="29"/>
      <c r="E198" s="9"/>
      <c r="G198" s="102">
        <v>18.0</v>
      </c>
      <c r="H198" s="26" t="s">
        <v>346</v>
      </c>
      <c r="I198" s="86">
        <v>40082.0</v>
      </c>
    </row>
    <row r="199" ht="12.0" customHeight="1">
      <c r="A199" s="23" t="s">
        <v>10</v>
      </c>
      <c r="B199" s="30">
        <f>SUM(B189:B198)</f>
        <v>6953</v>
      </c>
      <c r="F199" s="23" t="s">
        <v>10</v>
      </c>
      <c r="G199" s="30">
        <f>SUM(G189:G198)</f>
        <v>1142.5</v>
      </c>
    </row>
    <row r="200" ht="12.0" customHeight="1">
      <c r="B200" s="31"/>
      <c r="F200" s="32"/>
      <c r="H200" s="1"/>
    </row>
    <row r="201" ht="12.0" customHeight="1">
      <c r="A201" s="23" t="s">
        <v>11</v>
      </c>
      <c r="B201" s="33">
        <f>PRODUCT(B199,0.1)</f>
        <v>695.3</v>
      </c>
    </row>
    <row r="202" ht="12.0" customHeight="1">
      <c r="A202" s="23" t="s">
        <v>18</v>
      </c>
      <c r="B202" s="54">
        <f>G183</f>
        <v>1593.5503</v>
      </c>
      <c r="F202" s="23" t="s">
        <v>19</v>
      </c>
      <c r="G202" s="33">
        <f>SUM(B201,B202)-G199</f>
        <v>1146.3503</v>
      </c>
    </row>
    <row r="203" ht="12.0" customHeight="1">
      <c r="A203" s="1"/>
      <c r="B203" s="1"/>
      <c r="C203" s="1"/>
      <c r="D203" s="1"/>
      <c r="E203" s="1"/>
      <c r="F203" s="23"/>
      <c r="G203" s="3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5.25" customHeight="1">
      <c r="A204" s="35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27.75" customHeight="1">
      <c r="A205" s="2" t="s">
        <v>347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/>
    <row r="207" ht="12.0" customHeight="1">
      <c r="B207" s="39" t="s">
        <v>1</v>
      </c>
      <c r="C207" s="39" t="s">
        <v>2</v>
      </c>
      <c r="D207" s="39" t="s">
        <v>3</v>
      </c>
      <c r="E207" s="5"/>
      <c r="G207" s="4" t="s">
        <v>4</v>
      </c>
      <c r="H207" s="4" t="s">
        <v>5</v>
      </c>
      <c r="I207" s="4" t="s">
        <v>3</v>
      </c>
    </row>
    <row r="208" ht="12.0" customHeight="1">
      <c r="B208" s="58">
        <v>1214.15</v>
      </c>
      <c r="C208" s="69" t="s">
        <v>221</v>
      </c>
      <c r="D208" s="11">
        <v>40100.0</v>
      </c>
      <c r="E208" s="9"/>
      <c r="G208" s="10">
        <v>8.0</v>
      </c>
      <c r="H208" s="94" t="s">
        <v>149</v>
      </c>
      <c r="I208" s="11">
        <v>40104.0</v>
      </c>
    </row>
    <row r="209" ht="12.0" customHeight="1">
      <c r="B209" s="45">
        <v>1214.13</v>
      </c>
      <c r="C209" s="46" t="s">
        <v>221</v>
      </c>
      <c r="D209" s="16">
        <v>40114.0</v>
      </c>
      <c r="E209" s="9"/>
      <c r="G209" s="15">
        <v>8.0</v>
      </c>
      <c r="H209" s="85" t="s">
        <v>149</v>
      </c>
      <c r="I209" s="16">
        <v>40104.0</v>
      </c>
    </row>
    <row r="210" ht="12.0" customHeight="1">
      <c r="B210" s="45"/>
      <c r="C210" s="46"/>
      <c r="D210" s="16"/>
      <c r="E210" s="9"/>
      <c r="G210" s="15">
        <v>10.0</v>
      </c>
      <c r="H210" s="85" t="s">
        <v>292</v>
      </c>
      <c r="I210" s="16">
        <v>40104.0</v>
      </c>
    </row>
    <row r="211" ht="12.0" customHeight="1">
      <c r="B211" s="45"/>
      <c r="C211" s="46"/>
      <c r="D211" s="16"/>
      <c r="E211" s="9"/>
      <c r="F211" s="23"/>
      <c r="G211" s="15">
        <v>10.0</v>
      </c>
      <c r="H211" s="85" t="s">
        <v>194</v>
      </c>
      <c r="I211" s="16">
        <v>40104.0</v>
      </c>
    </row>
    <row r="212" ht="12.0" customHeight="1">
      <c r="B212" s="45"/>
      <c r="C212" s="46"/>
      <c r="D212" s="16"/>
      <c r="E212" s="9"/>
      <c r="G212" s="15">
        <v>10.0</v>
      </c>
      <c r="H212" s="85" t="s">
        <v>348</v>
      </c>
      <c r="I212" s="16">
        <v>40104.0</v>
      </c>
    </row>
    <row r="213" ht="12.0" customHeight="1">
      <c r="B213" s="45"/>
      <c r="C213" s="46"/>
      <c r="D213" s="17"/>
      <c r="E213" s="9"/>
      <c r="G213" s="15">
        <v>10.0</v>
      </c>
      <c r="H213" s="85" t="s">
        <v>349</v>
      </c>
      <c r="I213" s="16">
        <v>40104.0</v>
      </c>
    </row>
    <row r="214" ht="12.0" customHeight="1">
      <c r="B214" s="45"/>
      <c r="C214" s="46"/>
      <c r="D214" s="17"/>
      <c r="E214" s="9"/>
      <c r="G214" s="15">
        <v>36.0</v>
      </c>
      <c r="H214" s="85" t="s">
        <v>227</v>
      </c>
      <c r="I214" s="16">
        <v>40104.0</v>
      </c>
    </row>
    <row r="215" ht="12.0" customHeight="1">
      <c r="B215" s="45"/>
      <c r="C215" s="46"/>
      <c r="D215" s="17"/>
      <c r="E215" s="9"/>
      <c r="G215" s="15">
        <v>36.0</v>
      </c>
      <c r="H215" s="85" t="s">
        <v>32</v>
      </c>
      <c r="I215" s="16">
        <v>40104.0</v>
      </c>
    </row>
    <row r="216" ht="12.0" customHeight="1">
      <c r="B216" s="45"/>
      <c r="C216" s="46"/>
      <c r="D216" s="16"/>
      <c r="E216" s="9"/>
      <c r="G216" s="15">
        <v>8.0</v>
      </c>
      <c r="H216" s="13" t="s">
        <v>149</v>
      </c>
      <c r="I216" s="16">
        <v>40111.0</v>
      </c>
    </row>
    <row r="217" ht="12.0" customHeight="1">
      <c r="B217" s="45"/>
      <c r="C217" s="46"/>
      <c r="D217" s="16"/>
      <c r="E217" s="9"/>
      <c r="G217" s="15">
        <v>8.0</v>
      </c>
      <c r="H217" s="13" t="s">
        <v>149</v>
      </c>
      <c r="I217" s="16">
        <v>40111.0</v>
      </c>
    </row>
    <row r="218" ht="12.0" customHeight="1">
      <c r="B218" s="45"/>
      <c r="C218" s="46"/>
      <c r="D218" s="16"/>
      <c r="E218" s="9"/>
      <c r="F218" s="23"/>
      <c r="G218" s="15">
        <v>150.0</v>
      </c>
      <c r="H218" s="85" t="s">
        <v>25</v>
      </c>
      <c r="I218" s="16">
        <v>40111.0</v>
      </c>
    </row>
    <row r="219" ht="12.0" customHeight="1">
      <c r="B219" s="45"/>
      <c r="C219" s="46"/>
      <c r="D219" s="16"/>
      <c r="E219" s="9"/>
      <c r="G219" s="15">
        <v>100.0</v>
      </c>
      <c r="H219" s="85" t="s">
        <v>40</v>
      </c>
      <c r="I219" s="16">
        <v>40101.0</v>
      </c>
    </row>
    <row r="220" ht="12.0" customHeight="1">
      <c r="B220" s="45"/>
      <c r="C220" s="46"/>
      <c r="D220" s="17"/>
      <c r="E220" s="9"/>
      <c r="G220" s="15">
        <v>8.0</v>
      </c>
      <c r="H220" s="13" t="s">
        <v>149</v>
      </c>
      <c r="I220" s="16">
        <v>40112.0</v>
      </c>
    </row>
    <row r="221" ht="12.0" customHeight="1">
      <c r="B221" s="45"/>
      <c r="C221" s="46"/>
      <c r="D221" s="51"/>
      <c r="E221" s="22"/>
      <c r="G221" s="15"/>
      <c r="H221" s="85"/>
      <c r="I221" s="16"/>
    </row>
    <row r="222" ht="12.0" customHeight="1">
      <c r="B222" s="105"/>
      <c r="C222" s="106"/>
      <c r="D222" s="53"/>
      <c r="E222" s="1"/>
      <c r="G222" s="28"/>
      <c r="H222" s="95"/>
      <c r="I222" s="29"/>
    </row>
    <row r="223" ht="12.0" customHeight="1">
      <c r="A223" s="23" t="s">
        <v>10</v>
      </c>
      <c r="B223" s="30">
        <f>SUM(B208:B222)</f>
        <v>2428.28</v>
      </c>
      <c r="F223" s="23" t="s">
        <v>10</v>
      </c>
      <c r="G223" s="30">
        <f>SUM(G208:G222)</f>
        <v>402</v>
      </c>
    </row>
    <row r="224" ht="12.0" customHeight="1">
      <c r="B224" s="31"/>
      <c r="F224" s="32"/>
      <c r="H224" s="1"/>
    </row>
    <row r="225" ht="12.0" customHeight="1">
      <c r="A225" s="23" t="s">
        <v>11</v>
      </c>
      <c r="B225" s="33">
        <f>PRODUCT(B223,0.1)</f>
        <v>242.828</v>
      </c>
    </row>
    <row r="226" ht="12.0" customHeight="1">
      <c r="A226" s="23" t="s">
        <v>18</v>
      </c>
      <c r="B226" s="54">
        <f>G202</f>
        <v>1146.3503</v>
      </c>
      <c r="F226" s="23" t="s">
        <v>19</v>
      </c>
      <c r="G226" s="33">
        <f>SUM(B225,B226)-G223</f>
        <v>987.1783</v>
      </c>
    </row>
    <row r="227" ht="12.0" customHeight="1">
      <c r="A227" s="1"/>
      <c r="B227" s="1"/>
      <c r="C227" s="1"/>
      <c r="D227" s="1"/>
      <c r="E227" s="1"/>
      <c r="F227" s="23"/>
      <c r="G227" s="3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5.25" customHeight="1">
      <c r="A228" s="35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27.75" customHeight="1">
      <c r="A229" s="2" t="s">
        <v>350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/>
    <row r="231" ht="12.0" customHeight="1">
      <c r="B231" s="39" t="s">
        <v>1</v>
      </c>
      <c r="C231" s="39" t="s">
        <v>2</v>
      </c>
      <c r="D231" s="39" t="s">
        <v>3</v>
      </c>
      <c r="E231" s="5"/>
      <c r="G231" s="4" t="s">
        <v>4</v>
      </c>
      <c r="H231" s="4" t="s">
        <v>5</v>
      </c>
      <c r="I231" s="4" t="s">
        <v>3</v>
      </c>
    </row>
    <row r="232" ht="12.0" customHeight="1">
      <c r="B232" s="58">
        <v>1214.13</v>
      </c>
      <c r="C232" s="69" t="s">
        <v>221</v>
      </c>
      <c r="D232" s="11">
        <v>40127.0</v>
      </c>
      <c r="E232" s="9"/>
      <c r="G232" s="10">
        <v>100.0</v>
      </c>
      <c r="H232" s="7" t="s">
        <v>40</v>
      </c>
      <c r="I232" s="11">
        <v>40132.0</v>
      </c>
    </row>
    <row r="233" ht="12.0" customHeight="1">
      <c r="B233" s="45">
        <v>1214.13</v>
      </c>
      <c r="C233" s="46" t="s">
        <v>221</v>
      </c>
      <c r="D233" s="16">
        <v>40141.0</v>
      </c>
      <c r="E233" s="9"/>
      <c r="G233" s="15">
        <v>8.0</v>
      </c>
      <c r="H233" s="13" t="s">
        <v>149</v>
      </c>
      <c r="I233" s="16">
        <v>40118.0</v>
      </c>
    </row>
    <row r="234" ht="12.0" customHeight="1">
      <c r="B234" s="45"/>
      <c r="C234" s="46"/>
      <c r="D234" s="16"/>
      <c r="E234" s="9"/>
      <c r="G234" s="15">
        <v>8.0</v>
      </c>
      <c r="H234" s="13" t="s">
        <v>149</v>
      </c>
      <c r="I234" s="16">
        <v>40118.0</v>
      </c>
    </row>
    <row r="235" ht="12.0" customHeight="1">
      <c r="B235" s="45"/>
      <c r="C235" s="46"/>
      <c r="D235" s="16"/>
      <c r="E235" s="9"/>
      <c r="F235" s="23"/>
      <c r="G235" s="15">
        <v>8.0</v>
      </c>
      <c r="H235" s="13" t="s">
        <v>149</v>
      </c>
      <c r="I235" s="16">
        <v>40126.0</v>
      </c>
    </row>
    <row r="236" ht="12.0" customHeight="1">
      <c r="B236" s="45"/>
      <c r="C236" s="46"/>
      <c r="D236" s="17"/>
      <c r="E236" s="9"/>
      <c r="G236" s="15">
        <v>8.0</v>
      </c>
      <c r="H236" s="13" t="s">
        <v>149</v>
      </c>
      <c r="I236" s="16">
        <v>40126.0</v>
      </c>
    </row>
    <row r="237" ht="12.0" customHeight="1">
      <c r="B237" s="45"/>
      <c r="C237" s="46"/>
      <c r="D237" s="17"/>
      <c r="E237" s="9"/>
      <c r="G237" s="15">
        <v>8.0</v>
      </c>
      <c r="H237" s="13" t="s">
        <v>149</v>
      </c>
      <c r="I237" s="16">
        <v>40126.0</v>
      </c>
    </row>
    <row r="238" ht="12.0" customHeight="1">
      <c r="B238" s="45"/>
      <c r="C238" s="46"/>
      <c r="D238" s="17"/>
      <c r="E238" s="9"/>
      <c r="G238" s="15">
        <v>8.0</v>
      </c>
      <c r="H238" s="13" t="s">
        <v>149</v>
      </c>
      <c r="I238" s="16">
        <v>40126.0</v>
      </c>
    </row>
    <row r="239" ht="12.0" customHeight="1">
      <c r="B239" s="45"/>
      <c r="C239" s="46"/>
      <c r="D239" s="17"/>
      <c r="E239" s="9"/>
      <c r="G239" s="15">
        <v>8.0</v>
      </c>
      <c r="H239" s="13" t="s">
        <v>149</v>
      </c>
      <c r="I239" s="16">
        <v>40126.0</v>
      </c>
    </row>
    <row r="240" ht="12.0" customHeight="1">
      <c r="B240" s="45"/>
      <c r="C240" s="46"/>
      <c r="D240" s="51"/>
      <c r="E240" s="22"/>
      <c r="G240" s="15">
        <v>8.0</v>
      </c>
      <c r="H240" s="13" t="s">
        <v>149</v>
      </c>
      <c r="I240" s="16">
        <v>40132.0</v>
      </c>
    </row>
    <row r="241" ht="12.0" customHeight="1">
      <c r="B241" s="45"/>
      <c r="C241" s="46"/>
      <c r="D241" s="16"/>
      <c r="E241" s="9"/>
      <c r="G241" s="15">
        <v>8.0</v>
      </c>
      <c r="H241" s="13" t="s">
        <v>149</v>
      </c>
      <c r="I241" s="16">
        <v>40132.0</v>
      </c>
    </row>
    <row r="242" ht="12.0" customHeight="1">
      <c r="B242" s="45"/>
      <c r="C242" s="46"/>
      <c r="D242" s="16"/>
      <c r="E242" s="9"/>
      <c r="G242" s="15">
        <v>8.0</v>
      </c>
      <c r="H242" s="13" t="s">
        <v>149</v>
      </c>
      <c r="I242" s="16">
        <v>40133.0</v>
      </c>
    </row>
    <row r="243" ht="12.0" customHeight="1">
      <c r="B243" s="45"/>
      <c r="C243" s="46"/>
      <c r="D243" s="16"/>
      <c r="E243" s="9"/>
      <c r="F243" s="23"/>
      <c r="G243" s="15">
        <v>8.0</v>
      </c>
      <c r="H243" s="13" t="s">
        <v>149</v>
      </c>
      <c r="I243" s="16">
        <v>40139.0</v>
      </c>
    </row>
    <row r="244" ht="12.0" customHeight="1">
      <c r="B244" s="45"/>
      <c r="C244" s="46"/>
      <c r="D244" s="16"/>
      <c r="E244" s="9"/>
      <c r="G244" s="15">
        <v>8.0</v>
      </c>
      <c r="H244" s="13" t="s">
        <v>149</v>
      </c>
      <c r="I244" s="16">
        <v>40139.0</v>
      </c>
    </row>
    <row r="245" ht="12.0" customHeight="1">
      <c r="B245" s="45"/>
      <c r="C245" s="46"/>
      <c r="D245" s="16"/>
      <c r="E245" s="9"/>
      <c r="G245" s="15">
        <v>5.0</v>
      </c>
      <c r="H245" s="13" t="s">
        <v>149</v>
      </c>
      <c r="I245" s="16">
        <v>40139.0</v>
      </c>
    </row>
    <row r="246" ht="12.0" customHeight="1">
      <c r="B246" s="45"/>
      <c r="C246" s="46"/>
      <c r="D246" s="16"/>
      <c r="E246" s="9"/>
      <c r="F246" s="23"/>
      <c r="G246" s="15">
        <v>5.0</v>
      </c>
      <c r="H246" s="13" t="s">
        <v>149</v>
      </c>
      <c r="I246" s="16">
        <v>40139.0</v>
      </c>
    </row>
    <row r="247" ht="12.0" customHeight="1">
      <c r="B247" s="45"/>
      <c r="C247" s="46"/>
      <c r="D247" s="16"/>
      <c r="E247" s="9"/>
      <c r="G247" s="15">
        <v>100.0</v>
      </c>
      <c r="H247" s="13" t="s">
        <v>156</v>
      </c>
      <c r="I247" s="16">
        <v>40141.0</v>
      </c>
    </row>
    <row r="248" ht="12.0" customHeight="1">
      <c r="B248" s="45"/>
      <c r="C248" s="46"/>
      <c r="D248" s="17"/>
      <c r="E248" s="9"/>
      <c r="G248" s="15">
        <v>5.0</v>
      </c>
      <c r="H248" s="13" t="s">
        <v>149</v>
      </c>
      <c r="I248" s="16">
        <v>40142.0</v>
      </c>
    </row>
    <row r="249" ht="12.0" customHeight="1">
      <c r="B249" s="45"/>
      <c r="C249" s="46"/>
      <c r="D249" s="16"/>
      <c r="E249" s="9"/>
      <c r="G249" s="15">
        <v>112.5</v>
      </c>
      <c r="H249" s="85" t="s">
        <v>40</v>
      </c>
      <c r="I249" s="16">
        <v>40146.0</v>
      </c>
    </row>
    <row r="250" ht="12.0" customHeight="1">
      <c r="B250" s="45"/>
      <c r="C250" s="46"/>
      <c r="D250" s="17"/>
      <c r="E250" s="9"/>
      <c r="G250" s="15">
        <v>10.0</v>
      </c>
      <c r="H250" s="85" t="s">
        <v>200</v>
      </c>
      <c r="I250" s="16">
        <v>40146.0</v>
      </c>
    </row>
    <row r="251" ht="12.0" customHeight="1">
      <c r="B251" s="105"/>
      <c r="C251" s="106"/>
      <c r="D251" s="53"/>
      <c r="E251" s="1"/>
      <c r="G251" s="28"/>
      <c r="H251" s="26"/>
      <c r="I251" s="29"/>
    </row>
    <row r="252" ht="12.0" customHeight="1">
      <c r="A252" s="23" t="s">
        <v>10</v>
      </c>
      <c r="B252" s="30">
        <f>SUM(B232:B251)</f>
        <v>2428.26</v>
      </c>
      <c r="F252" s="23" t="s">
        <v>10</v>
      </c>
      <c r="G252" s="30">
        <f>SUM(G232:G251)</f>
        <v>433.5</v>
      </c>
    </row>
    <row r="253" ht="12.0" customHeight="1">
      <c r="B253" s="31"/>
      <c r="F253" s="32"/>
      <c r="H253" s="1"/>
    </row>
    <row r="254" ht="12.0" customHeight="1">
      <c r="A254" s="23" t="s">
        <v>11</v>
      </c>
      <c r="B254" s="33">
        <f>PRODUCT(B252,0.1)</f>
        <v>242.826</v>
      </c>
    </row>
    <row r="255" ht="12.0" customHeight="1">
      <c r="A255" s="23" t="s">
        <v>18</v>
      </c>
      <c r="B255" s="54">
        <f>G226</f>
        <v>987.1783</v>
      </c>
      <c r="F255" s="23" t="s">
        <v>19</v>
      </c>
      <c r="G255" s="33">
        <f>SUM(B254,B255)-G252</f>
        <v>796.5043</v>
      </c>
    </row>
    <row r="256" ht="12.0" customHeight="1">
      <c r="A256" s="1"/>
      <c r="B256" s="1"/>
      <c r="C256" s="1"/>
      <c r="D256" s="1"/>
      <c r="E256" s="1"/>
      <c r="F256" s="23"/>
      <c r="G256" s="3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5.25" customHeight="1">
      <c r="A257" s="35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27.75" customHeight="1">
      <c r="A258" s="2" t="s">
        <v>351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/>
    <row r="260" ht="12.0" customHeight="1">
      <c r="B260" s="39" t="s">
        <v>1</v>
      </c>
      <c r="C260" s="39" t="s">
        <v>2</v>
      </c>
      <c r="D260" s="39" t="s">
        <v>3</v>
      </c>
      <c r="E260" s="5"/>
      <c r="G260" s="4" t="s">
        <v>4</v>
      </c>
      <c r="H260" s="4" t="s">
        <v>5</v>
      </c>
      <c r="I260" s="4" t="s">
        <v>3</v>
      </c>
    </row>
    <row r="261" ht="12.0" customHeight="1">
      <c r="B261" s="58">
        <v>350.75</v>
      </c>
      <c r="C261" s="69" t="s">
        <v>76</v>
      </c>
      <c r="D261" s="11">
        <v>40164.0</v>
      </c>
      <c r="E261" s="9"/>
      <c r="G261" s="10">
        <v>20.0</v>
      </c>
      <c r="H261" s="7" t="s">
        <v>275</v>
      </c>
      <c r="I261" s="11">
        <v>40154.0</v>
      </c>
    </row>
    <row r="262" ht="12.0" customHeight="1">
      <c r="B262" s="45">
        <v>138.52</v>
      </c>
      <c r="C262" s="46" t="s">
        <v>76</v>
      </c>
      <c r="D262" s="16">
        <v>40178.0</v>
      </c>
      <c r="E262" s="9"/>
      <c r="G262" s="15">
        <v>25.0</v>
      </c>
      <c r="H262" s="13" t="s">
        <v>352</v>
      </c>
      <c r="I262" s="16">
        <v>40152.0</v>
      </c>
    </row>
    <row r="263" ht="12.0" customHeight="1">
      <c r="B263" s="45">
        <v>154.86</v>
      </c>
      <c r="C263" s="46" t="s">
        <v>328</v>
      </c>
      <c r="D263" s="16">
        <v>40170.0</v>
      </c>
      <c r="E263" s="9"/>
      <c r="G263" s="15">
        <v>8.0</v>
      </c>
      <c r="H263" s="13" t="s">
        <v>149</v>
      </c>
      <c r="I263" s="16">
        <v>40153.0</v>
      </c>
    </row>
    <row r="264" ht="12.0" customHeight="1">
      <c r="B264" s="45">
        <v>2010.11</v>
      </c>
      <c r="C264" s="46" t="s">
        <v>293</v>
      </c>
      <c r="D264" s="16">
        <v>40162.0</v>
      </c>
      <c r="E264" s="9"/>
      <c r="F264" s="23"/>
      <c r="G264" s="15">
        <v>8.0</v>
      </c>
      <c r="H264" s="13" t="s">
        <v>149</v>
      </c>
      <c r="I264" s="16">
        <v>40153.0</v>
      </c>
    </row>
    <row r="265" ht="12.0" customHeight="1">
      <c r="B265" s="45">
        <v>737.23</v>
      </c>
      <c r="C265" s="46" t="s">
        <v>293</v>
      </c>
      <c r="D265" s="16">
        <v>40158.0</v>
      </c>
      <c r="E265" s="9"/>
      <c r="G265" s="15">
        <v>8.0</v>
      </c>
      <c r="H265" s="13" t="s">
        <v>149</v>
      </c>
      <c r="I265" s="16">
        <v>40153.0</v>
      </c>
    </row>
    <row r="266" ht="12.0" customHeight="1">
      <c r="B266" s="45">
        <v>418.96</v>
      </c>
      <c r="C266" s="46" t="s">
        <v>353</v>
      </c>
      <c r="D266" s="16">
        <v>40165.0</v>
      </c>
      <c r="E266" s="9"/>
      <c r="G266" s="15">
        <v>8.0</v>
      </c>
      <c r="H266" s="13" t="s">
        <v>149</v>
      </c>
      <c r="I266" s="16">
        <v>40153.0</v>
      </c>
    </row>
    <row r="267" ht="12.0" customHeight="1">
      <c r="B267" s="45">
        <v>236.78</v>
      </c>
      <c r="C267" s="46" t="s">
        <v>310</v>
      </c>
      <c r="D267" s="16">
        <v>40163.0</v>
      </c>
      <c r="E267" s="9"/>
      <c r="G267" s="15">
        <v>8.0</v>
      </c>
      <c r="H267" s="13" t="s">
        <v>149</v>
      </c>
      <c r="I267" s="16">
        <v>40169.0</v>
      </c>
    </row>
    <row r="268" ht="12.0" customHeight="1">
      <c r="B268" s="45">
        <v>101.0</v>
      </c>
      <c r="C268" s="46" t="s">
        <v>310</v>
      </c>
      <c r="D268" s="16">
        <v>40170.0</v>
      </c>
      <c r="E268" s="9"/>
      <c r="G268" s="15">
        <v>8.0</v>
      </c>
      <c r="H268" s="13" t="s">
        <v>149</v>
      </c>
      <c r="I268" s="16">
        <v>40169.0</v>
      </c>
    </row>
    <row r="269" ht="12.0" customHeight="1">
      <c r="B269" s="45">
        <v>600.37</v>
      </c>
      <c r="C269" s="46" t="s">
        <v>354</v>
      </c>
      <c r="D269" s="16">
        <v>40177.0</v>
      </c>
      <c r="E269" s="22"/>
      <c r="G269" s="15">
        <v>250.0</v>
      </c>
      <c r="H269" s="13" t="s">
        <v>355</v>
      </c>
      <c r="I269" s="16">
        <v>40174.0</v>
      </c>
    </row>
    <row r="270" ht="12.0" customHeight="1">
      <c r="B270" s="45">
        <v>1214.15</v>
      </c>
      <c r="C270" s="46" t="s">
        <v>221</v>
      </c>
      <c r="D270" s="16">
        <v>40156.0</v>
      </c>
      <c r="E270" s="9"/>
      <c r="G270" s="15">
        <v>50.0</v>
      </c>
      <c r="H270" s="85" t="s">
        <v>356</v>
      </c>
      <c r="I270" s="16">
        <v>40174.0</v>
      </c>
    </row>
    <row r="271" ht="12.0" customHeight="1">
      <c r="B271" s="45">
        <v>1214.13</v>
      </c>
      <c r="C271" s="46" t="s">
        <v>221</v>
      </c>
      <c r="D271" s="16">
        <v>40170.0</v>
      </c>
      <c r="E271" s="9"/>
      <c r="G271" s="15">
        <v>36.0</v>
      </c>
      <c r="H271" s="85" t="s">
        <v>178</v>
      </c>
      <c r="I271" s="16">
        <v>40174.0</v>
      </c>
    </row>
    <row r="272" ht="12.0" customHeight="1">
      <c r="B272" s="45"/>
      <c r="C272" s="46"/>
      <c r="D272" s="16"/>
      <c r="E272" s="9"/>
      <c r="F272" s="23"/>
      <c r="G272" s="15">
        <v>10.0</v>
      </c>
      <c r="H272" s="85" t="s">
        <v>270</v>
      </c>
      <c r="I272" s="16">
        <v>40174.0</v>
      </c>
    </row>
    <row r="273" ht="12.0" customHeight="1">
      <c r="B273" s="45"/>
      <c r="C273" s="46"/>
      <c r="D273" s="16"/>
      <c r="E273" s="9"/>
      <c r="G273" s="15">
        <v>50.0</v>
      </c>
      <c r="H273" s="85" t="s">
        <v>326</v>
      </c>
      <c r="I273" s="16">
        <v>40174.0</v>
      </c>
    </row>
    <row r="274" ht="12.0" customHeight="1">
      <c r="B274" s="45"/>
      <c r="C274" s="46"/>
      <c r="D274" s="16"/>
      <c r="E274" s="9"/>
      <c r="G274" s="15">
        <v>36.0</v>
      </c>
      <c r="H274" s="85" t="s">
        <v>357</v>
      </c>
      <c r="I274" s="16">
        <v>40174.0</v>
      </c>
    </row>
    <row r="275" ht="12.0" customHeight="1">
      <c r="B275" s="45"/>
      <c r="C275" s="46"/>
      <c r="D275" s="16"/>
      <c r="E275" s="9"/>
      <c r="G275" s="15">
        <v>54.0</v>
      </c>
      <c r="H275" s="85" t="s">
        <v>358</v>
      </c>
      <c r="I275" s="16">
        <v>40174.0</v>
      </c>
    </row>
    <row r="276" ht="12.0" customHeight="1">
      <c r="B276" s="45"/>
      <c r="C276" s="46"/>
      <c r="D276" s="16"/>
      <c r="E276" s="9"/>
      <c r="F276" s="23"/>
      <c r="G276" s="15">
        <v>18.0</v>
      </c>
      <c r="H276" s="85" t="s">
        <v>359</v>
      </c>
      <c r="I276" s="16">
        <v>40174.0</v>
      </c>
    </row>
    <row r="277" ht="12.0" customHeight="1">
      <c r="B277" s="45"/>
      <c r="C277" s="46"/>
      <c r="D277" s="16"/>
      <c r="E277" s="9"/>
      <c r="G277" s="15">
        <v>75.0</v>
      </c>
      <c r="H277" s="85" t="s">
        <v>360</v>
      </c>
      <c r="I277" s="16">
        <v>40174.0</v>
      </c>
    </row>
    <row r="278" ht="12.0" customHeight="1">
      <c r="B278" s="45"/>
      <c r="C278" s="46"/>
      <c r="D278" s="17"/>
      <c r="E278" s="9"/>
      <c r="G278" s="15">
        <v>18.0</v>
      </c>
      <c r="H278" s="85" t="s">
        <v>320</v>
      </c>
      <c r="I278" s="16">
        <v>40174.0</v>
      </c>
    </row>
    <row r="279" ht="12.0" customHeight="1">
      <c r="B279" s="45"/>
      <c r="C279" s="46"/>
      <c r="D279" s="17"/>
      <c r="E279" s="9"/>
      <c r="G279" s="15">
        <v>100.0</v>
      </c>
      <c r="H279" s="85" t="s">
        <v>40</v>
      </c>
      <c r="I279" s="16">
        <v>40527.0</v>
      </c>
    </row>
    <row r="280" ht="12.0" customHeight="1">
      <c r="B280" s="105"/>
      <c r="C280" s="106"/>
      <c r="D280" s="53"/>
      <c r="E280" s="1"/>
      <c r="G280" s="28"/>
      <c r="H280" s="26"/>
      <c r="I280" s="29"/>
    </row>
    <row r="281" ht="12.0" customHeight="1">
      <c r="A281" s="23" t="s">
        <v>10</v>
      </c>
      <c r="B281" s="30">
        <f>SUM(B261:B280)</f>
        <v>7176.86</v>
      </c>
      <c r="F281" s="23" t="s">
        <v>10</v>
      </c>
      <c r="G281" s="30">
        <f>SUM(G261:G280)</f>
        <v>790</v>
      </c>
    </row>
    <row r="282" ht="12.0" customHeight="1">
      <c r="B282" s="31"/>
      <c r="F282" s="32"/>
      <c r="H282" s="1"/>
    </row>
    <row r="283" ht="12.0" customHeight="1">
      <c r="A283" s="23" t="s">
        <v>11</v>
      </c>
      <c r="B283" s="33">
        <f>PRODUCT(B281,0.1)</f>
        <v>717.686</v>
      </c>
    </row>
    <row r="284" ht="12.0" customHeight="1">
      <c r="A284" s="23" t="s">
        <v>18</v>
      </c>
      <c r="B284" s="54">
        <f>G255</f>
        <v>796.5043</v>
      </c>
      <c r="F284" s="23" t="s">
        <v>19</v>
      </c>
      <c r="G284" s="33">
        <f>SUM(B283,B284)-G281</f>
        <v>724.1903</v>
      </c>
    </row>
    <row r="285" ht="12.0" customHeight="1">
      <c r="A285" s="1"/>
      <c r="B285" s="1"/>
      <c r="C285" s="1"/>
      <c r="D285" s="1"/>
      <c r="E285" s="1"/>
      <c r="F285" s="23"/>
      <c r="G285" s="3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5.25" customHeight="1">
      <c r="A286" s="35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2.0" customHeight="1"/>
    <row r="288" ht="12.0" customHeight="1"/>
    <row r="289" ht="12.0" customHeight="1">
      <c r="A289" s="72" t="s">
        <v>46</v>
      </c>
      <c r="B289" s="31">
        <f>B19+B43+B67+B91+B118+B137+B161+B180+B199+B223+B252+B281</f>
        <v>52094.25</v>
      </c>
    </row>
    <row r="290" ht="12.0" customHeight="1">
      <c r="A290" s="72" t="s">
        <v>47</v>
      </c>
      <c r="B290" s="31">
        <f>PRODUCT(B289,0.1)</f>
        <v>5209.425</v>
      </c>
    </row>
    <row r="291" ht="12.0" customHeight="1"/>
    <row r="292" ht="12.0" customHeight="1">
      <c r="A292" s="72" t="s">
        <v>48</v>
      </c>
      <c r="G292" s="31">
        <f>G19+G43+G67+G91+G118+G137+G161+G180+G199+G223+G252+G281</f>
        <v>6711</v>
      </c>
    </row>
    <row r="293" ht="12.0" customHeight="1">
      <c r="B293" s="31">
        <f>B289-B290</f>
        <v>46884.825</v>
      </c>
      <c r="F293" s="89" t="s">
        <v>95</v>
      </c>
      <c r="G293" s="90">
        <f>G292/B289</f>
        <v>0.1288241984</v>
      </c>
    </row>
    <row r="294" ht="12.0" customHeight="1">
      <c r="H294" s="92"/>
    </row>
    <row r="295" ht="12.0" customHeight="1">
      <c r="H295" s="92"/>
    </row>
    <row r="296" ht="12.0" customHeight="1">
      <c r="H296" s="92"/>
    </row>
    <row r="297" ht="12.0" customHeight="1">
      <c r="H297" s="92"/>
    </row>
    <row r="298" ht="12.0" customHeight="1">
      <c r="H298" s="92"/>
    </row>
    <row r="299" ht="12.0" customHeight="1">
      <c r="H299" s="92"/>
    </row>
    <row r="300" ht="12.0" customHeight="1">
      <c r="H300" s="92"/>
    </row>
    <row r="301" ht="12.0" customHeight="1">
      <c r="H301" s="92"/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0"/>
    <col customWidth="1" min="2" max="2" width="11.29"/>
    <col customWidth="1" min="3" max="3" width="9.86"/>
    <col customWidth="1" min="4" max="5" width="8.71"/>
    <col customWidth="1" min="6" max="6" width="6.71"/>
    <col customWidth="1" min="7" max="7" width="10.86"/>
    <col customWidth="1" min="8" max="8" width="14.57"/>
    <col customWidth="1" min="9" max="26" width="8.71"/>
  </cols>
  <sheetData>
    <row r="1" ht="27.75" customHeight="1">
      <c r="A1" s="2" t="s">
        <v>361</v>
      </c>
      <c r="B1" s="3"/>
      <c r="C1" s="3"/>
      <c r="D1" s="3"/>
      <c r="E1" s="3"/>
      <c r="F1" s="3"/>
      <c r="G1" s="3"/>
      <c r="H1" s="9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H2" s="92"/>
    </row>
    <row r="3" ht="12.0" customHeight="1">
      <c r="B3" s="39" t="s">
        <v>1</v>
      </c>
      <c r="C3" s="39" t="s">
        <v>2</v>
      </c>
      <c r="D3" s="39" t="s">
        <v>3</v>
      </c>
      <c r="E3" s="5"/>
      <c r="G3" s="4" t="s">
        <v>4</v>
      </c>
      <c r="H3" s="93" t="s">
        <v>5</v>
      </c>
      <c r="I3" s="4" t="s">
        <v>3</v>
      </c>
    </row>
    <row r="4" ht="12.0" customHeight="1">
      <c r="B4" s="58">
        <v>345.63</v>
      </c>
      <c r="C4" s="69" t="s">
        <v>307</v>
      </c>
      <c r="D4" s="11">
        <v>40192.0</v>
      </c>
      <c r="E4" s="9"/>
      <c r="G4" s="110" t="s">
        <v>362</v>
      </c>
      <c r="H4" s="111" t="s">
        <v>363</v>
      </c>
      <c r="I4" s="112">
        <v>40183.0</v>
      </c>
    </row>
    <row r="5" ht="12.0" customHeight="1">
      <c r="B5" s="45">
        <v>203.12</v>
      </c>
      <c r="C5" s="46" t="s">
        <v>364</v>
      </c>
      <c r="D5" s="16">
        <v>40184.0</v>
      </c>
      <c r="E5" s="9"/>
      <c r="G5" s="15">
        <v>10.0</v>
      </c>
      <c r="H5" s="85" t="s">
        <v>149</v>
      </c>
      <c r="I5" s="16">
        <v>40195.0</v>
      </c>
    </row>
    <row r="6" ht="12.0" customHeight="1">
      <c r="B6" s="45">
        <v>71.82</v>
      </c>
      <c r="C6" s="46" t="s">
        <v>364</v>
      </c>
      <c r="D6" s="16">
        <v>40184.0</v>
      </c>
      <c r="E6" s="9"/>
      <c r="G6" s="15">
        <v>10.0</v>
      </c>
      <c r="H6" s="85" t="s">
        <v>149</v>
      </c>
      <c r="I6" s="16">
        <v>40195.0</v>
      </c>
    </row>
    <row r="7" ht="12.0" customHeight="1">
      <c r="B7" s="45">
        <v>95.39</v>
      </c>
      <c r="C7" s="46" t="s">
        <v>365</v>
      </c>
      <c r="D7" s="16">
        <v>40184.0</v>
      </c>
      <c r="E7" s="9"/>
      <c r="F7" s="23"/>
      <c r="G7" s="15">
        <v>8.0</v>
      </c>
      <c r="H7" s="85" t="s">
        <v>149</v>
      </c>
      <c r="I7" s="16">
        <v>40195.0</v>
      </c>
    </row>
    <row r="8" ht="12.0" customHeight="1">
      <c r="B8" s="45">
        <v>1295.69</v>
      </c>
      <c r="C8" s="46" t="s">
        <v>129</v>
      </c>
      <c r="D8" s="16">
        <v>40184.0</v>
      </c>
      <c r="E8" s="9"/>
      <c r="G8" s="15">
        <v>8.0</v>
      </c>
      <c r="H8" s="85" t="s">
        <v>149</v>
      </c>
      <c r="I8" s="16">
        <v>40202.0</v>
      </c>
    </row>
    <row r="9" ht="12.0" customHeight="1">
      <c r="B9" s="45">
        <v>1079.59</v>
      </c>
      <c r="C9" s="46" t="s">
        <v>129</v>
      </c>
      <c r="D9" s="16">
        <v>40198.0</v>
      </c>
      <c r="E9" s="9"/>
      <c r="G9" s="15">
        <v>8.0</v>
      </c>
      <c r="H9" s="85" t="s">
        <v>149</v>
      </c>
      <c r="I9" s="16">
        <v>40202.0</v>
      </c>
    </row>
    <row r="10" ht="12.0" customHeight="1">
      <c r="B10" s="45"/>
      <c r="C10" s="46"/>
      <c r="D10" s="17"/>
      <c r="E10" s="9"/>
      <c r="G10" s="15">
        <v>100.0</v>
      </c>
      <c r="H10" s="85" t="s">
        <v>40</v>
      </c>
      <c r="I10" s="16">
        <v>40193.0</v>
      </c>
    </row>
    <row r="11" ht="12.0" customHeight="1">
      <c r="B11" s="45"/>
      <c r="C11" s="46"/>
      <c r="D11" s="17"/>
      <c r="E11" s="9"/>
      <c r="G11" s="15"/>
      <c r="H11" s="85"/>
      <c r="I11" s="17"/>
    </row>
    <row r="12" ht="12.0" customHeight="1">
      <c r="B12" s="45"/>
      <c r="C12" s="46"/>
      <c r="D12" s="51"/>
      <c r="E12" s="22"/>
      <c r="G12" s="15"/>
      <c r="H12" s="85"/>
      <c r="I12" s="16"/>
    </row>
    <row r="13" ht="12.0" customHeight="1">
      <c r="B13" s="105"/>
      <c r="C13" s="106"/>
      <c r="D13" s="53"/>
      <c r="E13" s="1"/>
      <c r="G13" s="28"/>
      <c r="H13" s="95"/>
      <c r="I13" s="29"/>
    </row>
    <row r="14" ht="12.0" customHeight="1">
      <c r="A14" s="23" t="s">
        <v>10</v>
      </c>
      <c r="B14" s="30">
        <f>SUM(B4:B13)</f>
        <v>3091.24</v>
      </c>
      <c r="F14" s="23" t="s">
        <v>10</v>
      </c>
      <c r="G14" s="30">
        <f>SUM(G4:G13)</f>
        <v>144</v>
      </c>
      <c r="H14" s="92"/>
    </row>
    <row r="15" ht="12.0" customHeight="1">
      <c r="B15" s="31"/>
      <c r="F15" s="32"/>
      <c r="H15" s="92"/>
    </row>
    <row r="16" ht="12.0" customHeight="1">
      <c r="A16" s="23" t="s">
        <v>11</v>
      </c>
      <c r="B16" s="33">
        <f>PRODUCT(B14,0.1)</f>
        <v>309.124</v>
      </c>
      <c r="H16" s="92"/>
    </row>
    <row r="17" ht="12.0" customHeight="1">
      <c r="A17" s="23" t="s">
        <v>18</v>
      </c>
      <c r="B17" s="54">
        <f>'2009'!G284</f>
        <v>724.1903</v>
      </c>
      <c r="F17" s="23" t="s">
        <v>19</v>
      </c>
      <c r="G17" s="33">
        <f>SUM(B16,B17)-G14</f>
        <v>889.3143</v>
      </c>
      <c r="H17" s="92"/>
    </row>
    <row r="18" ht="12.0" customHeight="1">
      <c r="A18" s="1"/>
      <c r="B18" s="1"/>
      <c r="C18" s="1"/>
      <c r="D18" s="1"/>
      <c r="E18" s="1"/>
      <c r="F18" s="23"/>
      <c r="G18" s="32"/>
      <c r="H18" s="9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5.25" customHeight="1">
      <c r="A19" s="35"/>
      <c r="B19" s="36"/>
      <c r="C19" s="36"/>
      <c r="D19" s="36"/>
      <c r="E19" s="36"/>
      <c r="F19" s="36"/>
      <c r="G19" s="36"/>
      <c r="H19" s="9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27.75" customHeight="1">
      <c r="A20" s="2" t="s">
        <v>366</v>
      </c>
      <c r="B20" s="3"/>
      <c r="C20" s="3"/>
      <c r="D20" s="3"/>
      <c r="E20" s="3"/>
      <c r="F20" s="3"/>
      <c r="G20" s="3"/>
      <c r="H20" s="9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H21" s="92"/>
    </row>
    <row r="22" ht="12.0" customHeight="1">
      <c r="B22" s="39" t="s">
        <v>1</v>
      </c>
      <c r="C22" s="39" t="s">
        <v>2</v>
      </c>
      <c r="D22" s="39" t="s">
        <v>3</v>
      </c>
      <c r="E22" s="5"/>
      <c r="G22" s="39" t="s">
        <v>4</v>
      </c>
      <c r="H22" s="99" t="s">
        <v>5</v>
      </c>
      <c r="I22" s="4" t="s">
        <v>3</v>
      </c>
    </row>
    <row r="23" ht="12.0" customHeight="1">
      <c r="B23" s="58">
        <v>1206.54</v>
      </c>
      <c r="C23" s="69" t="s">
        <v>221</v>
      </c>
      <c r="D23" s="11">
        <v>40212.0</v>
      </c>
      <c r="E23" s="9"/>
      <c r="G23" s="15">
        <v>10.0</v>
      </c>
      <c r="H23" s="85" t="s">
        <v>149</v>
      </c>
      <c r="I23" s="11">
        <v>40230.0</v>
      </c>
    </row>
    <row r="24" ht="12.0" customHeight="1">
      <c r="B24" s="45">
        <v>1206.54</v>
      </c>
      <c r="C24" s="46" t="s">
        <v>221</v>
      </c>
      <c r="D24" s="16">
        <v>40226.0</v>
      </c>
      <c r="E24" s="9"/>
      <c r="G24" s="15">
        <v>10.0</v>
      </c>
      <c r="H24" s="85" t="s">
        <v>149</v>
      </c>
      <c r="I24" s="16">
        <v>40230.0</v>
      </c>
    </row>
    <row r="25" ht="12.0" customHeight="1">
      <c r="B25" s="45">
        <v>179.4</v>
      </c>
      <c r="C25" s="46" t="s">
        <v>367</v>
      </c>
      <c r="D25" s="16">
        <v>40221.0</v>
      </c>
      <c r="E25" s="9"/>
      <c r="G25" s="15">
        <v>8.0</v>
      </c>
      <c r="H25" s="85" t="s">
        <v>149</v>
      </c>
      <c r="I25" s="16">
        <v>40230.0</v>
      </c>
    </row>
    <row r="26" ht="12.0" customHeight="1">
      <c r="B26" s="45"/>
      <c r="C26" s="46"/>
      <c r="D26" s="16"/>
      <c r="E26" s="9"/>
      <c r="F26" s="23"/>
      <c r="G26" s="15">
        <v>8.0</v>
      </c>
      <c r="H26" s="85" t="s">
        <v>149</v>
      </c>
      <c r="I26" s="16">
        <v>40230.0</v>
      </c>
    </row>
    <row r="27" ht="12.0" customHeight="1">
      <c r="B27" s="45"/>
      <c r="C27" s="46"/>
      <c r="D27" s="16"/>
      <c r="E27" s="9"/>
      <c r="G27" s="15">
        <v>200.0</v>
      </c>
      <c r="H27" s="85" t="s">
        <v>368</v>
      </c>
      <c r="I27" s="16">
        <v>40231.0</v>
      </c>
    </row>
    <row r="28" ht="12.0" customHeight="1">
      <c r="B28" s="45"/>
      <c r="C28" s="46"/>
      <c r="D28" s="16"/>
      <c r="E28" s="9"/>
      <c r="G28" s="15">
        <v>36.0</v>
      </c>
      <c r="H28" s="85" t="s">
        <v>369</v>
      </c>
      <c r="I28" s="16">
        <v>40232.0</v>
      </c>
    </row>
    <row r="29" ht="12.0" customHeight="1">
      <c r="B29" s="45"/>
      <c r="C29" s="46"/>
      <c r="D29" s="17"/>
      <c r="E29" s="9"/>
      <c r="G29" s="15">
        <v>10.0</v>
      </c>
      <c r="H29" s="85" t="s">
        <v>370</v>
      </c>
      <c r="I29" s="16">
        <v>40235.0</v>
      </c>
    </row>
    <row r="30" ht="12.0" customHeight="1">
      <c r="B30" s="45"/>
      <c r="C30" s="46"/>
      <c r="D30" s="17"/>
      <c r="E30" s="9"/>
      <c r="G30" s="15">
        <v>100.0</v>
      </c>
      <c r="H30" s="85" t="s">
        <v>40</v>
      </c>
      <c r="I30" s="16">
        <v>40224.0</v>
      </c>
    </row>
    <row r="31" ht="12.0" customHeight="1">
      <c r="B31" s="45"/>
      <c r="C31" s="46"/>
      <c r="D31" s="51"/>
      <c r="E31" s="22"/>
      <c r="G31" s="15"/>
      <c r="H31" s="85"/>
      <c r="I31" s="16"/>
    </row>
    <row r="32" ht="12.0" customHeight="1">
      <c r="B32" s="105"/>
      <c r="C32" s="106"/>
      <c r="D32" s="53"/>
      <c r="E32" s="1"/>
      <c r="G32" s="28"/>
      <c r="H32" s="95"/>
      <c r="I32" s="29"/>
    </row>
    <row r="33" ht="12.0" customHeight="1">
      <c r="A33" s="23" t="s">
        <v>10</v>
      </c>
      <c r="B33" s="30">
        <f>SUM(B23:B32)</f>
        <v>2592.48</v>
      </c>
      <c r="F33" s="23" t="s">
        <v>10</v>
      </c>
      <c r="G33" s="30">
        <f>SUM(G23:G32)</f>
        <v>382</v>
      </c>
      <c r="H33" s="92"/>
    </row>
    <row r="34" ht="12.0" customHeight="1">
      <c r="B34" s="31"/>
      <c r="F34" s="32"/>
      <c r="H34" s="92"/>
    </row>
    <row r="35" ht="12.0" customHeight="1">
      <c r="A35" s="23" t="s">
        <v>11</v>
      </c>
      <c r="B35" s="33">
        <f>PRODUCT(B33,0.1)</f>
        <v>259.248</v>
      </c>
      <c r="H35" s="92"/>
    </row>
    <row r="36" ht="12.0" customHeight="1">
      <c r="A36" s="23" t="s">
        <v>18</v>
      </c>
      <c r="B36" s="54">
        <f>G17</f>
        <v>889.3143</v>
      </c>
      <c r="F36" s="23" t="s">
        <v>19</v>
      </c>
      <c r="G36" s="33">
        <f>SUM(B35,B36)-G33</f>
        <v>766.5623</v>
      </c>
      <c r="H36" s="92"/>
    </row>
    <row r="37" ht="12.0" customHeight="1">
      <c r="A37" s="1"/>
      <c r="B37" s="1"/>
      <c r="C37" s="1"/>
      <c r="D37" s="1"/>
      <c r="E37" s="1"/>
      <c r="F37" s="23"/>
      <c r="G37" s="32"/>
      <c r="H37" s="9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5.25" customHeight="1">
      <c r="A38" s="35"/>
      <c r="B38" s="36"/>
      <c r="C38" s="36"/>
      <c r="D38" s="36"/>
      <c r="E38" s="36"/>
      <c r="F38" s="36"/>
      <c r="G38" s="36"/>
      <c r="H38" s="9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27.75" customHeight="1">
      <c r="A39" s="2" t="s">
        <v>371</v>
      </c>
      <c r="B39" s="3"/>
      <c r="C39" s="3"/>
      <c r="D39" s="3"/>
      <c r="E39" s="3"/>
      <c r="F39" s="3"/>
      <c r="G39" s="3"/>
      <c r="H39" s="9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H40" s="92"/>
    </row>
    <row r="41" ht="12.0" customHeight="1">
      <c r="B41" s="39" t="s">
        <v>1</v>
      </c>
      <c r="C41" s="39" t="s">
        <v>2</v>
      </c>
      <c r="D41" s="39" t="s">
        <v>3</v>
      </c>
      <c r="E41" s="5"/>
      <c r="G41" s="39" t="s">
        <v>4</v>
      </c>
      <c r="H41" s="99" t="s">
        <v>5</v>
      </c>
      <c r="I41" s="4" t="s">
        <v>3</v>
      </c>
    </row>
    <row r="42" ht="12.0" customHeight="1">
      <c r="B42" s="58">
        <v>1079.59</v>
      </c>
      <c r="C42" s="69" t="s">
        <v>221</v>
      </c>
      <c r="D42" s="11">
        <v>40240.0</v>
      </c>
      <c r="E42" s="9"/>
      <c r="G42" s="15">
        <v>8.0</v>
      </c>
      <c r="H42" s="85" t="s">
        <v>149</v>
      </c>
      <c r="I42" s="11">
        <v>40244.0</v>
      </c>
    </row>
    <row r="43" ht="12.0" customHeight="1">
      <c r="B43" s="45">
        <v>1206.53</v>
      </c>
      <c r="C43" s="46" t="s">
        <v>221</v>
      </c>
      <c r="D43" s="16">
        <v>40254.0</v>
      </c>
      <c r="E43" s="9"/>
      <c r="G43" s="15">
        <v>8.0</v>
      </c>
      <c r="H43" s="85" t="s">
        <v>149</v>
      </c>
      <c r="I43" s="16">
        <v>40244.0</v>
      </c>
    </row>
    <row r="44" ht="12.0" customHeight="1">
      <c r="B44" s="45">
        <v>1206.53</v>
      </c>
      <c r="C44" s="46" t="s">
        <v>221</v>
      </c>
      <c r="D44" s="16">
        <v>40268.0</v>
      </c>
      <c r="E44" s="9"/>
      <c r="G44" s="15">
        <v>8.0</v>
      </c>
      <c r="H44" s="85" t="s">
        <v>149</v>
      </c>
      <c r="I44" s="16">
        <v>40244.0</v>
      </c>
    </row>
    <row r="45" ht="12.0" customHeight="1">
      <c r="B45" s="45">
        <v>223.97</v>
      </c>
      <c r="C45" s="46" t="s">
        <v>367</v>
      </c>
      <c r="D45" s="16">
        <v>40249.0</v>
      </c>
      <c r="E45" s="9"/>
      <c r="F45" s="23"/>
      <c r="G45" s="15">
        <v>8.0</v>
      </c>
      <c r="H45" s="85" t="s">
        <v>149</v>
      </c>
      <c r="I45" s="16">
        <v>40244.0</v>
      </c>
    </row>
    <row r="46" ht="12.0" customHeight="1">
      <c r="B46" s="45"/>
      <c r="C46" s="46"/>
      <c r="D46" s="16"/>
      <c r="E46" s="9"/>
      <c r="G46" s="15">
        <v>8.0</v>
      </c>
      <c r="H46" s="85" t="s">
        <v>149</v>
      </c>
      <c r="I46" s="16">
        <v>40251.0</v>
      </c>
    </row>
    <row r="47" ht="12.0" customHeight="1">
      <c r="B47" s="45"/>
      <c r="C47" s="46"/>
      <c r="D47" s="16"/>
      <c r="E47" s="9"/>
      <c r="G47" s="15">
        <v>8.0</v>
      </c>
      <c r="H47" s="85" t="s">
        <v>149</v>
      </c>
      <c r="I47" s="16">
        <v>40251.0</v>
      </c>
    </row>
    <row r="48" ht="12.0" customHeight="1">
      <c r="B48" s="45"/>
      <c r="C48" s="46"/>
      <c r="D48" s="16"/>
      <c r="E48" s="9"/>
      <c r="G48" s="15">
        <v>250.0</v>
      </c>
      <c r="H48" s="85" t="s">
        <v>198</v>
      </c>
      <c r="I48" s="16">
        <v>40251.0</v>
      </c>
    </row>
    <row r="49" ht="12.0" customHeight="1">
      <c r="B49" s="45"/>
      <c r="C49" s="46"/>
      <c r="D49" s="17"/>
      <c r="E49" s="9"/>
      <c r="G49" s="15">
        <v>8.0</v>
      </c>
      <c r="H49" s="85" t="s">
        <v>149</v>
      </c>
      <c r="I49" s="16">
        <v>40258.0</v>
      </c>
    </row>
    <row r="50" ht="12.0" customHeight="1">
      <c r="B50" s="45"/>
      <c r="C50" s="46"/>
      <c r="D50" s="16"/>
      <c r="E50" s="9"/>
      <c r="G50" s="15">
        <v>8.0</v>
      </c>
      <c r="H50" s="85" t="s">
        <v>149</v>
      </c>
      <c r="I50" s="16">
        <v>40258.0</v>
      </c>
    </row>
    <row r="51" ht="12.0" customHeight="1">
      <c r="B51" s="45"/>
      <c r="C51" s="46"/>
      <c r="D51" s="16"/>
      <c r="E51" s="9"/>
      <c r="G51" s="15">
        <v>8.0</v>
      </c>
      <c r="H51" s="85" t="s">
        <v>149</v>
      </c>
      <c r="I51" s="16">
        <v>40258.0</v>
      </c>
    </row>
    <row r="52" ht="12.0" customHeight="1">
      <c r="B52" s="45"/>
      <c r="C52" s="46"/>
      <c r="D52" s="16"/>
      <c r="E52" s="9"/>
      <c r="F52" s="23"/>
      <c r="G52" s="15">
        <v>5.0</v>
      </c>
      <c r="H52" s="85" t="s">
        <v>149</v>
      </c>
      <c r="I52" s="16">
        <v>40258.0</v>
      </c>
    </row>
    <row r="53" ht="12.0" customHeight="1">
      <c r="B53" s="45"/>
      <c r="C53" s="46"/>
      <c r="D53" s="16"/>
      <c r="E53" s="9"/>
      <c r="G53" s="15">
        <v>5.0</v>
      </c>
      <c r="H53" s="85" t="s">
        <v>149</v>
      </c>
      <c r="I53" s="16">
        <v>40258.0</v>
      </c>
    </row>
    <row r="54" ht="12.0" customHeight="1">
      <c r="B54" s="45"/>
      <c r="C54" s="46"/>
      <c r="D54" s="17"/>
      <c r="E54" s="9"/>
      <c r="G54" s="15">
        <v>100.0</v>
      </c>
      <c r="H54" s="85" t="s">
        <v>40</v>
      </c>
      <c r="I54" s="16">
        <v>40252.0</v>
      </c>
    </row>
    <row r="55" ht="12.0" customHeight="1">
      <c r="B55" s="45"/>
      <c r="C55" s="46"/>
      <c r="D55" s="51"/>
      <c r="E55" s="22"/>
      <c r="G55" s="15"/>
      <c r="H55" s="85"/>
      <c r="I55" s="16"/>
    </row>
    <row r="56" ht="12.0" customHeight="1">
      <c r="B56" s="105"/>
      <c r="C56" s="106"/>
      <c r="D56" s="53"/>
      <c r="E56" s="1"/>
      <c r="G56" s="28"/>
      <c r="H56" s="95"/>
      <c r="I56" s="29"/>
    </row>
    <row r="57" ht="12.0" customHeight="1">
      <c r="A57" s="23" t="s">
        <v>10</v>
      </c>
      <c r="B57" s="30">
        <f>SUM(B42:B56)</f>
        <v>3716.62</v>
      </c>
      <c r="F57" s="23" t="s">
        <v>10</v>
      </c>
      <c r="G57" s="30">
        <f>SUM(G42:G56)</f>
        <v>432</v>
      </c>
      <c r="H57" s="92"/>
    </row>
    <row r="58" ht="12.0" customHeight="1">
      <c r="B58" s="31"/>
      <c r="F58" s="32"/>
      <c r="H58" s="92"/>
    </row>
    <row r="59" ht="12.0" customHeight="1">
      <c r="A59" s="23" t="s">
        <v>11</v>
      </c>
      <c r="B59" s="33">
        <f>PRODUCT(B57,0.1)</f>
        <v>371.662</v>
      </c>
      <c r="H59" s="92"/>
    </row>
    <row r="60" ht="12.0" customHeight="1">
      <c r="A60" s="23" t="s">
        <v>18</v>
      </c>
      <c r="B60" s="54">
        <f>G36</f>
        <v>766.5623</v>
      </c>
      <c r="F60" s="23" t="s">
        <v>19</v>
      </c>
      <c r="G60" s="33">
        <f>SUM(B59,B60)-G57</f>
        <v>706.2243</v>
      </c>
      <c r="H60" s="92"/>
    </row>
    <row r="61" ht="12.0" customHeight="1">
      <c r="A61" s="1"/>
      <c r="B61" s="1"/>
      <c r="C61" s="1"/>
      <c r="D61" s="1"/>
      <c r="E61" s="1"/>
      <c r="F61" s="23"/>
      <c r="G61" s="32"/>
      <c r="H61" s="9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5.25" customHeight="1">
      <c r="A62" s="35"/>
      <c r="B62" s="36"/>
      <c r="C62" s="36"/>
      <c r="D62" s="36"/>
      <c r="E62" s="36"/>
      <c r="F62" s="36"/>
      <c r="G62" s="36"/>
      <c r="H62" s="9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27.75" customHeight="1">
      <c r="A63" s="2" t="s">
        <v>372</v>
      </c>
      <c r="B63" s="3"/>
      <c r="C63" s="3"/>
      <c r="D63" s="3"/>
      <c r="E63" s="3"/>
      <c r="F63" s="3"/>
      <c r="G63" s="3"/>
      <c r="H63" s="9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H64" s="92"/>
    </row>
    <row r="65" ht="12.0" customHeight="1">
      <c r="B65" s="39" t="s">
        <v>1</v>
      </c>
      <c r="C65" s="39" t="s">
        <v>2</v>
      </c>
      <c r="D65" s="39" t="s">
        <v>3</v>
      </c>
      <c r="E65" s="5"/>
      <c r="G65" s="39" t="s">
        <v>4</v>
      </c>
      <c r="H65" s="99" t="s">
        <v>5</v>
      </c>
      <c r="I65" s="4" t="s">
        <v>3</v>
      </c>
    </row>
    <row r="66" ht="12.0" customHeight="1">
      <c r="B66" s="58">
        <v>1079.59</v>
      </c>
      <c r="C66" s="69" t="s">
        <v>221</v>
      </c>
      <c r="D66" s="11">
        <v>40282.0</v>
      </c>
      <c r="E66" s="9"/>
      <c r="G66" s="15">
        <v>8.0</v>
      </c>
      <c r="H66" s="85" t="s">
        <v>149</v>
      </c>
      <c r="I66" s="11">
        <v>40279.0</v>
      </c>
    </row>
    <row r="67" ht="12.0" customHeight="1">
      <c r="B67" s="45">
        <v>56.63</v>
      </c>
      <c r="C67" s="46" t="s">
        <v>367</v>
      </c>
      <c r="D67" s="16">
        <v>40277.0</v>
      </c>
      <c r="E67" s="9"/>
      <c r="G67" s="15">
        <v>8.0</v>
      </c>
      <c r="H67" s="85" t="s">
        <v>149</v>
      </c>
      <c r="I67" s="16">
        <v>40279.0</v>
      </c>
    </row>
    <row r="68" ht="12.0" customHeight="1">
      <c r="B68" s="45">
        <v>1206.53</v>
      </c>
      <c r="C68" s="46" t="s">
        <v>221</v>
      </c>
      <c r="D68" s="16">
        <v>40296.0</v>
      </c>
      <c r="E68" s="9"/>
      <c r="G68" s="15">
        <v>8.0</v>
      </c>
      <c r="H68" s="85" t="s">
        <v>149</v>
      </c>
      <c r="I68" s="16">
        <v>40286.0</v>
      </c>
    </row>
    <row r="69" ht="12.0" customHeight="1">
      <c r="B69" s="45"/>
      <c r="C69" s="46"/>
      <c r="D69" s="16"/>
      <c r="E69" s="9"/>
      <c r="F69" s="23"/>
      <c r="G69" s="15">
        <v>8.0</v>
      </c>
      <c r="H69" s="85" t="s">
        <v>149</v>
      </c>
      <c r="I69" s="16">
        <v>40286.0</v>
      </c>
    </row>
    <row r="70" ht="12.0" customHeight="1">
      <c r="B70" s="45"/>
      <c r="C70" s="46"/>
      <c r="D70" s="17"/>
      <c r="E70" s="9"/>
      <c r="G70" s="15">
        <v>8.0</v>
      </c>
      <c r="H70" s="85" t="s">
        <v>149</v>
      </c>
      <c r="I70" s="16">
        <v>40289.0</v>
      </c>
    </row>
    <row r="71" ht="12.0" customHeight="1">
      <c r="B71" s="45"/>
      <c r="C71" s="46"/>
      <c r="D71" s="16"/>
      <c r="E71" s="9"/>
      <c r="G71" s="15">
        <v>10.0</v>
      </c>
      <c r="H71" s="85" t="s">
        <v>149</v>
      </c>
      <c r="I71" s="16">
        <v>40293.0</v>
      </c>
    </row>
    <row r="72" ht="12.0" customHeight="1">
      <c r="B72" s="45"/>
      <c r="C72" s="46"/>
      <c r="D72" s="16"/>
      <c r="E72" s="9"/>
      <c r="G72" s="15">
        <v>10.0</v>
      </c>
      <c r="H72" s="85" t="s">
        <v>149</v>
      </c>
      <c r="I72" s="16">
        <v>40293.0</v>
      </c>
    </row>
    <row r="73" ht="12.0" customHeight="1">
      <c r="B73" s="45"/>
      <c r="C73" s="46"/>
      <c r="D73" s="16"/>
      <c r="E73" s="9"/>
      <c r="G73" s="15">
        <v>100.0</v>
      </c>
      <c r="H73" s="85" t="s">
        <v>40</v>
      </c>
      <c r="I73" s="16">
        <v>40283.0</v>
      </c>
    </row>
    <row r="74" ht="12.0" customHeight="1">
      <c r="B74" s="45"/>
      <c r="C74" s="46"/>
      <c r="D74" s="51"/>
      <c r="E74" s="22"/>
      <c r="G74" s="15"/>
      <c r="H74" s="85"/>
      <c r="I74" s="16"/>
    </row>
    <row r="75" ht="12.0" customHeight="1">
      <c r="B75" s="105"/>
      <c r="C75" s="106"/>
      <c r="D75" s="53"/>
      <c r="E75" s="1"/>
      <c r="G75" s="28"/>
      <c r="H75" s="95"/>
      <c r="I75" s="29"/>
    </row>
    <row r="76" ht="12.0" customHeight="1">
      <c r="A76" s="23" t="s">
        <v>10</v>
      </c>
      <c r="B76" s="30">
        <f>SUM(B66:B75)</f>
        <v>2342.75</v>
      </c>
      <c r="F76" s="23" t="s">
        <v>10</v>
      </c>
      <c r="G76" s="30">
        <f>SUM(G66:G75)</f>
        <v>160</v>
      </c>
      <c r="H76" s="92"/>
    </row>
    <row r="77" ht="12.0" customHeight="1">
      <c r="B77" s="31"/>
      <c r="F77" s="32"/>
      <c r="H77" s="92"/>
    </row>
    <row r="78" ht="12.0" customHeight="1">
      <c r="A78" s="23" t="s">
        <v>11</v>
      </c>
      <c r="B78" s="33">
        <f>PRODUCT(B76,0.1)</f>
        <v>234.275</v>
      </c>
      <c r="H78" s="92"/>
    </row>
    <row r="79" ht="12.0" customHeight="1">
      <c r="A79" s="23" t="s">
        <v>18</v>
      </c>
      <c r="B79" s="54">
        <f>G60</f>
        <v>706.2243</v>
      </c>
      <c r="F79" s="23" t="s">
        <v>19</v>
      </c>
      <c r="G79" s="33">
        <f>SUM(B78,B79)-G76</f>
        <v>780.4993</v>
      </c>
      <c r="H79" s="92"/>
    </row>
    <row r="80" ht="12.0" customHeight="1">
      <c r="A80" s="1"/>
      <c r="B80" s="1"/>
      <c r="C80" s="1"/>
      <c r="D80" s="1"/>
      <c r="E80" s="1"/>
      <c r="F80" s="23"/>
      <c r="G80" s="32"/>
      <c r="H80" s="9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5.25" customHeight="1">
      <c r="A81" s="35"/>
      <c r="B81" s="36"/>
      <c r="C81" s="36"/>
      <c r="D81" s="36"/>
      <c r="E81" s="36"/>
      <c r="F81" s="36"/>
      <c r="G81" s="36"/>
      <c r="H81" s="9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27.75" customHeight="1">
      <c r="A82" s="2" t="s">
        <v>373</v>
      </c>
      <c r="B82" s="3"/>
      <c r="C82" s="3"/>
      <c r="D82" s="3"/>
      <c r="E82" s="3"/>
      <c r="F82" s="3"/>
      <c r="G82" s="3"/>
      <c r="H82" s="9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H83" s="92"/>
    </row>
    <row r="84" ht="12.0" customHeight="1">
      <c r="B84" s="39" t="s">
        <v>1</v>
      </c>
      <c r="C84" s="39" t="s">
        <v>2</v>
      </c>
      <c r="D84" s="39" t="s">
        <v>3</v>
      </c>
      <c r="E84" s="5"/>
      <c r="G84" s="4" t="s">
        <v>4</v>
      </c>
      <c r="H84" s="93" t="s">
        <v>5</v>
      </c>
      <c r="I84" s="4" t="s">
        <v>3</v>
      </c>
    </row>
    <row r="85" ht="12.0" customHeight="1">
      <c r="B85" s="58">
        <v>237.4</v>
      </c>
      <c r="C85" s="69" t="s">
        <v>367</v>
      </c>
      <c r="D85" s="11">
        <v>40305.0</v>
      </c>
      <c r="E85" s="9"/>
      <c r="G85" s="10">
        <v>161.0</v>
      </c>
      <c r="H85" s="94" t="s">
        <v>40</v>
      </c>
      <c r="I85" s="11">
        <v>40301.0</v>
      </c>
    </row>
    <row r="86" ht="12.0" customHeight="1">
      <c r="B86" s="45">
        <v>1076.33</v>
      </c>
      <c r="C86" s="46" t="s">
        <v>293</v>
      </c>
      <c r="D86" s="16">
        <v>40311.0</v>
      </c>
      <c r="E86" s="9"/>
      <c r="G86" s="15">
        <v>18.0</v>
      </c>
      <c r="H86" s="85" t="s">
        <v>374</v>
      </c>
      <c r="I86" s="16">
        <v>40301.0</v>
      </c>
    </row>
    <row r="87" ht="12.0" customHeight="1">
      <c r="B87" s="45">
        <v>80.84</v>
      </c>
      <c r="C87" s="46" t="s">
        <v>293</v>
      </c>
      <c r="D87" s="16">
        <v>40324.0</v>
      </c>
      <c r="E87" s="9"/>
      <c r="G87" s="15">
        <v>36.0</v>
      </c>
      <c r="H87" s="85" t="s">
        <v>375</v>
      </c>
      <c r="I87" s="16">
        <v>40301.0</v>
      </c>
    </row>
    <row r="88" ht="12.0" customHeight="1">
      <c r="B88" s="45">
        <v>226.81</v>
      </c>
      <c r="C88" s="46" t="s">
        <v>376</v>
      </c>
      <c r="D88" s="16">
        <v>40325.0</v>
      </c>
      <c r="E88" s="9"/>
      <c r="F88" s="23"/>
      <c r="G88" s="15">
        <v>18.0</v>
      </c>
      <c r="H88" s="85" t="s">
        <v>377</v>
      </c>
      <c r="I88" s="16">
        <v>40301.0</v>
      </c>
    </row>
    <row r="89" ht="12.0" customHeight="1">
      <c r="B89" s="45">
        <v>351.91</v>
      </c>
      <c r="C89" s="46" t="s">
        <v>378</v>
      </c>
      <c r="D89" s="16">
        <v>40324.0</v>
      </c>
      <c r="E89" s="9"/>
      <c r="G89" s="15">
        <v>10.0</v>
      </c>
      <c r="H89" s="85" t="s">
        <v>319</v>
      </c>
      <c r="I89" s="16">
        <v>40301.0</v>
      </c>
    </row>
    <row r="90" ht="12.0" customHeight="1">
      <c r="B90" s="45">
        <v>25.81</v>
      </c>
      <c r="C90" s="46" t="s">
        <v>307</v>
      </c>
      <c r="D90" s="16">
        <v>40319.0</v>
      </c>
      <c r="E90" s="9"/>
      <c r="G90" s="15">
        <v>54.0</v>
      </c>
      <c r="H90" s="85" t="s">
        <v>287</v>
      </c>
      <c r="I90" s="16">
        <v>40301.0</v>
      </c>
    </row>
    <row r="91" ht="12.0" customHeight="1">
      <c r="B91" s="45">
        <v>403.79</v>
      </c>
      <c r="C91" s="46" t="s">
        <v>353</v>
      </c>
      <c r="D91" s="16">
        <v>40319.0</v>
      </c>
      <c r="E91" s="9"/>
      <c r="G91" s="15">
        <v>8.0</v>
      </c>
      <c r="H91" s="85" t="s">
        <v>149</v>
      </c>
      <c r="I91" s="16">
        <v>40310.0</v>
      </c>
    </row>
    <row r="92" ht="12.0" customHeight="1">
      <c r="B92" s="45">
        <v>1206.54</v>
      </c>
      <c r="C92" s="46" t="s">
        <v>221</v>
      </c>
      <c r="D92" s="16">
        <v>40310.0</v>
      </c>
      <c r="E92" s="9"/>
      <c r="G92" s="15">
        <v>8.0</v>
      </c>
      <c r="H92" s="85" t="s">
        <v>149</v>
      </c>
      <c r="I92" s="16">
        <v>40315.0</v>
      </c>
    </row>
    <row r="93" ht="12.0" customHeight="1">
      <c r="B93" s="45">
        <v>1206.54</v>
      </c>
      <c r="C93" s="46" t="s">
        <v>221</v>
      </c>
      <c r="D93" s="16">
        <v>40324.0</v>
      </c>
      <c r="E93" s="9"/>
      <c r="G93" s="15">
        <v>8.0</v>
      </c>
      <c r="H93" s="85" t="s">
        <v>149</v>
      </c>
      <c r="I93" s="16">
        <v>40315.0</v>
      </c>
    </row>
    <row r="94" ht="12.0" customHeight="1">
      <c r="B94" s="45"/>
      <c r="C94" s="46"/>
      <c r="D94" s="17"/>
      <c r="E94" s="9"/>
      <c r="F94" s="23"/>
      <c r="G94" s="15">
        <v>8.0</v>
      </c>
      <c r="H94" s="85" t="s">
        <v>149</v>
      </c>
      <c r="I94" s="16">
        <v>40321.0</v>
      </c>
    </row>
    <row r="95" ht="12.0" customHeight="1">
      <c r="B95" s="45"/>
      <c r="C95" s="46"/>
      <c r="D95" s="17"/>
      <c r="E95" s="9"/>
      <c r="G95" s="15">
        <v>8.0</v>
      </c>
      <c r="H95" s="85" t="s">
        <v>149</v>
      </c>
      <c r="I95" s="16">
        <v>40321.0</v>
      </c>
    </row>
    <row r="96" ht="12.0" customHeight="1">
      <c r="B96" s="45"/>
      <c r="C96" s="46"/>
      <c r="D96" s="17"/>
      <c r="E96" s="9"/>
      <c r="G96" s="15">
        <v>100.0</v>
      </c>
      <c r="H96" s="85" t="s">
        <v>40</v>
      </c>
      <c r="I96" s="16">
        <v>40313.0</v>
      </c>
    </row>
    <row r="97" ht="12.0" customHeight="1">
      <c r="B97" s="105"/>
      <c r="C97" s="106"/>
      <c r="D97" s="53"/>
      <c r="E97" s="1"/>
      <c r="G97" s="28"/>
      <c r="H97" s="95"/>
      <c r="I97" s="29"/>
    </row>
    <row r="98" ht="12.0" customHeight="1">
      <c r="A98" s="23" t="s">
        <v>10</v>
      </c>
      <c r="B98" s="30">
        <f>SUM(B85:B97)</f>
        <v>4815.97</v>
      </c>
      <c r="F98" s="23" t="s">
        <v>10</v>
      </c>
      <c r="G98" s="30">
        <f>SUM(G85:G97)</f>
        <v>437</v>
      </c>
      <c r="H98" s="92"/>
    </row>
    <row r="99" ht="12.0" customHeight="1">
      <c r="B99" s="31"/>
      <c r="F99" s="32"/>
      <c r="H99" s="92"/>
    </row>
    <row r="100" ht="12.0" customHeight="1">
      <c r="A100" s="23" t="s">
        <v>11</v>
      </c>
      <c r="B100" s="33">
        <f>PRODUCT(B98,0.1)</f>
        <v>481.597</v>
      </c>
      <c r="H100" s="92"/>
    </row>
    <row r="101" ht="12.0" customHeight="1">
      <c r="A101" s="23" t="s">
        <v>18</v>
      </c>
      <c r="B101" s="54">
        <f>G79</f>
        <v>780.4993</v>
      </c>
      <c r="F101" s="23" t="s">
        <v>19</v>
      </c>
      <c r="G101" s="33">
        <f>SUM(B100,B101)-G98</f>
        <v>825.0963</v>
      </c>
      <c r="H101" s="92"/>
    </row>
    <row r="102" ht="12.0" customHeight="1">
      <c r="A102" s="1"/>
      <c r="B102" s="1"/>
      <c r="C102" s="1"/>
      <c r="D102" s="1"/>
      <c r="E102" s="1"/>
      <c r="F102" s="23"/>
      <c r="G102" s="32"/>
      <c r="H102" s="9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5.25" customHeight="1">
      <c r="A103" s="35"/>
      <c r="B103" s="36"/>
      <c r="C103" s="36"/>
      <c r="D103" s="36"/>
      <c r="E103" s="36"/>
      <c r="F103" s="36"/>
      <c r="G103" s="36"/>
      <c r="H103" s="9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27.75" customHeight="1">
      <c r="A104" s="2" t="s">
        <v>379</v>
      </c>
      <c r="B104" s="3"/>
      <c r="C104" s="3"/>
      <c r="D104" s="3"/>
      <c r="E104" s="3"/>
      <c r="F104" s="3"/>
      <c r="G104" s="3"/>
      <c r="H104" s="9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H105" s="92"/>
    </row>
    <row r="106" ht="12.0" customHeight="1">
      <c r="B106" s="39" t="s">
        <v>1</v>
      </c>
      <c r="C106" s="39" t="s">
        <v>2</v>
      </c>
      <c r="D106" s="39" t="s">
        <v>3</v>
      </c>
      <c r="E106" s="5"/>
      <c r="G106" s="39" t="s">
        <v>4</v>
      </c>
      <c r="H106" s="99" t="s">
        <v>5</v>
      </c>
      <c r="I106" s="4" t="s">
        <v>3</v>
      </c>
    </row>
    <row r="107" ht="12.0" customHeight="1">
      <c r="B107" s="58">
        <v>28.22</v>
      </c>
      <c r="C107" s="69" t="s">
        <v>376</v>
      </c>
      <c r="D107" s="11">
        <v>40353.0</v>
      </c>
      <c r="E107" s="9"/>
      <c r="G107" s="15">
        <v>8.0</v>
      </c>
      <c r="H107" s="85" t="s">
        <v>149</v>
      </c>
      <c r="I107" s="11">
        <v>40335.0</v>
      </c>
    </row>
    <row r="108" ht="12.0" customHeight="1">
      <c r="B108" s="45">
        <v>24.11</v>
      </c>
      <c r="C108" s="46" t="s">
        <v>380</v>
      </c>
      <c r="D108" s="16">
        <v>40331.0</v>
      </c>
      <c r="E108" s="9"/>
      <c r="G108" s="15">
        <v>8.0</v>
      </c>
      <c r="H108" s="85" t="s">
        <v>149</v>
      </c>
      <c r="I108" s="16">
        <v>40335.0</v>
      </c>
    </row>
    <row r="109" ht="12.0" customHeight="1">
      <c r="B109" s="45">
        <v>23.7</v>
      </c>
      <c r="C109" s="46" t="s">
        <v>310</v>
      </c>
      <c r="D109" s="16">
        <v>40333.0</v>
      </c>
      <c r="E109" s="9"/>
      <c r="G109" s="15">
        <v>8.0</v>
      </c>
      <c r="H109" s="85" t="s">
        <v>149</v>
      </c>
      <c r="I109" s="16">
        <v>40342.0</v>
      </c>
    </row>
    <row r="110" ht="12.0" customHeight="1">
      <c r="B110" s="45">
        <v>113.34</v>
      </c>
      <c r="C110" s="46" t="s">
        <v>307</v>
      </c>
      <c r="D110" s="16">
        <v>40332.0</v>
      </c>
      <c r="E110" s="9"/>
      <c r="F110" s="23"/>
      <c r="G110" s="15">
        <v>8.0</v>
      </c>
      <c r="H110" s="85" t="s">
        <v>149</v>
      </c>
      <c r="I110" s="16">
        <v>40342.0</v>
      </c>
    </row>
    <row r="111" ht="12.0" customHeight="1">
      <c r="B111" s="45">
        <v>1206.53</v>
      </c>
      <c r="C111" s="46" t="s">
        <v>221</v>
      </c>
      <c r="D111" s="16">
        <v>40338.0</v>
      </c>
      <c r="E111" s="9"/>
      <c r="G111" s="15">
        <v>8.0</v>
      </c>
      <c r="H111" s="85" t="s">
        <v>149</v>
      </c>
      <c r="I111" s="16">
        <v>40356.0</v>
      </c>
    </row>
    <row r="112" ht="12.0" customHeight="1">
      <c r="B112" s="45">
        <v>1206.53</v>
      </c>
      <c r="C112" s="46" t="s">
        <v>221</v>
      </c>
      <c r="D112" s="16">
        <v>40352.0</v>
      </c>
      <c r="E112" s="9"/>
      <c r="G112" s="15">
        <v>8.0</v>
      </c>
      <c r="H112" s="85" t="s">
        <v>149</v>
      </c>
      <c r="I112" s="16">
        <v>40356.0</v>
      </c>
    </row>
    <row r="113" ht="12.0" customHeight="1">
      <c r="B113" s="45">
        <v>22.16</v>
      </c>
      <c r="C113" s="46" t="s">
        <v>381</v>
      </c>
      <c r="D113" s="16">
        <v>40359.0</v>
      </c>
      <c r="E113" s="9"/>
      <c r="G113" s="15">
        <v>10.0</v>
      </c>
      <c r="H113" s="85" t="s">
        <v>382</v>
      </c>
      <c r="I113" s="16">
        <v>40356.0</v>
      </c>
    </row>
    <row r="114" ht="12.0" customHeight="1">
      <c r="B114" s="45"/>
      <c r="C114" s="46"/>
      <c r="D114" s="17"/>
      <c r="E114" s="9"/>
      <c r="G114" s="15">
        <v>50.0</v>
      </c>
      <c r="H114" s="85" t="s">
        <v>103</v>
      </c>
      <c r="I114" s="16">
        <v>40356.0</v>
      </c>
    </row>
    <row r="115" ht="12.0" customHeight="1">
      <c r="B115" s="45"/>
      <c r="C115" s="46"/>
      <c r="D115" s="51"/>
      <c r="E115" s="22"/>
      <c r="G115" s="15">
        <v>18.0</v>
      </c>
      <c r="H115" s="85" t="s">
        <v>383</v>
      </c>
      <c r="I115" s="16">
        <v>40356.0</v>
      </c>
    </row>
    <row r="116" ht="12.0" customHeight="1">
      <c r="B116" s="105"/>
      <c r="C116" s="106"/>
      <c r="D116" s="53"/>
      <c r="E116" s="1"/>
      <c r="G116" s="28">
        <v>100.0</v>
      </c>
      <c r="H116" s="95" t="s">
        <v>40</v>
      </c>
      <c r="I116" s="86">
        <v>40344.0</v>
      </c>
    </row>
    <row r="117" ht="12.0" customHeight="1">
      <c r="A117" s="23" t="s">
        <v>10</v>
      </c>
      <c r="B117" s="30">
        <f>SUM(B107:B116)</f>
        <v>2624.59</v>
      </c>
      <c r="F117" s="23" t="s">
        <v>10</v>
      </c>
      <c r="G117" s="30">
        <f>SUM(G107:G116)</f>
        <v>226</v>
      </c>
      <c r="H117" s="92"/>
    </row>
    <row r="118" ht="12.0" customHeight="1">
      <c r="B118" s="31"/>
      <c r="F118" s="32"/>
      <c r="H118" s="92"/>
    </row>
    <row r="119" ht="12.0" customHeight="1">
      <c r="A119" s="23" t="s">
        <v>11</v>
      </c>
      <c r="B119" s="33">
        <f>PRODUCT(B117,0.1)</f>
        <v>262.459</v>
      </c>
      <c r="H119" s="92"/>
    </row>
    <row r="120" ht="12.0" customHeight="1">
      <c r="A120" s="23" t="s">
        <v>18</v>
      </c>
      <c r="B120" s="54">
        <f>G101</f>
        <v>825.0963</v>
      </c>
      <c r="F120" s="23" t="s">
        <v>19</v>
      </c>
      <c r="G120" s="33">
        <f>SUM(B119,B120)-G117</f>
        <v>861.5553</v>
      </c>
      <c r="H120" s="92"/>
    </row>
    <row r="121" ht="12.0" customHeight="1">
      <c r="A121" s="1"/>
      <c r="B121" s="1"/>
      <c r="C121" s="1"/>
      <c r="D121" s="1"/>
      <c r="E121" s="1"/>
      <c r="F121" s="23"/>
      <c r="G121" s="32"/>
      <c r="H121" s="9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5.25" customHeight="1">
      <c r="A122" s="35"/>
      <c r="B122" s="36"/>
      <c r="C122" s="36"/>
      <c r="D122" s="36"/>
      <c r="E122" s="36"/>
      <c r="F122" s="36"/>
      <c r="G122" s="36"/>
      <c r="H122" s="9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27.75" customHeight="1">
      <c r="A123" s="2" t="s">
        <v>384</v>
      </c>
      <c r="B123" s="3"/>
      <c r="C123" s="3"/>
      <c r="D123" s="3"/>
      <c r="E123" s="3"/>
      <c r="F123" s="3"/>
      <c r="G123" s="3"/>
      <c r="H123" s="9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H124" s="92"/>
    </row>
    <row r="125" ht="12.0" customHeight="1">
      <c r="B125" s="39" t="s">
        <v>1</v>
      </c>
      <c r="C125" s="39" t="s">
        <v>2</v>
      </c>
      <c r="D125" s="39" t="s">
        <v>3</v>
      </c>
      <c r="E125" s="5"/>
      <c r="G125" s="39" t="s">
        <v>4</v>
      </c>
      <c r="H125" s="99" t="s">
        <v>5</v>
      </c>
      <c r="I125" s="4" t="s">
        <v>3</v>
      </c>
    </row>
    <row r="126" ht="12.0" customHeight="1">
      <c r="B126" s="58">
        <v>10.1</v>
      </c>
      <c r="C126" s="69" t="s">
        <v>307</v>
      </c>
      <c r="D126" s="11">
        <v>40367.0</v>
      </c>
      <c r="E126" s="9"/>
      <c r="G126" s="15">
        <v>8.0</v>
      </c>
      <c r="H126" s="85" t="s">
        <v>149</v>
      </c>
      <c r="I126" s="11">
        <v>40363.0</v>
      </c>
    </row>
    <row r="127" ht="12.0" customHeight="1">
      <c r="B127" s="45">
        <v>1295.7</v>
      </c>
      <c r="C127" s="46" t="s">
        <v>221</v>
      </c>
      <c r="D127" s="16">
        <v>40366.0</v>
      </c>
      <c r="E127" s="9"/>
      <c r="G127" s="15">
        <v>8.0</v>
      </c>
      <c r="H127" s="85" t="s">
        <v>149</v>
      </c>
      <c r="I127" s="16">
        <v>40363.0</v>
      </c>
    </row>
    <row r="128" ht="12.0" customHeight="1">
      <c r="B128" s="45">
        <v>1214.24</v>
      </c>
      <c r="C128" s="46" t="s">
        <v>221</v>
      </c>
      <c r="D128" s="16">
        <v>40380.0</v>
      </c>
      <c r="E128" s="9"/>
      <c r="G128" s="15">
        <v>10.0</v>
      </c>
      <c r="H128" s="85" t="s">
        <v>17</v>
      </c>
      <c r="I128" s="16">
        <v>40365.0</v>
      </c>
    </row>
    <row r="129" ht="12.0" customHeight="1">
      <c r="B129" s="45"/>
      <c r="C129" s="46"/>
      <c r="D129" s="16"/>
      <c r="E129" s="9"/>
      <c r="F129" s="23"/>
      <c r="G129" s="15">
        <v>10.0</v>
      </c>
      <c r="H129" s="85" t="s">
        <v>149</v>
      </c>
      <c r="I129" s="16">
        <v>40377.0</v>
      </c>
    </row>
    <row r="130" ht="12.0" customHeight="1">
      <c r="B130" s="45"/>
      <c r="C130" s="46"/>
      <c r="D130" s="16"/>
      <c r="E130" s="9"/>
      <c r="G130" s="15">
        <v>8.0</v>
      </c>
      <c r="H130" s="85" t="s">
        <v>149</v>
      </c>
      <c r="I130" s="16">
        <v>40384.0</v>
      </c>
    </row>
    <row r="131" ht="12.0" customHeight="1">
      <c r="B131" s="45"/>
      <c r="C131" s="46"/>
      <c r="D131" s="16"/>
      <c r="E131" s="9"/>
      <c r="G131" s="15">
        <v>8.0</v>
      </c>
      <c r="H131" s="85" t="s">
        <v>149</v>
      </c>
      <c r="I131" s="16">
        <v>40384.0</v>
      </c>
    </row>
    <row r="132" ht="12.0" customHeight="1">
      <c r="B132" s="45"/>
      <c r="C132" s="46"/>
      <c r="D132" s="17"/>
      <c r="E132" s="9"/>
      <c r="G132" s="15">
        <v>100.0</v>
      </c>
      <c r="H132" s="85" t="s">
        <v>385</v>
      </c>
      <c r="I132" s="16">
        <v>40374.0</v>
      </c>
    </row>
    <row r="133" ht="12.0" customHeight="1">
      <c r="B133" s="45"/>
      <c r="C133" s="46"/>
      <c r="D133" s="17"/>
      <c r="E133" s="9"/>
      <c r="G133" s="15"/>
      <c r="H133" s="85"/>
      <c r="I133" s="17"/>
    </row>
    <row r="134" ht="12.0" customHeight="1">
      <c r="B134" s="45"/>
      <c r="C134" s="46"/>
      <c r="D134" s="51"/>
      <c r="E134" s="22"/>
      <c r="G134" s="15"/>
      <c r="H134" s="85"/>
      <c r="I134" s="16"/>
    </row>
    <row r="135" ht="12.0" customHeight="1">
      <c r="B135" s="105"/>
      <c r="C135" s="106"/>
      <c r="D135" s="53"/>
      <c r="E135" s="1"/>
      <c r="G135" s="28"/>
      <c r="H135" s="95"/>
      <c r="I135" s="29"/>
    </row>
    <row r="136" ht="12.0" customHeight="1">
      <c r="A136" s="23" t="s">
        <v>10</v>
      </c>
      <c r="B136" s="30">
        <f>SUM(B126:B135)</f>
        <v>2520.04</v>
      </c>
      <c r="F136" s="23" t="s">
        <v>10</v>
      </c>
      <c r="G136" s="30">
        <f>SUM(G126:G135)</f>
        <v>152</v>
      </c>
      <c r="H136" s="92"/>
    </row>
    <row r="137" ht="12.0" customHeight="1">
      <c r="B137" s="31"/>
      <c r="F137" s="32"/>
      <c r="H137" s="92"/>
    </row>
    <row r="138" ht="12.0" customHeight="1">
      <c r="A138" s="23" t="s">
        <v>11</v>
      </c>
      <c r="B138" s="33">
        <f>PRODUCT(B136,0.1)</f>
        <v>252.004</v>
      </c>
      <c r="H138" s="92"/>
    </row>
    <row r="139" ht="12.0" customHeight="1">
      <c r="A139" s="23" t="s">
        <v>18</v>
      </c>
      <c r="B139" s="54">
        <f>G120</f>
        <v>861.5553</v>
      </c>
      <c r="F139" s="23" t="s">
        <v>19</v>
      </c>
      <c r="G139" s="33">
        <f>SUM(B138,B139)-G136</f>
        <v>961.5593</v>
      </c>
      <c r="H139" s="92"/>
    </row>
    <row r="140" ht="12.0" customHeight="1">
      <c r="A140" s="1"/>
      <c r="B140" s="1"/>
      <c r="C140" s="1"/>
      <c r="D140" s="1"/>
      <c r="E140" s="1"/>
      <c r="F140" s="23"/>
      <c r="G140" s="32"/>
      <c r="H140" s="9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5.25" customHeight="1">
      <c r="A141" s="35"/>
      <c r="B141" s="36"/>
      <c r="C141" s="36"/>
      <c r="D141" s="36"/>
      <c r="E141" s="36"/>
      <c r="F141" s="36"/>
      <c r="G141" s="36"/>
      <c r="H141" s="9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27.75" customHeight="1">
      <c r="A142" s="2" t="s">
        <v>386</v>
      </c>
      <c r="B142" s="3"/>
      <c r="C142" s="3"/>
      <c r="D142" s="3"/>
      <c r="E142" s="3"/>
      <c r="F142" s="3"/>
      <c r="G142" s="3"/>
      <c r="H142" s="9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H143" s="92"/>
    </row>
    <row r="144" ht="12.0" customHeight="1">
      <c r="B144" s="39" t="s">
        <v>1</v>
      </c>
      <c r="C144" s="39" t="s">
        <v>2</v>
      </c>
      <c r="D144" s="39" t="s">
        <v>3</v>
      </c>
      <c r="E144" s="5"/>
      <c r="G144" s="39" t="s">
        <v>4</v>
      </c>
      <c r="H144" s="93" t="s">
        <v>5</v>
      </c>
      <c r="I144" s="4" t="s">
        <v>3</v>
      </c>
    </row>
    <row r="145" ht="12.0" customHeight="1">
      <c r="B145" s="58">
        <v>973.37</v>
      </c>
      <c r="C145" s="69" t="s">
        <v>376</v>
      </c>
      <c r="D145" s="11">
        <v>40417.0</v>
      </c>
      <c r="E145" s="9"/>
      <c r="F145" s="97"/>
      <c r="G145" s="15">
        <v>8.0</v>
      </c>
      <c r="H145" s="113" t="s">
        <v>149</v>
      </c>
      <c r="I145" s="11">
        <v>40391.0</v>
      </c>
    </row>
    <row r="146" ht="12.0" customHeight="1">
      <c r="B146" s="45">
        <v>1214.23</v>
      </c>
      <c r="C146" s="46" t="s">
        <v>221</v>
      </c>
      <c r="D146" s="16">
        <v>40394.0</v>
      </c>
      <c r="E146" s="9"/>
      <c r="G146" s="15">
        <v>8.0</v>
      </c>
      <c r="H146" s="85" t="s">
        <v>149</v>
      </c>
      <c r="I146" s="16">
        <v>40391.0</v>
      </c>
    </row>
    <row r="147" ht="12.0" customHeight="1">
      <c r="B147" s="45">
        <v>1214.24</v>
      </c>
      <c r="C147" s="46" t="s">
        <v>221</v>
      </c>
      <c r="D147" s="16">
        <v>40408.0</v>
      </c>
      <c r="E147" s="9"/>
      <c r="G147" s="15">
        <v>18.0</v>
      </c>
      <c r="H147" s="85" t="s">
        <v>387</v>
      </c>
      <c r="I147" s="16">
        <v>40391.0</v>
      </c>
    </row>
    <row r="148" ht="12.0" customHeight="1">
      <c r="B148" s="45"/>
      <c r="C148" s="46"/>
      <c r="D148" s="16"/>
      <c r="E148" s="9"/>
      <c r="F148" s="23"/>
      <c r="G148" s="15">
        <v>120.0</v>
      </c>
      <c r="H148" s="85" t="s">
        <v>97</v>
      </c>
      <c r="I148" s="16">
        <v>40391.0</v>
      </c>
    </row>
    <row r="149" ht="12.0" customHeight="1">
      <c r="B149" s="45"/>
      <c r="C149" s="46"/>
      <c r="D149" s="16"/>
      <c r="E149" s="9"/>
      <c r="G149" s="15">
        <v>75.0</v>
      </c>
      <c r="H149" s="85" t="s">
        <v>388</v>
      </c>
      <c r="I149" s="16">
        <v>40391.0</v>
      </c>
    </row>
    <row r="150" ht="12.0" customHeight="1">
      <c r="B150" s="45"/>
      <c r="C150" s="46"/>
      <c r="D150" s="17"/>
      <c r="E150" s="9"/>
      <c r="G150" s="15">
        <v>62.5</v>
      </c>
      <c r="H150" s="85" t="s">
        <v>40</v>
      </c>
      <c r="I150" s="16">
        <v>40391.0</v>
      </c>
    </row>
    <row r="151" ht="12.0" customHeight="1">
      <c r="B151" s="45"/>
      <c r="C151" s="46"/>
      <c r="D151" s="17"/>
      <c r="E151" s="9"/>
      <c r="G151" s="15">
        <v>8.0</v>
      </c>
      <c r="H151" s="85" t="s">
        <v>149</v>
      </c>
      <c r="I151" s="16">
        <v>40405.0</v>
      </c>
    </row>
    <row r="152" ht="12.0" customHeight="1">
      <c r="B152" s="45"/>
      <c r="C152" s="46"/>
      <c r="D152" s="16"/>
      <c r="E152" s="9"/>
      <c r="G152" s="15">
        <v>8.0</v>
      </c>
      <c r="H152" s="85" t="s">
        <v>149</v>
      </c>
      <c r="I152" s="16">
        <v>40405.0</v>
      </c>
    </row>
    <row r="153" ht="12.0" customHeight="1">
      <c r="B153" s="45"/>
      <c r="C153" s="46"/>
      <c r="D153" s="16"/>
      <c r="E153" s="9"/>
      <c r="G153" s="15">
        <v>8.0</v>
      </c>
      <c r="H153" s="85" t="s">
        <v>149</v>
      </c>
      <c r="I153" s="16">
        <v>40405.0</v>
      </c>
    </row>
    <row r="154" ht="12.0" customHeight="1">
      <c r="B154" s="45"/>
      <c r="C154" s="46"/>
      <c r="D154" s="16"/>
      <c r="E154" s="9"/>
      <c r="F154" s="23"/>
      <c r="G154" s="15">
        <v>8.0</v>
      </c>
      <c r="H154" s="85" t="s">
        <v>149</v>
      </c>
      <c r="I154" s="16">
        <v>40419.0</v>
      </c>
    </row>
    <row r="155" ht="12.0" customHeight="1">
      <c r="B155" s="45"/>
      <c r="C155" s="46"/>
      <c r="D155" s="16"/>
      <c r="E155" s="9"/>
      <c r="G155" s="15">
        <v>8.0</v>
      </c>
      <c r="H155" s="85" t="s">
        <v>149</v>
      </c>
      <c r="I155" s="16">
        <v>40419.0</v>
      </c>
    </row>
    <row r="156" ht="12.0" customHeight="1">
      <c r="B156" s="45"/>
      <c r="C156" s="46"/>
      <c r="D156" s="17"/>
      <c r="E156" s="9"/>
      <c r="G156" s="15">
        <v>25.0</v>
      </c>
      <c r="H156" s="85" t="s">
        <v>83</v>
      </c>
      <c r="I156" s="16">
        <v>40419.0</v>
      </c>
    </row>
    <row r="157" ht="12.0" customHeight="1">
      <c r="B157" s="45"/>
      <c r="C157" s="46"/>
      <c r="D157" s="17"/>
      <c r="E157" s="9"/>
      <c r="G157" s="15">
        <v>36.0</v>
      </c>
      <c r="H157" s="85" t="s">
        <v>285</v>
      </c>
      <c r="I157" s="16">
        <v>40419.0</v>
      </c>
    </row>
    <row r="158" ht="12.0" customHeight="1">
      <c r="B158" s="45"/>
      <c r="C158" s="46"/>
      <c r="D158" s="51"/>
      <c r="E158" s="22"/>
      <c r="G158" s="15">
        <v>200.0</v>
      </c>
      <c r="H158" s="85" t="s">
        <v>205</v>
      </c>
      <c r="I158" s="16">
        <v>40419.0</v>
      </c>
    </row>
    <row r="159" ht="12.0" customHeight="1">
      <c r="B159" s="45"/>
      <c r="C159" s="46"/>
      <c r="D159" s="51"/>
      <c r="E159" s="22"/>
      <c r="G159" s="15">
        <v>100.0</v>
      </c>
      <c r="H159" s="85" t="s">
        <v>25</v>
      </c>
      <c r="I159" s="16">
        <v>40419.0</v>
      </c>
    </row>
    <row r="160" ht="12.0" customHeight="1">
      <c r="B160" s="105"/>
      <c r="C160" s="106"/>
      <c r="D160" s="53"/>
      <c r="E160" s="1"/>
      <c r="G160" s="28">
        <v>100.0</v>
      </c>
      <c r="H160" s="95" t="s">
        <v>40</v>
      </c>
      <c r="I160" s="86">
        <v>40405.0</v>
      </c>
    </row>
    <row r="161" ht="12.0" customHeight="1">
      <c r="A161" s="23" t="s">
        <v>10</v>
      </c>
      <c r="B161" s="30">
        <f>SUM(B145:B160)</f>
        <v>3401.84</v>
      </c>
      <c r="F161" s="23" t="s">
        <v>10</v>
      </c>
      <c r="G161" s="30">
        <f>SUM(G145:G160)</f>
        <v>792.5</v>
      </c>
      <c r="H161" s="92"/>
    </row>
    <row r="162" ht="12.0" customHeight="1">
      <c r="B162" s="31"/>
      <c r="F162" s="32"/>
      <c r="H162" s="92"/>
    </row>
    <row r="163" ht="12.0" customHeight="1">
      <c r="A163" s="23" t="s">
        <v>11</v>
      </c>
      <c r="B163" s="33">
        <f>PRODUCT(B161,0.1)</f>
        <v>340.184</v>
      </c>
      <c r="H163" s="92"/>
    </row>
    <row r="164" ht="12.0" customHeight="1">
      <c r="A164" s="23" t="s">
        <v>18</v>
      </c>
      <c r="B164" s="54">
        <f>G139</f>
        <v>961.5593</v>
      </c>
      <c r="F164" s="23" t="s">
        <v>19</v>
      </c>
      <c r="G164" s="33">
        <f>SUM(B163,B164)-G161</f>
        <v>509.2433</v>
      </c>
      <c r="H164" s="92"/>
    </row>
    <row r="165" ht="12.0" customHeight="1">
      <c r="A165" s="1"/>
      <c r="B165" s="1"/>
      <c r="C165" s="1"/>
      <c r="D165" s="1"/>
      <c r="E165" s="1"/>
      <c r="F165" s="23"/>
      <c r="G165" s="32"/>
      <c r="H165" s="9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5.25" customHeight="1">
      <c r="A166" s="35"/>
      <c r="B166" s="36"/>
      <c r="C166" s="36"/>
      <c r="D166" s="36"/>
      <c r="E166" s="36"/>
      <c r="F166" s="36"/>
      <c r="G166" s="36"/>
      <c r="H166" s="9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27.75" customHeight="1">
      <c r="A167" s="2" t="s">
        <v>389</v>
      </c>
      <c r="B167" s="3"/>
      <c r="C167" s="3"/>
      <c r="D167" s="3"/>
      <c r="E167" s="3"/>
      <c r="F167" s="3"/>
      <c r="G167" s="3"/>
      <c r="H167" s="9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H168" s="92"/>
    </row>
    <row r="169" ht="12.0" customHeight="1">
      <c r="B169" s="39" t="s">
        <v>1</v>
      </c>
      <c r="C169" s="39" t="s">
        <v>2</v>
      </c>
      <c r="D169" s="39" t="s">
        <v>3</v>
      </c>
      <c r="E169" s="5"/>
      <c r="G169" s="4" t="s">
        <v>4</v>
      </c>
      <c r="H169" s="93" t="s">
        <v>5</v>
      </c>
      <c r="I169" s="4" t="s">
        <v>3</v>
      </c>
    </row>
    <row r="170" ht="12.0" customHeight="1">
      <c r="B170" s="58">
        <v>191.52</v>
      </c>
      <c r="C170" s="69" t="s">
        <v>378</v>
      </c>
      <c r="D170" s="11">
        <v>40430.0</v>
      </c>
      <c r="E170" s="9"/>
      <c r="G170" s="10"/>
      <c r="H170" s="94"/>
      <c r="I170" s="11"/>
    </row>
    <row r="171" ht="12.0" customHeight="1">
      <c r="B171" s="45">
        <v>95.02</v>
      </c>
      <c r="C171" s="46" t="s">
        <v>307</v>
      </c>
      <c r="D171" s="16">
        <v>40444.0</v>
      </c>
      <c r="E171" s="9"/>
      <c r="G171" s="15"/>
      <c r="H171" s="85"/>
      <c r="I171" s="16"/>
    </row>
    <row r="172" ht="12.0" customHeight="1">
      <c r="B172" s="45">
        <v>40.75</v>
      </c>
      <c r="C172" s="46" t="s">
        <v>390</v>
      </c>
      <c r="D172" s="16">
        <v>40451.0</v>
      </c>
      <c r="E172" s="9"/>
      <c r="G172" s="15"/>
      <c r="H172" s="85"/>
      <c r="I172" s="16"/>
    </row>
    <row r="173" ht="12.0" customHeight="1">
      <c r="B173" s="45">
        <v>23.1</v>
      </c>
      <c r="C173" s="46" t="s">
        <v>381</v>
      </c>
      <c r="D173" s="16">
        <v>40422.0</v>
      </c>
      <c r="E173" s="9"/>
      <c r="F173" s="23"/>
      <c r="G173" s="15"/>
      <c r="H173" s="85"/>
      <c r="I173" s="16"/>
    </row>
    <row r="174" ht="12.0" customHeight="1">
      <c r="B174" s="45">
        <v>1214.25</v>
      </c>
      <c r="C174" s="46" t="s">
        <v>221</v>
      </c>
      <c r="D174" s="16">
        <v>40422.0</v>
      </c>
      <c r="E174" s="9"/>
      <c r="G174" s="15"/>
      <c r="H174" s="85"/>
      <c r="I174" s="16"/>
    </row>
    <row r="175" ht="12.0" customHeight="1">
      <c r="B175" s="45">
        <v>1214.23</v>
      </c>
      <c r="C175" s="46" t="s">
        <v>221</v>
      </c>
      <c r="D175" s="16">
        <v>40436.0</v>
      </c>
      <c r="E175" s="9"/>
      <c r="G175" s="15"/>
      <c r="H175" s="85"/>
      <c r="I175" s="16"/>
    </row>
    <row r="176" ht="12.0" customHeight="1">
      <c r="B176" s="45">
        <v>1086.52</v>
      </c>
      <c r="C176" s="46" t="s">
        <v>221</v>
      </c>
      <c r="D176" s="16">
        <v>40450.0</v>
      </c>
      <c r="E176" s="9"/>
      <c r="G176" s="15"/>
      <c r="H176" s="85"/>
      <c r="I176" s="16"/>
    </row>
    <row r="177" ht="12.0" customHeight="1">
      <c r="B177" s="45">
        <v>180.0</v>
      </c>
      <c r="C177" s="46" t="s">
        <v>118</v>
      </c>
      <c r="D177" s="16"/>
      <c r="E177" s="9"/>
      <c r="G177" s="15"/>
      <c r="H177" s="85"/>
      <c r="I177" s="16"/>
    </row>
    <row r="178" ht="12.0" customHeight="1">
      <c r="B178" s="45">
        <v>1000.0</v>
      </c>
      <c r="C178" s="46" t="s">
        <v>273</v>
      </c>
      <c r="D178" s="16"/>
      <c r="E178" s="9"/>
      <c r="G178" s="15"/>
      <c r="H178" s="85"/>
      <c r="I178" s="16"/>
    </row>
    <row r="179" ht="12.0" customHeight="1">
      <c r="B179" s="45">
        <v>108.0</v>
      </c>
      <c r="C179" s="46" t="s">
        <v>391</v>
      </c>
      <c r="D179" s="17"/>
      <c r="E179" s="9"/>
      <c r="G179" s="15"/>
      <c r="H179" s="85"/>
      <c r="I179" s="16"/>
    </row>
    <row r="180" ht="12.0" customHeight="1">
      <c r="B180" s="105">
        <v>78.12</v>
      </c>
      <c r="C180" s="106" t="s">
        <v>307</v>
      </c>
      <c r="D180" s="86">
        <v>40424.0</v>
      </c>
      <c r="E180" s="9"/>
      <c r="G180" s="102"/>
      <c r="H180" s="95"/>
      <c r="I180" s="86"/>
    </row>
    <row r="181" ht="12.0" customHeight="1">
      <c r="A181" s="23" t="s">
        <v>10</v>
      </c>
      <c r="B181" s="30">
        <f>SUM(B170:B180)</f>
        <v>5231.51</v>
      </c>
      <c r="F181" s="23" t="s">
        <v>10</v>
      </c>
      <c r="G181" s="30">
        <f>SUM(G170:G180)</f>
        <v>0</v>
      </c>
      <c r="H181" s="92"/>
    </row>
    <row r="182" ht="12.0" customHeight="1">
      <c r="B182" s="31"/>
      <c r="F182" s="32"/>
      <c r="H182" s="92"/>
    </row>
    <row r="183" ht="12.0" customHeight="1">
      <c r="A183" s="23" t="s">
        <v>11</v>
      </c>
      <c r="B183" s="33">
        <f>PRODUCT(B181,0.1)</f>
        <v>523.151</v>
      </c>
      <c r="H183" s="92"/>
    </row>
    <row r="184" ht="12.0" customHeight="1">
      <c r="A184" s="23" t="s">
        <v>18</v>
      </c>
      <c r="B184" s="54">
        <f>G164</f>
        <v>509.2433</v>
      </c>
      <c r="F184" s="23" t="s">
        <v>19</v>
      </c>
      <c r="G184" s="33">
        <f>SUM(B183,B184)-G181</f>
        <v>1032.3943</v>
      </c>
      <c r="H184" s="92"/>
    </row>
    <row r="185" ht="12.0" customHeight="1">
      <c r="A185" s="1"/>
      <c r="B185" s="1"/>
      <c r="C185" s="1"/>
      <c r="D185" s="1"/>
      <c r="E185" s="1"/>
      <c r="F185" s="23"/>
      <c r="G185" s="32"/>
      <c r="H185" s="9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5.25" customHeight="1">
      <c r="A186" s="35"/>
      <c r="B186" s="36"/>
      <c r="C186" s="36"/>
      <c r="D186" s="36"/>
      <c r="E186" s="36"/>
      <c r="F186" s="36"/>
      <c r="G186" s="36"/>
      <c r="H186" s="9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27.75" customHeight="1">
      <c r="A187" s="2" t="s">
        <v>392</v>
      </c>
      <c r="B187" s="3"/>
      <c r="C187" s="3"/>
      <c r="D187" s="3"/>
      <c r="E187" s="3"/>
      <c r="F187" s="3"/>
      <c r="G187" s="3"/>
      <c r="H187" s="9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H188" s="92"/>
    </row>
    <row r="189" ht="12.0" customHeight="1">
      <c r="B189" s="39" t="s">
        <v>1</v>
      </c>
      <c r="C189" s="39" t="s">
        <v>2</v>
      </c>
      <c r="D189" s="39" t="s">
        <v>3</v>
      </c>
      <c r="E189" s="5"/>
      <c r="G189" s="4" t="s">
        <v>4</v>
      </c>
      <c r="H189" s="93" t="s">
        <v>5</v>
      </c>
      <c r="I189" s="4" t="s">
        <v>3</v>
      </c>
    </row>
    <row r="190" ht="12.0" customHeight="1">
      <c r="B190" s="58">
        <v>23.1</v>
      </c>
      <c r="C190" s="69" t="s">
        <v>393</v>
      </c>
      <c r="D190" s="11">
        <v>40452.0</v>
      </c>
      <c r="E190" s="9"/>
      <c r="G190" s="10">
        <v>18.0</v>
      </c>
      <c r="H190" s="94" t="s">
        <v>52</v>
      </c>
      <c r="I190" s="11">
        <v>40454.0</v>
      </c>
    </row>
    <row r="191" ht="12.0" customHeight="1">
      <c r="B191" s="45">
        <v>1214.25</v>
      </c>
      <c r="C191" s="46" t="s">
        <v>129</v>
      </c>
      <c r="D191" s="16">
        <v>40464.0</v>
      </c>
      <c r="E191" s="9"/>
      <c r="G191" s="15">
        <v>36.0</v>
      </c>
      <c r="H191" s="85" t="s">
        <v>227</v>
      </c>
      <c r="I191" s="16">
        <v>40454.0</v>
      </c>
    </row>
    <row r="192" ht="12.0" customHeight="1">
      <c r="B192" s="45">
        <v>1214.23</v>
      </c>
      <c r="C192" s="46" t="s">
        <v>129</v>
      </c>
      <c r="D192" s="16">
        <v>40478.0</v>
      </c>
      <c r="E192" s="9"/>
      <c r="G192" s="15">
        <v>18.0</v>
      </c>
      <c r="H192" s="85" t="s">
        <v>32</v>
      </c>
      <c r="I192" s="16">
        <v>40454.0</v>
      </c>
    </row>
    <row r="193" ht="12.0" customHeight="1">
      <c r="B193" s="45"/>
      <c r="C193" s="46"/>
      <c r="D193" s="16"/>
      <c r="E193" s="9"/>
      <c r="F193" s="23"/>
      <c r="G193" s="15">
        <v>10.0</v>
      </c>
      <c r="H193" s="85" t="s">
        <v>194</v>
      </c>
      <c r="I193" s="16">
        <v>40454.0</v>
      </c>
    </row>
    <row r="194" ht="12.0" customHeight="1">
      <c r="B194" s="45"/>
      <c r="C194" s="46"/>
      <c r="D194" s="16"/>
      <c r="E194" s="9"/>
      <c r="G194" s="15">
        <v>50.0</v>
      </c>
      <c r="H194" s="85" t="s">
        <v>25</v>
      </c>
      <c r="I194" s="16">
        <v>40454.0</v>
      </c>
    </row>
    <row r="195" ht="12.0" customHeight="1">
      <c r="B195" s="45"/>
      <c r="C195" s="46"/>
      <c r="D195" s="17"/>
      <c r="E195" s="9"/>
      <c r="G195" s="15">
        <v>8.0</v>
      </c>
      <c r="H195" s="85" t="s">
        <v>149</v>
      </c>
      <c r="I195" s="16">
        <v>40460.0</v>
      </c>
    </row>
    <row r="196" ht="12.0" customHeight="1">
      <c r="B196" s="45"/>
      <c r="C196" s="46"/>
      <c r="D196" s="17"/>
      <c r="E196" s="9"/>
      <c r="G196" s="15">
        <v>8.0</v>
      </c>
      <c r="H196" s="85" t="s">
        <v>149</v>
      </c>
      <c r="I196" s="16">
        <v>40460.0</v>
      </c>
    </row>
    <row r="197" ht="12.0" customHeight="1">
      <c r="B197" s="45"/>
      <c r="C197" s="46"/>
      <c r="D197" s="17"/>
      <c r="E197" s="9"/>
      <c r="G197" s="15">
        <v>8.0</v>
      </c>
      <c r="H197" s="85" t="s">
        <v>149</v>
      </c>
      <c r="I197" s="16">
        <v>40460.0</v>
      </c>
    </row>
    <row r="198" ht="12.0" customHeight="1">
      <c r="B198" s="45"/>
      <c r="C198" s="46"/>
      <c r="D198" s="16"/>
      <c r="E198" s="9"/>
      <c r="G198" s="15">
        <v>8.0</v>
      </c>
      <c r="H198" s="85" t="s">
        <v>149</v>
      </c>
      <c r="I198" s="16">
        <v>40468.0</v>
      </c>
    </row>
    <row r="199" ht="12.0" customHeight="1">
      <c r="B199" s="45"/>
      <c r="C199" s="46"/>
      <c r="D199" s="16"/>
      <c r="E199" s="9"/>
      <c r="G199" s="15">
        <v>8.0</v>
      </c>
      <c r="H199" s="85" t="s">
        <v>149</v>
      </c>
      <c r="I199" s="16">
        <v>40468.0</v>
      </c>
    </row>
    <row r="200" ht="12.0" customHeight="1">
      <c r="B200" s="45"/>
      <c r="C200" s="46"/>
      <c r="D200" s="16"/>
      <c r="E200" s="9"/>
      <c r="F200" s="23"/>
      <c r="G200" s="15">
        <v>100.0</v>
      </c>
      <c r="H200" s="85" t="s">
        <v>40</v>
      </c>
      <c r="I200" s="16">
        <v>40466.0</v>
      </c>
    </row>
    <row r="201" ht="12.0" customHeight="1">
      <c r="B201" s="45"/>
      <c r="C201" s="46"/>
      <c r="D201" s="16"/>
      <c r="E201" s="9"/>
      <c r="G201" s="15">
        <v>18.0</v>
      </c>
      <c r="H201" s="85" t="s">
        <v>149</v>
      </c>
      <c r="I201" s="16">
        <v>40833.0</v>
      </c>
    </row>
    <row r="202" ht="12.0" customHeight="1">
      <c r="B202" s="45"/>
      <c r="C202" s="46"/>
      <c r="D202" s="17"/>
      <c r="E202" s="9"/>
      <c r="G202" s="15">
        <v>8.0</v>
      </c>
      <c r="H202" s="85" t="s">
        <v>149</v>
      </c>
      <c r="I202" s="16">
        <v>40835.0</v>
      </c>
    </row>
    <row r="203" ht="12.0" customHeight="1">
      <c r="B203" s="45"/>
      <c r="C203" s="46"/>
      <c r="D203" s="51"/>
      <c r="E203" s="22"/>
      <c r="G203" s="15">
        <v>8.0</v>
      </c>
      <c r="H203" s="85" t="s">
        <v>149</v>
      </c>
      <c r="I203" s="16">
        <v>40835.0</v>
      </c>
    </row>
    <row r="204" ht="12.0" customHeight="1">
      <c r="B204" s="45"/>
      <c r="C204" s="46"/>
      <c r="D204" s="16"/>
      <c r="E204" s="9"/>
      <c r="G204" s="15">
        <v>50.0</v>
      </c>
      <c r="H204" s="85" t="s">
        <v>168</v>
      </c>
      <c r="I204" s="16">
        <v>40835.0</v>
      </c>
    </row>
    <row r="205" ht="12.0" customHeight="1">
      <c r="B205" s="45"/>
      <c r="C205" s="46"/>
      <c r="D205" s="16"/>
      <c r="E205" s="9"/>
      <c r="G205" s="15">
        <v>8.0</v>
      </c>
      <c r="H205" s="85" t="s">
        <v>149</v>
      </c>
      <c r="I205" s="16">
        <v>40843.0</v>
      </c>
    </row>
    <row r="206" ht="12.0" customHeight="1">
      <c r="B206" s="45"/>
      <c r="C206" s="46"/>
      <c r="D206" s="16"/>
      <c r="E206" s="9"/>
      <c r="F206" s="23"/>
      <c r="G206" s="15">
        <v>8.0</v>
      </c>
      <c r="H206" s="85" t="s">
        <v>149</v>
      </c>
      <c r="I206" s="16">
        <v>40843.0</v>
      </c>
    </row>
    <row r="207" ht="12.0" customHeight="1">
      <c r="B207" s="105"/>
      <c r="C207" s="106"/>
      <c r="D207" s="53"/>
      <c r="E207" s="1"/>
      <c r="G207" s="28"/>
      <c r="H207" s="95"/>
      <c r="I207" s="29"/>
    </row>
    <row r="208" ht="12.0" customHeight="1">
      <c r="A208" s="23" t="s">
        <v>10</v>
      </c>
      <c r="B208" s="30">
        <f>SUM(B190:B207)</f>
        <v>2451.58</v>
      </c>
      <c r="F208" s="23" t="s">
        <v>10</v>
      </c>
      <c r="G208" s="30">
        <f>SUM(G190:G207)</f>
        <v>372</v>
      </c>
      <c r="H208" s="92"/>
    </row>
    <row r="209" ht="12.0" customHeight="1">
      <c r="B209" s="31"/>
      <c r="F209" s="32"/>
      <c r="H209" s="92"/>
    </row>
    <row r="210" ht="12.0" customHeight="1">
      <c r="A210" s="23" t="s">
        <v>11</v>
      </c>
      <c r="B210" s="33">
        <f>PRODUCT(B208,0.1)</f>
        <v>245.158</v>
      </c>
      <c r="H210" s="92"/>
    </row>
    <row r="211" ht="12.0" customHeight="1">
      <c r="A211" s="23" t="s">
        <v>18</v>
      </c>
      <c r="B211" s="54">
        <f>G184</f>
        <v>1032.3943</v>
      </c>
      <c r="F211" s="23" t="s">
        <v>19</v>
      </c>
      <c r="G211" s="33">
        <f>SUM(B210,B211)-G208</f>
        <v>905.5523</v>
      </c>
      <c r="H211" s="92"/>
    </row>
    <row r="212" ht="12.0" customHeight="1">
      <c r="A212" s="1"/>
      <c r="B212" s="1"/>
      <c r="C212" s="1"/>
      <c r="D212" s="1"/>
      <c r="E212" s="1"/>
      <c r="F212" s="23"/>
      <c r="G212" s="32"/>
      <c r="H212" s="9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5.25" customHeight="1">
      <c r="A213" s="35"/>
      <c r="B213" s="36"/>
      <c r="C213" s="36"/>
      <c r="D213" s="36"/>
      <c r="E213" s="36"/>
      <c r="F213" s="36"/>
      <c r="G213" s="36"/>
      <c r="H213" s="9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27.75" customHeight="1">
      <c r="A214" s="2" t="s">
        <v>394</v>
      </c>
      <c r="B214" s="3"/>
      <c r="C214" s="3"/>
      <c r="D214" s="3"/>
      <c r="E214" s="3"/>
      <c r="F214" s="3"/>
      <c r="G214" s="3"/>
      <c r="H214" s="9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H215" s="92"/>
    </row>
    <row r="216" ht="12.0" customHeight="1">
      <c r="B216" s="39" t="s">
        <v>1</v>
      </c>
      <c r="C216" s="39" t="s">
        <v>2</v>
      </c>
      <c r="D216" s="39" t="s">
        <v>3</v>
      </c>
      <c r="E216" s="5"/>
      <c r="G216" s="4" t="s">
        <v>4</v>
      </c>
      <c r="H216" s="93" t="s">
        <v>5</v>
      </c>
      <c r="I216" s="4" t="s">
        <v>3</v>
      </c>
    </row>
    <row r="217" ht="12.0" customHeight="1">
      <c r="B217" s="58">
        <v>33.84</v>
      </c>
      <c r="C217" s="69" t="s">
        <v>380</v>
      </c>
      <c r="D217" s="11">
        <v>40490.0</v>
      </c>
      <c r="E217" s="9"/>
      <c r="G217" s="15">
        <v>8.0</v>
      </c>
      <c r="H217" s="85" t="s">
        <v>149</v>
      </c>
      <c r="I217" s="11">
        <v>40489.0</v>
      </c>
    </row>
    <row r="218" ht="12.0" customHeight="1">
      <c r="B218" s="45">
        <v>35.0</v>
      </c>
      <c r="C218" s="46" t="s">
        <v>118</v>
      </c>
      <c r="D218" s="16">
        <v>40503.0</v>
      </c>
      <c r="E218" s="9"/>
      <c r="G218" s="15">
        <v>8.0</v>
      </c>
      <c r="H218" s="85" t="s">
        <v>149</v>
      </c>
      <c r="I218" s="16">
        <v>40489.0</v>
      </c>
    </row>
    <row r="219" ht="12.0" customHeight="1">
      <c r="B219" s="45">
        <v>1214.24</v>
      </c>
      <c r="C219" s="46" t="s">
        <v>221</v>
      </c>
      <c r="D219" s="16">
        <v>40492.0</v>
      </c>
      <c r="E219" s="9"/>
      <c r="G219" s="15">
        <v>200.0</v>
      </c>
      <c r="H219" s="85" t="s">
        <v>149</v>
      </c>
      <c r="I219" s="16">
        <v>40489.0</v>
      </c>
    </row>
    <row r="220" ht="12.0" customHeight="1">
      <c r="B220" s="45">
        <v>1214.23</v>
      </c>
      <c r="C220" s="46" t="s">
        <v>221</v>
      </c>
      <c r="D220" s="16">
        <v>40505.0</v>
      </c>
      <c r="E220" s="9"/>
      <c r="F220" s="23"/>
      <c r="G220" s="15">
        <v>25.0</v>
      </c>
      <c r="H220" s="85" t="s">
        <v>395</v>
      </c>
      <c r="I220" s="16">
        <v>40510.0</v>
      </c>
    </row>
    <row r="221" ht="12.0" customHeight="1">
      <c r="B221" s="45"/>
      <c r="C221" s="46"/>
      <c r="D221" s="17"/>
      <c r="E221" s="9"/>
      <c r="G221" s="15">
        <v>100.0</v>
      </c>
      <c r="H221" s="85" t="s">
        <v>396</v>
      </c>
      <c r="I221" s="16">
        <v>40510.0</v>
      </c>
    </row>
    <row r="222" ht="12.0" customHeight="1">
      <c r="B222" s="45"/>
      <c r="C222" s="46"/>
      <c r="D222" s="17"/>
      <c r="E222" s="9"/>
      <c r="G222" s="15">
        <v>68.0</v>
      </c>
      <c r="H222" s="85" t="s">
        <v>40</v>
      </c>
      <c r="I222" s="16">
        <v>40510.0</v>
      </c>
    </row>
    <row r="223" ht="12.0" customHeight="1">
      <c r="B223" s="45"/>
      <c r="C223" s="46"/>
      <c r="D223" s="17"/>
      <c r="E223" s="9"/>
      <c r="G223" s="15">
        <v>100.0</v>
      </c>
      <c r="H223" s="85" t="s">
        <v>40</v>
      </c>
      <c r="I223" s="16">
        <v>40497.0</v>
      </c>
    </row>
    <row r="224" ht="12.0" customHeight="1">
      <c r="B224" s="45"/>
      <c r="C224" s="46"/>
      <c r="D224" s="17"/>
      <c r="E224" s="9"/>
      <c r="G224" s="15"/>
      <c r="H224" s="85"/>
      <c r="I224" s="17"/>
    </row>
    <row r="225" ht="12.0" customHeight="1">
      <c r="B225" s="45"/>
      <c r="C225" s="46"/>
      <c r="D225" s="51"/>
      <c r="E225" s="22"/>
      <c r="G225" s="15"/>
      <c r="H225" s="85"/>
      <c r="I225" s="16"/>
    </row>
    <row r="226" ht="12.0" customHeight="1">
      <c r="B226" s="105"/>
      <c r="C226" s="106"/>
      <c r="D226" s="53"/>
      <c r="E226" s="1"/>
      <c r="G226" s="28"/>
      <c r="H226" s="95"/>
      <c r="I226" s="29"/>
    </row>
    <row r="227" ht="12.0" customHeight="1">
      <c r="A227" s="23" t="s">
        <v>10</v>
      </c>
      <c r="B227" s="30">
        <f>SUM(B217:B226)</f>
        <v>2497.31</v>
      </c>
      <c r="F227" s="23" t="s">
        <v>10</v>
      </c>
      <c r="G227" s="30">
        <f>SUM(G217:G226)</f>
        <v>509</v>
      </c>
      <c r="H227" s="92"/>
    </row>
    <row r="228" ht="12.0" customHeight="1">
      <c r="B228" s="31"/>
      <c r="F228" s="32"/>
      <c r="H228" s="92"/>
    </row>
    <row r="229" ht="12.0" customHeight="1">
      <c r="A229" s="23" t="s">
        <v>11</v>
      </c>
      <c r="B229" s="33">
        <f>PRODUCT(B227,0.1)</f>
        <v>249.731</v>
      </c>
      <c r="H229" s="92"/>
    </row>
    <row r="230" ht="12.0" customHeight="1">
      <c r="A230" s="23" t="s">
        <v>18</v>
      </c>
      <c r="B230" s="54">
        <f>G211</f>
        <v>905.5523</v>
      </c>
      <c r="F230" s="23" t="s">
        <v>19</v>
      </c>
      <c r="G230" s="33">
        <f>SUM(B229,B230)-G227</f>
        <v>646.2833</v>
      </c>
      <c r="H230" s="92"/>
    </row>
    <row r="231" ht="12.0" customHeight="1">
      <c r="A231" s="1"/>
      <c r="B231" s="1"/>
      <c r="C231" s="1"/>
      <c r="D231" s="1"/>
      <c r="E231" s="1"/>
      <c r="F231" s="23"/>
      <c r="G231" s="32"/>
      <c r="H231" s="9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5.25" customHeight="1">
      <c r="A232" s="35"/>
      <c r="B232" s="36"/>
      <c r="C232" s="36"/>
      <c r="D232" s="36"/>
      <c r="E232" s="36"/>
      <c r="F232" s="36"/>
      <c r="G232" s="36"/>
      <c r="H232" s="9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27.75" customHeight="1">
      <c r="A233" s="2" t="s">
        <v>397</v>
      </c>
      <c r="B233" s="3"/>
      <c r="C233" s="3"/>
      <c r="D233" s="3"/>
      <c r="E233" s="3"/>
      <c r="F233" s="3"/>
      <c r="G233" s="3"/>
      <c r="H233" s="9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H234" s="92"/>
    </row>
    <row r="235" ht="12.0" customHeight="1">
      <c r="B235" s="39" t="s">
        <v>1</v>
      </c>
      <c r="C235" s="39" t="s">
        <v>2</v>
      </c>
      <c r="D235" s="39" t="s">
        <v>3</v>
      </c>
      <c r="E235" s="5"/>
      <c r="G235" s="4" t="s">
        <v>4</v>
      </c>
      <c r="H235" s="93" t="s">
        <v>5</v>
      </c>
      <c r="I235" s="4" t="s">
        <v>3</v>
      </c>
    </row>
    <row r="236" ht="12.0" customHeight="1">
      <c r="B236" s="58">
        <v>1214.24</v>
      </c>
      <c r="C236" s="69" t="s">
        <v>221</v>
      </c>
      <c r="D236" s="11">
        <v>40520.0</v>
      </c>
      <c r="E236" s="9"/>
      <c r="G236" s="10">
        <v>50.0</v>
      </c>
      <c r="H236" s="94" t="s">
        <v>58</v>
      </c>
      <c r="I236" s="11">
        <v>40522.0</v>
      </c>
    </row>
    <row r="237" ht="12.0" customHeight="1">
      <c r="B237" s="45">
        <v>1214.23</v>
      </c>
      <c r="C237" s="46" t="s">
        <v>221</v>
      </c>
      <c r="D237" s="16">
        <v>40534.0</v>
      </c>
      <c r="E237" s="9"/>
      <c r="G237" s="15">
        <v>36.0</v>
      </c>
      <c r="H237" s="85" t="s">
        <v>398</v>
      </c>
      <c r="I237" s="16">
        <v>40537.0</v>
      </c>
    </row>
    <row r="238" ht="12.0" customHeight="1">
      <c r="B238" s="45">
        <v>116.5</v>
      </c>
      <c r="C238" s="46" t="s">
        <v>399</v>
      </c>
      <c r="D238" s="16">
        <v>40901.0</v>
      </c>
      <c r="E238" s="9"/>
      <c r="G238" s="15">
        <v>18.0</v>
      </c>
      <c r="H238" s="85" t="s">
        <v>270</v>
      </c>
      <c r="I238" s="16">
        <v>40537.0</v>
      </c>
    </row>
    <row r="239" ht="12.0" customHeight="1">
      <c r="B239" s="45"/>
      <c r="C239" s="46"/>
      <c r="D239" s="17"/>
      <c r="E239" s="9"/>
      <c r="F239" s="23"/>
      <c r="G239" s="15">
        <v>18.0</v>
      </c>
      <c r="H239" s="85" t="s">
        <v>79</v>
      </c>
      <c r="I239" s="16">
        <v>40537.0</v>
      </c>
    </row>
    <row r="240" ht="12.0" customHeight="1">
      <c r="B240" s="45"/>
      <c r="C240" s="46"/>
      <c r="D240" s="17"/>
      <c r="E240" s="9"/>
      <c r="G240" s="15">
        <v>54.0</v>
      </c>
      <c r="H240" s="85" t="s">
        <v>400</v>
      </c>
      <c r="I240" s="16">
        <v>40537.0</v>
      </c>
    </row>
    <row r="241" ht="12.0" customHeight="1">
      <c r="B241" s="45"/>
      <c r="C241" s="46"/>
      <c r="D241" s="17"/>
      <c r="E241" s="9"/>
      <c r="G241" s="15">
        <v>54.0</v>
      </c>
      <c r="H241" s="85" t="s">
        <v>156</v>
      </c>
      <c r="I241" s="16">
        <v>40539.0</v>
      </c>
    </row>
    <row r="242" ht="12.0" customHeight="1">
      <c r="B242" s="45"/>
      <c r="C242" s="46"/>
      <c r="D242" s="17"/>
      <c r="E242" s="9"/>
      <c r="G242" s="15">
        <v>100.0</v>
      </c>
      <c r="H242" s="85" t="s">
        <v>40</v>
      </c>
      <c r="I242" s="16">
        <v>40892.0</v>
      </c>
    </row>
    <row r="243" ht="12.0" customHeight="1">
      <c r="B243" s="45"/>
      <c r="C243" s="46"/>
      <c r="D243" s="17"/>
      <c r="E243" s="9"/>
      <c r="G243" s="15"/>
      <c r="H243" s="85"/>
      <c r="I243" s="17"/>
    </row>
    <row r="244" ht="12.0" customHeight="1">
      <c r="B244" s="45"/>
      <c r="C244" s="46"/>
      <c r="D244" s="51"/>
      <c r="E244" s="22"/>
      <c r="G244" s="15"/>
      <c r="H244" s="85"/>
      <c r="I244" s="16"/>
    </row>
    <row r="245" ht="12.0" customHeight="1">
      <c r="B245" s="105"/>
      <c r="C245" s="106"/>
      <c r="D245" s="53"/>
      <c r="E245" s="1"/>
      <c r="G245" s="28"/>
      <c r="H245" s="95"/>
      <c r="I245" s="29"/>
    </row>
    <row r="246" ht="12.0" customHeight="1">
      <c r="A246" s="23" t="s">
        <v>10</v>
      </c>
      <c r="B246" s="30">
        <f>SUM(B236:B245)</f>
        <v>2544.97</v>
      </c>
      <c r="F246" s="23" t="s">
        <v>10</v>
      </c>
      <c r="G246" s="30">
        <f>SUM(G236:G245)</f>
        <v>330</v>
      </c>
      <c r="H246" s="92"/>
    </row>
    <row r="247" ht="12.0" customHeight="1">
      <c r="B247" s="31"/>
      <c r="F247" s="32"/>
      <c r="H247" s="92"/>
    </row>
    <row r="248" ht="12.0" customHeight="1">
      <c r="A248" s="23" t="s">
        <v>11</v>
      </c>
      <c r="B248" s="33">
        <f>PRODUCT(B246,0.1)</f>
        <v>254.497</v>
      </c>
      <c r="H248" s="92"/>
    </row>
    <row r="249" ht="12.0" customHeight="1">
      <c r="A249" s="23" t="s">
        <v>18</v>
      </c>
      <c r="B249" s="54">
        <f>G230</f>
        <v>646.2833</v>
      </c>
      <c r="F249" s="23" t="s">
        <v>19</v>
      </c>
      <c r="G249" s="33">
        <f>SUM(B248,B249)-G246</f>
        <v>570.7803</v>
      </c>
      <c r="H249" s="92"/>
    </row>
    <row r="250" ht="12.0" customHeight="1">
      <c r="A250" s="1"/>
      <c r="B250" s="1"/>
      <c r="C250" s="1"/>
      <c r="D250" s="1"/>
      <c r="E250" s="1"/>
      <c r="F250" s="23"/>
      <c r="G250" s="32"/>
      <c r="H250" s="9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5.25" customHeight="1">
      <c r="A251" s="35"/>
      <c r="B251" s="36"/>
      <c r="C251" s="36"/>
      <c r="D251" s="36"/>
      <c r="E251" s="36"/>
      <c r="F251" s="36"/>
      <c r="G251" s="36"/>
      <c r="H251" s="9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2.0" customHeight="1">
      <c r="H252" s="92"/>
    </row>
    <row r="253" ht="12.0" customHeight="1">
      <c r="H253" s="92"/>
    </row>
    <row r="254" ht="12.0" customHeight="1">
      <c r="A254" s="72" t="s">
        <v>46</v>
      </c>
      <c r="B254" s="31">
        <f>B14+B33+B57+B76+B98+B117+B136+B161+B181+B208+B227+B246</f>
        <v>37830.9</v>
      </c>
      <c r="H254" s="92"/>
    </row>
    <row r="255" ht="12.0" customHeight="1">
      <c r="A255" s="72" t="s">
        <v>47</v>
      </c>
      <c r="B255" s="31">
        <f>PRODUCT(B254,0.1)</f>
        <v>3783.09</v>
      </c>
      <c r="H255" s="92"/>
    </row>
    <row r="256" ht="12.0" customHeight="1">
      <c r="H256" s="92"/>
    </row>
    <row r="257" ht="12.0" customHeight="1">
      <c r="A257" s="72" t="s">
        <v>48</v>
      </c>
      <c r="G257" s="31">
        <f>G14+G33+G57+G76+G98+G117+G136+G161+G181+G208+G227+G246</f>
        <v>3936.5</v>
      </c>
      <c r="H257" s="92"/>
    </row>
    <row r="258" ht="12.0" customHeight="1">
      <c r="B258" s="31">
        <f>B254-B255</f>
        <v>34047.81</v>
      </c>
      <c r="F258" s="89" t="s">
        <v>95</v>
      </c>
      <c r="G258" s="90">
        <f>G257/B254</f>
        <v>0.1040551507</v>
      </c>
      <c r="H258" s="92"/>
    </row>
    <row r="259" ht="12.0" customHeight="1">
      <c r="H259" s="92"/>
    </row>
    <row r="260" ht="12.0" customHeight="1">
      <c r="H260" s="92"/>
    </row>
    <row r="261" ht="12.0" customHeight="1">
      <c r="H261" s="92"/>
    </row>
    <row r="262" ht="12.0" customHeight="1">
      <c r="H262" s="92"/>
    </row>
    <row r="263" ht="12.0" customHeight="1">
      <c r="H263" s="92"/>
    </row>
    <row r="264" ht="12.0" customHeight="1">
      <c r="H264" s="92"/>
    </row>
    <row r="265" ht="12.0" customHeight="1">
      <c r="H265" s="92"/>
    </row>
    <row r="266" ht="12.0" customHeight="1">
      <c r="H266" s="92"/>
    </row>
    <row r="267" ht="12.0" customHeight="1">
      <c r="H267" s="92"/>
    </row>
    <row r="268" ht="12.0" customHeight="1">
      <c r="H268" s="92"/>
    </row>
    <row r="269" ht="12.0" customHeight="1">
      <c r="H269" s="92"/>
    </row>
    <row r="270" ht="12.0" customHeight="1">
      <c r="H270" s="92"/>
    </row>
    <row r="271" ht="12.0" customHeight="1">
      <c r="H271" s="92"/>
    </row>
    <row r="272" ht="12.0" customHeight="1">
      <c r="H272" s="92"/>
    </row>
    <row r="273" ht="12.0" customHeight="1">
      <c r="H273" s="92"/>
    </row>
    <row r="274" ht="12.0" customHeight="1">
      <c r="H274" s="92"/>
    </row>
    <row r="275" ht="12.0" customHeight="1">
      <c r="H275" s="92"/>
    </row>
    <row r="276" ht="12.0" customHeight="1">
      <c r="H276" s="92"/>
    </row>
    <row r="277" ht="12.0" customHeight="1">
      <c r="H277" s="92"/>
    </row>
    <row r="278" ht="12.0" customHeight="1">
      <c r="H278" s="92"/>
    </row>
    <row r="279" ht="12.0" customHeight="1">
      <c r="H279" s="92"/>
    </row>
    <row r="280" ht="12.0" customHeight="1">
      <c r="H280" s="92"/>
    </row>
    <row r="281" ht="12.0" customHeight="1">
      <c r="H281" s="92"/>
    </row>
    <row r="282" ht="12.0" customHeight="1">
      <c r="H282" s="92"/>
    </row>
    <row r="283" ht="12.0" customHeight="1">
      <c r="H283" s="92"/>
    </row>
    <row r="284" ht="12.0" customHeight="1">
      <c r="H284" s="92"/>
    </row>
    <row r="285" ht="12.0" customHeight="1">
      <c r="H285" s="92"/>
    </row>
    <row r="286" ht="12.0" customHeight="1">
      <c r="H286" s="92"/>
    </row>
    <row r="287" ht="12.0" customHeight="1">
      <c r="H287" s="92"/>
    </row>
    <row r="288" ht="12.0" customHeight="1">
      <c r="H288" s="92"/>
    </row>
    <row r="289" ht="12.0" customHeight="1">
      <c r="H289" s="92"/>
    </row>
    <row r="290" ht="12.0" customHeight="1">
      <c r="H290" s="92"/>
    </row>
    <row r="291" ht="12.0" customHeight="1">
      <c r="H291" s="92"/>
    </row>
    <row r="292" ht="12.0" customHeight="1">
      <c r="H292" s="92"/>
    </row>
    <row r="293" ht="12.0" customHeight="1">
      <c r="H293" s="92"/>
    </row>
    <row r="294" ht="12.0" customHeight="1">
      <c r="H294" s="92"/>
    </row>
    <row r="295" ht="12.0" customHeight="1">
      <c r="H295" s="92"/>
    </row>
    <row r="296" ht="12.0" customHeight="1">
      <c r="H296" s="92"/>
    </row>
    <row r="297" ht="12.0" customHeight="1">
      <c r="H297" s="92"/>
    </row>
    <row r="298" ht="12.0" customHeight="1">
      <c r="H298" s="92"/>
    </row>
    <row r="299" ht="12.0" customHeight="1">
      <c r="H299" s="92"/>
    </row>
    <row r="300" ht="12.0" customHeight="1">
      <c r="H300" s="92"/>
    </row>
    <row r="301" ht="12.0" customHeight="1">
      <c r="H301" s="92"/>
    </row>
    <row r="302" ht="12.0" customHeight="1">
      <c r="H302" s="92"/>
    </row>
    <row r="303" ht="12.0" customHeight="1">
      <c r="H303" s="92"/>
    </row>
    <row r="304" ht="12.0" customHeight="1">
      <c r="H304" s="92"/>
    </row>
    <row r="305" ht="12.0" customHeight="1">
      <c r="H305" s="92"/>
    </row>
    <row r="306" ht="12.0" customHeight="1">
      <c r="H306" s="92"/>
    </row>
    <row r="307" ht="12.0" customHeight="1">
      <c r="H307" s="92"/>
    </row>
    <row r="308" ht="12.0" customHeight="1">
      <c r="H308" s="92"/>
    </row>
    <row r="309" ht="12.0" customHeight="1">
      <c r="H309" s="92"/>
    </row>
    <row r="310" ht="12.0" customHeight="1">
      <c r="H310" s="92"/>
    </row>
    <row r="311" ht="12.0" customHeight="1">
      <c r="H311" s="92"/>
    </row>
    <row r="312" ht="12.0" customHeight="1">
      <c r="H312" s="92"/>
    </row>
    <row r="313" ht="12.0" customHeight="1">
      <c r="H313" s="92"/>
    </row>
    <row r="314" ht="12.0" customHeight="1">
      <c r="H314" s="92"/>
    </row>
    <row r="315" ht="12.0" customHeight="1">
      <c r="H315" s="92"/>
    </row>
    <row r="316" ht="12.0" customHeight="1">
      <c r="H316" s="92"/>
    </row>
    <row r="317" ht="12.0" customHeight="1">
      <c r="H317" s="92"/>
    </row>
    <row r="318" ht="12.0" customHeight="1">
      <c r="H318" s="92"/>
    </row>
    <row r="319" ht="12.0" customHeight="1">
      <c r="H319" s="92"/>
    </row>
    <row r="320" ht="12.0" customHeight="1">
      <c r="H320" s="92"/>
    </row>
    <row r="321" ht="12.0" customHeight="1">
      <c r="H321" s="92"/>
    </row>
    <row r="322" ht="12.0" customHeight="1">
      <c r="H322" s="92"/>
    </row>
    <row r="323" ht="12.0" customHeight="1">
      <c r="H323" s="92"/>
    </row>
    <row r="324" ht="12.0" customHeight="1">
      <c r="H324" s="92"/>
    </row>
    <row r="325" ht="12.0" customHeight="1">
      <c r="H325" s="92"/>
    </row>
    <row r="326" ht="12.0" customHeight="1">
      <c r="H326" s="92"/>
    </row>
    <row r="327" ht="12.0" customHeight="1">
      <c r="H327" s="92"/>
    </row>
    <row r="328" ht="12.0" customHeight="1">
      <c r="H328" s="92"/>
    </row>
    <row r="329" ht="12.0" customHeight="1">
      <c r="H329" s="92"/>
    </row>
    <row r="330" ht="12.0" customHeight="1">
      <c r="H330" s="92"/>
    </row>
    <row r="331" ht="12.0" customHeight="1">
      <c r="H331" s="92"/>
    </row>
    <row r="332" ht="12.0" customHeight="1">
      <c r="H332" s="92"/>
    </row>
    <row r="333" ht="12.0" customHeight="1">
      <c r="H333" s="92"/>
    </row>
    <row r="334" ht="12.0" customHeight="1">
      <c r="H334" s="92"/>
    </row>
    <row r="335" ht="12.0" customHeight="1">
      <c r="H335" s="92"/>
    </row>
    <row r="336" ht="12.0" customHeight="1">
      <c r="H336" s="92"/>
    </row>
    <row r="337" ht="12.0" customHeight="1">
      <c r="H337" s="92"/>
    </row>
    <row r="338" ht="12.0" customHeight="1">
      <c r="H338" s="92"/>
    </row>
    <row r="339" ht="12.0" customHeight="1">
      <c r="H339" s="92"/>
    </row>
    <row r="340" ht="12.0" customHeight="1">
      <c r="H340" s="92"/>
    </row>
    <row r="341" ht="12.0" customHeight="1">
      <c r="H341" s="92"/>
    </row>
    <row r="342" ht="12.0" customHeight="1">
      <c r="H342" s="92"/>
    </row>
    <row r="343" ht="12.0" customHeight="1">
      <c r="H343" s="92"/>
    </row>
    <row r="344" ht="12.0" customHeight="1">
      <c r="H344" s="92"/>
    </row>
    <row r="345" ht="12.0" customHeight="1">
      <c r="H345" s="92"/>
    </row>
    <row r="346" ht="12.0" customHeight="1">
      <c r="H346" s="92"/>
    </row>
    <row r="347" ht="12.0" customHeight="1">
      <c r="H347" s="92"/>
    </row>
    <row r="348" ht="12.0" customHeight="1">
      <c r="H348" s="92"/>
    </row>
    <row r="349" ht="12.0" customHeight="1">
      <c r="H349" s="92"/>
    </row>
    <row r="350" ht="12.0" customHeight="1">
      <c r="H350" s="92"/>
    </row>
    <row r="351" ht="12.0" customHeight="1">
      <c r="H351" s="92"/>
    </row>
    <row r="352" ht="12.0" customHeight="1">
      <c r="H352" s="92"/>
    </row>
    <row r="353" ht="12.0" customHeight="1">
      <c r="H353" s="92"/>
    </row>
    <row r="354" ht="12.0" customHeight="1">
      <c r="H354" s="92"/>
    </row>
    <row r="355" ht="12.0" customHeight="1">
      <c r="H355" s="92"/>
    </row>
    <row r="356" ht="12.0" customHeight="1">
      <c r="H356" s="92"/>
    </row>
    <row r="357" ht="12.0" customHeight="1">
      <c r="H357" s="92"/>
    </row>
    <row r="358" ht="12.0" customHeight="1">
      <c r="H358" s="92"/>
    </row>
    <row r="359" ht="12.0" customHeight="1">
      <c r="H359" s="92"/>
    </row>
    <row r="360" ht="12.0" customHeight="1">
      <c r="H360" s="92"/>
    </row>
    <row r="361" ht="12.0" customHeight="1">
      <c r="H361" s="92"/>
    </row>
    <row r="362" ht="12.0" customHeight="1">
      <c r="H362" s="92"/>
    </row>
    <row r="363" ht="12.0" customHeight="1">
      <c r="H363" s="92"/>
    </row>
    <row r="364" ht="12.0" customHeight="1">
      <c r="H364" s="92"/>
    </row>
    <row r="365" ht="12.0" customHeight="1">
      <c r="H365" s="92"/>
    </row>
    <row r="366" ht="12.0" customHeight="1">
      <c r="H366" s="92"/>
    </row>
    <row r="367" ht="12.0" customHeight="1">
      <c r="H367" s="92"/>
    </row>
    <row r="368" ht="12.0" customHeight="1">
      <c r="H368" s="92"/>
    </row>
    <row r="369" ht="12.0" customHeight="1">
      <c r="H369" s="92"/>
    </row>
    <row r="370" ht="12.0" customHeight="1">
      <c r="H370" s="92"/>
    </row>
    <row r="371" ht="12.0" customHeight="1">
      <c r="H371" s="92"/>
    </row>
    <row r="372" ht="12.0" customHeight="1">
      <c r="H372" s="92"/>
    </row>
    <row r="373" ht="12.0" customHeight="1">
      <c r="H373" s="92"/>
    </row>
    <row r="374" ht="12.0" customHeight="1">
      <c r="H374" s="92"/>
    </row>
    <row r="375" ht="12.0" customHeight="1">
      <c r="H375" s="92"/>
    </row>
    <row r="376" ht="12.0" customHeight="1">
      <c r="H376" s="92"/>
    </row>
    <row r="377" ht="12.0" customHeight="1">
      <c r="H377" s="92"/>
    </row>
    <row r="378" ht="12.0" customHeight="1">
      <c r="H378" s="92"/>
    </row>
    <row r="379" ht="12.0" customHeight="1">
      <c r="H379" s="92"/>
    </row>
    <row r="380" ht="12.0" customHeight="1">
      <c r="H380" s="92"/>
    </row>
    <row r="381" ht="12.0" customHeight="1">
      <c r="H381" s="92"/>
    </row>
    <row r="382" ht="12.0" customHeight="1">
      <c r="H382" s="92"/>
    </row>
    <row r="383" ht="12.0" customHeight="1">
      <c r="H383" s="92"/>
    </row>
    <row r="384" ht="12.0" customHeight="1">
      <c r="H384" s="92"/>
    </row>
    <row r="385" ht="12.0" customHeight="1">
      <c r="H385" s="92"/>
    </row>
    <row r="386" ht="12.0" customHeight="1">
      <c r="H386" s="92"/>
    </row>
    <row r="387" ht="12.0" customHeight="1">
      <c r="H387" s="92"/>
    </row>
    <row r="388" ht="12.0" customHeight="1">
      <c r="H388" s="92"/>
    </row>
    <row r="389" ht="12.0" customHeight="1">
      <c r="H389" s="92"/>
    </row>
    <row r="390" ht="12.0" customHeight="1">
      <c r="H390" s="92"/>
    </row>
    <row r="391" ht="12.0" customHeight="1">
      <c r="H391" s="92"/>
    </row>
    <row r="392" ht="12.0" customHeight="1">
      <c r="H392" s="92"/>
    </row>
    <row r="393" ht="12.0" customHeight="1">
      <c r="H393" s="92"/>
    </row>
    <row r="394" ht="12.0" customHeight="1">
      <c r="H394" s="92"/>
    </row>
    <row r="395" ht="12.0" customHeight="1">
      <c r="H395" s="92"/>
    </row>
    <row r="396" ht="12.0" customHeight="1">
      <c r="H396" s="92"/>
    </row>
    <row r="397" ht="12.0" customHeight="1">
      <c r="H397" s="92"/>
    </row>
    <row r="398" ht="12.0" customHeight="1">
      <c r="H398" s="92"/>
    </row>
    <row r="399" ht="12.0" customHeight="1">
      <c r="H399" s="92"/>
    </row>
    <row r="400" ht="12.0" customHeight="1">
      <c r="H400" s="92"/>
    </row>
    <row r="401" ht="12.0" customHeight="1">
      <c r="H401" s="92"/>
    </row>
    <row r="402" ht="12.0" customHeight="1">
      <c r="H402" s="92"/>
    </row>
    <row r="403" ht="12.0" customHeight="1">
      <c r="H403" s="92"/>
    </row>
    <row r="404" ht="12.0" customHeight="1">
      <c r="H404" s="92"/>
    </row>
    <row r="405" ht="12.0" customHeight="1">
      <c r="H405" s="92"/>
    </row>
    <row r="406" ht="12.0" customHeight="1">
      <c r="H406" s="92"/>
    </row>
    <row r="407" ht="12.0" customHeight="1">
      <c r="H407" s="92"/>
    </row>
    <row r="408" ht="12.0" customHeight="1">
      <c r="H408" s="92"/>
    </row>
    <row r="409" ht="12.0" customHeight="1">
      <c r="H409" s="92"/>
    </row>
    <row r="410" ht="12.0" customHeight="1">
      <c r="H410" s="92"/>
    </row>
    <row r="411" ht="12.0" customHeight="1">
      <c r="H411" s="92"/>
    </row>
    <row r="412" ht="12.0" customHeight="1">
      <c r="H412" s="92"/>
    </row>
    <row r="413" ht="12.0" customHeight="1">
      <c r="H413" s="92"/>
    </row>
    <row r="414" ht="12.0" customHeight="1">
      <c r="H414" s="92"/>
    </row>
    <row r="415" ht="12.0" customHeight="1">
      <c r="H415" s="92"/>
    </row>
    <row r="416" ht="12.0" customHeight="1">
      <c r="H416" s="92"/>
    </row>
    <row r="417" ht="12.0" customHeight="1">
      <c r="H417" s="92"/>
    </row>
    <row r="418" ht="12.0" customHeight="1">
      <c r="H418" s="92"/>
    </row>
    <row r="419" ht="12.0" customHeight="1">
      <c r="H419" s="92"/>
    </row>
    <row r="420" ht="12.0" customHeight="1">
      <c r="H420" s="92"/>
    </row>
    <row r="421" ht="12.0" customHeight="1">
      <c r="H421" s="92"/>
    </row>
    <row r="422" ht="12.0" customHeight="1">
      <c r="H422" s="92"/>
    </row>
    <row r="423" ht="12.0" customHeight="1">
      <c r="H423" s="92"/>
    </row>
    <row r="424" ht="12.0" customHeight="1">
      <c r="H424" s="92"/>
    </row>
    <row r="425" ht="12.0" customHeight="1">
      <c r="H425" s="92"/>
    </row>
    <row r="426" ht="12.0" customHeight="1">
      <c r="H426" s="92"/>
    </row>
    <row r="427" ht="12.0" customHeight="1">
      <c r="H427" s="92"/>
    </row>
    <row r="428" ht="12.0" customHeight="1">
      <c r="H428" s="92"/>
    </row>
    <row r="429" ht="12.0" customHeight="1">
      <c r="H429" s="92"/>
    </row>
    <row r="430" ht="12.0" customHeight="1">
      <c r="H430" s="92"/>
    </row>
    <row r="431" ht="12.0" customHeight="1">
      <c r="H431" s="92"/>
    </row>
    <row r="432" ht="12.0" customHeight="1">
      <c r="H432" s="92"/>
    </row>
    <row r="433" ht="12.0" customHeight="1">
      <c r="H433" s="92"/>
    </row>
    <row r="434" ht="12.0" customHeight="1">
      <c r="H434" s="92"/>
    </row>
    <row r="435" ht="12.0" customHeight="1">
      <c r="H435" s="92"/>
    </row>
    <row r="436" ht="12.0" customHeight="1">
      <c r="H436" s="92"/>
    </row>
    <row r="437" ht="12.0" customHeight="1">
      <c r="H437" s="92"/>
    </row>
    <row r="438" ht="12.0" customHeight="1">
      <c r="H438" s="92"/>
    </row>
    <row r="439" ht="12.0" customHeight="1">
      <c r="H439" s="92"/>
    </row>
    <row r="440" ht="12.0" customHeight="1">
      <c r="H440" s="92"/>
    </row>
    <row r="441" ht="12.0" customHeight="1">
      <c r="H441" s="92"/>
    </row>
    <row r="442" ht="12.0" customHeight="1">
      <c r="H442" s="92"/>
    </row>
    <row r="443" ht="12.0" customHeight="1">
      <c r="H443" s="92"/>
    </row>
    <row r="444" ht="12.0" customHeight="1">
      <c r="H444" s="92"/>
    </row>
    <row r="445" ht="12.0" customHeight="1">
      <c r="H445" s="92"/>
    </row>
    <row r="446" ht="12.0" customHeight="1">
      <c r="H446" s="92"/>
    </row>
    <row r="447" ht="12.0" customHeight="1">
      <c r="H447" s="92"/>
    </row>
    <row r="448" ht="12.0" customHeight="1">
      <c r="H448" s="92"/>
    </row>
    <row r="449" ht="12.0" customHeight="1">
      <c r="H449" s="92"/>
    </row>
    <row r="450" ht="12.0" customHeight="1">
      <c r="H450" s="92"/>
    </row>
    <row r="451" ht="12.0" customHeight="1">
      <c r="H451" s="92"/>
    </row>
    <row r="452" ht="12.0" customHeight="1">
      <c r="H452" s="92"/>
    </row>
    <row r="453" ht="12.0" customHeight="1">
      <c r="H453" s="92"/>
    </row>
    <row r="454" ht="12.0" customHeight="1">
      <c r="H454" s="92"/>
    </row>
    <row r="455" ht="12.0" customHeight="1">
      <c r="H455" s="92"/>
    </row>
    <row r="456" ht="12.0" customHeight="1">
      <c r="H456" s="92"/>
    </row>
    <row r="457" ht="12.0" customHeight="1">
      <c r="H457" s="92"/>
    </row>
    <row r="458" ht="12.0" customHeight="1">
      <c r="H458" s="92"/>
    </row>
    <row r="459" ht="12.0" customHeight="1">
      <c r="H459" s="92"/>
    </row>
    <row r="460" ht="12.0" customHeight="1">
      <c r="H460" s="92"/>
    </row>
    <row r="461" ht="12.0" customHeight="1">
      <c r="H461" s="92"/>
    </row>
    <row r="462" ht="12.0" customHeight="1">
      <c r="H462" s="92"/>
    </row>
    <row r="463" ht="12.0" customHeight="1">
      <c r="H463" s="92"/>
    </row>
    <row r="464" ht="12.0" customHeight="1">
      <c r="H464" s="92"/>
    </row>
    <row r="465" ht="12.0" customHeight="1">
      <c r="H465" s="92"/>
    </row>
    <row r="466" ht="12.0" customHeight="1">
      <c r="H466" s="92"/>
    </row>
    <row r="467" ht="12.0" customHeight="1">
      <c r="H467" s="92"/>
    </row>
    <row r="468" ht="12.0" customHeight="1">
      <c r="H468" s="92"/>
    </row>
    <row r="469" ht="12.0" customHeight="1">
      <c r="H469" s="92"/>
    </row>
    <row r="470" ht="12.0" customHeight="1">
      <c r="H470" s="92"/>
    </row>
    <row r="471" ht="12.0" customHeight="1">
      <c r="H471" s="92"/>
    </row>
    <row r="472" ht="12.0" customHeight="1">
      <c r="H472" s="92"/>
    </row>
    <row r="473" ht="12.0" customHeight="1">
      <c r="H473" s="92"/>
    </row>
    <row r="474" ht="12.0" customHeight="1">
      <c r="H474" s="92"/>
    </row>
    <row r="475" ht="12.0" customHeight="1">
      <c r="H475" s="92"/>
    </row>
    <row r="476" ht="12.0" customHeight="1">
      <c r="H476" s="92"/>
    </row>
    <row r="477" ht="12.0" customHeight="1">
      <c r="H477" s="92"/>
    </row>
    <row r="478" ht="12.0" customHeight="1">
      <c r="H478" s="92"/>
    </row>
    <row r="479" ht="12.0" customHeight="1">
      <c r="H479" s="92"/>
    </row>
    <row r="480" ht="12.0" customHeight="1">
      <c r="H480" s="92"/>
    </row>
    <row r="481" ht="12.0" customHeight="1">
      <c r="H481" s="92"/>
    </row>
    <row r="482" ht="12.0" customHeight="1">
      <c r="H482" s="92"/>
    </row>
    <row r="483" ht="12.0" customHeight="1">
      <c r="H483" s="92"/>
    </row>
    <row r="484" ht="12.0" customHeight="1">
      <c r="H484" s="92"/>
    </row>
    <row r="485" ht="12.0" customHeight="1">
      <c r="H485" s="92"/>
    </row>
    <row r="486" ht="12.0" customHeight="1">
      <c r="H486" s="92"/>
    </row>
    <row r="487" ht="12.0" customHeight="1">
      <c r="H487" s="92"/>
    </row>
    <row r="488" ht="12.0" customHeight="1">
      <c r="H488" s="92"/>
    </row>
    <row r="489" ht="12.0" customHeight="1">
      <c r="H489" s="92"/>
    </row>
    <row r="490" ht="12.0" customHeight="1">
      <c r="H490" s="92"/>
    </row>
    <row r="491" ht="12.0" customHeight="1">
      <c r="H491" s="92"/>
    </row>
    <row r="492" ht="12.0" customHeight="1">
      <c r="H492" s="92"/>
    </row>
    <row r="493" ht="12.0" customHeight="1">
      <c r="H493" s="92"/>
    </row>
    <row r="494" ht="12.0" customHeight="1">
      <c r="H494" s="92"/>
    </row>
    <row r="495" ht="12.0" customHeight="1">
      <c r="H495" s="92"/>
    </row>
    <row r="496" ht="12.0" customHeight="1">
      <c r="H496" s="92"/>
    </row>
    <row r="497" ht="12.0" customHeight="1">
      <c r="H497" s="92"/>
    </row>
    <row r="498" ht="12.0" customHeight="1">
      <c r="H498" s="92"/>
    </row>
    <row r="499" ht="12.0" customHeight="1">
      <c r="H499" s="92"/>
    </row>
    <row r="500" ht="12.0" customHeight="1">
      <c r="H500" s="92"/>
    </row>
    <row r="501" ht="12.0" customHeight="1">
      <c r="H501" s="92"/>
    </row>
    <row r="502" ht="12.0" customHeight="1">
      <c r="H502" s="92"/>
    </row>
    <row r="503" ht="12.0" customHeight="1">
      <c r="H503" s="92"/>
    </row>
    <row r="504" ht="12.0" customHeight="1">
      <c r="H504" s="92"/>
    </row>
    <row r="505" ht="12.0" customHeight="1">
      <c r="H505" s="92"/>
    </row>
    <row r="506" ht="12.0" customHeight="1">
      <c r="H506" s="92"/>
    </row>
    <row r="507" ht="12.0" customHeight="1">
      <c r="H507" s="92"/>
    </row>
    <row r="508" ht="12.0" customHeight="1">
      <c r="H508" s="92"/>
    </row>
    <row r="509" ht="12.0" customHeight="1">
      <c r="H509" s="92"/>
    </row>
    <row r="510" ht="12.0" customHeight="1">
      <c r="H510" s="92"/>
    </row>
    <row r="511" ht="12.0" customHeight="1">
      <c r="H511" s="92"/>
    </row>
    <row r="512" ht="12.0" customHeight="1">
      <c r="H512" s="92"/>
    </row>
    <row r="513" ht="12.0" customHeight="1">
      <c r="H513" s="92"/>
    </row>
    <row r="514" ht="12.0" customHeight="1">
      <c r="H514" s="92"/>
    </row>
    <row r="515" ht="12.0" customHeight="1">
      <c r="H515" s="92"/>
    </row>
    <row r="516" ht="12.0" customHeight="1">
      <c r="H516" s="92"/>
    </row>
    <row r="517" ht="12.0" customHeight="1">
      <c r="H517" s="92"/>
    </row>
    <row r="518" ht="12.0" customHeight="1">
      <c r="H518" s="92"/>
    </row>
    <row r="519" ht="12.0" customHeight="1">
      <c r="H519" s="92"/>
    </row>
    <row r="520" ht="12.0" customHeight="1">
      <c r="H520" s="92"/>
    </row>
    <row r="521" ht="12.0" customHeight="1">
      <c r="H521" s="92"/>
    </row>
    <row r="522" ht="12.0" customHeight="1">
      <c r="H522" s="92"/>
    </row>
    <row r="523" ht="12.0" customHeight="1">
      <c r="H523" s="92"/>
    </row>
    <row r="524" ht="12.0" customHeight="1">
      <c r="H524" s="92"/>
    </row>
    <row r="525" ht="12.0" customHeight="1">
      <c r="H525" s="92"/>
    </row>
    <row r="526" ht="12.0" customHeight="1">
      <c r="H526" s="92"/>
    </row>
    <row r="527" ht="12.0" customHeight="1">
      <c r="H527" s="92"/>
    </row>
    <row r="528" ht="12.0" customHeight="1">
      <c r="H528" s="92"/>
    </row>
    <row r="529" ht="12.0" customHeight="1">
      <c r="H529" s="92"/>
    </row>
    <row r="530" ht="12.0" customHeight="1">
      <c r="H530" s="92"/>
    </row>
    <row r="531" ht="12.0" customHeight="1">
      <c r="H531" s="92"/>
    </row>
    <row r="532" ht="12.0" customHeight="1">
      <c r="H532" s="92"/>
    </row>
    <row r="533" ht="12.0" customHeight="1">
      <c r="H533" s="92"/>
    </row>
    <row r="534" ht="12.0" customHeight="1">
      <c r="H534" s="92"/>
    </row>
    <row r="535" ht="12.0" customHeight="1">
      <c r="H535" s="92"/>
    </row>
    <row r="536" ht="12.0" customHeight="1">
      <c r="H536" s="92"/>
    </row>
    <row r="537" ht="12.0" customHeight="1">
      <c r="H537" s="92"/>
    </row>
    <row r="538" ht="12.0" customHeight="1">
      <c r="H538" s="92"/>
    </row>
    <row r="539" ht="12.0" customHeight="1">
      <c r="H539" s="92"/>
    </row>
    <row r="540" ht="12.0" customHeight="1">
      <c r="H540" s="92"/>
    </row>
    <row r="541" ht="12.0" customHeight="1">
      <c r="H541" s="92"/>
    </row>
    <row r="542" ht="12.0" customHeight="1">
      <c r="H542" s="92"/>
    </row>
    <row r="543" ht="12.0" customHeight="1">
      <c r="H543" s="92"/>
    </row>
    <row r="544" ht="12.0" customHeight="1">
      <c r="H544" s="92"/>
    </row>
    <row r="545" ht="12.0" customHeight="1">
      <c r="H545" s="92"/>
    </row>
    <row r="546" ht="12.0" customHeight="1">
      <c r="H546" s="92"/>
    </row>
    <row r="547" ht="12.0" customHeight="1">
      <c r="H547" s="92"/>
    </row>
    <row r="548" ht="12.0" customHeight="1">
      <c r="H548" s="92"/>
    </row>
    <row r="549" ht="12.0" customHeight="1">
      <c r="H549" s="92"/>
    </row>
    <row r="550" ht="12.0" customHeight="1">
      <c r="H550" s="92"/>
    </row>
    <row r="551" ht="12.0" customHeight="1">
      <c r="H551" s="92"/>
    </row>
    <row r="552" ht="12.0" customHeight="1">
      <c r="H552" s="92"/>
    </row>
    <row r="553" ht="12.0" customHeight="1">
      <c r="H553" s="92"/>
    </row>
    <row r="554" ht="12.0" customHeight="1">
      <c r="H554" s="92"/>
    </row>
    <row r="555" ht="12.0" customHeight="1">
      <c r="H555" s="92"/>
    </row>
    <row r="556" ht="12.0" customHeight="1">
      <c r="H556" s="92"/>
    </row>
    <row r="557" ht="12.0" customHeight="1">
      <c r="H557" s="92"/>
    </row>
    <row r="558" ht="12.0" customHeight="1">
      <c r="H558" s="92"/>
    </row>
    <row r="559" ht="12.0" customHeight="1">
      <c r="H559" s="92"/>
    </row>
    <row r="560" ht="12.0" customHeight="1">
      <c r="H560" s="92"/>
    </row>
    <row r="561" ht="12.0" customHeight="1">
      <c r="H561" s="92"/>
    </row>
    <row r="562" ht="12.0" customHeight="1">
      <c r="H562" s="92"/>
    </row>
    <row r="563" ht="12.0" customHeight="1">
      <c r="H563" s="92"/>
    </row>
    <row r="564" ht="12.0" customHeight="1">
      <c r="H564" s="92"/>
    </row>
    <row r="565" ht="12.0" customHeight="1">
      <c r="H565" s="92"/>
    </row>
    <row r="566" ht="12.0" customHeight="1">
      <c r="H566" s="92"/>
    </row>
    <row r="567" ht="12.0" customHeight="1">
      <c r="H567" s="92"/>
    </row>
    <row r="568" ht="12.0" customHeight="1">
      <c r="H568" s="92"/>
    </row>
    <row r="569" ht="12.0" customHeight="1">
      <c r="H569" s="92"/>
    </row>
    <row r="570" ht="12.0" customHeight="1">
      <c r="H570" s="92"/>
    </row>
    <row r="571" ht="12.0" customHeight="1">
      <c r="H571" s="92"/>
    </row>
    <row r="572" ht="12.0" customHeight="1">
      <c r="H572" s="92"/>
    </row>
    <row r="573" ht="12.0" customHeight="1">
      <c r="H573" s="92"/>
    </row>
    <row r="574" ht="12.0" customHeight="1">
      <c r="H574" s="92"/>
    </row>
    <row r="575" ht="12.0" customHeight="1">
      <c r="H575" s="92"/>
    </row>
    <row r="576" ht="12.0" customHeight="1">
      <c r="H576" s="92"/>
    </row>
    <row r="577" ht="12.0" customHeight="1">
      <c r="H577" s="92"/>
    </row>
    <row r="578" ht="12.0" customHeight="1">
      <c r="H578" s="92"/>
    </row>
    <row r="579" ht="12.0" customHeight="1">
      <c r="H579" s="92"/>
    </row>
    <row r="580" ht="12.0" customHeight="1">
      <c r="H580" s="92"/>
    </row>
    <row r="581" ht="12.0" customHeight="1">
      <c r="H581" s="92"/>
    </row>
    <row r="582" ht="12.0" customHeight="1">
      <c r="H582" s="92"/>
    </row>
    <row r="583" ht="12.0" customHeight="1">
      <c r="H583" s="92"/>
    </row>
    <row r="584" ht="12.0" customHeight="1">
      <c r="H584" s="92"/>
    </row>
    <row r="585" ht="12.0" customHeight="1">
      <c r="H585" s="92"/>
    </row>
    <row r="586" ht="12.0" customHeight="1">
      <c r="H586" s="92"/>
    </row>
    <row r="587" ht="12.0" customHeight="1">
      <c r="H587" s="92"/>
    </row>
    <row r="588" ht="12.0" customHeight="1">
      <c r="H588" s="92"/>
    </row>
    <row r="589" ht="12.0" customHeight="1">
      <c r="H589" s="92"/>
    </row>
    <row r="590" ht="12.0" customHeight="1">
      <c r="H590" s="92"/>
    </row>
    <row r="591" ht="12.0" customHeight="1">
      <c r="H591" s="92"/>
    </row>
    <row r="592" ht="12.0" customHeight="1">
      <c r="H592" s="92"/>
    </row>
    <row r="593" ht="12.0" customHeight="1">
      <c r="H593" s="92"/>
    </row>
    <row r="594" ht="12.0" customHeight="1">
      <c r="H594" s="92"/>
    </row>
    <row r="595" ht="12.0" customHeight="1">
      <c r="H595" s="92"/>
    </row>
    <row r="596" ht="12.0" customHeight="1">
      <c r="H596" s="92"/>
    </row>
    <row r="597" ht="12.0" customHeight="1">
      <c r="H597" s="92"/>
    </row>
    <row r="598" ht="12.0" customHeight="1">
      <c r="H598" s="92"/>
    </row>
    <row r="599" ht="12.0" customHeight="1">
      <c r="H599" s="92"/>
    </row>
    <row r="600" ht="12.0" customHeight="1">
      <c r="H600" s="92"/>
    </row>
    <row r="601" ht="12.0" customHeight="1">
      <c r="H601" s="92"/>
    </row>
    <row r="602" ht="12.0" customHeight="1">
      <c r="H602" s="92"/>
    </row>
    <row r="603" ht="12.0" customHeight="1">
      <c r="H603" s="92"/>
    </row>
    <row r="604" ht="12.0" customHeight="1">
      <c r="H604" s="92"/>
    </row>
    <row r="605" ht="12.0" customHeight="1">
      <c r="H605" s="92"/>
    </row>
    <row r="606" ht="12.0" customHeight="1">
      <c r="H606" s="92"/>
    </row>
    <row r="607" ht="12.0" customHeight="1">
      <c r="H607" s="92"/>
    </row>
    <row r="608" ht="12.0" customHeight="1">
      <c r="H608" s="92"/>
    </row>
    <row r="609" ht="12.0" customHeight="1">
      <c r="H609" s="92"/>
    </row>
    <row r="610" ht="12.0" customHeight="1">
      <c r="H610" s="92"/>
    </row>
    <row r="611" ht="12.0" customHeight="1">
      <c r="H611" s="92"/>
    </row>
    <row r="612" ht="12.0" customHeight="1">
      <c r="H612" s="92"/>
    </row>
    <row r="613" ht="12.0" customHeight="1">
      <c r="H613" s="92"/>
    </row>
    <row r="614" ht="12.0" customHeight="1">
      <c r="H614" s="92"/>
    </row>
    <row r="615" ht="12.0" customHeight="1">
      <c r="H615" s="92"/>
    </row>
    <row r="616" ht="12.0" customHeight="1">
      <c r="H616" s="92"/>
    </row>
    <row r="617" ht="12.0" customHeight="1">
      <c r="H617" s="92"/>
    </row>
    <row r="618" ht="12.0" customHeight="1">
      <c r="H618" s="92"/>
    </row>
    <row r="619" ht="12.0" customHeight="1">
      <c r="H619" s="92"/>
    </row>
    <row r="620" ht="12.0" customHeight="1">
      <c r="H620" s="92"/>
    </row>
    <row r="621" ht="12.0" customHeight="1">
      <c r="H621" s="92"/>
    </row>
    <row r="622" ht="12.0" customHeight="1">
      <c r="H622" s="92"/>
    </row>
    <row r="623" ht="12.0" customHeight="1">
      <c r="H623" s="92"/>
    </row>
    <row r="624" ht="12.0" customHeight="1">
      <c r="H624" s="92"/>
    </row>
    <row r="625" ht="12.0" customHeight="1">
      <c r="H625" s="92"/>
    </row>
    <row r="626" ht="12.0" customHeight="1">
      <c r="H626" s="92"/>
    </row>
    <row r="627" ht="12.0" customHeight="1">
      <c r="H627" s="92"/>
    </row>
    <row r="628" ht="12.0" customHeight="1">
      <c r="H628" s="92"/>
    </row>
    <row r="629" ht="12.0" customHeight="1">
      <c r="H629" s="92"/>
    </row>
    <row r="630" ht="12.0" customHeight="1">
      <c r="H630" s="92"/>
    </row>
    <row r="631" ht="12.0" customHeight="1">
      <c r="H631" s="92"/>
    </row>
    <row r="632" ht="12.0" customHeight="1">
      <c r="H632" s="92"/>
    </row>
    <row r="633" ht="12.0" customHeight="1">
      <c r="H633" s="92"/>
    </row>
    <row r="634" ht="12.0" customHeight="1">
      <c r="H634" s="92"/>
    </row>
    <row r="635" ht="12.0" customHeight="1">
      <c r="H635" s="92"/>
    </row>
    <row r="636" ht="12.0" customHeight="1">
      <c r="H636" s="92"/>
    </row>
    <row r="637" ht="12.0" customHeight="1">
      <c r="H637" s="92"/>
    </row>
    <row r="638" ht="12.0" customHeight="1">
      <c r="H638" s="92"/>
    </row>
    <row r="639" ht="12.0" customHeight="1">
      <c r="H639" s="92"/>
    </row>
    <row r="640" ht="12.0" customHeight="1">
      <c r="H640" s="92"/>
    </row>
    <row r="641" ht="12.0" customHeight="1">
      <c r="H641" s="92"/>
    </row>
    <row r="642" ht="12.0" customHeight="1">
      <c r="H642" s="92"/>
    </row>
    <row r="643" ht="12.0" customHeight="1">
      <c r="H643" s="92"/>
    </row>
    <row r="644" ht="12.0" customHeight="1">
      <c r="H644" s="92"/>
    </row>
    <row r="645" ht="12.0" customHeight="1">
      <c r="H645" s="92"/>
    </row>
    <row r="646" ht="12.0" customHeight="1">
      <c r="H646" s="92"/>
    </row>
    <row r="647" ht="12.0" customHeight="1">
      <c r="H647" s="92"/>
    </row>
    <row r="648" ht="12.0" customHeight="1">
      <c r="H648" s="92"/>
    </row>
    <row r="649" ht="12.0" customHeight="1">
      <c r="H649" s="92"/>
    </row>
    <row r="650" ht="12.0" customHeight="1">
      <c r="H650" s="92"/>
    </row>
    <row r="651" ht="12.0" customHeight="1">
      <c r="H651" s="92"/>
    </row>
    <row r="652" ht="12.0" customHeight="1">
      <c r="H652" s="92"/>
    </row>
    <row r="653" ht="12.0" customHeight="1">
      <c r="H653" s="92"/>
    </row>
    <row r="654" ht="12.0" customHeight="1">
      <c r="H654" s="92"/>
    </row>
    <row r="655" ht="12.0" customHeight="1">
      <c r="H655" s="92"/>
    </row>
    <row r="656" ht="12.0" customHeight="1">
      <c r="H656" s="92"/>
    </row>
    <row r="657" ht="12.0" customHeight="1">
      <c r="H657" s="92"/>
    </row>
    <row r="658" ht="12.0" customHeight="1">
      <c r="H658" s="92"/>
    </row>
    <row r="659" ht="12.0" customHeight="1">
      <c r="H659" s="92"/>
    </row>
    <row r="660" ht="12.0" customHeight="1">
      <c r="H660" s="92"/>
    </row>
    <row r="661" ht="12.0" customHeight="1">
      <c r="H661" s="92"/>
    </row>
    <row r="662" ht="12.0" customHeight="1">
      <c r="H662" s="92"/>
    </row>
    <row r="663" ht="12.0" customHeight="1">
      <c r="H663" s="92"/>
    </row>
    <row r="664" ht="12.0" customHeight="1">
      <c r="H664" s="92"/>
    </row>
    <row r="665" ht="12.0" customHeight="1">
      <c r="H665" s="92"/>
    </row>
    <row r="666" ht="12.0" customHeight="1">
      <c r="H666" s="92"/>
    </row>
    <row r="667" ht="12.0" customHeight="1">
      <c r="H667" s="92"/>
    </row>
    <row r="668" ht="12.0" customHeight="1">
      <c r="H668" s="92"/>
    </row>
    <row r="669" ht="12.0" customHeight="1">
      <c r="H669" s="92"/>
    </row>
    <row r="670" ht="12.0" customHeight="1">
      <c r="H670" s="92"/>
    </row>
    <row r="671" ht="12.0" customHeight="1">
      <c r="H671" s="92"/>
    </row>
    <row r="672" ht="12.0" customHeight="1">
      <c r="H672" s="92"/>
    </row>
    <row r="673" ht="12.0" customHeight="1">
      <c r="H673" s="92"/>
    </row>
    <row r="674" ht="12.0" customHeight="1">
      <c r="H674" s="92"/>
    </row>
    <row r="675" ht="12.0" customHeight="1">
      <c r="H675" s="92"/>
    </row>
    <row r="676" ht="12.0" customHeight="1">
      <c r="H676" s="92"/>
    </row>
    <row r="677" ht="12.0" customHeight="1">
      <c r="H677" s="92"/>
    </row>
    <row r="678" ht="12.0" customHeight="1">
      <c r="H678" s="92"/>
    </row>
    <row r="679" ht="12.0" customHeight="1">
      <c r="H679" s="92"/>
    </row>
    <row r="680" ht="12.0" customHeight="1">
      <c r="H680" s="92"/>
    </row>
    <row r="681" ht="12.0" customHeight="1">
      <c r="H681" s="92"/>
    </row>
    <row r="682" ht="12.0" customHeight="1">
      <c r="H682" s="92"/>
    </row>
    <row r="683" ht="12.0" customHeight="1">
      <c r="H683" s="92"/>
    </row>
    <row r="684" ht="12.0" customHeight="1">
      <c r="H684" s="92"/>
    </row>
    <row r="685" ht="12.0" customHeight="1">
      <c r="H685" s="92"/>
    </row>
    <row r="686" ht="12.0" customHeight="1">
      <c r="H686" s="92"/>
    </row>
    <row r="687" ht="12.0" customHeight="1">
      <c r="H687" s="92"/>
    </row>
    <row r="688" ht="12.0" customHeight="1">
      <c r="H688" s="92"/>
    </row>
    <row r="689" ht="12.0" customHeight="1">
      <c r="H689" s="92"/>
    </row>
    <row r="690" ht="12.0" customHeight="1">
      <c r="H690" s="92"/>
    </row>
    <row r="691" ht="12.0" customHeight="1">
      <c r="H691" s="92"/>
    </row>
    <row r="692" ht="12.0" customHeight="1">
      <c r="H692" s="92"/>
    </row>
    <row r="693" ht="12.0" customHeight="1">
      <c r="H693" s="92"/>
    </row>
    <row r="694" ht="12.0" customHeight="1">
      <c r="H694" s="92"/>
    </row>
    <row r="695" ht="12.0" customHeight="1">
      <c r="H695" s="92"/>
    </row>
    <row r="696" ht="12.0" customHeight="1">
      <c r="H696" s="92"/>
    </row>
    <row r="697" ht="12.0" customHeight="1">
      <c r="H697" s="92"/>
    </row>
    <row r="698" ht="12.0" customHeight="1">
      <c r="H698" s="92"/>
    </row>
    <row r="699" ht="12.0" customHeight="1">
      <c r="H699" s="92"/>
    </row>
    <row r="700" ht="12.0" customHeight="1">
      <c r="H700" s="92"/>
    </row>
    <row r="701" ht="12.0" customHeight="1">
      <c r="H701" s="92"/>
    </row>
    <row r="702" ht="12.0" customHeight="1">
      <c r="H702" s="92"/>
    </row>
    <row r="703" ht="12.0" customHeight="1">
      <c r="H703" s="92"/>
    </row>
    <row r="704" ht="12.0" customHeight="1">
      <c r="H704" s="92"/>
    </row>
    <row r="705" ht="12.0" customHeight="1">
      <c r="H705" s="92"/>
    </row>
    <row r="706" ht="12.0" customHeight="1">
      <c r="H706" s="92"/>
    </row>
    <row r="707" ht="12.0" customHeight="1">
      <c r="H707" s="92"/>
    </row>
    <row r="708" ht="12.0" customHeight="1">
      <c r="H708" s="92"/>
    </row>
    <row r="709" ht="12.0" customHeight="1">
      <c r="H709" s="92"/>
    </row>
    <row r="710" ht="12.0" customHeight="1">
      <c r="H710" s="92"/>
    </row>
    <row r="711" ht="12.0" customHeight="1">
      <c r="H711" s="92"/>
    </row>
    <row r="712" ht="12.0" customHeight="1">
      <c r="H712" s="92"/>
    </row>
    <row r="713" ht="12.0" customHeight="1">
      <c r="H713" s="92"/>
    </row>
    <row r="714" ht="12.0" customHeight="1">
      <c r="H714" s="92"/>
    </row>
    <row r="715" ht="12.0" customHeight="1">
      <c r="H715" s="92"/>
    </row>
    <row r="716" ht="12.0" customHeight="1">
      <c r="H716" s="92"/>
    </row>
    <row r="717" ht="12.0" customHeight="1">
      <c r="H717" s="92"/>
    </row>
    <row r="718" ht="12.0" customHeight="1">
      <c r="H718" s="92"/>
    </row>
    <row r="719" ht="12.0" customHeight="1">
      <c r="H719" s="92"/>
    </row>
    <row r="720" ht="12.0" customHeight="1">
      <c r="H720" s="92"/>
    </row>
    <row r="721" ht="12.0" customHeight="1">
      <c r="H721" s="92"/>
    </row>
    <row r="722" ht="12.0" customHeight="1">
      <c r="H722" s="92"/>
    </row>
    <row r="723" ht="12.0" customHeight="1">
      <c r="H723" s="92"/>
    </row>
    <row r="724" ht="12.0" customHeight="1">
      <c r="H724" s="92"/>
    </row>
    <row r="725" ht="12.0" customHeight="1">
      <c r="H725" s="92"/>
    </row>
    <row r="726" ht="12.0" customHeight="1">
      <c r="H726" s="92"/>
    </row>
    <row r="727" ht="12.0" customHeight="1">
      <c r="H727" s="92"/>
    </row>
    <row r="728" ht="12.0" customHeight="1">
      <c r="H728" s="92"/>
    </row>
    <row r="729" ht="12.0" customHeight="1">
      <c r="H729" s="92"/>
    </row>
    <row r="730" ht="12.0" customHeight="1">
      <c r="H730" s="92"/>
    </row>
    <row r="731" ht="12.0" customHeight="1">
      <c r="H731" s="92"/>
    </row>
    <row r="732" ht="12.0" customHeight="1">
      <c r="H732" s="92"/>
    </row>
    <row r="733" ht="12.0" customHeight="1">
      <c r="H733" s="92"/>
    </row>
    <row r="734" ht="12.0" customHeight="1">
      <c r="H734" s="92"/>
    </row>
    <row r="735" ht="12.0" customHeight="1">
      <c r="H735" s="92"/>
    </row>
    <row r="736" ht="12.0" customHeight="1">
      <c r="H736" s="92"/>
    </row>
    <row r="737" ht="12.0" customHeight="1">
      <c r="H737" s="92"/>
    </row>
    <row r="738" ht="12.0" customHeight="1">
      <c r="H738" s="92"/>
    </row>
    <row r="739" ht="12.0" customHeight="1">
      <c r="H739" s="92"/>
    </row>
    <row r="740" ht="12.0" customHeight="1">
      <c r="H740" s="92"/>
    </row>
    <row r="741" ht="12.0" customHeight="1">
      <c r="H741" s="92"/>
    </row>
    <row r="742" ht="12.0" customHeight="1">
      <c r="H742" s="92"/>
    </row>
    <row r="743" ht="12.0" customHeight="1">
      <c r="H743" s="92"/>
    </row>
    <row r="744" ht="12.0" customHeight="1">
      <c r="H744" s="92"/>
    </row>
    <row r="745" ht="12.0" customHeight="1">
      <c r="H745" s="92"/>
    </row>
    <row r="746" ht="12.0" customHeight="1">
      <c r="H746" s="92"/>
    </row>
    <row r="747" ht="12.0" customHeight="1">
      <c r="H747" s="92"/>
    </row>
    <row r="748" ht="12.0" customHeight="1">
      <c r="H748" s="92"/>
    </row>
    <row r="749" ht="12.0" customHeight="1">
      <c r="H749" s="92"/>
    </row>
    <row r="750" ht="12.0" customHeight="1">
      <c r="H750" s="92"/>
    </row>
    <row r="751" ht="12.0" customHeight="1">
      <c r="H751" s="92"/>
    </row>
    <row r="752" ht="12.0" customHeight="1">
      <c r="H752" s="92"/>
    </row>
    <row r="753" ht="12.0" customHeight="1">
      <c r="H753" s="92"/>
    </row>
    <row r="754" ht="12.0" customHeight="1">
      <c r="H754" s="92"/>
    </row>
    <row r="755" ht="12.0" customHeight="1">
      <c r="H755" s="92"/>
    </row>
    <row r="756" ht="12.0" customHeight="1">
      <c r="H756" s="92"/>
    </row>
    <row r="757" ht="12.0" customHeight="1">
      <c r="H757" s="92"/>
    </row>
    <row r="758" ht="12.0" customHeight="1">
      <c r="H758" s="92"/>
    </row>
    <row r="759" ht="12.0" customHeight="1">
      <c r="H759" s="92"/>
    </row>
    <row r="760" ht="12.0" customHeight="1">
      <c r="H760" s="92"/>
    </row>
    <row r="761" ht="12.0" customHeight="1">
      <c r="H761" s="92"/>
    </row>
    <row r="762" ht="12.0" customHeight="1">
      <c r="H762" s="92"/>
    </row>
    <row r="763" ht="12.0" customHeight="1">
      <c r="H763" s="92"/>
    </row>
    <row r="764" ht="12.0" customHeight="1">
      <c r="H764" s="92"/>
    </row>
    <row r="765" ht="12.0" customHeight="1">
      <c r="H765" s="92"/>
    </row>
    <row r="766" ht="12.0" customHeight="1">
      <c r="H766" s="92"/>
    </row>
    <row r="767" ht="12.0" customHeight="1">
      <c r="H767" s="92"/>
    </row>
    <row r="768" ht="12.0" customHeight="1">
      <c r="H768" s="92"/>
    </row>
    <row r="769" ht="12.0" customHeight="1">
      <c r="H769" s="92"/>
    </row>
    <row r="770" ht="12.0" customHeight="1">
      <c r="H770" s="92"/>
    </row>
    <row r="771" ht="12.0" customHeight="1">
      <c r="H771" s="92"/>
    </row>
    <row r="772" ht="12.0" customHeight="1">
      <c r="H772" s="92"/>
    </row>
    <row r="773" ht="12.0" customHeight="1">
      <c r="H773" s="92"/>
    </row>
    <row r="774" ht="12.0" customHeight="1">
      <c r="H774" s="92"/>
    </row>
    <row r="775" ht="12.0" customHeight="1">
      <c r="H775" s="92"/>
    </row>
    <row r="776" ht="12.0" customHeight="1">
      <c r="H776" s="92"/>
    </row>
    <row r="777" ht="12.0" customHeight="1">
      <c r="H777" s="92"/>
    </row>
    <row r="778" ht="12.0" customHeight="1">
      <c r="H778" s="92"/>
    </row>
    <row r="779" ht="12.0" customHeight="1">
      <c r="H779" s="92"/>
    </row>
    <row r="780" ht="12.0" customHeight="1">
      <c r="H780" s="92"/>
    </row>
    <row r="781" ht="12.0" customHeight="1">
      <c r="H781" s="92"/>
    </row>
    <row r="782" ht="12.0" customHeight="1">
      <c r="H782" s="92"/>
    </row>
    <row r="783" ht="12.0" customHeight="1">
      <c r="H783" s="92"/>
    </row>
    <row r="784" ht="12.0" customHeight="1">
      <c r="H784" s="92"/>
    </row>
    <row r="785" ht="12.0" customHeight="1">
      <c r="H785" s="92"/>
    </row>
    <row r="786" ht="12.0" customHeight="1">
      <c r="H786" s="92"/>
    </row>
    <row r="787" ht="12.0" customHeight="1">
      <c r="H787" s="92"/>
    </row>
    <row r="788" ht="12.0" customHeight="1">
      <c r="H788" s="92"/>
    </row>
    <row r="789" ht="12.0" customHeight="1">
      <c r="H789" s="92"/>
    </row>
    <row r="790" ht="12.0" customHeight="1">
      <c r="H790" s="92"/>
    </row>
    <row r="791" ht="12.0" customHeight="1">
      <c r="H791" s="92"/>
    </row>
    <row r="792" ht="12.0" customHeight="1">
      <c r="H792" s="92"/>
    </row>
    <row r="793" ht="12.0" customHeight="1">
      <c r="H793" s="92"/>
    </row>
    <row r="794" ht="12.0" customHeight="1">
      <c r="H794" s="92"/>
    </row>
    <row r="795" ht="12.0" customHeight="1">
      <c r="H795" s="92"/>
    </row>
    <row r="796" ht="12.0" customHeight="1">
      <c r="H796" s="92"/>
    </row>
    <row r="797" ht="12.0" customHeight="1">
      <c r="H797" s="92"/>
    </row>
    <row r="798" ht="12.0" customHeight="1">
      <c r="H798" s="92"/>
    </row>
    <row r="799" ht="12.0" customHeight="1">
      <c r="H799" s="92"/>
    </row>
    <row r="800" ht="12.0" customHeight="1">
      <c r="H800" s="92"/>
    </row>
    <row r="801" ht="12.0" customHeight="1">
      <c r="H801" s="92"/>
    </row>
    <row r="802" ht="12.0" customHeight="1">
      <c r="H802" s="92"/>
    </row>
    <row r="803" ht="12.0" customHeight="1">
      <c r="H803" s="92"/>
    </row>
    <row r="804" ht="12.0" customHeight="1">
      <c r="H804" s="92"/>
    </row>
    <row r="805" ht="12.0" customHeight="1">
      <c r="H805" s="92"/>
    </row>
    <row r="806" ht="12.0" customHeight="1">
      <c r="H806" s="92"/>
    </row>
    <row r="807" ht="12.0" customHeight="1">
      <c r="H807" s="92"/>
    </row>
    <row r="808" ht="12.0" customHeight="1">
      <c r="H808" s="92"/>
    </row>
    <row r="809" ht="12.0" customHeight="1">
      <c r="H809" s="92"/>
    </row>
    <row r="810" ht="12.0" customHeight="1">
      <c r="H810" s="92"/>
    </row>
    <row r="811" ht="12.0" customHeight="1">
      <c r="H811" s="92"/>
    </row>
    <row r="812" ht="12.0" customHeight="1">
      <c r="H812" s="92"/>
    </row>
    <row r="813" ht="12.0" customHeight="1">
      <c r="H813" s="92"/>
    </row>
    <row r="814" ht="12.0" customHeight="1">
      <c r="H814" s="92"/>
    </row>
    <row r="815" ht="12.0" customHeight="1">
      <c r="H815" s="92"/>
    </row>
    <row r="816" ht="12.0" customHeight="1">
      <c r="H816" s="92"/>
    </row>
    <row r="817" ht="12.0" customHeight="1">
      <c r="H817" s="92"/>
    </row>
    <row r="818" ht="12.0" customHeight="1">
      <c r="H818" s="92"/>
    </row>
    <row r="819" ht="12.0" customHeight="1">
      <c r="H819" s="92"/>
    </row>
    <row r="820" ht="12.0" customHeight="1">
      <c r="H820" s="92"/>
    </row>
    <row r="821" ht="12.0" customHeight="1">
      <c r="H821" s="92"/>
    </row>
    <row r="822" ht="12.0" customHeight="1">
      <c r="H822" s="92"/>
    </row>
    <row r="823" ht="12.0" customHeight="1">
      <c r="H823" s="92"/>
    </row>
    <row r="824" ht="12.0" customHeight="1">
      <c r="H824" s="92"/>
    </row>
    <row r="825" ht="12.0" customHeight="1">
      <c r="H825" s="92"/>
    </row>
    <row r="826" ht="12.0" customHeight="1">
      <c r="H826" s="92"/>
    </row>
    <row r="827" ht="12.0" customHeight="1">
      <c r="H827" s="92"/>
    </row>
    <row r="828" ht="12.0" customHeight="1">
      <c r="H828" s="92"/>
    </row>
    <row r="829" ht="12.0" customHeight="1">
      <c r="H829" s="92"/>
    </row>
    <row r="830" ht="12.0" customHeight="1">
      <c r="H830" s="92"/>
    </row>
    <row r="831" ht="12.0" customHeight="1">
      <c r="H831" s="92"/>
    </row>
    <row r="832" ht="12.0" customHeight="1">
      <c r="H832" s="92"/>
    </row>
    <row r="833" ht="12.0" customHeight="1">
      <c r="H833" s="92"/>
    </row>
    <row r="834" ht="12.0" customHeight="1">
      <c r="H834" s="92"/>
    </row>
    <row r="835" ht="12.0" customHeight="1">
      <c r="H835" s="92"/>
    </row>
    <row r="836" ht="12.0" customHeight="1">
      <c r="H836" s="92"/>
    </row>
    <row r="837" ht="12.0" customHeight="1">
      <c r="H837" s="92"/>
    </row>
    <row r="838" ht="12.0" customHeight="1">
      <c r="H838" s="92"/>
    </row>
    <row r="839" ht="12.0" customHeight="1">
      <c r="H839" s="92"/>
    </row>
    <row r="840" ht="12.0" customHeight="1">
      <c r="H840" s="92"/>
    </row>
    <row r="841" ht="12.0" customHeight="1">
      <c r="H841" s="92"/>
    </row>
    <row r="842" ht="12.0" customHeight="1">
      <c r="H842" s="92"/>
    </row>
    <row r="843" ht="12.0" customHeight="1">
      <c r="H843" s="92"/>
    </row>
    <row r="844" ht="12.0" customHeight="1">
      <c r="H844" s="92"/>
    </row>
    <row r="845" ht="12.0" customHeight="1">
      <c r="H845" s="92"/>
    </row>
    <row r="846" ht="12.0" customHeight="1">
      <c r="H846" s="92"/>
    </row>
    <row r="847" ht="12.0" customHeight="1">
      <c r="H847" s="92"/>
    </row>
    <row r="848" ht="12.0" customHeight="1">
      <c r="H848" s="92"/>
    </row>
    <row r="849" ht="12.0" customHeight="1">
      <c r="H849" s="92"/>
    </row>
    <row r="850" ht="12.0" customHeight="1">
      <c r="H850" s="92"/>
    </row>
    <row r="851" ht="12.0" customHeight="1">
      <c r="H851" s="92"/>
    </row>
    <row r="852" ht="12.0" customHeight="1">
      <c r="H852" s="92"/>
    </row>
    <row r="853" ht="12.0" customHeight="1">
      <c r="H853" s="92"/>
    </row>
    <row r="854" ht="12.0" customHeight="1">
      <c r="H854" s="92"/>
    </row>
    <row r="855" ht="12.0" customHeight="1">
      <c r="H855" s="92"/>
    </row>
    <row r="856" ht="12.0" customHeight="1">
      <c r="H856" s="92"/>
    </row>
    <row r="857" ht="12.0" customHeight="1">
      <c r="H857" s="92"/>
    </row>
    <row r="858" ht="12.0" customHeight="1">
      <c r="H858" s="92"/>
    </row>
    <row r="859" ht="12.0" customHeight="1">
      <c r="H859" s="92"/>
    </row>
    <row r="860" ht="12.0" customHeight="1">
      <c r="H860" s="92"/>
    </row>
    <row r="861" ht="12.0" customHeight="1">
      <c r="H861" s="92"/>
    </row>
    <row r="862" ht="12.0" customHeight="1">
      <c r="H862" s="92"/>
    </row>
    <row r="863" ht="12.0" customHeight="1">
      <c r="H863" s="92"/>
    </row>
    <row r="864" ht="12.0" customHeight="1">
      <c r="H864" s="92"/>
    </row>
    <row r="865" ht="12.0" customHeight="1">
      <c r="H865" s="92"/>
    </row>
    <row r="866" ht="12.0" customHeight="1">
      <c r="H866" s="92"/>
    </row>
    <row r="867" ht="12.0" customHeight="1">
      <c r="H867" s="92"/>
    </row>
    <row r="868" ht="12.0" customHeight="1">
      <c r="H868" s="92"/>
    </row>
    <row r="869" ht="12.0" customHeight="1">
      <c r="H869" s="92"/>
    </row>
    <row r="870" ht="12.0" customHeight="1">
      <c r="H870" s="92"/>
    </row>
    <row r="871" ht="12.0" customHeight="1">
      <c r="H871" s="92"/>
    </row>
    <row r="872" ht="12.0" customHeight="1">
      <c r="H872" s="92"/>
    </row>
    <row r="873" ht="12.0" customHeight="1">
      <c r="H873" s="92"/>
    </row>
    <row r="874" ht="12.0" customHeight="1">
      <c r="H874" s="92"/>
    </row>
    <row r="875" ht="12.0" customHeight="1">
      <c r="H875" s="92"/>
    </row>
    <row r="876" ht="12.0" customHeight="1">
      <c r="H876" s="92"/>
    </row>
    <row r="877" ht="12.0" customHeight="1">
      <c r="H877" s="92"/>
    </row>
    <row r="878" ht="12.0" customHeight="1">
      <c r="H878" s="92"/>
    </row>
    <row r="879" ht="12.0" customHeight="1">
      <c r="H879" s="92"/>
    </row>
    <row r="880" ht="12.0" customHeight="1">
      <c r="H880" s="92"/>
    </row>
    <row r="881" ht="12.0" customHeight="1">
      <c r="H881" s="92"/>
    </row>
    <row r="882" ht="12.0" customHeight="1">
      <c r="H882" s="92"/>
    </row>
    <row r="883" ht="12.0" customHeight="1">
      <c r="H883" s="92"/>
    </row>
    <row r="884" ht="12.0" customHeight="1">
      <c r="H884" s="92"/>
    </row>
    <row r="885" ht="12.0" customHeight="1">
      <c r="H885" s="92"/>
    </row>
    <row r="886" ht="12.0" customHeight="1">
      <c r="H886" s="92"/>
    </row>
    <row r="887" ht="12.0" customHeight="1">
      <c r="H887" s="92"/>
    </row>
    <row r="888" ht="12.0" customHeight="1">
      <c r="H888" s="92"/>
    </row>
    <row r="889" ht="12.0" customHeight="1">
      <c r="H889" s="92"/>
    </row>
    <row r="890" ht="12.0" customHeight="1">
      <c r="H890" s="92"/>
    </row>
    <row r="891" ht="12.0" customHeight="1">
      <c r="H891" s="92"/>
    </row>
    <row r="892" ht="12.0" customHeight="1">
      <c r="H892" s="92"/>
    </row>
    <row r="893" ht="12.0" customHeight="1">
      <c r="H893" s="92"/>
    </row>
    <row r="894" ht="12.0" customHeight="1">
      <c r="H894" s="92"/>
    </row>
    <row r="895" ht="12.0" customHeight="1">
      <c r="H895" s="92"/>
    </row>
    <row r="896" ht="12.0" customHeight="1">
      <c r="H896" s="92"/>
    </row>
    <row r="897" ht="12.0" customHeight="1">
      <c r="H897" s="92"/>
    </row>
    <row r="898" ht="12.0" customHeight="1">
      <c r="H898" s="92"/>
    </row>
    <row r="899" ht="12.0" customHeight="1">
      <c r="H899" s="92"/>
    </row>
    <row r="900" ht="12.0" customHeight="1">
      <c r="H900" s="92"/>
    </row>
    <row r="901" ht="12.0" customHeight="1">
      <c r="H901" s="92"/>
    </row>
    <row r="902" ht="12.0" customHeight="1">
      <c r="H902" s="92"/>
    </row>
    <row r="903" ht="12.0" customHeight="1">
      <c r="H903" s="92"/>
    </row>
    <row r="904" ht="12.0" customHeight="1">
      <c r="H904" s="92"/>
    </row>
    <row r="905" ht="12.0" customHeight="1">
      <c r="H905" s="92"/>
    </row>
    <row r="906" ht="12.0" customHeight="1">
      <c r="H906" s="92"/>
    </row>
    <row r="907" ht="12.0" customHeight="1">
      <c r="H907" s="92"/>
    </row>
    <row r="908" ht="12.0" customHeight="1">
      <c r="H908" s="92"/>
    </row>
    <row r="909" ht="12.0" customHeight="1">
      <c r="H909" s="92"/>
    </row>
    <row r="910" ht="12.0" customHeight="1">
      <c r="H910" s="92"/>
    </row>
    <row r="911" ht="12.0" customHeight="1">
      <c r="H911" s="92"/>
    </row>
    <row r="912" ht="12.0" customHeight="1">
      <c r="H912" s="92"/>
    </row>
    <row r="913" ht="12.0" customHeight="1">
      <c r="H913" s="92"/>
    </row>
    <row r="914" ht="12.0" customHeight="1">
      <c r="H914" s="92"/>
    </row>
    <row r="915" ht="12.0" customHeight="1">
      <c r="H915" s="92"/>
    </row>
    <row r="916" ht="12.0" customHeight="1">
      <c r="H916" s="92"/>
    </row>
    <row r="917" ht="12.0" customHeight="1">
      <c r="H917" s="92"/>
    </row>
    <row r="918" ht="12.0" customHeight="1">
      <c r="H918" s="92"/>
    </row>
    <row r="919" ht="12.0" customHeight="1">
      <c r="H919" s="92"/>
    </row>
    <row r="920" ht="12.0" customHeight="1">
      <c r="H920" s="92"/>
    </row>
    <row r="921" ht="12.0" customHeight="1">
      <c r="H921" s="92"/>
    </row>
    <row r="922" ht="12.0" customHeight="1">
      <c r="H922" s="92"/>
    </row>
    <row r="923" ht="12.0" customHeight="1">
      <c r="H923" s="92"/>
    </row>
    <row r="924" ht="12.0" customHeight="1">
      <c r="H924" s="92"/>
    </row>
    <row r="925" ht="12.0" customHeight="1">
      <c r="H925" s="92"/>
    </row>
    <row r="926" ht="12.0" customHeight="1">
      <c r="H926" s="92"/>
    </row>
    <row r="927" ht="12.0" customHeight="1">
      <c r="H927" s="92"/>
    </row>
    <row r="928" ht="12.0" customHeight="1">
      <c r="H928" s="92"/>
    </row>
    <row r="929" ht="12.0" customHeight="1">
      <c r="H929" s="92"/>
    </row>
    <row r="930" ht="12.0" customHeight="1">
      <c r="H930" s="92"/>
    </row>
    <row r="931" ht="12.0" customHeight="1">
      <c r="H931" s="92"/>
    </row>
    <row r="932" ht="12.0" customHeight="1">
      <c r="H932" s="92"/>
    </row>
    <row r="933" ht="12.0" customHeight="1">
      <c r="H933" s="92"/>
    </row>
    <row r="934" ht="12.0" customHeight="1">
      <c r="H934" s="92"/>
    </row>
    <row r="935" ht="12.0" customHeight="1">
      <c r="H935" s="92"/>
    </row>
    <row r="936" ht="12.0" customHeight="1">
      <c r="H936" s="92"/>
    </row>
    <row r="937" ht="12.0" customHeight="1">
      <c r="H937" s="92"/>
    </row>
    <row r="938" ht="12.0" customHeight="1">
      <c r="H938" s="92"/>
    </row>
    <row r="939" ht="12.0" customHeight="1">
      <c r="H939" s="92"/>
    </row>
    <row r="940" ht="12.0" customHeight="1">
      <c r="H940" s="92"/>
    </row>
    <row r="941" ht="12.0" customHeight="1">
      <c r="H941" s="92"/>
    </row>
    <row r="942" ht="12.0" customHeight="1">
      <c r="H942" s="92"/>
    </row>
    <row r="943" ht="12.0" customHeight="1">
      <c r="H943" s="92"/>
    </row>
    <row r="944" ht="12.0" customHeight="1">
      <c r="H944" s="92"/>
    </row>
    <row r="945" ht="12.0" customHeight="1">
      <c r="H945" s="92"/>
    </row>
    <row r="946" ht="12.0" customHeight="1">
      <c r="H946" s="92"/>
    </row>
    <row r="947" ht="12.0" customHeight="1">
      <c r="H947" s="92"/>
    </row>
    <row r="948" ht="12.0" customHeight="1">
      <c r="H948" s="92"/>
    </row>
    <row r="949" ht="12.0" customHeight="1">
      <c r="H949" s="92"/>
    </row>
    <row r="950" ht="12.0" customHeight="1">
      <c r="H950" s="92"/>
    </row>
    <row r="951" ht="12.0" customHeight="1">
      <c r="H951" s="92"/>
    </row>
    <row r="952" ht="12.0" customHeight="1">
      <c r="H952" s="92"/>
    </row>
    <row r="953" ht="12.0" customHeight="1">
      <c r="H953" s="92"/>
    </row>
    <row r="954" ht="12.0" customHeight="1">
      <c r="H954" s="92"/>
    </row>
    <row r="955" ht="12.0" customHeight="1">
      <c r="H955" s="92"/>
    </row>
    <row r="956" ht="12.0" customHeight="1">
      <c r="H956" s="92"/>
    </row>
    <row r="957" ht="12.0" customHeight="1">
      <c r="H957" s="92"/>
    </row>
    <row r="958" ht="12.0" customHeight="1">
      <c r="H958" s="92"/>
    </row>
    <row r="959" ht="12.0" customHeight="1">
      <c r="H959" s="92"/>
    </row>
    <row r="960" ht="12.0" customHeight="1">
      <c r="H960" s="92"/>
    </row>
    <row r="961" ht="12.0" customHeight="1">
      <c r="H961" s="92"/>
    </row>
    <row r="962" ht="12.0" customHeight="1">
      <c r="H962" s="92"/>
    </row>
    <row r="963" ht="12.0" customHeight="1">
      <c r="H963" s="92"/>
    </row>
    <row r="964" ht="12.0" customHeight="1">
      <c r="H964" s="92"/>
    </row>
    <row r="965" ht="12.0" customHeight="1">
      <c r="H965" s="92"/>
    </row>
    <row r="966" ht="12.0" customHeight="1">
      <c r="H966" s="92"/>
    </row>
    <row r="967" ht="12.0" customHeight="1">
      <c r="H967" s="92"/>
    </row>
    <row r="968" ht="12.0" customHeight="1">
      <c r="H968" s="92"/>
    </row>
    <row r="969" ht="12.0" customHeight="1">
      <c r="H969" s="92"/>
    </row>
    <row r="970" ht="12.0" customHeight="1">
      <c r="H970" s="92"/>
    </row>
    <row r="971" ht="12.0" customHeight="1">
      <c r="H971" s="92"/>
    </row>
    <row r="972" ht="12.0" customHeight="1">
      <c r="H972" s="92"/>
    </row>
    <row r="973" ht="12.0" customHeight="1">
      <c r="H973" s="92"/>
    </row>
    <row r="974" ht="12.0" customHeight="1">
      <c r="H974" s="92"/>
    </row>
    <row r="975" ht="12.0" customHeight="1">
      <c r="H975" s="92"/>
    </row>
    <row r="976" ht="12.0" customHeight="1">
      <c r="H976" s="92"/>
    </row>
    <row r="977" ht="12.0" customHeight="1">
      <c r="H977" s="92"/>
    </row>
    <row r="978" ht="12.0" customHeight="1">
      <c r="H978" s="92"/>
    </row>
    <row r="979" ht="12.0" customHeight="1">
      <c r="H979" s="92"/>
    </row>
    <row r="980" ht="12.0" customHeight="1">
      <c r="H980" s="92"/>
    </row>
    <row r="981" ht="12.0" customHeight="1">
      <c r="H981" s="92"/>
    </row>
    <row r="982" ht="12.0" customHeight="1">
      <c r="H982" s="92"/>
    </row>
    <row r="983" ht="12.0" customHeight="1">
      <c r="H983" s="92"/>
    </row>
    <row r="984" ht="12.0" customHeight="1">
      <c r="H984" s="92"/>
    </row>
    <row r="985" ht="12.0" customHeight="1">
      <c r="H985" s="92"/>
    </row>
    <row r="986" ht="12.0" customHeight="1">
      <c r="H986" s="92"/>
    </row>
    <row r="987" ht="12.0" customHeight="1">
      <c r="H987" s="92"/>
    </row>
    <row r="988" ht="12.0" customHeight="1">
      <c r="H988" s="92"/>
    </row>
    <row r="989" ht="12.0" customHeight="1">
      <c r="H989" s="92"/>
    </row>
    <row r="990" ht="12.0" customHeight="1">
      <c r="H990" s="92"/>
    </row>
    <row r="991" ht="12.0" customHeight="1">
      <c r="H991" s="92"/>
    </row>
    <row r="992" ht="12.0" customHeight="1">
      <c r="H992" s="92"/>
    </row>
    <row r="993" ht="12.0" customHeight="1">
      <c r="H993" s="92"/>
    </row>
    <row r="994" ht="12.0" customHeight="1">
      <c r="H994" s="92"/>
    </row>
    <row r="995" ht="12.0" customHeight="1">
      <c r="H995" s="92"/>
    </row>
    <row r="996" ht="12.0" customHeight="1">
      <c r="H996" s="92"/>
    </row>
    <row r="997" ht="12.0" customHeight="1">
      <c r="H997" s="92"/>
    </row>
    <row r="998" ht="12.0" customHeight="1">
      <c r="H998" s="92"/>
    </row>
    <row r="999" ht="12.0" customHeight="1">
      <c r="H999" s="92"/>
    </row>
    <row r="1000" ht="12.0" customHeight="1">
      <c r="H1000" s="92"/>
    </row>
  </sheetData>
  <drawing r:id="rId1"/>
</worksheet>
</file>