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1570" windowHeight="10485"/>
  </bookViews>
  <sheets>
    <sheet name="Input &amp; Results" sheetId="1" r:id="rId1"/>
    <sheet name="Production" sheetId="2" r:id="rId2"/>
    <sheet name="Analysis" sheetId="3" r:id="rId3"/>
  </sheets>
  <definedNames>
    <definedName name="_xlnm.Print_Area" localSheetId="0">'Input &amp; Results'!$B$1:$U$52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7" i="1"/>
  <c r="G25" i="1" l="1"/>
  <c r="H25" i="1" s="1"/>
  <c r="P2" i="3"/>
  <c r="AB2" i="3" s="1"/>
  <c r="AN2" i="3" s="1"/>
  <c r="AZ2" i="3" s="1"/>
  <c r="BL2" i="3" s="1"/>
  <c r="BX2" i="3" s="1"/>
  <c r="CJ2" i="3" s="1"/>
  <c r="CV2" i="3" s="1"/>
  <c r="DH2" i="3" s="1"/>
  <c r="DT2" i="3" s="1"/>
  <c r="EF2" i="3" s="1"/>
  <c r="ER2" i="3" s="1"/>
  <c r="FD2" i="3" s="1"/>
  <c r="FP2" i="3" s="1"/>
  <c r="GB2" i="3" s="1"/>
  <c r="GN2" i="3" s="1"/>
  <c r="GZ2" i="3" s="1"/>
  <c r="HL2" i="3" s="1"/>
  <c r="HX2" i="3" s="1"/>
  <c r="IJ2" i="3" s="1"/>
  <c r="IV2" i="3" s="1"/>
  <c r="JH2" i="3" s="1"/>
  <c r="JT2" i="3" s="1"/>
  <c r="KF2" i="3" s="1"/>
  <c r="E2" i="3"/>
  <c r="Q2" i="3" s="1"/>
  <c r="AC2" i="3" s="1"/>
  <c r="AO2" i="3" s="1"/>
  <c r="BA2" i="3" s="1"/>
  <c r="BM2" i="3" s="1"/>
  <c r="BY2" i="3" s="1"/>
  <c r="CK2" i="3" s="1"/>
  <c r="CW2" i="3" s="1"/>
  <c r="DI2" i="3" s="1"/>
  <c r="DU2" i="3" s="1"/>
  <c r="EG2" i="3" s="1"/>
  <c r="ES2" i="3" s="1"/>
  <c r="FE2" i="3" s="1"/>
  <c r="FQ2" i="3" s="1"/>
  <c r="GC2" i="3" s="1"/>
  <c r="GO2" i="3" s="1"/>
  <c r="HA2" i="3" s="1"/>
  <c r="HM2" i="3" s="1"/>
  <c r="HY2" i="3" s="1"/>
  <c r="IK2" i="3" s="1"/>
  <c r="IW2" i="3" s="1"/>
  <c r="JI2" i="3" s="1"/>
  <c r="JU2" i="3" s="1"/>
  <c r="KG2" i="3" s="1"/>
  <c r="F2" i="3" l="1"/>
  <c r="I25" i="1"/>
  <c r="E9" i="1"/>
  <c r="C10" i="3" s="1"/>
  <c r="I1" i="3"/>
  <c r="U1" i="3" s="1"/>
  <c r="AG1" i="3" s="1"/>
  <c r="AS1" i="3" s="1"/>
  <c r="BE1" i="3" s="1"/>
  <c r="BQ1" i="3" s="1"/>
  <c r="CC1" i="3" s="1"/>
  <c r="CO1" i="3" s="1"/>
  <c r="DA1" i="3" s="1"/>
  <c r="DM1" i="3" s="1"/>
  <c r="DY1" i="3" s="1"/>
  <c r="EK1" i="3" s="1"/>
  <c r="EW1" i="3" s="1"/>
  <c r="FI1" i="3" s="1"/>
  <c r="FU1" i="3" s="1"/>
  <c r="GG1" i="3" s="1"/>
  <c r="GS1" i="3" s="1"/>
  <c r="HE1" i="3" s="1"/>
  <c r="HQ1" i="3" s="1"/>
  <c r="IC1" i="3" s="1"/>
  <c r="IO1" i="3" s="1"/>
  <c r="JA1" i="3" s="1"/>
  <c r="JM1" i="3" s="1"/>
  <c r="JY1" i="3" s="1"/>
  <c r="KK1" i="3" s="1"/>
  <c r="D20" i="1"/>
  <c r="O20" i="1"/>
  <c r="N20" i="1"/>
  <c r="M20" i="1"/>
  <c r="L20" i="1"/>
  <c r="K20" i="1"/>
  <c r="J20" i="1"/>
  <c r="I20" i="1"/>
  <c r="H20" i="1"/>
  <c r="G20" i="1"/>
  <c r="F20" i="1"/>
  <c r="E20" i="1"/>
  <c r="E5" i="3"/>
  <c r="F5" i="3" s="1"/>
  <c r="G5" i="3" s="1"/>
  <c r="H5" i="3" s="1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AE5" i="3" s="1"/>
  <c r="AF5" i="3" s="1"/>
  <c r="AG5" i="3" s="1"/>
  <c r="AH5" i="3" s="1"/>
  <c r="AI5" i="3" s="1"/>
  <c r="AJ5" i="3" s="1"/>
  <c r="AK5" i="3" s="1"/>
  <c r="AL5" i="3" s="1"/>
  <c r="AM5" i="3" s="1"/>
  <c r="AN5" i="3" s="1"/>
  <c r="AO5" i="3" s="1"/>
  <c r="AP5" i="3" s="1"/>
  <c r="AQ5" i="3" s="1"/>
  <c r="AR5" i="3" s="1"/>
  <c r="AS5" i="3" s="1"/>
  <c r="AT5" i="3" s="1"/>
  <c r="AU5" i="3" s="1"/>
  <c r="AV5" i="3" s="1"/>
  <c r="AW5" i="3" s="1"/>
  <c r="AX5" i="3" s="1"/>
  <c r="AY5" i="3" s="1"/>
  <c r="AZ5" i="3" s="1"/>
  <c r="BA5" i="3" s="1"/>
  <c r="BB5" i="3" s="1"/>
  <c r="BC5" i="3" s="1"/>
  <c r="BD5" i="3" s="1"/>
  <c r="BE5" i="3" s="1"/>
  <c r="BF5" i="3" s="1"/>
  <c r="BG5" i="3" s="1"/>
  <c r="BH5" i="3" s="1"/>
  <c r="BI5" i="3" s="1"/>
  <c r="BJ5" i="3" s="1"/>
  <c r="BK5" i="3" s="1"/>
  <c r="BL5" i="3" s="1"/>
  <c r="BM5" i="3" s="1"/>
  <c r="BN5" i="3" s="1"/>
  <c r="BO5" i="3" s="1"/>
  <c r="BP5" i="3" s="1"/>
  <c r="BQ5" i="3" s="1"/>
  <c r="BR5" i="3" s="1"/>
  <c r="BS5" i="3" s="1"/>
  <c r="BT5" i="3" s="1"/>
  <c r="BU5" i="3" s="1"/>
  <c r="BV5" i="3" s="1"/>
  <c r="BW5" i="3" s="1"/>
  <c r="BX5" i="3" s="1"/>
  <c r="BY5" i="3" s="1"/>
  <c r="BZ5" i="3" s="1"/>
  <c r="CA5" i="3" s="1"/>
  <c r="CB5" i="3" s="1"/>
  <c r="CC5" i="3" s="1"/>
  <c r="CD5" i="3" s="1"/>
  <c r="CE5" i="3" s="1"/>
  <c r="CF5" i="3" s="1"/>
  <c r="CG5" i="3" s="1"/>
  <c r="CH5" i="3" s="1"/>
  <c r="CI5" i="3" s="1"/>
  <c r="CJ5" i="3" s="1"/>
  <c r="CK5" i="3" s="1"/>
  <c r="CL5" i="3" s="1"/>
  <c r="CM5" i="3" s="1"/>
  <c r="CN5" i="3" s="1"/>
  <c r="CO5" i="3" s="1"/>
  <c r="CP5" i="3" s="1"/>
  <c r="CQ5" i="3" s="1"/>
  <c r="CR5" i="3" s="1"/>
  <c r="CS5" i="3" s="1"/>
  <c r="CT5" i="3" s="1"/>
  <c r="CU5" i="3" s="1"/>
  <c r="CV5" i="3" s="1"/>
  <c r="CW5" i="3" s="1"/>
  <c r="CX5" i="3" s="1"/>
  <c r="CY5" i="3" s="1"/>
  <c r="CZ5" i="3" s="1"/>
  <c r="DA5" i="3" s="1"/>
  <c r="DB5" i="3" s="1"/>
  <c r="DC5" i="3" s="1"/>
  <c r="DD5" i="3" s="1"/>
  <c r="DE5" i="3" s="1"/>
  <c r="DF5" i="3" s="1"/>
  <c r="DG5" i="3" s="1"/>
  <c r="DH5" i="3" s="1"/>
  <c r="DI5" i="3" s="1"/>
  <c r="DJ5" i="3" s="1"/>
  <c r="DK5" i="3" s="1"/>
  <c r="DL5" i="3" s="1"/>
  <c r="DM5" i="3" s="1"/>
  <c r="DN5" i="3" s="1"/>
  <c r="DO5" i="3" s="1"/>
  <c r="DP5" i="3" s="1"/>
  <c r="DQ5" i="3" s="1"/>
  <c r="DR5" i="3" s="1"/>
  <c r="DS5" i="3" s="1"/>
  <c r="DT5" i="3" s="1"/>
  <c r="DU5" i="3" s="1"/>
  <c r="DV5" i="3" s="1"/>
  <c r="DW5" i="3" s="1"/>
  <c r="DX5" i="3" s="1"/>
  <c r="DY5" i="3" s="1"/>
  <c r="DZ5" i="3" s="1"/>
  <c r="EA5" i="3" s="1"/>
  <c r="EB5" i="3" s="1"/>
  <c r="EC5" i="3" s="1"/>
  <c r="ED5" i="3" s="1"/>
  <c r="EE5" i="3" s="1"/>
  <c r="EF5" i="3" s="1"/>
  <c r="EG5" i="3" s="1"/>
  <c r="EH5" i="3" s="1"/>
  <c r="EI5" i="3" s="1"/>
  <c r="EJ5" i="3" s="1"/>
  <c r="EK5" i="3" s="1"/>
  <c r="EL5" i="3" s="1"/>
  <c r="EM5" i="3" s="1"/>
  <c r="EN5" i="3" s="1"/>
  <c r="EO5" i="3" s="1"/>
  <c r="EP5" i="3" s="1"/>
  <c r="EQ5" i="3" s="1"/>
  <c r="ER5" i="3" s="1"/>
  <c r="ES5" i="3" s="1"/>
  <c r="ET5" i="3" s="1"/>
  <c r="EU5" i="3" s="1"/>
  <c r="EV5" i="3" s="1"/>
  <c r="EW5" i="3" s="1"/>
  <c r="EX5" i="3" s="1"/>
  <c r="EY5" i="3" s="1"/>
  <c r="EZ5" i="3" s="1"/>
  <c r="FA5" i="3" s="1"/>
  <c r="FB5" i="3" s="1"/>
  <c r="FC5" i="3" s="1"/>
  <c r="FD5" i="3" s="1"/>
  <c r="FE5" i="3" s="1"/>
  <c r="FF5" i="3" s="1"/>
  <c r="FG5" i="3" s="1"/>
  <c r="FH5" i="3" s="1"/>
  <c r="FI5" i="3" s="1"/>
  <c r="FJ5" i="3" s="1"/>
  <c r="FK5" i="3" s="1"/>
  <c r="FL5" i="3" s="1"/>
  <c r="FM5" i="3" s="1"/>
  <c r="FN5" i="3" s="1"/>
  <c r="FO5" i="3" s="1"/>
  <c r="FP5" i="3" s="1"/>
  <c r="FQ5" i="3" s="1"/>
  <c r="FR5" i="3" s="1"/>
  <c r="FS5" i="3" s="1"/>
  <c r="FT5" i="3" s="1"/>
  <c r="FU5" i="3" s="1"/>
  <c r="FV5" i="3" s="1"/>
  <c r="FW5" i="3" s="1"/>
  <c r="FX5" i="3" s="1"/>
  <c r="FY5" i="3" s="1"/>
  <c r="FZ5" i="3" s="1"/>
  <c r="GA5" i="3" s="1"/>
  <c r="GB5" i="3" s="1"/>
  <c r="GC5" i="3" s="1"/>
  <c r="GD5" i="3" s="1"/>
  <c r="GE5" i="3" s="1"/>
  <c r="GF5" i="3" s="1"/>
  <c r="GG5" i="3" s="1"/>
  <c r="GH5" i="3" s="1"/>
  <c r="GI5" i="3" s="1"/>
  <c r="GJ5" i="3" s="1"/>
  <c r="GK5" i="3" s="1"/>
  <c r="GL5" i="3" s="1"/>
  <c r="GM5" i="3" s="1"/>
  <c r="GN5" i="3" s="1"/>
  <c r="GO5" i="3" s="1"/>
  <c r="GP5" i="3" s="1"/>
  <c r="GQ5" i="3" s="1"/>
  <c r="GR5" i="3" s="1"/>
  <c r="GS5" i="3" s="1"/>
  <c r="GT5" i="3" s="1"/>
  <c r="GU5" i="3" s="1"/>
  <c r="GV5" i="3" s="1"/>
  <c r="GW5" i="3" s="1"/>
  <c r="GX5" i="3" s="1"/>
  <c r="GY5" i="3" s="1"/>
  <c r="GZ5" i="3" s="1"/>
  <c r="HA5" i="3" s="1"/>
  <c r="HB5" i="3" s="1"/>
  <c r="HC5" i="3" s="1"/>
  <c r="HD5" i="3" s="1"/>
  <c r="HE5" i="3" s="1"/>
  <c r="HF5" i="3" s="1"/>
  <c r="HG5" i="3" s="1"/>
  <c r="HH5" i="3" s="1"/>
  <c r="HI5" i="3" s="1"/>
  <c r="HJ5" i="3" s="1"/>
  <c r="HK5" i="3" s="1"/>
  <c r="HL5" i="3" s="1"/>
  <c r="HM5" i="3" s="1"/>
  <c r="HN5" i="3" s="1"/>
  <c r="HO5" i="3" s="1"/>
  <c r="HP5" i="3" s="1"/>
  <c r="HQ5" i="3" s="1"/>
  <c r="HR5" i="3" s="1"/>
  <c r="HS5" i="3" s="1"/>
  <c r="HT5" i="3" s="1"/>
  <c r="HU5" i="3" s="1"/>
  <c r="HV5" i="3" s="1"/>
  <c r="HW5" i="3" s="1"/>
  <c r="HX5" i="3" s="1"/>
  <c r="HY5" i="3" s="1"/>
  <c r="HZ5" i="3" s="1"/>
  <c r="IA5" i="3" s="1"/>
  <c r="IB5" i="3" s="1"/>
  <c r="IC5" i="3" s="1"/>
  <c r="ID5" i="3" s="1"/>
  <c r="IE5" i="3" s="1"/>
  <c r="IF5" i="3" s="1"/>
  <c r="IG5" i="3" s="1"/>
  <c r="IH5" i="3" s="1"/>
  <c r="II5" i="3" s="1"/>
  <c r="IJ5" i="3" s="1"/>
  <c r="IK5" i="3" s="1"/>
  <c r="IL5" i="3" s="1"/>
  <c r="IM5" i="3" s="1"/>
  <c r="IN5" i="3" s="1"/>
  <c r="IO5" i="3" s="1"/>
  <c r="IP5" i="3" s="1"/>
  <c r="IQ5" i="3" s="1"/>
  <c r="IR5" i="3" s="1"/>
  <c r="IS5" i="3" s="1"/>
  <c r="IT5" i="3" s="1"/>
  <c r="IU5" i="3" s="1"/>
  <c r="IV5" i="3" s="1"/>
  <c r="IW5" i="3" s="1"/>
  <c r="IX5" i="3" s="1"/>
  <c r="IY5" i="3" s="1"/>
  <c r="IZ5" i="3" s="1"/>
  <c r="JA5" i="3" s="1"/>
  <c r="JB5" i="3" s="1"/>
  <c r="JC5" i="3" s="1"/>
  <c r="JD5" i="3" s="1"/>
  <c r="JE5" i="3" s="1"/>
  <c r="JF5" i="3" s="1"/>
  <c r="JG5" i="3" s="1"/>
  <c r="JH5" i="3" s="1"/>
  <c r="JI5" i="3" s="1"/>
  <c r="JJ5" i="3" s="1"/>
  <c r="JK5" i="3" s="1"/>
  <c r="JL5" i="3" s="1"/>
  <c r="JM5" i="3" s="1"/>
  <c r="JN5" i="3" s="1"/>
  <c r="JO5" i="3" s="1"/>
  <c r="JP5" i="3" s="1"/>
  <c r="JQ5" i="3" s="1"/>
  <c r="JR5" i="3" s="1"/>
  <c r="JS5" i="3" s="1"/>
  <c r="JT5" i="3" s="1"/>
  <c r="JU5" i="3" s="1"/>
  <c r="JV5" i="3" s="1"/>
  <c r="JW5" i="3" s="1"/>
  <c r="JX5" i="3" s="1"/>
  <c r="JY5" i="3" s="1"/>
  <c r="JZ5" i="3" s="1"/>
  <c r="KA5" i="3" s="1"/>
  <c r="KB5" i="3" s="1"/>
  <c r="KC5" i="3" s="1"/>
  <c r="KD5" i="3" s="1"/>
  <c r="KE5" i="3" s="1"/>
  <c r="KF5" i="3" s="1"/>
  <c r="KG5" i="3" s="1"/>
  <c r="KH5" i="3" s="1"/>
  <c r="KI5" i="3" s="1"/>
  <c r="KJ5" i="3" s="1"/>
  <c r="KK5" i="3" s="1"/>
  <c r="KL5" i="3" s="1"/>
  <c r="KM5" i="3" s="1"/>
  <c r="KN5" i="3" s="1"/>
  <c r="KO5" i="3" s="1"/>
  <c r="KP5" i="3" s="1"/>
  <c r="KQ5" i="3" s="1"/>
  <c r="AZ4" i="3"/>
  <c r="BL4" i="3" s="1"/>
  <c r="BX4" i="3" s="1"/>
  <c r="CJ4" i="3" s="1"/>
  <c r="CV4" i="3" s="1"/>
  <c r="DH4" i="3" s="1"/>
  <c r="DT4" i="3" s="1"/>
  <c r="EF4" i="3" s="1"/>
  <c r="ER4" i="3" s="1"/>
  <c r="FD4" i="3" s="1"/>
  <c r="FP4" i="3" s="1"/>
  <c r="GB4" i="3" s="1"/>
  <c r="GN4" i="3" s="1"/>
  <c r="GZ4" i="3" s="1"/>
  <c r="HL4" i="3" s="1"/>
  <c r="HX4" i="3" s="1"/>
  <c r="IJ4" i="3" s="1"/>
  <c r="IV4" i="3" s="1"/>
  <c r="JH4" i="3" s="1"/>
  <c r="JT4" i="3" s="1"/>
  <c r="KF4" i="3" s="1"/>
  <c r="P4" i="3"/>
  <c r="AB4" i="3" s="1"/>
  <c r="AN4" i="3" s="1"/>
  <c r="N12" i="2"/>
  <c r="M12" i="2"/>
  <c r="L12" i="2"/>
  <c r="K12" i="2"/>
  <c r="J12" i="2"/>
  <c r="I12" i="2"/>
  <c r="H12" i="2"/>
  <c r="G12" i="2"/>
  <c r="F12" i="2"/>
  <c r="E12" i="2"/>
  <c r="D12" i="2"/>
  <c r="C12" i="2"/>
  <c r="N11" i="2"/>
  <c r="M11" i="2"/>
  <c r="L11" i="2"/>
  <c r="K11" i="2"/>
  <c r="J11" i="2"/>
  <c r="I11" i="2"/>
  <c r="H11" i="2"/>
  <c r="G11" i="2"/>
  <c r="F11" i="2"/>
  <c r="E11" i="2"/>
  <c r="D11" i="2"/>
  <c r="C11" i="2"/>
  <c r="N10" i="2"/>
  <c r="M10" i="2"/>
  <c r="L10" i="2"/>
  <c r="K10" i="2"/>
  <c r="J10" i="2"/>
  <c r="I10" i="2"/>
  <c r="H10" i="2"/>
  <c r="G10" i="2"/>
  <c r="F10" i="2"/>
  <c r="E10" i="2"/>
  <c r="D10" i="2"/>
  <c r="C10" i="2"/>
  <c r="K6" i="1"/>
  <c r="R2" i="3" l="1"/>
  <c r="AD2" i="3" s="1"/>
  <c r="AP2" i="3" s="1"/>
  <c r="BB2" i="3" s="1"/>
  <c r="BN2" i="3" s="1"/>
  <c r="BZ2" i="3" s="1"/>
  <c r="CL2" i="3" s="1"/>
  <c r="CX2" i="3" s="1"/>
  <c r="DJ2" i="3" s="1"/>
  <c r="DV2" i="3" s="1"/>
  <c r="EH2" i="3" s="1"/>
  <c r="ET2" i="3" s="1"/>
  <c r="FF2" i="3" s="1"/>
  <c r="FR2" i="3" s="1"/>
  <c r="GD2" i="3" s="1"/>
  <c r="GP2" i="3" s="1"/>
  <c r="HB2" i="3" s="1"/>
  <c r="HN2" i="3" s="1"/>
  <c r="HZ2" i="3" s="1"/>
  <c r="IL2" i="3" s="1"/>
  <c r="IX2" i="3" s="1"/>
  <c r="JJ2" i="3" s="1"/>
  <c r="JV2" i="3" s="1"/>
  <c r="KH2" i="3" s="1"/>
  <c r="G2" i="3"/>
  <c r="J25" i="1"/>
  <c r="GA12" i="3"/>
  <c r="F8" i="1"/>
  <c r="F7" i="1"/>
  <c r="F9" i="1"/>
  <c r="J1" i="3"/>
  <c r="C13" i="2"/>
  <c r="L8" i="3" s="1"/>
  <c r="K13" i="2"/>
  <c r="H8" i="3" s="1"/>
  <c r="H13" i="3" s="1"/>
  <c r="H13" i="2"/>
  <c r="E8" i="3" s="1"/>
  <c r="E13" i="3" s="1"/>
  <c r="L13" i="2"/>
  <c r="I8" i="3" s="1"/>
  <c r="I13" i="3" s="1"/>
  <c r="I13" i="2"/>
  <c r="F8" i="3" s="1"/>
  <c r="F13" i="3" s="1"/>
  <c r="J13" i="2"/>
  <c r="G8" i="3" s="1"/>
  <c r="G13" i="3" s="1"/>
  <c r="F13" i="2"/>
  <c r="O8" i="3" s="1"/>
  <c r="N13" i="2"/>
  <c r="K8" i="3" s="1"/>
  <c r="D13" i="2"/>
  <c r="M8" i="3" s="1"/>
  <c r="G13" i="2"/>
  <c r="D8" i="3" s="1"/>
  <c r="M13" i="2"/>
  <c r="J8" i="3" s="1"/>
  <c r="E13" i="2"/>
  <c r="N8" i="3" s="1"/>
  <c r="E10" i="1"/>
  <c r="F10" i="1" s="1"/>
  <c r="S2" i="3" l="1"/>
  <c r="AE2" i="3" s="1"/>
  <c r="AQ2" i="3" s="1"/>
  <c r="BC2" i="3" s="1"/>
  <c r="BO2" i="3" s="1"/>
  <c r="CA2" i="3" s="1"/>
  <c r="CM2" i="3" s="1"/>
  <c r="CY2" i="3" s="1"/>
  <c r="DK2" i="3" s="1"/>
  <c r="DW2" i="3" s="1"/>
  <c r="EI2" i="3" s="1"/>
  <c r="EU2" i="3" s="1"/>
  <c r="FG2" i="3" s="1"/>
  <c r="FS2" i="3" s="1"/>
  <c r="GE2" i="3" s="1"/>
  <c r="GQ2" i="3" s="1"/>
  <c r="HC2" i="3" s="1"/>
  <c r="HO2" i="3" s="1"/>
  <c r="IA2" i="3" s="1"/>
  <c r="IM2" i="3" s="1"/>
  <c r="IY2" i="3" s="1"/>
  <c r="JK2" i="3" s="1"/>
  <c r="JW2" i="3" s="1"/>
  <c r="KI2" i="3" s="1"/>
  <c r="H2" i="3"/>
  <c r="K25" i="1"/>
  <c r="D13" i="3"/>
  <c r="J13" i="3"/>
  <c r="J14" i="3" s="1"/>
  <c r="G14" i="3"/>
  <c r="G22" i="1"/>
  <c r="I14" i="3"/>
  <c r="I22" i="1"/>
  <c r="E14" i="3"/>
  <c r="E22" i="1"/>
  <c r="D14" i="3"/>
  <c r="H14" i="3"/>
  <c r="H22" i="1"/>
  <c r="F14" i="3"/>
  <c r="F22" i="1"/>
  <c r="E11" i="1"/>
  <c r="N11" i="3"/>
  <c r="V1" i="3"/>
  <c r="AH1" i="3" s="1"/>
  <c r="AT1" i="3" s="1"/>
  <c r="BF1" i="3" s="1"/>
  <c r="BR1" i="3" s="1"/>
  <c r="CD1" i="3" s="1"/>
  <c r="CP1" i="3" s="1"/>
  <c r="DB1" i="3" s="1"/>
  <c r="DN1" i="3" s="1"/>
  <c r="DZ1" i="3" s="1"/>
  <c r="EL1" i="3" s="1"/>
  <c r="EX1" i="3" s="1"/>
  <c r="FJ1" i="3" s="1"/>
  <c r="FV1" i="3" s="1"/>
  <c r="GH1" i="3" s="1"/>
  <c r="GT1" i="3" s="1"/>
  <c r="HF1" i="3" s="1"/>
  <c r="HR1" i="3" s="1"/>
  <c r="ID1" i="3" s="1"/>
  <c r="IP1" i="3" s="1"/>
  <c r="JB1" i="3" s="1"/>
  <c r="JN1" i="3" s="1"/>
  <c r="JZ1" i="3" s="1"/>
  <c r="KL1" i="3" s="1"/>
  <c r="K1" i="3"/>
  <c r="K13" i="3" s="1"/>
  <c r="Z8" i="3"/>
  <c r="N21" i="1"/>
  <c r="U8" i="3"/>
  <c r="I21" i="1"/>
  <c r="V8" i="3"/>
  <c r="J21" i="1"/>
  <c r="Q8" i="3"/>
  <c r="E21" i="1"/>
  <c r="P8" i="3"/>
  <c r="D21" i="1"/>
  <c r="T8" i="3"/>
  <c r="H21" i="1"/>
  <c r="Y8" i="3"/>
  <c r="M21" i="1"/>
  <c r="X8" i="3"/>
  <c r="L21" i="1"/>
  <c r="W8" i="3"/>
  <c r="K21" i="1"/>
  <c r="AA8" i="3"/>
  <c r="O21" i="1"/>
  <c r="S8" i="3"/>
  <c r="G21" i="1"/>
  <c r="R8" i="3"/>
  <c r="F21" i="1"/>
  <c r="C14" i="3" l="1"/>
  <c r="G16" i="3" s="1"/>
  <c r="F11" i="1"/>
  <c r="I2" i="3"/>
  <c r="T2" i="3"/>
  <c r="AF2" i="3" s="1"/>
  <c r="AR2" i="3" s="1"/>
  <c r="BD2" i="3" s="1"/>
  <c r="BP2" i="3" s="1"/>
  <c r="CB2" i="3" s="1"/>
  <c r="CN2" i="3" s="1"/>
  <c r="CZ2" i="3" s="1"/>
  <c r="DL2" i="3" s="1"/>
  <c r="DX2" i="3" s="1"/>
  <c r="EJ2" i="3" s="1"/>
  <c r="EV2" i="3" s="1"/>
  <c r="FH2" i="3" s="1"/>
  <c r="FT2" i="3" s="1"/>
  <c r="GF2" i="3" s="1"/>
  <c r="GR2" i="3" s="1"/>
  <c r="HD2" i="3" s="1"/>
  <c r="HP2" i="3" s="1"/>
  <c r="IB2" i="3" s="1"/>
  <c r="IN2" i="3" s="1"/>
  <c r="IZ2" i="3" s="1"/>
  <c r="JL2" i="3" s="1"/>
  <c r="JX2" i="3" s="1"/>
  <c r="KJ2" i="3" s="1"/>
  <c r="L25" i="1"/>
  <c r="D22" i="1"/>
  <c r="J22" i="1"/>
  <c r="P21" i="1"/>
  <c r="K14" i="3"/>
  <c r="K22" i="1"/>
  <c r="AL8" i="3"/>
  <c r="AJ8" i="3"/>
  <c r="AC8" i="3"/>
  <c r="AB8" i="3"/>
  <c r="AD8" i="3"/>
  <c r="AE8" i="3"/>
  <c r="AK8" i="3"/>
  <c r="AM8" i="3"/>
  <c r="AF8" i="3"/>
  <c r="AG8" i="3"/>
  <c r="U13" i="3"/>
  <c r="U14" i="3" s="1"/>
  <c r="AI8" i="3"/>
  <c r="L1" i="3"/>
  <c r="W1" i="3"/>
  <c r="AI1" i="3" s="1"/>
  <c r="AU1" i="3" s="1"/>
  <c r="BG1" i="3" s="1"/>
  <c r="BS1" i="3" s="1"/>
  <c r="CE1" i="3" s="1"/>
  <c r="CQ1" i="3" s="1"/>
  <c r="DC1" i="3" s="1"/>
  <c r="DO1" i="3" s="1"/>
  <c r="EA1" i="3" s="1"/>
  <c r="EM1" i="3" s="1"/>
  <c r="EY1" i="3" s="1"/>
  <c r="FK1" i="3" s="1"/>
  <c r="FW1" i="3" s="1"/>
  <c r="GI1" i="3" s="1"/>
  <c r="GU1" i="3" s="1"/>
  <c r="HG1" i="3" s="1"/>
  <c r="HS1" i="3" s="1"/>
  <c r="IE1" i="3" s="1"/>
  <c r="IQ1" i="3" s="1"/>
  <c r="JC1" i="3" s="1"/>
  <c r="JO1" i="3" s="1"/>
  <c r="KA1" i="3" s="1"/>
  <c r="KM1" i="3" s="1"/>
  <c r="AH8" i="3"/>
  <c r="V13" i="3"/>
  <c r="V14" i="3" s="1"/>
  <c r="K16" i="3" l="1"/>
  <c r="H16" i="3"/>
  <c r="F16" i="3"/>
  <c r="J16" i="3"/>
  <c r="I16" i="3"/>
  <c r="D16" i="3"/>
  <c r="C16" i="3"/>
  <c r="E28" i="1" s="1"/>
  <c r="E16" i="3"/>
  <c r="U2" i="3"/>
  <c r="AG2" i="3" s="1"/>
  <c r="AS2" i="3" s="1"/>
  <c r="BE2" i="3" s="1"/>
  <c r="BQ2" i="3" s="1"/>
  <c r="CC2" i="3" s="1"/>
  <c r="CO2" i="3" s="1"/>
  <c r="DA2" i="3" s="1"/>
  <c r="DM2" i="3" s="1"/>
  <c r="DY2" i="3" s="1"/>
  <c r="EK2" i="3" s="1"/>
  <c r="EW2" i="3" s="1"/>
  <c r="FI2" i="3" s="1"/>
  <c r="FU2" i="3" s="1"/>
  <c r="GG2" i="3" s="1"/>
  <c r="GS2" i="3" s="1"/>
  <c r="HE2" i="3" s="1"/>
  <c r="HQ2" i="3" s="1"/>
  <c r="IC2" i="3" s="1"/>
  <c r="IO2" i="3" s="1"/>
  <c r="JA2" i="3" s="1"/>
  <c r="JM2" i="3" s="1"/>
  <c r="JY2" i="3" s="1"/>
  <c r="KK2" i="3" s="1"/>
  <c r="J2" i="3"/>
  <c r="M25" i="1"/>
  <c r="AT8" i="3"/>
  <c r="AH13" i="3"/>
  <c r="AH14" i="3" s="1"/>
  <c r="AR8" i="3"/>
  <c r="AP8" i="3"/>
  <c r="AX8" i="3"/>
  <c r="M1" i="3"/>
  <c r="X1" i="3"/>
  <c r="L13" i="3"/>
  <c r="AN8" i="3"/>
  <c r="W13" i="3"/>
  <c r="W14" i="3" s="1"/>
  <c r="AY8" i="3"/>
  <c r="AU8" i="3"/>
  <c r="AI13" i="3"/>
  <c r="AI14" i="3" s="1"/>
  <c r="AW8" i="3"/>
  <c r="AO8" i="3"/>
  <c r="AS8" i="3"/>
  <c r="AG13" i="3"/>
  <c r="AG14" i="3" s="1"/>
  <c r="AQ8" i="3"/>
  <c r="AV8" i="3"/>
  <c r="K2" i="3" l="1"/>
  <c r="V2" i="3"/>
  <c r="AH2" i="3" s="1"/>
  <c r="AT2" i="3" s="1"/>
  <c r="BF2" i="3" s="1"/>
  <c r="BR2" i="3" s="1"/>
  <c r="CD2" i="3" s="1"/>
  <c r="CP2" i="3" s="1"/>
  <c r="DB2" i="3" s="1"/>
  <c r="DN2" i="3" s="1"/>
  <c r="DZ2" i="3" s="1"/>
  <c r="EL2" i="3" s="1"/>
  <c r="EX2" i="3" s="1"/>
  <c r="FJ2" i="3" s="1"/>
  <c r="FV2" i="3" s="1"/>
  <c r="GH2" i="3" s="1"/>
  <c r="GT2" i="3" s="1"/>
  <c r="HF2" i="3" s="1"/>
  <c r="HR2" i="3" s="1"/>
  <c r="ID2" i="3" s="1"/>
  <c r="IP2" i="3" s="1"/>
  <c r="JB2" i="3" s="1"/>
  <c r="JN2" i="3" s="1"/>
  <c r="JZ2" i="3" s="1"/>
  <c r="KL2" i="3" s="1"/>
  <c r="N25" i="1"/>
  <c r="L14" i="3"/>
  <c r="L22" i="1"/>
  <c r="BK8" i="3"/>
  <c r="BB8" i="3"/>
  <c r="BE8" i="3"/>
  <c r="AS13" i="3"/>
  <c r="AS14" i="3" s="1"/>
  <c r="BA8" i="3"/>
  <c r="BH8" i="3"/>
  <c r="BJ8" i="3"/>
  <c r="AZ8" i="3"/>
  <c r="BI8" i="3"/>
  <c r="BD8" i="3"/>
  <c r="AJ1" i="3"/>
  <c r="X13" i="3"/>
  <c r="X14" i="3" s="1"/>
  <c r="BC8" i="3"/>
  <c r="BG8" i="3"/>
  <c r="AU13" i="3"/>
  <c r="AU14" i="3" s="1"/>
  <c r="N1" i="3"/>
  <c r="Y1" i="3"/>
  <c r="M13" i="3"/>
  <c r="BF8" i="3"/>
  <c r="AT13" i="3"/>
  <c r="AT14" i="3" s="1"/>
  <c r="L2" i="3" l="1"/>
  <c r="W2" i="3"/>
  <c r="AI2" i="3" s="1"/>
  <c r="AU2" i="3" s="1"/>
  <c r="BG2" i="3" s="1"/>
  <c r="BS2" i="3" s="1"/>
  <c r="CE2" i="3" s="1"/>
  <c r="CQ2" i="3" s="1"/>
  <c r="DC2" i="3" s="1"/>
  <c r="DO2" i="3" s="1"/>
  <c r="EA2" i="3" s="1"/>
  <c r="EM2" i="3" s="1"/>
  <c r="EY2" i="3" s="1"/>
  <c r="FK2" i="3" s="1"/>
  <c r="FW2" i="3" s="1"/>
  <c r="GI2" i="3" s="1"/>
  <c r="GU2" i="3" s="1"/>
  <c r="HG2" i="3" s="1"/>
  <c r="HS2" i="3" s="1"/>
  <c r="IE2" i="3" s="1"/>
  <c r="IQ2" i="3" s="1"/>
  <c r="JC2" i="3" s="1"/>
  <c r="JO2" i="3" s="1"/>
  <c r="KA2" i="3" s="1"/>
  <c r="KM2" i="3" s="1"/>
  <c r="L16" i="3"/>
  <c r="O25" i="1"/>
  <c r="M14" i="3"/>
  <c r="M16" i="3" s="1"/>
  <c r="M22" i="1"/>
  <c r="BS8" i="3"/>
  <c r="BG13" i="3"/>
  <c r="BG14" i="3" s="1"/>
  <c r="BO8" i="3"/>
  <c r="BL8" i="3"/>
  <c r="BQ8" i="3"/>
  <c r="BE13" i="3"/>
  <c r="BE14" i="3" s="1"/>
  <c r="BM8" i="3"/>
  <c r="BV8" i="3"/>
  <c r="BU8" i="3"/>
  <c r="BR8" i="3"/>
  <c r="BF13" i="3"/>
  <c r="BF14" i="3" s="1"/>
  <c r="AV1" i="3"/>
  <c r="AJ13" i="3"/>
  <c r="AJ14" i="3" s="1"/>
  <c r="BN8" i="3"/>
  <c r="AK1" i="3"/>
  <c r="Y13" i="3"/>
  <c r="Y14" i="3" s="1"/>
  <c r="O1" i="3"/>
  <c r="Z1" i="3"/>
  <c r="N13" i="3"/>
  <c r="BP8" i="3"/>
  <c r="BT8" i="3"/>
  <c r="BW8" i="3"/>
  <c r="X2" i="3" l="1"/>
  <c r="AJ2" i="3" s="1"/>
  <c r="AV2" i="3" s="1"/>
  <c r="BH2" i="3" s="1"/>
  <c r="BT2" i="3" s="1"/>
  <c r="CF2" i="3" s="1"/>
  <c r="CR2" i="3" s="1"/>
  <c r="DD2" i="3" s="1"/>
  <c r="DP2" i="3" s="1"/>
  <c r="EB2" i="3" s="1"/>
  <c r="EN2" i="3" s="1"/>
  <c r="EZ2" i="3" s="1"/>
  <c r="FL2" i="3" s="1"/>
  <c r="FX2" i="3" s="1"/>
  <c r="GJ2" i="3" s="1"/>
  <c r="GV2" i="3" s="1"/>
  <c r="HH2" i="3" s="1"/>
  <c r="HT2" i="3" s="1"/>
  <c r="IF2" i="3" s="1"/>
  <c r="IR2" i="3" s="1"/>
  <c r="JD2" i="3" s="1"/>
  <c r="JP2" i="3" s="1"/>
  <c r="KB2" i="3" s="1"/>
  <c r="KN2" i="3" s="1"/>
  <c r="M2" i="3"/>
  <c r="P25" i="1"/>
  <c r="N14" i="3"/>
  <c r="N16" i="3" s="1"/>
  <c r="N22" i="1"/>
  <c r="AL1" i="3"/>
  <c r="Z13" i="3"/>
  <c r="Z14" i="3" s="1"/>
  <c r="P1" i="3"/>
  <c r="AA1" i="3"/>
  <c r="O13" i="3"/>
  <c r="CD8" i="3"/>
  <c r="BR13" i="3"/>
  <c r="BR14" i="3" s="1"/>
  <c r="CC8" i="3"/>
  <c r="BQ13" i="3"/>
  <c r="BQ14" i="3" s="1"/>
  <c r="CI8" i="3"/>
  <c r="AW1" i="3"/>
  <c r="AK13" i="3"/>
  <c r="AK14" i="3" s="1"/>
  <c r="CG8" i="3"/>
  <c r="BX8" i="3"/>
  <c r="CF8" i="3"/>
  <c r="BZ8" i="3"/>
  <c r="CH8" i="3"/>
  <c r="CA8" i="3"/>
  <c r="CB8" i="3"/>
  <c r="BH1" i="3"/>
  <c r="AV13" i="3"/>
  <c r="AV14" i="3" s="1"/>
  <c r="BY8" i="3"/>
  <c r="CE8" i="3"/>
  <c r="BS13" i="3"/>
  <c r="BS14" i="3" s="1"/>
  <c r="Y2" i="3" l="1"/>
  <c r="AK2" i="3" s="1"/>
  <c r="AW2" i="3" s="1"/>
  <c r="BI2" i="3" s="1"/>
  <c r="BU2" i="3" s="1"/>
  <c r="CG2" i="3" s="1"/>
  <c r="CS2" i="3" s="1"/>
  <c r="DE2" i="3" s="1"/>
  <c r="DQ2" i="3" s="1"/>
  <c r="EC2" i="3" s="1"/>
  <c r="EO2" i="3" s="1"/>
  <c r="FA2" i="3" s="1"/>
  <c r="FM2" i="3" s="1"/>
  <c r="FY2" i="3" s="1"/>
  <c r="GK2" i="3" s="1"/>
  <c r="GW2" i="3" s="1"/>
  <c r="HI2" i="3" s="1"/>
  <c r="HU2" i="3" s="1"/>
  <c r="IG2" i="3" s="1"/>
  <c r="IS2" i="3" s="1"/>
  <c r="JE2" i="3" s="1"/>
  <c r="JQ2" i="3" s="1"/>
  <c r="KC2" i="3" s="1"/>
  <c r="KO2" i="3" s="1"/>
  <c r="N2" i="3"/>
  <c r="Q25" i="1"/>
  <c r="O14" i="3"/>
  <c r="O16" i="3" s="1"/>
  <c r="F28" i="1" s="1"/>
  <c r="O22" i="1"/>
  <c r="P22" i="1" s="1"/>
  <c r="CN8" i="3"/>
  <c r="CR8" i="3"/>
  <c r="CU8" i="3"/>
  <c r="AX1" i="3"/>
  <c r="AL13" i="3"/>
  <c r="AL14" i="3" s="1"/>
  <c r="CQ8" i="3"/>
  <c r="CE13" i="3"/>
  <c r="CE14" i="3" s="1"/>
  <c r="CM8" i="3"/>
  <c r="CJ8" i="3"/>
  <c r="CO8" i="3"/>
  <c r="CC13" i="3"/>
  <c r="CC14" i="3" s="1"/>
  <c r="CK8" i="3"/>
  <c r="CT8" i="3"/>
  <c r="CS8" i="3"/>
  <c r="CP8" i="3"/>
  <c r="CD13" i="3"/>
  <c r="CD14" i="3" s="1"/>
  <c r="BT1" i="3"/>
  <c r="BH13" i="3"/>
  <c r="BH14" i="3" s="1"/>
  <c r="CL8" i="3"/>
  <c r="BI1" i="3"/>
  <c r="AW13" i="3"/>
  <c r="AW14" i="3" s="1"/>
  <c r="AM1" i="3"/>
  <c r="AA13" i="3"/>
  <c r="AA14" i="3" s="1"/>
  <c r="Q1" i="3"/>
  <c r="AB1" i="3"/>
  <c r="P13" i="3"/>
  <c r="Z2" i="3" l="1"/>
  <c r="AL2" i="3" s="1"/>
  <c r="AX2" i="3" s="1"/>
  <c r="BJ2" i="3" s="1"/>
  <c r="BV2" i="3" s="1"/>
  <c r="CH2" i="3" s="1"/>
  <c r="CT2" i="3" s="1"/>
  <c r="DF2" i="3" s="1"/>
  <c r="DR2" i="3" s="1"/>
  <c r="ED2" i="3" s="1"/>
  <c r="EP2" i="3" s="1"/>
  <c r="FB2" i="3" s="1"/>
  <c r="FN2" i="3" s="1"/>
  <c r="FZ2" i="3" s="1"/>
  <c r="GL2" i="3" s="1"/>
  <c r="GX2" i="3" s="1"/>
  <c r="HJ2" i="3" s="1"/>
  <c r="HV2" i="3" s="1"/>
  <c r="IH2" i="3" s="1"/>
  <c r="IT2" i="3" s="1"/>
  <c r="JF2" i="3" s="1"/>
  <c r="JR2" i="3" s="1"/>
  <c r="KD2" i="3" s="1"/>
  <c r="KP2" i="3" s="1"/>
  <c r="O2" i="3"/>
  <c r="R25" i="1"/>
  <c r="P14" i="3"/>
  <c r="AY1" i="3"/>
  <c r="AM13" i="3"/>
  <c r="AM14" i="3" s="1"/>
  <c r="DB8" i="3"/>
  <c r="CP13" i="3"/>
  <c r="CP14" i="3" s="1"/>
  <c r="DA8" i="3"/>
  <c r="CO13" i="3"/>
  <c r="CO14" i="3" s="1"/>
  <c r="BJ1" i="3"/>
  <c r="AX13" i="3"/>
  <c r="AX14" i="3" s="1"/>
  <c r="BU1" i="3"/>
  <c r="BI13" i="3"/>
  <c r="BI14" i="3" s="1"/>
  <c r="DE8" i="3"/>
  <c r="CV8" i="3"/>
  <c r="DG8" i="3"/>
  <c r="CX8" i="3"/>
  <c r="DF8" i="3"/>
  <c r="CY8" i="3"/>
  <c r="DD8" i="3"/>
  <c r="AN1" i="3"/>
  <c r="AB13" i="3"/>
  <c r="R1" i="3"/>
  <c r="AC1" i="3"/>
  <c r="Q13" i="3"/>
  <c r="Q14" i="3" s="1"/>
  <c r="CF1" i="3"/>
  <c r="BT13" i="3"/>
  <c r="BT14" i="3" s="1"/>
  <c r="CW8" i="3"/>
  <c r="DC8" i="3"/>
  <c r="CQ13" i="3"/>
  <c r="CQ14" i="3" s="1"/>
  <c r="CZ8" i="3"/>
  <c r="AA2" i="3" l="1"/>
  <c r="P16" i="3"/>
  <c r="S25" i="1"/>
  <c r="AB14" i="3"/>
  <c r="Q16" i="3"/>
  <c r="DI8" i="3"/>
  <c r="DP8" i="3"/>
  <c r="DS8" i="3"/>
  <c r="BV1" i="3"/>
  <c r="BJ13" i="3"/>
  <c r="BJ14" i="3" s="1"/>
  <c r="CR1" i="3"/>
  <c r="CF13" i="3"/>
  <c r="CF14" i="3" s="1"/>
  <c r="DK8" i="3"/>
  <c r="DH8" i="3"/>
  <c r="DM8" i="3"/>
  <c r="DA13" i="3"/>
  <c r="DA14" i="3" s="1"/>
  <c r="DL8" i="3"/>
  <c r="AO1" i="3"/>
  <c r="AC13" i="3"/>
  <c r="AC14" i="3" s="1"/>
  <c r="S1" i="3"/>
  <c r="AD1" i="3"/>
  <c r="R13" i="3"/>
  <c r="R14" i="3" s="1"/>
  <c r="DR8" i="3"/>
  <c r="DQ8" i="3"/>
  <c r="DN8" i="3"/>
  <c r="DB13" i="3"/>
  <c r="DB14" i="3" s="1"/>
  <c r="DO8" i="3"/>
  <c r="DC13" i="3"/>
  <c r="DC14" i="3" s="1"/>
  <c r="AZ1" i="3"/>
  <c r="AN13" i="3"/>
  <c r="DJ8" i="3"/>
  <c r="CG1" i="3"/>
  <c r="BU13" i="3"/>
  <c r="BU14" i="3" s="1"/>
  <c r="BK1" i="3"/>
  <c r="AY13" i="3"/>
  <c r="AY14" i="3" s="1"/>
  <c r="AM2" i="3" l="1"/>
  <c r="T25" i="1"/>
  <c r="AN14" i="3"/>
  <c r="R16" i="3"/>
  <c r="BL1" i="3"/>
  <c r="AZ13" i="3"/>
  <c r="ED8" i="3"/>
  <c r="DY8" i="3"/>
  <c r="DM13" i="3"/>
  <c r="DM14" i="3" s="1"/>
  <c r="CH1" i="3"/>
  <c r="BV13" i="3"/>
  <c r="BV14" i="3" s="1"/>
  <c r="BW1" i="3"/>
  <c r="BK13" i="3"/>
  <c r="BK14" i="3" s="1"/>
  <c r="EA8" i="3"/>
  <c r="DO13" i="3"/>
  <c r="DO14" i="3" s="1"/>
  <c r="AP1" i="3"/>
  <c r="AD13" i="3"/>
  <c r="AD14" i="3" s="1"/>
  <c r="T1" i="3"/>
  <c r="AE1" i="3"/>
  <c r="S13" i="3"/>
  <c r="S14" i="3" s="1"/>
  <c r="DT8" i="3"/>
  <c r="EE8" i="3"/>
  <c r="CS1" i="3"/>
  <c r="CG13" i="3"/>
  <c r="CG14" i="3" s="1"/>
  <c r="DZ8" i="3"/>
  <c r="DN13" i="3"/>
  <c r="DN14" i="3" s="1"/>
  <c r="BA1" i="3"/>
  <c r="AO13" i="3"/>
  <c r="AO14" i="3" s="1"/>
  <c r="DW8" i="3"/>
  <c r="EB8" i="3"/>
  <c r="DV8" i="3"/>
  <c r="EC8" i="3"/>
  <c r="DX8" i="3"/>
  <c r="DD1" i="3"/>
  <c r="CR13" i="3"/>
  <c r="CR14" i="3" s="1"/>
  <c r="DU8" i="3"/>
  <c r="AY2" i="3" l="1"/>
  <c r="U25" i="1"/>
  <c r="AZ14" i="3"/>
  <c r="S16" i="3"/>
  <c r="EG8" i="3"/>
  <c r="AQ1" i="3"/>
  <c r="AE13" i="3"/>
  <c r="AE14" i="3" s="1"/>
  <c r="AF1" i="3"/>
  <c r="T13" i="3"/>
  <c r="T14" i="3" s="1"/>
  <c r="CT1" i="3"/>
  <c r="CH13" i="3"/>
  <c r="CH14" i="3" s="1"/>
  <c r="DP1" i="3"/>
  <c r="DD13" i="3"/>
  <c r="DD14" i="3" s="1"/>
  <c r="EN8" i="3"/>
  <c r="DE1" i="3"/>
  <c r="CS13" i="3"/>
  <c r="CS14" i="3" s="1"/>
  <c r="BB1" i="3"/>
  <c r="AP13" i="3"/>
  <c r="EK8" i="3"/>
  <c r="DY13" i="3"/>
  <c r="DY14" i="3" s="1"/>
  <c r="EL8" i="3"/>
  <c r="DZ13" i="3"/>
  <c r="DZ14" i="3" s="1"/>
  <c r="EJ8" i="3"/>
  <c r="EI8" i="3"/>
  <c r="EQ8" i="3"/>
  <c r="EM8" i="3"/>
  <c r="EA13" i="3"/>
  <c r="EA14" i="3" s="1"/>
  <c r="EP8" i="3"/>
  <c r="EH8" i="3"/>
  <c r="EO8" i="3"/>
  <c r="BM1" i="3"/>
  <c r="BA13" i="3"/>
  <c r="BA14" i="3" s="1"/>
  <c r="EF8" i="3"/>
  <c r="CI1" i="3"/>
  <c r="BW13" i="3"/>
  <c r="BW14" i="3" s="1"/>
  <c r="BX1" i="3"/>
  <c r="BL13" i="3"/>
  <c r="BK2" i="3" l="1"/>
  <c r="V25" i="1"/>
  <c r="BL14" i="3"/>
  <c r="AP14" i="3"/>
  <c r="Y16" i="3"/>
  <c r="W16" i="3"/>
  <c r="V16" i="3"/>
  <c r="Z16" i="3"/>
  <c r="AB16" i="3"/>
  <c r="U16" i="3"/>
  <c r="X16" i="3"/>
  <c r="T16" i="3"/>
  <c r="AD16" i="3"/>
  <c r="AA16" i="3"/>
  <c r="G28" i="1" s="1"/>
  <c r="AE16" i="3"/>
  <c r="AC16" i="3"/>
  <c r="CU1" i="3"/>
  <c r="CI13" i="3"/>
  <c r="CI14" i="3" s="1"/>
  <c r="ET8" i="3"/>
  <c r="EU8" i="3"/>
  <c r="BN1" i="3"/>
  <c r="BB13" i="3"/>
  <c r="DF1" i="3"/>
  <c r="CT13" i="3"/>
  <c r="CT14" i="3" s="1"/>
  <c r="ER8" i="3"/>
  <c r="FB8" i="3"/>
  <c r="EV8" i="3"/>
  <c r="DQ1" i="3"/>
  <c r="DE13" i="3"/>
  <c r="DE14" i="3" s="1"/>
  <c r="AR1" i="3"/>
  <c r="AF13" i="3"/>
  <c r="AF14" i="3" s="1"/>
  <c r="BY1" i="3"/>
  <c r="BM13" i="3"/>
  <c r="BM14" i="3" s="1"/>
  <c r="EY8" i="3"/>
  <c r="EM13" i="3"/>
  <c r="EM14" i="3" s="1"/>
  <c r="EX8" i="3"/>
  <c r="EL13" i="3"/>
  <c r="EL14" i="3" s="1"/>
  <c r="EZ8" i="3"/>
  <c r="BC1" i="3"/>
  <c r="AQ13" i="3"/>
  <c r="AQ14" i="3" s="1"/>
  <c r="CJ1" i="3"/>
  <c r="BX13" i="3"/>
  <c r="FA8" i="3"/>
  <c r="FC8" i="3"/>
  <c r="EW8" i="3"/>
  <c r="EK13" i="3"/>
  <c r="EK14" i="3" s="1"/>
  <c r="EB1" i="3"/>
  <c r="DP13" i="3"/>
  <c r="DP14" i="3" s="1"/>
  <c r="ES8" i="3"/>
  <c r="BW2" i="3" l="1"/>
  <c r="W25" i="1"/>
  <c r="BB14" i="3"/>
  <c r="BX14" i="3"/>
  <c r="AP16" i="3"/>
  <c r="AQ16" i="3"/>
  <c r="AJ16" i="3"/>
  <c r="AM16" i="3"/>
  <c r="H28" i="1" s="1"/>
  <c r="AG16" i="3"/>
  <c r="AH16" i="3"/>
  <c r="AF16" i="3"/>
  <c r="AI16" i="3"/>
  <c r="AL16" i="3"/>
  <c r="AK16" i="3"/>
  <c r="AN16" i="3"/>
  <c r="AO16" i="3"/>
  <c r="EN1" i="3"/>
  <c r="EB13" i="3"/>
  <c r="EB14" i="3" s="1"/>
  <c r="CV1" i="3"/>
  <c r="CJ13" i="3"/>
  <c r="FK8" i="3"/>
  <c r="EY13" i="3"/>
  <c r="EY14" i="3" s="1"/>
  <c r="FH8" i="3"/>
  <c r="BZ1" i="3"/>
  <c r="BN13" i="3"/>
  <c r="BN14" i="3" s="1"/>
  <c r="FI8" i="3"/>
  <c r="EW13" i="3"/>
  <c r="EW14" i="3" s="1"/>
  <c r="BO1" i="3"/>
  <c r="BC13" i="3"/>
  <c r="BC14" i="3" s="1"/>
  <c r="CK1" i="3"/>
  <c r="BY13" i="3"/>
  <c r="BY14" i="3" s="1"/>
  <c r="FN8" i="3"/>
  <c r="FG8" i="3"/>
  <c r="FO8" i="3"/>
  <c r="FL8" i="3"/>
  <c r="BD1" i="3"/>
  <c r="AR13" i="3"/>
  <c r="AR14" i="3" s="1"/>
  <c r="AX16" i="3" s="1"/>
  <c r="FD8" i="3"/>
  <c r="FF8" i="3"/>
  <c r="FE8" i="3"/>
  <c r="FM8" i="3"/>
  <c r="FJ8" i="3"/>
  <c r="EX13" i="3"/>
  <c r="EX14" i="3" s="1"/>
  <c r="EC1" i="3"/>
  <c r="DQ13" i="3"/>
  <c r="DQ14" i="3" s="1"/>
  <c r="DR1" i="3"/>
  <c r="DF13" i="3"/>
  <c r="DF14" i="3" s="1"/>
  <c r="DG1" i="3"/>
  <c r="CU13" i="3"/>
  <c r="CU14" i="3" s="1"/>
  <c r="CI2" i="3" l="1"/>
  <c r="X25" i="1"/>
  <c r="CJ14" i="3"/>
  <c r="BB16" i="3"/>
  <c r="BC16" i="3"/>
  <c r="AU16" i="3"/>
  <c r="AW16" i="3"/>
  <c r="AR16" i="3"/>
  <c r="AS16" i="3"/>
  <c r="AT16" i="3"/>
  <c r="AY16" i="3"/>
  <c r="AV16" i="3"/>
  <c r="BA16" i="3"/>
  <c r="AZ16" i="3"/>
  <c r="I28" i="1" s="1"/>
  <c r="ED1" i="3"/>
  <c r="DR13" i="3"/>
  <c r="DR14" i="3" s="1"/>
  <c r="FX8" i="3"/>
  <c r="FT8" i="3"/>
  <c r="EO1" i="3"/>
  <c r="EC13" i="3"/>
  <c r="EC14" i="3" s="1"/>
  <c r="FR8" i="3"/>
  <c r="GA8" i="3"/>
  <c r="CA1" i="3"/>
  <c r="BO13" i="3"/>
  <c r="FW8" i="3"/>
  <c r="FK13" i="3"/>
  <c r="FK14" i="3" s="1"/>
  <c r="FQ8" i="3"/>
  <c r="FV8" i="3"/>
  <c r="FJ13" i="3"/>
  <c r="FJ14" i="3" s="1"/>
  <c r="FP8" i="3"/>
  <c r="FS8" i="3"/>
  <c r="FU8" i="3"/>
  <c r="FI13" i="3"/>
  <c r="FI14" i="3" s="1"/>
  <c r="DH1" i="3"/>
  <c r="CV13" i="3"/>
  <c r="CW1" i="3"/>
  <c r="CK13" i="3"/>
  <c r="CK14" i="3" s="1"/>
  <c r="DS1" i="3"/>
  <c r="DG13" i="3"/>
  <c r="DG14" i="3" s="1"/>
  <c r="FY8" i="3"/>
  <c r="BP1" i="3"/>
  <c r="BD13" i="3"/>
  <c r="BD14" i="3" s="1"/>
  <c r="FZ8" i="3"/>
  <c r="CL1" i="3"/>
  <c r="BZ13" i="3"/>
  <c r="BZ14" i="3" s="1"/>
  <c r="EZ1" i="3"/>
  <c r="EN13" i="3"/>
  <c r="EN14" i="3" s="1"/>
  <c r="CU2" i="3" l="1"/>
  <c r="Y25" i="1"/>
  <c r="BO14" i="3"/>
  <c r="BO16" i="3" s="1"/>
  <c r="CV14" i="3"/>
  <c r="BE16" i="3"/>
  <c r="BF16" i="3"/>
  <c r="BD16" i="3"/>
  <c r="BG16" i="3"/>
  <c r="BH16" i="3"/>
  <c r="BI16" i="3"/>
  <c r="BK16" i="3"/>
  <c r="J28" i="1" s="1"/>
  <c r="BM16" i="3"/>
  <c r="BL16" i="3"/>
  <c r="BJ16" i="3"/>
  <c r="BN16" i="3"/>
  <c r="CX1" i="3"/>
  <c r="CL13" i="3"/>
  <c r="CL14" i="3" s="1"/>
  <c r="EE1" i="3"/>
  <c r="DS13" i="3"/>
  <c r="DS14" i="3" s="1"/>
  <c r="GE8" i="3"/>
  <c r="GI8" i="3"/>
  <c r="FW13" i="3"/>
  <c r="FW14" i="3" s="1"/>
  <c r="FA1" i="3"/>
  <c r="EO13" i="3"/>
  <c r="EO14" i="3" s="1"/>
  <c r="GL8" i="3"/>
  <c r="DI1" i="3"/>
  <c r="CW13" i="3"/>
  <c r="CW14" i="3" s="1"/>
  <c r="GB8" i="3"/>
  <c r="CM1" i="3"/>
  <c r="CA13" i="3"/>
  <c r="CA14" i="3" s="1"/>
  <c r="GF8" i="3"/>
  <c r="CB1" i="3"/>
  <c r="BP13" i="3"/>
  <c r="BP14" i="3" s="1"/>
  <c r="DT1" i="3"/>
  <c r="DH13" i="3"/>
  <c r="GH8" i="3"/>
  <c r="FV13" i="3"/>
  <c r="FV14" i="3" s="1"/>
  <c r="GM8" i="3"/>
  <c r="GJ8" i="3"/>
  <c r="FL1" i="3"/>
  <c r="EZ13" i="3"/>
  <c r="EZ14" i="3" s="1"/>
  <c r="GK8" i="3"/>
  <c r="GG8" i="3"/>
  <c r="FU13" i="3"/>
  <c r="FU14" i="3" s="1"/>
  <c r="GC8" i="3"/>
  <c r="GD8" i="3"/>
  <c r="EP1" i="3"/>
  <c r="ED13" i="3"/>
  <c r="ED14" i="3" s="1"/>
  <c r="DG2" i="3" l="1"/>
  <c r="Z25" i="1"/>
  <c r="DH14" i="3"/>
  <c r="BP16" i="3"/>
  <c r="BR16" i="3"/>
  <c r="BU16" i="3"/>
  <c r="BQ16" i="3"/>
  <c r="BS16" i="3"/>
  <c r="BT16" i="3"/>
  <c r="BX16" i="3"/>
  <c r="BV16" i="3"/>
  <c r="BW16" i="3"/>
  <c r="K28" i="1" s="1"/>
  <c r="BZ16" i="3"/>
  <c r="CA16" i="3"/>
  <c r="BY16" i="3"/>
  <c r="GP8" i="3"/>
  <c r="FX1" i="3"/>
  <c r="FL13" i="3"/>
  <c r="FL14" i="3" s="1"/>
  <c r="EF1" i="3"/>
  <c r="DT13" i="3"/>
  <c r="GN8" i="3"/>
  <c r="GU8" i="3"/>
  <c r="GI13" i="3"/>
  <c r="GI14" i="3" s="1"/>
  <c r="GO8" i="3"/>
  <c r="GV8" i="3"/>
  <c r="CN1" i="3"/>
  <c r="CB13" i="3"/>
  <c r="DU1" i="3"/>
  <c r="DI13" i="3"/>
  <c r="DI14" i="3" s="1"/>
  <c r="GQ8" i="3"/>
  <c r="GS8" i="3"/>
  <c r="GG13" i="3"/>
  <c r="GG14" i="3" s="1"/>
  <c r="GY8" i="3"/>
  <c r="GR8" i="3"/>
  <c r="GX8" i="3"/>
  <c r="EQ1" i="3"/>
  <c r="EE13" i="3"/>
  <c r="EE14" i="3" s="1"/>
  <c r="FB1" i="3"/>
  <c r="EP13" i="3"/>
  <c r="EP14" i="3" s="1"/>
  <c r="GW8" i="3"/>
  <c r="GT8" i="3"/>
  <c r="GH13" i="3"/>
  <c r="GH14" i="3" s="1"/>
  <c r="CY1" i="3"/>
  <c r="CM13" i="3"/>
  <c r="CM14" i="3" s="1"/>
  <c r="FM1" i="3"/>
  <c r="FA13" i="3"/>
  <c r="FA14" i="3" s="1"/>
  <c r="DJ1" i="3"/>
  <c r="CX13" i="3"/>
  <c r="CX14" i="3" s="1"/>
  <c r="DS2" i="3" l="1"/>
  <c r="AA25" i="1"/>
  <c r="CB14" i="3"/>
  <c r="CK16" i="3" s="1"/>
  <c r="DT14" i="3"/>
  <c r="CC16" i="3"/>
  <c r="FN1" i="3"/>
  <c r="FB13" i="3"/>
  <c r="FB14" i="3" s="1"/>
  <c r="CZ1" i="3"/>
  <c r="CN13" i="3"/>
  <c r="GZ8" i="3"/>
  <c r="DK1" i="3"/>
  <c r="CY13" i="3"/>
  <c r="CY14" i="3" s="1"/>
  <c r="FC1" i="3"/>
  <c r="EQ13" i="3"/>
  <c r="EQ14" i="3" s="1"/>
  <c r="HE8" i="3"/>
  <c r="GS13" i="3"/>
  <c r="GS14" i="3" s="1"/>
  <c r="HH8" i="3"/>
  <c r="ER1" i="3"/>
  <c r="EF13" i="3"/>
  <c r="HF8" i="3"/>
  <c r="GT13" i="3"/>
  <c r="GT14" i="3" s="1"/>
  <c r="HJ8" i="3"/>
  <c r="HC8" i="3"/>
  <c r="HA8" i="3"/>
  <c r="GJ1" i="3"/>
  <c r="FX13" i="3"/>
  <c r="FX14" i="3" s="1"/>
  <c r="FY1" i="3"/>
  <c r="FM13" i="3"/>
  <c r="FM14" i="3" s="1"/>
  <c r="HK8" i="3"/>
  <c r="DV1" i="3"/>
  <c r="DJ13" i="3"/>
  <c r="DJ14" i="3" s="1"/>
  <c r="HI8" i="3"/>
  <c r="HD8" i="3"/>
  <c r="EG1" i="3"/>
  <c r="DU13" i="3"/>
  <c r="DU14" i="3" s="1"/>
  <c r="HG8" i="3"/>
  <c r="GU13" i="3"/>
  <c r="GU14" i="3" s="1"/>
  <c r="HB8" i="3"/>
  <c r="CD16" i="3" l="1"/>
  <c r="CM16" i="3"/>
  <c r="EE2" i="3"/>
  <c r="CF16" i="3"/>
  <c r="CE16" i="3"/>
  <c r="CB16" i="3"/>
  <c r="CI16" i="3"/>
  <c r="L28" i="1" s="1"/>
  <c r="CG16" i="3"/>
  <c r="CL16" i="3"/>
  <c r="CJ16" i="3"/>
  <c r="CH16" i="3"/>
  <c r="AB25" i="1"/>
  <c r="CN14" i="3"/>
  <c r="CS16" i="3" s="1"/>
  <c r="EF14" i="3"/>
  <c r="CY16" i="3"/>
  <c r="EH1" i="3"/>
  <c r="DV13" i="3"/>
  <c r="DV14" i="3" s="1"/>
  <c r="FD1" i="3"/>
  <c r="ER13" i="3"/>
  <c r="DW1" i="3"/>
  <c r="DK13" i="3"/>
  <c r="DK14" i="3" s="1"/>
  <c r="ES1" i="3"/>
  <c r="EG13" i="3"/>
  <c r="EG14" i="3" s="1"/>
  <c r="HW8" i="3"/>
  <c r="HO8" i="3"/>
  <c r="HT8" i="3"/>
  <c r="HL8" i="3"/>
  <c r="HP8" i="3"/>
  <c r="GK1" i="3"/>
  <c r="FY13" i="3"/>
  <c r="FY14" i="3" s="1"/>
  <c r="HV8" i="3"/>
  <c r="HQ8" i="3"/>
  <c r="HE13" i="3"/>
  <c r="HE14" i="3" s="1"/>
  <c r="DL1" i="3"/>
  <c r="CZ13" i="3"/>
  <c r="HS8" i="3"/>
  <c r="HG13" i="3"/>
  <c r="HG14" i="3" s="1"/>
  <c r="HM8" i="3"/>
  <c r="HN8" i="3"/>
  <c r="HU8" i="3"/>
  <c r="GV1" i="3"/>
  <c r="GJ13" i="3"/>
  <c r="GJ14" i="3" s="1"/>
  <c r="HR8" i="3"/>
  <c r="HF13" i="3"/>
  <c r="HF14" i="3" s="1"/>
  <c r="FO1" i="3"/>
  <c r="FC13" i="3"/>
  <c r="FC14" i="3" s="1"/>
  <c r="FZ1" i="3"/>
  <c r="FN13" i="3"/>
  <c r="FN14" i="3" s="1"/>
  <c r="CW16" i="3" l="1"/>
  <c r="CP16" i="3"/>
  <c r="CT16" i="3"/>
  <c r="CX16" i="3"/>
  <c r="CR16" i="3"/>
  <c r="CV16" i="3"/>
  <c r="CQ16" i="3"/>
  <c r="CU16" i="3"/>
  <c r="M28" i="1" s="1"/>
  <c r="EQ2" i="3"/>
  <c r="CO16" i="3"/>
  <c r="CN16" i="3"/>
  <c r="AC25" i="1"/>
  <c r="CZ14" i="3"/>
  <c r="DI16" i="3" s="1"/>
  <c r="ER14" i="3"/>
  <c r="GL1" i="3"/>
  <c r="FZ13" i="3"/>
  <c r="FZ14" i="3" s="1"/>
  <c r="DX1" i="3"/>
  <c r="DL13" i="3"/>
  <c r="DL14" i="3" s="1"/>
  <c r="IB8" i="3"/>
  <c r="GA1" i="3"/>
  <c r="FO13" i="3"/>
  <c r="FO14" i="3" s="1"/>
  <c r="IC8" i="3"/>
  <c r="HQ13" i="3"/>
  <c r="HQ14" i="3" s="1"/>
  <c r="FE1" i="3"/>
  <c r="ES13" i="3"/>
  <c r="ES14" i="3" s="1"/>
  <c r="HY8" i="3"/>
  <c r="IF8" i="3"/>
  <c r="EI1" i="3"/>
  <c r="DW13" i="3"/>
  <c r="DW14" i="3" s="1"/>
  <c r="IG8" i="3"/>
  <c r="ET1" i="3"/>
  <c r="EH13" i="3"/>
  <c r="HZ8" i="3"/>
  <c r="HX8" i="3"/>
  <c r="ID8" i="3"/>
  <c r="HR13" i="3"/>
  <c r="HR14" i="3" s="1"/>
  <c r="IH8" i="3"/>
  <c r="HH1" i="3"/>
  <c r="GV13" i="3"/>
  <c r="GV14" i="3" s="1"/>
  <c r="IE8" i="3"/>
  <c r="HS13" i="3"/>
  <c r="HS14" i="3" s="1"/>
  <c r="GW1" i="3"/>
  <c r="GK13" i="3"/>
  <c r="GK14" i="3" s="1"/>
  <c r="IA8" i="3"/>
  <c r="FP1" i="3"/>
  <c r="FD13" i="3"/>
  <c r="II8" i="3"/>
  <c r="DD16" i="3" l="1"/>
  <c r="FC2" i="3"/>
  <c r="DH16" i="3"/>
  <c r="DA16" i="3"/>
  <c r="DC16" i="3"/>
  <c r="DG16" i="3"/>
  <c r="N28" i="1" s="1"/>
  <c r="CZ16" i="3"/>
  <c r="DV16" i="3"/>
  <c r="DE16" i="3"/>
  <c r="DF16" i="3"/>
  <c r="DK16" i="3"/>
  <c r="DB16" i="3"/>
  <c r="DJ16" i="3"/>
  <c r="AD25" i="1"/>
  <c r="EH14" i="3"/>
  <c r="FD14" i="3"/>
  <c r="DW16" i="3"/>
  <c r="DS16" i="3"/>
  <c r="O28" i="1" s="1"/>
  <c r="DL16" i="3"/>
  <c r="DN16" i="3"/>
  <c r="DM16" i="3"/>
  <c r="DO16" i="3"/>
  <c r="DP16" i="3"/>
  <c r="DT16" i="3"/>
  <c r="DU16" i="3"/>
  <c r="DQ16" i="3"/>
  <c r="DR16" i="3"/>
  <c r="IU8" i="3"/>
  <c r="IQ8" i="3"/>
  <c r="IE13" i="3"/>
  <c r="IE14" i="3" s="1"/>
  <c r="IJ8" i="3"/>
  <c r="EU1" i="3"/>
  <c r="EI13" i="3"/>
  <c r="EI14" i="3" s="1"/>
  <c r="IO8" i="3"/>
  <c r="IC13" i="3"/>
  <c r="IC14" i="3" s="1"/>
  <c r="GX1" i="3"/>
  <c r="GL13" i="3"/>
  <c r="GL14" i="3" s="1"/>
  <c r="GB1" i="3"/>
  <c r="FP13" i="3"/>
  <c r="HT1" i="3"/>
  <c r="HH13" i="3"/>
  <c r="HH14" i="3" s="1"/>
  <c r="IL8" i="3"/>
  <c r="IR8" i="3"/>
  <c r="GM1" i="3"/>
  <c r="GA13" i="3"/>
  <c r="GA14" i="3" s="1"/>
  <c r="IM8" i="3"/>
  <c r="IT8" i="3"/>
  <c r="FF1" i="3"/>
  <c r="ET13" i="3"/>
  <c r="ET14" i="3" s="1"/>
  <c r="IK8" i="3"/>
  <c r="IN8" i="3"/>
  <c r="HI1" i="3"/>
  <c r="GW13" i="3"/>
  <c r="GW14" i="3" s="1"/>
  <c r="IP8" i="3"/>
  <c r="ID13" i="3"/>
  <c r="ID14" i="3" s="1"/>
  <c r="IS8" i="3"/>
  <c r="FQ1" i="3"/>
  <c r="FE13" i="3"/>
  <c r="FE14" i="3" s="1"/>
  <c r="EJ1" i="3"/>
  <c r="DX13" i="3"/>
  <c r="FO2" i="3" l="1"/>
  <c r="FP14" i="3"/>
  <c r="DX14" i="3"/>
  <c r="EH16" i="3" s="1"/>
  <c r="GC1" i="3"/>
  <c r="FQ13" i="3"/>
  <c r="FQ14" i="3" s="1"/>
  <c r="IZ8" i="3"/>
  <c r="IY8" i="3"/>
  <c r="IF1" i="3"/>
  <c r="HT13" i="3"/>
  <c r="HT14" i="3" s="1"/>
  <c r="FG1" i="3"/>
  <c r="EU13" i="3"/>
  <c r="EU14" i="3" s="1"/>
  <c r="JE8" i="3"/>
  <c r="IW8" i="3"/>
  <c r="GY1" i="3"/>
  <c r="GM13" i="3"/>
  <c r="GM14" i="3" s="1"/>
  <c r="GN1" i="3"/>
  <c r="GB13" i="3"/>
  <c r="IV8" i="3"/>
  <c r="JB8" i="3"/>
  <c r="IP13" i="3"/>
  <c r="IP14" i="3" s="1"/>
  <c r="FR1" i="3"/>
  <c r="FF13" i="3"/>
  <c r="JD8" i="3"/>
  <c r="HJ1" i="3"/>
  <c r="GX13" i="3"/>
  <c r="GX14" i="3" s="1"/>
  <c r="JC8" i="3"/>
  <c r="IQ13" i="3"/>
  <c r="IQ14" i="3" s="1"/>
  <c r="EV1" i="3"/>
  <c r="EJ13" i="3"/>
  <c r="EJ14" i="3" s="1"/>
  <c r="HU1" i="3"/>
  <c r="HI13" i="3"/>
  <c r="HI14" i="3" s="1"/>
  <c r="JF8" i="3"/>
  <c r="IX8" i="3"/>
  <c r="JA8" i="3"/>
  <c r="IO13" i="3"/>
  <c r="IO14" i="3" s="1"/>
  <c r="JG8" i="3"/>
  <c r="EG16" i="3" l="1"/>
  <c r="GA2" i="3"/>
  <c r="EE16" i="3"/>
  <c r="P28" i="1" s="1"/>
  <c r="EB16" i="3"/>
  <c r="DZ16" i="3"/>
  <c r="EC16" i="3"/>
  <c r="EF16" i="3"/>
  <c r="EI16" i="3"/>
  <c r="EA16" i="3"/>
  <c r="DY16" i="3"/>
  <c r="FF14" i="3"/>
  <c r="DX16" i="3"/>
  <c r="GB14" i="3"/>
  <c r="ED16" i="3"/>
  <c r="ET16" i="3"/>
  <c r="ER16" i="3"/>
  <c r="EJ16" i="3"/>
  <c r="EM16" i="3"/>
  <c r="EL16" i="3"/>
  <c r="EK16" i="3"/>
  <c r="EN16" i="3"/>
  <c r="EO16" i="3"/>
  <c r="EQ16" i="3"/>
  <c r="Q28" i="1" s="1"/>
  <c r="ES16" i="3"/>
  <c r="EP16" i="3"/>
  <c r="EU16" i="3"/>
  <c r="JM8" i="3"/>
  <c r="JA13" i="3"/>
  <c r="JA14" i="3" s="1"/>
  <c r="HK1" i="3"/>
  <c r="GY13" i="3"/>
  <c r="GY14" i="3" s="1"/>
  <c r="JJ8" i="3"/>
  <c r="JO8" i="3"/>
  <c r="JC13" i="3"/>
  <c r="JC14" i="3" s="1"/>
  <c r="JN8" i="3"/>
  <c r="JB13" i="3"/>
  <c r="JB14" i="3" s="1"/>
  <c r="JI8" i="3"/>
  <c r="JK8" i="3"/>
  <c r="GD1" i="3"/>
  <c r="FR13" i="3"/>
  <c r="FR14" i="3" s="1"/>
  <c r="HV1" i="3"/>
  <c r="HJ13" i="3"/>
  <c r="HJ14" i="3" s="1"/>
  <c r="JQ8" i="3"/>
  <c r="FH1" i="3"/>
  <c r="EV13" i="3"/>
  <c r="EV14" i="3" s="1"/>
  <c r="FD16" i="3" s="1"/>
  <c r="IR1" i="3"/>
  <c r="IF13" i="3"/>
  <c r="IF14" i="3" s="1"/>
  <c r="JR8" i="3"/>
  <c r="JH8" i="3"/>
  <c r="JL8" i="3"/>
  <c r="JS8" i="3"/>
  <c r="IG1" i="3"/>
  <c r="HU13" i="3"/>
  <c r="HU14" i="3" s="1"/>
  <c r="JP8" i="3"/>
  <c r="GZ1" i="3"/>
  <c r="GN13" i="3"/>
  <c r="FS1" i="3"/>
  <c r="FG13" i="3"/>
  <c r="FG14" i="3" s="1"/>
  <c r="GO1" i="3"/>
  <c r="GC13" i="3"/>
  <c r="GC14" i="3" s="1"/>
  <c r="GM2" i="3" l="1"/>
  <c r="GN14" i="3"/>
  <c r="FG16" i="3"/>
  <c r="FE16" i="3"/>
  <c r="FC16" i="3"/>
  <c r="R28" i="1" s="1"/>
  <c r="FF16" i="3"/>
  <c r="EV16" i="3"/>
  <c r="EY16" i="3"/>
  <c r="EW16" i="3"/>
  <c r="EX16" i="3"/>
  <c r="EZ16" i="3"/>
  <c r="FA16" i="3"/>
  <c r="FB16" i="3"/>
  <c r="KB8" i="3"/>
  <c r="JT8" i="3"/>
  <c r="KC8" i="3"/>
  <c r="JU8" i="3"/>
  <c r="HW1" i="3"/>
  <c r="HK13" i="3"/>
  <c r="HK14" i="3" s="1"/>
  <c r="HA1" i="3"/>
  <c r="GO13" i="3"/>
  <c r="GO14" i="3" s="1"/>
  <c r="IS1" i="3"/>
  <c r="IG13" i="3"/>
  <c r="IG14" i="3" s="1"/>
  <c r="KD8" i="3"/>
  <c r="IH1" i="3"/>
  <c r="HV13" i="3"/>
  <c r="HV14" i="3" s="1"/>
  <c r="JZ8" i="3"/>
  <c r="JN13" i="3"/>
  <c r="JN14" i="3" s="1"/>
  <c r="JY8" i="3"/>
  <c r="JM13" i="3"/>
  <c r="JM14" i="3" s="1"/>
  <c r="GE1" i="3"/>
  <c r="FS13" i="3"/>
  <c r="KE8" i="3"/>
  <c r="KQ8" i="3" s="1"/>
  <c r="JD1" i="3"/>
  <c r="IR13" i="3"/>
  <c r="IR14" i="3" s="1"/>
  <c r="GP1" i="3"/>
  <c r="GD13" i="3"/>
  <c r="GD14" i="3" s="1"/>
  <c r="KA8" i="3"/>
  <c r="JO13" i="3"/>
  <c r="JO14" i="3" s="1"/>
  <c r="HL1" i="3"/>
  <c r="GZ13" i="3"/>
  <c r="JX8" i="3"/>
  <c r="FT1" i="3"/>
  <c r="FH13" i="3"/>
  <c r="FH14" i="3" s="1"/>
  <c r="FR16" i="3" s="1"/>
  <c r="JW8" i="3"/>
  <c r="JV8" i="3"/>
  <c r="GY2" i="3" l="1"/>
  <c r="GZ14" i="3"/>
  <c r="FS14" i="3"/>
  <c r="FS16" i="3" s="1"/>
  <c r="FQ16" i="3"/>
  <c r="FP16" i="3"/>
  <c r="FH16" i="3"/>
  <c r="FI16" i="3"/>
  <c r="FJ16" i="3"/>
  <c r="FK16" i="3"/>
  <c r="FL16" i="3"/>
  <c r="FN16" i="3"/>
  <c r="FM16" i="3"/>
  <c r="FO16" i="3"/>
  <c r="S28" i="1" s="1"/>
  <c r="KI8" i="3"/>
  <c r="KM8" i="3"/>
  <c r="KM13" i="3" s="1"/>
  <c r="KM14" i="3" s="1"/>
  <c r="KA13" i="3"/>
  <c r="KA14" i="3" s="1"/>
  <c r="GQ1" i="3"/>
  <c r="GE13" i="3"/>
  <c r="KP8" i="3"/>
  <c r="KG8" i="3"/>
  <c r="GF1" i="3"/>
  <c r="FT13" i="3"/>
  <c r="FT14" i="3" s="1"/>
  <c r="KK8" i="3"/>
  <c r="KK13" i="3" s="1"/>
  <c r="KK14" i="3" s="1"/>
  <c r="JY13" i="3"/>
  <c r="JY14" i="3" s="1"/>
  <c r="KO8" i="3"/>
  <c r="KJ8" i="3"/>
  <c r="JP1" i="3"/>
  <c r="JD13" i="3"/>
  <c r="JD14" i="3" s="1"/>
  <c r="KL8" i="3"/>
  <c r="KL13" i="3" s="1"/>
  <c r="KL14" i="3" s="1"/>
  <c r="JZ13" i="3"/>
  <c r="JZ14" i="3" s="1"/>
  <c r="HM1" i="3"/>
  <c r="HA13" i="3"/>
  <c r="HA14" i="3" s="1"/>
  <c r="KF8" i="3"/>
  <c r="HB1" i="3"/>
  <c r="GP13" i="3"/>
  <c r="JE1" i="3"/>
  <c r="IS13" i="3"/>
  <c r="IS14" i="3" s="1"/>
  <c r="KH8" i="3"/>
  <c r="HX1" i="3"/>
  <c r="HL13" i="3"/>
  <c r="IT1" i="3"/>
  <c r="IH13" i="3"/>
  <c r="IH14" i="3" s="1"/>
  <c r="II1" i="3"/>
  <c r="HW13" i="3"/>
  <c r="HW14" i="3" s="1"/>
  <c r="KN8" i="3"/>
  <c r="HK2" i="3" l="1"/>
  <c r="GE14" i="3"/>
  <c r="GE16" i="3" s="1"/>
  <c r="HL14" i="3"/>
  <c r="GP14" i="3"/>
  <c r="FT16" i="3"/>
  <c r="FU16" i="3"/>
  <c r="FV16" i="3"/>
  <c r="FW16" i="3"/>
  <c r="FY16" i="3"/>
  <c r="FX16" i="3"/>
  <c r="GC16" i="3"/>
  <c r="GA16" i="3"/>
  <c r="T28" i="1" s="1"/>
  <c r="FZ16" i="3"/>
  <c r="GB16" i="3"/>
  <c r="GD16" i="3"/>
  <c r="HY1" i="3"/>
  <c r="HM13" i="3"/>
  <c r="HM14" i="3" s="1"/>
  <c r="IU1" i="3"/>
  <c r="II13" i="3"/>
  <c r="II14" i="3" s="1"/>
  <c r="JQ1" i="3"/>
  <c r="JE13" i="3"/>
  <c r="JE14" i="3" s="1"/>
  <c r="HC1" i="3"/>
  <c r="GQ13" i="3"/>
  <c r="GQ14" i="3" s="1"/>
  <c r="JF1" i="3"/>
  <c r="IT13" i="3"/>
  <c r="IT14" i="3" s="1"/>
  <c r="HN1" i="3"/>
  <c r="HB13" i="3"/>
  <c r="KB1" i="3"/>
  <c r="JP13" i="3"/>
  <c r="JP14" i="3" s="1"/>
  <c r="GR1" i="3"/>
  <c r="GF13" i="3"/>
  <c r="GF14" i="3" s="1"/>
  <c r="IJ1" i="3"/>
  <c r="HX13" i="3"/>
  <c r="HW2" i="3" l="1"/>
  <c r="GM16" i="3"/>
  <c r="U28" i="1" s="1"/>
  <c r="HB14" i="3"/>
  <c r="HX14" i="3"/>
  <c r="GP16" i="3"/>
  <c r="GO16" i="3"/>
  <c r="GN16" i="3"/>
  <c r="GF16" i="3"/>
  <c r="GH16" i="3"/>
  <c r="GI16" i="3"/>
  <c r="GG16" i="3"/>
  <c r="GJ16" i="3"/>
  <c r="GK16" i="3"/>
  <c r="GL16" i="3"/>
  <c r="GQ16" i="3"/>
  <c r="IV1" i="3"/>
  <c r="IJ13" i="3"/>
  <c r="JR1" i="3"/>
  <c r="JF13" i="3"/>
  <c r="JF14" i="3" s="1"/>
  <c r="JG1" i="3"/>
  <c r="IU13" i="3"/>
  <c r="IU14" i="3" s="1"/>
  <c r="HO1" i="3"/>
  <c r="HC13" i="3"/>
  <c r="HC14" i="3" s="1"/>
  <c r="HZ1" i="3"/>
  <c r="HN13" i="3"/>
  <c r="HN14" i="3" s="1"/>
  <c r="HD1" i="3"/>
  <c r="GR13" i="3"/>
  <c r="GR14" i="3" s="1"/>
  <c r="IK1" i="3"/>
  <c r="HY13" i="3"/>
  <c r="HY14" i="3" s="1"/>
  <c r="KN1" i="3"/>
  <c r="KN13" i="3" s="1"/>
  <c r="KN14" i="3" s="1"/>
  <c r="KB13" i="3"/>
  <c r="KB14" i="3" s="1"/>
  <c r="KC1" i="3"/>
  <c r="JQ13" i="3"/>
  <c r="JQ14" i="3" s="1"/>
  <c r="II2" i="3" l="1"/>
  <c r="IJ14" i="3"/>
  <c r="HB16" i="3"/>
  <c r="GY16" i="3"/>
  <c r="V28" i="1" s="1"/>
  <c r="HC16" i="3"/>
  <c r="GR16" i="3"/>
  <c r="GU16" i="3"/>
  <c r="GS16" i="3"/>
  <c r="GT16" i="3"/>
  <c r="GV16" i="3"/>
  <c r="GW16" i="3"/>
  <c r="HA16" i="3"/>
  <c r="GX16" i="3"/>
  <c r="GZ16" i="3"/>
  <c r="KO1" i="3"/>
  <c r="KO13" i="3" s="1"/>
  <c r="KO14" i="3" s="1"/>
  <c r="KC13" i="3"/>
  <c r="KC14" i="3" s="1"/>
  <c r="JH1" i="3"/>
  <c r="IV13" i="3"/>
  <c r="IA1" i="3"/>
  <c r="HO13" i="3"/>
  <c r="IW1" i="3"/>
  <c r="IK13" i="3"/>
  <c r="IK14" i="3" s="1"/>
  <c r="JS1" i="3"/>
  <c r="JG13" i="3"/>
  <c r="JG14" i="3" s="1"/>
  <c r="IL1" i="3"/>
  <c r="HZ13" i="3"/>
  <c r="HZ14" i="3" s="1"/>
  <c r="HP1" i="3"/>
  <c r="HD13" i="3"/>
  <c r="KD1" i="3"/>
  <c r="JR13" i="3"/>
  <c r="JR14" i="3" s="1"/>
  <c r="IU2" i="3" l="1"/>
  <c r="IV14" i="3"/>
  <c r="HD14" i="3"/>
  <c r="HK16" i="3" s="1"/>
  <c r="W28" i="1" s="1"/>
  <c r="HO14" i="3"/>
  <c r="HL16" i="3"/>
  <c r="HG16" i="3"/>
  <c r="KE1" i="3"/>
  <c r="JS13" i="3"/>
  <c r="JS14" i="3" s="1"/>
  <c r="KP1" i="3"/>
  <c r="KP13" i="3" s="1"/>
  <c r="KP14" i="3" s="1"/>
  <c r="KD13" i="3"/>
  <c r="KD14" i="3" s="1"/>
  <c r="JI1" i="3"/>
  <c r="IW13" i="3"/>
  <c r="IW14" i="3" s="1"/>
  <c r="IB1" i="3"/>
  <c r="HP13" i="3"/>
  <c r="HP14" i="3" s="1"/>
  <c r="IM1" i="3"/>
  <c r="IA13" i="3"/>
  <c r="IA14" i="3" s="1"/>
  <c r="IX1" i="3"/>
  <c r="IL13" i="3"/>
  <c r="JT1" i="3"/>
  <c r="JH13" i="3"/>
  <c r="HD16" i="3" l="1"/>
  <c r="HO16" i="3"/>
  <c r="HH16" i="3"/>
  <c r="HE16" i="3"/>
  <c r="JG2" i="3"/>
  <c r="HF16" i="3"/>
  <c r="KE13" i="3"/>
  <c r="KE14" i="3" s="1"/>
  <c r="KQ1" i="3"/>
  <c r="KQ13" i="3" s="1"/>
  <c r="KQ14" i="3" s="1"/>
  <c r="JH14" i="3"/>
  <c r="IL14" i="3"/>
  <c r="HV16" i="3"/>
  <c r="HI16" i="3"/>
  <c r="HN16" i="3"/>
  <c r="HJ16" i="3"/>
  <c r="HM16" i="3"/>
  <c r="HZ16" i="3"/>
  <c r="HP16" i="3"/>
  <c r="HR16" i="3"/>
  <c r="HQ16" i="3"/>
  <c r="HS16" i="3"/>
  <c r="HT16" i="3"/>
  <c r="HU16" i="3"/>
  <c r="HW16" i="3"/>
  <c r="X28" i="1" s="1"/>
  <c r="HY16" i="3"/>
  <c r="IA16" i="3"/>
  <c r="HX16" i="3"/>
  <c r="IY1" i="3"/>
  <c r="IM13" i="3"/>
  <c r="IM14" i="3" s="1"/>
  <c r="IN1" i="3"/>
  <c r="IB13" i="3"/>
  <c r="KF1" i="3"/>
  <c r="KF13" i="3" s="1"/>
  <c r="JT13" i="3"/>
  <c r="JU1" i="3"/>
  <c r="JI13" i="3"/>
  <c r="JI14" i="3" s="1"/>
  <c r="JJ1" i="3"/>
  <c r="IX13" i="3"/>
  <c r="IX14" i="3" s="1"/>
  <c r="JS2" i="3" l="1"/>
  <c r="JT14" i="3"/>
  <c r="KF14" i="3"/>
  <c r="IB14" i="3"/>
  <c r="JV1" i="3"/>
  <c r="JJ13" i="3"/>
  <c r="JJ14" i="3" s="1"/>
  <c r="KG1" i="3"/>
  <c r="KG13" i="3" s="1"/>
  <c r="KG14" i="3" s="1"/>
  <c r="JU13" i="3"/>
  <c r="JU14" i="3" s="1"/>
  <c r="IZ1" i="3"/>
  <c r="IN13" i="3"/>
  <c r="IN14" i="3" s="1"/>
  <c r="JK1" i="3"/>
  <c r="IY13" i="3"/>
  <c r="IY14" i="3" s="1"/>
  <c r="KE2" i="3" l="1"/>
  <c r="IL16" i="3"/>
  <c r="ID16" i="3"/>
  <c r="IE16" i="3"/>
  <c r="IC16" i="3"/>
  <c r="II16" i="3"/>
  <c r="Y28" i="1" s="1"/>
  <c r="IJ16" i="3"/>
  <c r="IK16" i="3"/>
  <c r="IB16" i="3"/>
  <c r="IG16" i="3"/>
  <c r="IH16" i="3"/>
  <c r="IV16" i="3"/>
  <c r="IF16" i="3"/>
  <c r="IM16" i="3"/>
  <c r="IY16" i="3"/>
  <c r="IW16" i="3"/>
  <c r="IU16" i="3"/>
  <c r="Z28" i="1" s="1"/>
  <c r="IN16" i="3"/>
  <c r="IQ16" i="3"/>
  <c r="IO16" i="3"/>
  <c r="IP16" i="3"/>
  <c r="IR16" i="3"/>
  <c r="IS16" i="3"/>
  <c r="IT16" i="3"/>
  <c r="IX16" i="3"/>
  <c r="KH1" i="3"/>
  <c r="KH13" i="3" s="1"/>
  <c r="JV13" i="3"/>
  <c r="JV14" i="3" s="1"/>
  <c r="JW1" i="3"/>
  <c r="JK13" i="3"/>
  <c r="JK14" i="3" s="1"/>
  <c r="JL1" i="3"/>
  <c r="IZ13" i="3"/>
  <c r="KQ2" i="3" l="1"/>
  <c r="T27" i="1" s="1"/>
  <c r="AC26" i="1"/>
  <c r="AD26" i="1"/>
  <c r="Y27" i="1"/>
  <c r="Z27" i="1"/>
  <c r="KH14" i="3"/>
  <c r="IZ14" i="3"/>
  <c r="JH16" i="3" s="1"/>
  <c r="AA27" i="1"/>
  <c r="JX1" i="3"/>
  <c r="JL13" i="3"/>
  <c r="KI1" i="3"/>
  <c r="KI13" i="3" s="1"/>
  <c r="KI14" i="3" s="1"/>
  <c r="JW13" i="3"/>
  <c r="JF16" i="3" l="1"/>
  <c r="JB16" i="3"/>
  <c r="JK16" i="3"/>
  <c r="IZ16" i="3"/>
  <c r="JG16" i="3"/>
  <c r="AA28" i="1" s="1"/>
  <c r="JJ16" i="3"/>
  <c r="JC16" i="3"/>
  <c r="JI16" i="3"/>
  <c r="JA16" i="3"/>
  <c r="V27" i="1"/>
  <c r="F26" i="1"/>
  <c r="G26" i="1"/>
  <c r="H26" i="1"/>
  <c r="I26" i="1"/>
  <c r="F27" i="1"/>
  <c r="J26" i="1"/>
  <c r="L26" i="1"/>
  <c r="K26" i="1"/>
  <c r="O26" i="1"/>
  <c r="M26" i="1"/>
  <c r="P26" i="1"/>
  <c r="N26" i="1"/>
  <c r="Q26" i="1"/>
  <c r="G27" i="1"/>
  <c r="H27" i="1"/>
  <c r="R26" i="1"/>
  <c r="S26" i="1"/>
  <c r="I27" i="1"/>
  <c r="J27" i="1"/>
  <c r="T26" i="1"/>
  <c r="V26" i="1"/>
  <c r="L27" i="1"/>
  <c r="U26" i="1"/>
  <c r="K27" i="1"/>
  <c r="N27" i="1"/>
  <c r="W26" i="1"/>
  <c r="X26" i="1"/>
  <c r="M27" i="1"/>
  <c r="Z26" i="1"/>
  <c r="P27" i="1"/>
  <c r="Y26" i="1"/>
  <c r="AA26" i="1"/>
  <c r="S27" i="1"/>
  <c r="R27" i="1"/>
  <c r="O27" i="1"/>
  <c r="Q27" i="1"/>
  <c r="X27" i="1"/>
  <c r="U27" i="1"/>
  <c r="W27" i="1"/>
  <c r="AB26" i="1"/>
  <c r="JE16" i="3"/>
  <c r="JW14" i="3"/>
  <c r="JL14" i="3"/>
  <c r="JV16" i="3" s="1"/>
  <c r="AB27" i="1"/>
  <c r="JD16" i="3"/>
  <c r="JL16" i="3"/>
  <c r="KJ1" i="3"/>
  <c r="KJ13" i="3" s="1"/>
  <c r="JX13" i="3"/>
  <c r="JX14" i="3" s="1"/>
  <c r="JN16" i="3" l="1"/>
  <c r="JU16" i="3"/>
  <c r="JS16" i="3"/>
  <c r="AB28" i="1" s="1"/>
  <c r="JW16" i="3"/>
  <c r="JT16" i="3"/>
  <c r="JR16" i="3"/>
  <c r="JP16" i="3"/>
  <c r="JO16" i="3"/>
  <c r="KH16" i="3"/>
  <c r="JQ16" i="3"/>
  <c r="AC27" i="1"/>
  <c r="KJ14" i="3"/>
  <c r="KQ16" i="3" s="1"/>
  <c r="AD28" i="1" s="1"/>
  <c r="AD27" i="1"/>
  <c r="JM16" i="3"/>
  <c r="KI16" i="3"/>
  <c r="KF16" i="3"/>
  <c r="JX16" i="3"/>
  <c r="JY16" i="3"/>
  <c r="JZ16" i="3"/>
  <c r="KA16" i="3"/>
  <c r="KC16" i="3"/>
  <c r="KB16" i="3"/>
  <c r="KE16" i="3"/>
  <c r="AC28" i="1" s="1"/>
  <c r="KD16" i="3"/>
  <c r="KG16" i="3"/>
  <c r="D16" i="1" l="1"/>
  <c r="KJ16" i="3"/>
  <c r="KK16" i="3"/>
  <c r="KL16" i="3"/>
  <c r="KM16" i="3"/>
  <c r="KP16" i="3"/>
  <c r="KO16" i="3"/>
  <c r="KN16" i="3"/>
  <c r="D17" i="1" l="1"/>
</calcChain>
</file>

<file path=xl/sharedStrings.xml><?xml version="1.0" encoding="utf-8"?>
<sst xmlns="http://schemas.openxmlformats.org/spreadsheetml/2006/main" count="386" uniqueCount="67">
  <si>
    <t>Total Cost ($)</t>
  </si>
  <si>
    <t>System Cost</t>
  </si>
  <si>
    <t>VOS Annual Increase</t>
  </si>
  <si>
    <t>System Size</t>
  </si>
  <si>
    <t>Total Size (kW)</t>
  </si>
  <si>
    <t xml:space="preserve">  South-Facing kW</t>
  </si>
  <si>
    <t xml:space="preserve">  West-Facing kW</t>
  </si>
  <si>
    <t xml:space="preserve">  North-Facing kW</t>
  </si>
  <si>
    <t>AE Rebate (negative)</t>
  </si>
  <si>
    <t>Out-of-Pocket Cost</t>
  </si>
  <si>
    <t>Tax Credit (30%)</t>
  </si>
  <si>
    <t>Net Cost for Solar</t>
  </si>
  <si>
    <t>Austin Energy Power Buyback</t>
  </si>
  <si>
    <t xml:space="preserve">  South-Facing</t>
  </si>
  <si>
    <t xml:space="preserve">  West-Facing</t>
  </si>
  <si>
    <t xml:space="preserve">  North-Facing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</si>
  <si>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</si>
  <si>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</si>
  <si>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</si>
  <si>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</si>
  <si>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</si>
  <si>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</si>
  <si>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</si>
  <si>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</si>
  <si>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</si>
  <si>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</si>
  <si>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</si>
  <si>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</si>
  <si>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PRODUCTION</t>
  </si>
  <si>
    <t>Production</t>
  </si>
  <si>
    <t>Year</t>
  </si>
  <si>
    <t>Month</t>
  </si>
  <si>
    <t>Total</t>
  </si>
  <si>
    <t>Annual Degradation</t>
  </si>
  <si>
    <t>Other Variables</t>
  </si>
  <si>
    <t>Results</t>
  </si>
  <si>
    <t>Value</t>
  </si>
  <si>
    <t>Rate of Return</t>
  </si>
  <si>
    <t>Tax Credit</t>
  </si>
  <si>
    <t>VOC Payment</t>
  </si>
  <si>
    <t>VOC Multiplier</t>
  </si>
  <si>
    <t>Monthly CF</t>
  </si>
  <si>
    <t>Cumulative Cash Flow</t>
  </si>
  <si>
    <t>TOTAL</t>
  </si>
  <si>
    <t>Payback (Years)</t>
  </si>
  <si>
    <t>Notes</t>
  </si>
  <si>
    <t>This sheet assumes all installs turn on on May 1, 2015</t>
  </si>
  <si>
    <t>Inverter Replacement ($/watt) (Year15)</t>
  </si>
  <si>
    <t>Inverter Replacement</t>
  </si>
  <si>
    <t>Summary</t>
  </si>
  <si>
    <t>Power Production ($/kWh)</t>
  </si>
  <si>
    <t>$/watt</t>
  </si>
  <si>
    <t>$</t>
  </si>
  <si>
    <t>Return Statistics</t>
  </si>
  <si>
    <t>1st Year Stats</t>
  </si>
  <si>
    <t>Power Production</t>
  </si>
  <si>
    <t>Power Value</t>
  </si>
  <si>
    <t>VOS Payback *</t>
  </si>
  <si>
    <t>* Don't change this number</t>
  </si>
  <si>
    <t>Cumulative Cash Flows</t>
  </si>
  <si>
    <t>1kW Prouction in kWh</t>
  </si>
  <si>
    <r>
      <rPr>
        <sz val="14"/>
        <color theme="1"/>
        <rFont val="Calibri Light"/>
        <family val="2"/>
      </rPr>
      <t>GREEN BOXES ARE</t>
    </r>
    <r>
      <rPr>
        <b/>
        <sz val="14"/>
        <color theme="1"/>
        <rFont val="Calibri Light"/>
        <family val="2"/>
        <scheme val="major"/>
      </rPr>
      <t xml:space="preserve"> REQUIRED</t>
    </r>
  </si>
  <si>
    <r>
      <rPr>
        <sz val="14"/>
        <color theme="1"/>
        <rFont val="Calibri Light"/>
        <family val="2"/>
      </rPr>
      <t xml:space="preserve">YELLOW BOXES ARE </t>
    </r>
    <r>
      <rPr>
        <b/>
        <sz val="14"/>
        <color theme="1"/>
        <rFont val="Calibri Light"/>
        <family val="2"/>
        <scheme val="major"/>
      </rPr>
      <t>OPTIONAL</t>
    </r>
  </si>
  <si>
    <t>do not change anything else</t>
  </si>
  <si>
    <t>2015 © Mueller Megawatt Project</t>
  </si>
  <si>
    <t>Assumes tilt is 30 degrees on all panels</t>
  </si>
  <si>
    <t>please do not distribute outside Mueller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</si>
</sst>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164" formatCode="&quot;$&quot;#,##0.000"/>
    <numFmt numFmtId="165" formatCode="0.0%"/>
    <numFmt numFmtId="166" formatCode="&quot;$&quot;#,##0"/>
    <numFmt numFmtId="167" formatCode="&quot;Year &quot;##"/>
    <numFmt numFmtId="168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FF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i/>
      <sz val="10"/>
      <color theme="1"/>
      <name val="Calibri Light"/>
      <family val="2"/>
      <scheme val="major"/>
    </font>
    <font>
      <u/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1"/>
      <color rgb="FF0000FF"/>
      <name val="Calibri"/>
      <family val="2"/>
      <scheme val="minor"/>
    </font>
    <font>
      <sz val="14"/>
      <color theme="1"/>
      <name val="Calibri Light"/>
      <family val="2"/>
    </font>
    <font>
      <sz val="14"/>
      <color theme="1"/>
      <name val="Calibri Light"/>
      <family val="2"/>
      <scheme val="major"/>
    </font>
    <font>
      <sz val="10"/>
      <color theme="2" tint="-0.499984740745262"/>
      <name val="Calibri Light"/>
      <family val="2"/>
      <scheme val="major"/>
    </font>
    <font>
      <i/>
      <sz val="10"/>
      <color theme="2" tint="-0.499984740745262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5" borderId="2" xfId="0" applyFont="1" applyFill="1" applyBorder="1" applyAlignment="1">
      <alignment horizontal="centerContinuous"/>
    </xf>
    <xf numFmtId="0" fontId="2" fillId="5" borderId="3" xfId="0" applyFont="1" applyFill="1" applyBorder="1" applyAlignment="1">
      <alignment horizontal="centerContinuous"/>
    </xf>
    <xf numFmtId="0" fontId="5" fillId="0" borderId="0" xfId="0" applyFont="1"/>
    <xf numFmtId="0" fontId="0" fillId="0" borderId="0" xfId="0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0" borderId="0" xfId="0" applyFont="1" applyFill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0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1" fontId="0" fillId="0" borderId="14" xfId="0" applyNumberFormat="1" applyBorder="1"/>
    <xf numFmtId="1" fontId="0" fillId="0" borderId="15" xfId="0" applyNumberFormat="1" applyBorder="1"/>
    <xf numFmtId="0" fontId="0" fillId="4" borderId="0" xfId="0" applyFill="1"/>
    <xf numFmtId="0" fontId="0" fillId="0" borderId="0" xfId="0" applyFill="1"/>
    <xf numFmtId="167" fontId="0" fillId="5" borderId="2" xfId="0" applyNumberFormat="1" applyFill="1" applyBorder="1" applyAlignment="1">
      <alignment horizontal="centerContinuous"/>
    </xf>
    <xf numFmtId="167" fontId="0" fillId="5" borderId="7" xfId="0" applyNumberFormat="1" applyFill="1" applyBorder="1" applyAlignment="1">
      <alignment horizontal="centerContinuous"/>
    </xf>
    <xf numFmtId="167" fontId="0" fillId="5" borderId="3" xfId="0" applyNumberFormat="1" applyFill="1" applyBorder="1" applyAlignment="1">
      <alignment horizontal="centerContinuous"/>
    </xf>
    <xf numFmtId="1" fontId="0" fillId="0" borderId="0" xfId="0" applyNumberFormat="1"/>
    <xf numFmtId="0" fontId="4" fillId="0" borderId="0" xfId="0" applyFont="1" applyFill="1" applyBorder="1"/>
    <xf numFmtId="10" fontId="3" fillId="2" borderId="1" xfId="0" applyNumberFormat="1" applyFont="1" applyFill="1" applyBorder="1"/>
    <xf numFmtId="166" fontId="2" fillId="3" borderId="0" xfId="0" applyNumberFormat="1" applyFont="1" applyFill="1"/>
    <xf numFmtId="166" fontId="2" fillId="3" borderId="5" xfId="0" applyNumberFormat="1" applyFont="1" applyFill="1" applyBorder="1"/>
    <xf numFmtId="0" fontId="2" fillId="3" borderId="0" xfId="0" applyNumberFormat="1" applyFont="1" applyFill="1" applyBorder="1"/>
    <xf numFmtId="0" fontId="2" fillId="5" borderId="7" xfId="0" applyFont="1" applyFill="1" applyBorder="1" applyAlignment="1">
      <alignment horizontal="centerContinuous"/>
    </xf>
    <xf numFmtId="165" fontId="3" fillId="2" borderId="4" xfId="0" applyNumberFormat="1" applyFont="1" applyFill="1" applyBorder="1"/>
    <xf numFmtId="0" fontId="1" fillId="4" borderId="0" xfId="0" applyFont="1" applyFill="1"/>
    <xf numFmtId="0" fontId="0" fillId="0" borderId="5" xfId="0" applyBorder="1"/>
    <xf numFmtId="0" fontId="0" fillId="0" borderId="0" xfId="0" applyFill="1" applyBorder="1"/>
    <xf numFmtId="166" fontId="0" fillId="0" borderId="0" xfId="0" applyNumberFormat="1"/>
    <xf numFmtId="166" fontId="0" fillId="0" borderId="5" xfId="0" applyNumberFormat="1" applyBorder="1"/>
    <xf numFmtId="0" fontId="2" fillId="0" borderId="8" xfId="0" applyFont="1" applyBorder="1"/>
    <xf numFmtId="0" fontId="2" fillId="0" borderId="13" xfId="0" applyFont="1" applyBorder="1"/>
    <xf numFmtId="2" fontId="2" fillId="3" borderId="15" xfId="0" applyNumberFormat="1" applyFont="1" applyFill="1" applyBorder="1"/>
    <xf numFmtId="1" fontId="2" fillId="0" borderId="9" xfId="0" applyNumberFormat="1" applyFont="1" applyBorder="1" applyAlignment="1">
      <alignment horizontal="center"/>
    </xf>
    <xf numFmtId="0" fontId="2" fillId="0" borderId="11" xfId="0" applyFont="1" applyBorder="1"/>
    <xf numFmtId="3" fontId="2" fillId="3" borderId="0" xfId="0" applyNumberFormat="1" applyFont="1" applyFill="1" applyBorder="1" applyAlignment="1">
      <alignment horizontal="center"/>
    </xf>
    <xf numFmtId="6" fontId="2" fillId="3" borderId="14" xfId="0" applyNumberFormat="1" applyFont="1" applyFill="1" applyBorder="1" applyAlignment="1">
      <alignment horizontal="center"/>
    </xf>
    <xf numFmtId="3" fontId="4" fillId="3" borderId="12" xfId="0" applyNumberFormat="1" applyFont="1" applyFill="1" applyBorder="1" applyAlignment="1">
      <alignment horizontal="center"/>
    </xf>
    <xf numFmtId="6" fontId="4" fillId="3" borderId="15" xfId="0" applyNumberFormat="1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6" fillId="0" borderId="0" xfId="0" applyFont="1"/>
    <xf numFmtId="168" fontId="3" fillId="2" borderId="1" xfId="0" applyNumberFormat="1" applyFont="1" applyFill="1" applyBorder="1"/>
    <xf numFmtId="0" fontId="0" fillId="4" borderId="0" xfId="0" applyFont="1" applyFill="1"/>
    <xf numFmtId="168" fontId="2" fillId="3" borderId="0" xfId="0" applyNumberFormat="1" applyFont="1" applyFill="1"/>
    <xf numFmtId="168" fontId="2" fillId="3" borderId="5" xfId="0" applyNumberFormat="1" applyFont="1" applyFill="1" applyBorder="1"/>
    <xf numFmtId="0" fontId="2" fillId="0" borderId="0" xfId="0" applyFont="1" applyFill="1" applyBorder="1" applyAlignment="1">
      <alignment horizontal="centerContinuous"/>
    </xf>
    <xf numFmtId="0" fontId="2" fillId="0" borderId="0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3" fillId="2" borderId="4" xfId="0" applyNumberFormat="1" applyFont="1" applyFill="1" applyBorder="1"/>
    <xf numFmtId="0" fontId="2" fillId="0" borderId="9" xfId="0" applyFont="1" applyBorder="1"/>
    <xf numFmtId="0" fontId="2" fillId="0" borderId="14" xfId="0" applyFont="1" applyBorder="1"/>
    <xf numFmtId="0" fontId="7" fillId="0" borderId="0" xfId="0" applyFont="1"/>
    <xf numFmtId="165" fontId="2" fillId="3" borderId="10" xfId="0" applyNumberFormat="1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3" fontId="2" fillId="3" borderId="0" xfId="0" applyNumberFormat="1" applyFont="1" applyFill="1" applyBorder="1"/>
    <xf numFmtId="3" fontId="2" fillId="3" borderId="12" xfId="0" applyNumberFormat="1" applyFont="1" applyFill="1" applyBorder="1"/>
    <xf numFmtId="6" fontId="2" fillId="3" borderId="14" xfId="0" applyNumberFormat="1" applyFont="1" applyFill="1" applyBorder="1"/>
    <xf numFmtId="6" fontId="2" fillId="3" borderId="15" xfId="0" applyNumberFormat="1" applyFont="1" applyFill="1" applyBorder="1"/>
    <xf numFmtId="6" fontId="8" fillId="3" borderId="14" xfId="0" applyNumberFormat="1" applyFont="1" applyFill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  <xf numFmtId="0" fontId="9" fillId="0" borderId="11" xfId="0" applyFont="1" applyBorder="1"/>
    <xf numFmtId="0" fontId="9" fillId="0" borderId="0" xfId="0" applyFont="1" applyBorder="1"/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6" fontId="0" fillId="0" borderId="11" xfId="0" applyNumberFormat="1" applyBorder="1"/>
    <xf numFmtId="166" fontId="0" fillId="0" borderId="0" xfId="0" applyNumberFormat="1" applyBorder="1"/>
    <xf numFmtId="166" fontId="0" fillId="0" borderId="12" xfId="0" applyNumberFormat="1" applyBorder="1"/>
    <xf numFmtId="166" fontId="0" fillId="0" borderId="17" xfId="0" applyNumberFormat="1" applyBorder="1"/>
    <xf numFmtId="166" fontId="0" fillId="0" borderId="16" xfId="0" applyNumberFormat="1" applyBorder="1"/>
    <xf numFmtId="166" fontId="0" fillId="0" borderId="13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166" fontId="0" fillId="6" borderId="0" xfId="0" applyNumberFormat="1" applyFill="1"/>
    <xf numFmtId="166" fontId="0" fillId="6" borderId="0" xfId="0" applyNumberFormat="1" applyFill="1" applyBorder="1"/>
    <xf numFmtId="166" fontId="0" fillId="6" borderId="12" xfId="0" applyNumberFormat="1" applyFill="1" applyBorder="1"/>
    <xf numFmtId="166" fontId="3" fillId="7" borderId="1" xfId="0" applyNumberFormat="1" applyFont="1" applyFill="1" applyBorder="1"/>
    <xf numFmtId="166" fontId="3" fillId="7" borderId="6" xfId="0" applyNumberFormat="1" applyFont="1" applyFill="1" applyBorder="1"/>
    <xf numFmtId="0" fontId="3" fillId="7" borderId="1" xfId="0" applyNumberFormat="1" applyFont="1" applyFill="1" applyBorder="1"/>
    <xf numFmtId="0" fontId="3" fillId="7" borderId="4" xfId="0" applyNumberFormat="1" applyFont="1" applyFill="1" applyBorder="1"/>
    <xf numFmtId="0" fontId="11" fillId="0" borderId="0" xfId="0" applyFont="1"/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875679819135348E-2"/>
          <c:y val="8.4258206765877017E-2"/>
          <c:w val="0.87997574240373377"/>
          <c:h val="0.788214541694832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'Input &amp; Results'!$B$27</c:f>
              <c:strCache>
                <c:ptCount val="1"/>
                <c:pt idx="0">
                  <c:v>Power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 &amp; Results'!$E$25:$AD$25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'Input &amp; Results'!$E$27:$AD$27</c:f>
              <c:numCache>
                <c:formatCode>"$"#,##0_);[Red]\("$"#,##0\)</c:formatCode>
                <c:ptCount val="26"/>
                <c:pt idx="1">
                  <c:v>971.39772000000016</c:v>
                </c:pt>
                <c:pt idx="2">
                  <c:v>983.39448184200023</c:v>
                </c:pt>
                <c:pt idx="3">
                  <c:v>995.53940369274892</c:v>
                </c:pt>
                <c:pt idx="4">
                  <c:v>1007.8343153283543</c:v>
                </c:pt>
                <c:pt idx="5">
                  <c:v>1020.2810691226596</c:v>
                </c:pt>
                <c:pt idx="6">
                  <c:v>1032.8815403263245</c:v>
                </c:pt>
                <c:pt idx="7">
                  <c:v>1045.6376273493545</c:v>
                </c:pt>
                <c:pt idx="8">
                  <c:v>1058.5512520471193</c:v>
                </c:pt>
                <c:pt idx="9">
                  <c:v>1071.6243600099012</c:v>
                </c:pt>
                <c:pt idx="10">
                  <c:v>1084.8589208560236</c:v>
                </c:pt>
                <c:pt idx="11">
                  <c:v>1098.2569285285958</c:v>
                </c:pt>
                <c:pt idx="12">
                  <c:v>1111.8204015959238</c:v>
                </c:pt>
                <c:pt idx="13">
                  <c:v>1125.5513835556335</c:v>
                </c:pt>
                <c:pt idx="14">
                  <c:v>1139.4519431425456</c:v>
                </c:pt>
                <c:pt idx="15">
                  <c:v>1153.5241746403563</c:v>
                </c:pt>
                <c:pt idx="16">
                  <c:v>1167.7701981971647</c:v>
                </c:pt>
                <c:pt idx="17">
                  <c:v>1182.1921601448998</c:v>
                </c:pt>
                <c:pt idx="18">
                  <c:v>1196.7922333226895</c:v>
                </c:pt>
                <c:pt idx="19">
                  <c:v>1211.5726174042247</c:v>
                </c:pt>
                <c:pt idx="20">
                  <c:v>1226.5355392291669</c:v>
                </c:pt>
                <c:pt idx="21">
                  <c:v>1241.6832531386472</c:v>
                </c:pt>
                <c:pt idx="22">
                  <c:v>1257.0180413149096</c:v>
                </c:pt>
                <c:pt idx="23">
                  <c:v>1272.542214125149</c:v>
                </c:pt>
                <c:pt idx="24">
                  <c:v>1288.2581104695946</c:v>
                </c:pt>
                <c:pt idx="25">
                  <c:v>1304.1680981338941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5394352"/>
        <c:axId val="405394744"/>
      </c:barChart>
      <c:lineChart>
        <c:grouping val="standard"/>
        <c:varyColors val="0"/>
        <c:ser>
          <c:idx val="1"/>
          <c:order val="1"/>
          <c:tx>
            <c:strRef>
              <c:f>'Input &amp; Results'!$B$28</c:f>
              <c:strCache>
                <c:ptCount val="1"/>
                <c:pt idx="0">
                  <c:v>Cumulative Cash Flows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'Input &amp; Results'!$E$25:$AD$25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'Input &amp; Results'!$E$28:$AD$28</c:f>
              <c:numCache>
                <c:formatCode>"$"#,##0_);[Red]\("$"#,##0\)</c:formatCode>
                <c:ptCount val="26"/>
                <c:pt idx="0">
                  <c:v>-10380</c:v>
                </c:pt>
                <c:pt idx="1">
                  <c:v>-6294.6022799999982</c:v>
                </c:pt>
                <c:pt idx="2">
                  <c:v>-5311.2077981579978</c:v>
                </c:pt>
                <c:pt idx="3">
                  <c:v>-4315.6683944652477</c:v>
                </c:pt>
                <c:pt idx="4">
                  <c:v>-3215.7333828441033</c:v>
                </c:pt>
                <c:pt idx="5">
                  <c:v>-2287.5530100142323</c:v>
                </c:pt>
                <c:pt idx="6">
                  <c:v>-1254.671469687908</c:v>
                </c:pt>
                <c:pt idx="7">
                  <c:v>-209.03384233855331</c:v>
                </c:pt>
                <c:pt idx="8">
                  <c:v>849.51740970856588</c:v>
                </c:pt>
                <c:pt idx="9">
                  <c:v>1921.141769718467</c:v>
                </c:pt>
                <c:pt idx="10">
                  <c:v>3006.0006905744899</c:v>
                </c:pt>
                <c:pt idx="11">
                  <c:v>4104.2576191030848</c:v>
                </c:pt>
                <c:pt idx="12">
                  <c:v>5216.0780206990075</c:v>
                </c:pt>
                <c:pt idx="13">
                  <c:v>6341.6294042546397</c:v>
                </c:pt>
                <c:pt idx="14">
                  <c:v>7481.0813473971857</c:v>
                </c:pt>
                <c:pt idx="15">
                  <c:v>7134.6055220375438</c:v>
                </c:pt>
                <c:pt idx="16">
                  <c:v>8302.3757202347097</c:v>
                </c:pt>
                <c:pt idx="17">
                  <c:v>9484.5678803796091</c:v>
                </c:pt>
                <c:pt idx="18">
                  <c:v>10681.3601137023</c:v>
                </c:pt>
                <c:pt idx="19">
                  <c:v>11892.932731106523</c:v>
                </c:pt>
                <c:pt idx="20">
                  <c:v>13119.46827033569</c:v>
                </c:pt>
                <c:pt idx="21">
                  <c:v>14361.151523474338</c:v>
                </c:pt>
                <c:pt idx="22">
                  <c:v>15618.16956478925</c:v>
                </c:pt>
                <c:pt idx="23">
                  <c:v>16890.711778914396</c:v>
                </c:pt>
                <c:pt idx="24">
                  <c:v>18178.969889383989</c:v>
                </c:pt>
                <c:pt idx="25">
                  <c:v>19483.137987517883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3267192"/>
        <c:axId val="405395136"/>
      </c:lineChart>
      <c:catAx>
        <c:axId val="40326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395136"/>
        <c:crosses val="autoZero"/>
        <c:auto val="0"/>
        <c:lblAlgn val="ctr"/>
        <c:lblOffset val="100"/>
        <c:noMultiLvlLbl val="0"/>
      </c:catAx>
      <c:valAx>
        <c:axId val="40539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267192"/>
        <c:crosses val="autoZero"/>
        <c:crossBetween val="between"/>
      </c:valAx>
      <c:valAx>
        <c:axId val="405394744"/>
        <c:scaling>
          <c:orientation val="minMax"/>
        </c:scaling>
        <c:delete val="0"/>
        <c:axPos val="r"/>
        <c:numFmt formatCode="&quot;$&quot;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394352"/>
        <c:crosses val="max"/>
        <c:crossBetween val="between"/>
      </c:valAx>
      <c:catAx>
        <c:axId val="405394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5394744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29</xdr:row>
      <xdr:rowOff>185736</xdr:rowOff>
    </xdr:from>
    <xdr:to>
      <xdr:col>17</xdr:col>
      <xdr:colOff>533400</xdr:colOff>
      <xdr:row>47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115956</xdr:colOff>
      <xdr:row>0</xdr:row>
      <xdr:rowOff>41413</xdr:rowOff>
    </xdr:from>
    <xdr:to>
      <xdr:col>2</xdr:col>
      <xdr:colOff>503168</xdr:colOff>
      <xdr:row>3</xdr:row>
      <xdr:rowOff>82826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869" y="41413"/>
          <a:ext cx="100012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52"/>
  <sheetViews>
    <sheetView tabSelected="1" view="pageBreakPreview" zoomScale="85" zoomScaleNormal="115" zoomScaleSheetLayoutView="85" workbookViewId="0">
      <selection activeCell="X19" sqref="X19"/>
    </sheetView>
  </sheetViews>
  <sheetFormatPr defaultRowHeight="15" x14ac:dyDescent="0.25"/>
  <cols>
    <col min="1" max="1" width="9.140625" style="1"/>
    <col min="2" max="3" width="9.140625" style="1" customWidth="1"/>
    <col min="4" max="4" width="9.140625" style="1"/>
    <col min="5" max="30" width="9.140625" style="1" customWidth="1"/>
    <col min="31" max="16384" width="9.140625" style="1"/>
  </cols>
  <sheetData>
    <row r="1" spans="2:23" ht="18.75" x14ac:dyDescent="0.3">
      <c r="D1" s="5" t="s">
        <v>61</v>
      </c>
      <c r="U1" s="100" t="s">
        <v>64</v>
      </c>
    </row>
    <row r="2" spans="2:23" ht="18.75" x14ac:dyDescent="0.3">
      <c r="C2" s="5"/>
      <c r="D2" s="5" t="s">
        <v>62</v>
      </c>
      <c r="U2" s="101" t="s">
        <v>66</v>
      </c>
    </row>
    <row r="3" spans="2:23" ht="18.75" x14ac:dyDescent="0.3">
      <c r="C3" s="5"/>
      <c r="D3" s="99" t="s">
        <v>63</v>
      </c>
    </row>
    <row r="5" spans="2:23" x14ac:dyDescent="0.25">
      <c r="B5" s="3" t="s">
        <v>1</v>
      </c>
      <c r="C5" s="31"/>
      <c r="D5" s="31"/>
      <c r="E5" s="31"/>
      <c r="F5" s="4"/>
      <c r="H5" s="3" t="s">
        <v>3</v>
      </c>
      <c r="I5" s="31"/>
      <c r="J5" s="31"/>
      <c r="K5" s="4"/>
      <c r="M5" s="3" t="s">
        <v>12</v>
      </c>
      <c r="N5" s="31"/>
      <c r="O5" s="31"/>
      <c r="P5" s="4"/>
      <c r="R5" s="3" t="s">
        <v>34</v>
      </c>
      <c r="S5" s="31"/>
      <c r="T5" s="31"/>
      <c r="U5" s="4"/>
    </row>
    <row r="6" spans="2:23" s="54" customFormat="1" x14ac:dyDescent="0.25">
      <c r="B6" s="53"/>
      <c r="C6" s="53"/>
      <c r="D6" s="53"/>
      <c r="E6" s="55" t="s">
        <v>52</v>
      </c>
      <c r="F6" s="56" t="s">
        <v>51</v>
      </c>
      <c r="H6" s="1" t="s">
        <v>4</v>
      </c>
      <c r="I6" s="1"/>
      <c r="K6" s="30">
        <f>SUM(K7:K9)</f>
        <v>6</v>
      </c>
      <c r="M6" s="1" t="s">
        <v>57</v>
      </c>
      <c r="P6" s="57">
        <v>0.113</v>
      </c>
      <c r="R6" s="1" t="s">
        <v>33</v>
      </c>
      <c r="S6" s="1"/>
      <c r="T6" s="1"/>
      <c r="U6" s="27">
        <v>7.4999999999999997E-3</v>
      </c>
      <c r="V6" s="1"/>
      <c r="W6" s="1"/>
    </row>
    <row r="7" spans="2:23" x14ac:dyDescent="0.25">
      <c r="B7" s="1" t="s">
        <v>0</v>
      </c>
      <c r="E7" s="95">
        <f>2.8*6000</f>
        <v>16800</v>
      </c>
      <c r="F7" s="51">
        <f>E7/$K$6/1000</f>
        <v>2.8</v>
      </c>
      <c r="H7" s="1" t="s">
        <v>5</v>
      </c>
      <c r="K7" s="97">
        <v>4</v>
      </c>
      <c r="M7" s="1" t="s">
        <v>2</v>
      </c>
      <c r="P7" s="32">
        <v>0.02</v>
      </c>
      <c r="R7" s="1" t="s">
        <v>47</v>
      </c>
      <c r="U7" s="49">
        <v>0.25</v>
      </c>
    </row>
    <row r="8" spans="2:23" ht="15.75" thickBot="1" x14ac:dyDescent="0.3">
      <c r="B8" s="2" t="s">
        <v>8</v>
      </c>
      <c r="C8" s="2"/>
      <c r="D8" s="2"/>
      <c r="E8" s="96">
        <f>-1.07*6000</f>
        <v>-6420</v>
      </c>
      <c r="F8" s="52">
        <f>E8/$K$6/1000</f>
        <v>-1.07</v>
      </c>
      <c r="H8" s="1" t="s">
        <v>6</v>
      </c>
      <c r="K8" s="98">
        <v>2</v>
      </c>
      <c r="M8" s="48" t="s">
        <v>58</v>
      </c>
      <c r="S8" s="48"/>
    </row>
    <row r="9" spans="2:23" ht="15.75" thickTop="1" x14ac:dyDescent="0.25">
      <c r="B9" s="1" t="s">
        <v>9</v>
      </c>
      <c r="E9" s="28">
        <f>SUM(E7:E8)</f>
        <v>10380</v>
      </c>
      <c r="F9" s="51">
        <f>E9/$K$6/1000</f>
        <v>1.73</v>
      </c>
      <c r="H9" s="1" t="s">
        <v>7</v>
      </c>
      <c r="K9" s="98">
        <v>0</v>
      </c>
    </row>
    <row r="10" spans="2:23" ht="15.75" thickBot="1" x14ac:dyDescent="0.3">
      <c r="B10" s="2" t="s">
        <v>10</v>
      </c>
      <c r="C10" s="2"/>
      <c r="D10" s="2"/>
      <c r="E10" s="29">
        <f>-E9*0.3</f>
        <v>-3114</v>
      </c>
      <c r="F10" s="52">
        <f>E10/$K$6/1000</f>
        <v>-0.51900000000000002</v>
      </c>
    </row>
    <row r="11" spans="2:23" ht="15.75" thickTop="1" x14ac:dyDescent="0.25">
      <c r="B11" s="1" t="s">
        <v>11</v>
      </c>
      <c r="E11" s="28">
        <f>SUM(E9:E10)</f>
        <v>7266</v>
      </c>
      <c r="F11" s="51">
        <f>E11/$K$6/1000</f>
        <v>1.2110000000000001</v>
      </c>
    </row>
    <row r="13" spans="2:23" x14ac:dyDescent="0.25">
      <c r="B13" s="3" t="s">
        <v>35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4"/>
    </row>
    <row r="15" spans="2:23" x14ac:dyDescent="0.25">
      <c r="B15" s="60" t="s">
        <v>53</v>
      </c>
      <c r="C15" s="60"/>
      <c r="D15" s="60"/>
    </row>
    <row r="16" spans="2:23" x14ac:dyDescent="0.25">
      <c r="B16" s="38" t="s">
        <v>37</v>
      </c>
      <c r="C16" s="58"/>
      <c r="D16" s="61">
        <f>(1+IRR(Analysis!C14:KP14))^12-1</f>
        <v>0.1370364721112145</v>
      </c>
    </row>
    <row r="17" spans="2:30" x14ac:dyDescent="0.25">
      <c r="B17" s="39" t="s">
        <v>44</v>
      </c>
      <c r="C17" s="59"/>
      <c r="D17" s="40">
        <f>COUNTIF(Analysis!D16:KP16,"&lt;0")/12</f>
        <v>7.166666666666667</v>
      </c>
    </row>
    <row r="19" spans="2:30" x14ac:dyDescent="0.25">
      <c r="B19" s="60" t="s">
        <v>54</v>
      </c>
    </row>
    <row r="20" spans="2:30" x14ac:dyDescent="0.25">
      <c r="B20" s="38" t="s">
        <v>31</v>
      </c>
      <c r="C20" s="58"/>
      <c r="D20" s="41" t="str">
        <f>Analysis!D6</f>
        <v>May</v>
      </c>
      <c r="E20" s="41" t="str">
        <f>Analysis!E6</f>
        <v>Jun</v>
      </c>
      <c r="F20" s="41" t="str">
        <f>Analysis!F6</f>
        <v>Jul</v>
      </c>
      <c r="G20" s="41" t="str">
        <f>Analysis!G6</f>
        <v>Aug</v>
      </c>
      <c r="H20" s="41" t="str">
        <f>Analysis!H6</f>
        <v>Sep</v>
      </c>
      <c r="I20" s="41" t="str">
        <f>Analysis!I6</f>
        <v>Oct</v>
      </c>
      <c r="J20" s="41" t="str">
        <f>Analysis!J6</f>
        <v>Nov</v>
      </c>
      <c r="K20" s="41" t="str">
        <f>Analysis!K6</f>
        <v>Dec</v>
      </c>
      <c r="L20" s="41" t="str">
        <f>Analysis!L6</f>
        <v>Jan</v>
      </c>
      <c r="M20" s="41" t="str">
        <f>Analysis!M6</f>
        <v>Feb</v>
      </c>
      <c r="N20" s="41" t="str">
        <f>Analysis!N6</f>
        <v>Mar</v>
      </c>
      <c r="O20" s="41" t="str">
        <f>Analysis!O6</f>
        <v>Apr</v>
      </c>
      <c r="P20" s="47" t="s">
        <v>43</v>
      </c>
    </row>
    <row r="21" spans="2:30" x14ac:dyDescent="0.25">
      <c r="B21" s="42" t="s">
        <v>55</v>
      </c>
      <c r="C21" s="54"/>
      <c r="D21" s="43">
        <f>Analysis!D8</f>
        <v>776</v>
      </c>
      <c r="E21" s="43">
        <f>Analysis!E8</f>
        <v>802</v>
      </c>
      <c r="F21" s="43">
        <f>Analysis!F8</f>
        <v>844</v>
      </c>
      <c r="G21" s="43">
        <f>Analysis!G8</f>
        <v>822</v>
      </c>
      <c r="H21" s="43">
        <f>Analysis!H8</f>
        <v>740</v>
      </c>
      <c r="I21" s="43">
        <f>Analysis!I8</f>
        <v>730</v>
      </c>
      <c r="J21" s="43">
        <f>Analysis!J8</f>
        <v>578</v>
      </c>
      <c r="K21" s="43">
        <f>Analysis!K8</f>
        <v>528</v>
      </c>
      <c r="L21" s="43">
        <f>Analysis!L8</f>
        <v>580</v>
      </c>
      <c r="M21" s="43">
        <f>Analysis!M8</f>
        <v>602</v>
      </c>
      <c r="N21" s="43">
        <f>Analysis!N8</f>
        <v>762</v>
      </c>
      <c r="O21" s="43">
        <f>Analysis!O8</f>
        <v>742</v>
      </c>
      <c r="P21" s="45">
        <f>SUM(D21:O21)</f>
        <v>8506</v>
      </c>
    </row>
    <row r="22" spans="2:30" x14ac:dyDescent="0.25">
      <c r="B22" s="39" t="s">
        <v>36</v>
      </c>
      <c r="C22" s="59"/>
      <c r="D22" s="44">
        <f>Analysis!D13</f>
        <v>87.688000000000002</v>
      </c>
      <c r="E22" s="44">
        <f>Analysis!E13</f>
        <v>90.626000000000005</v>
      </c>
      <c r="F22" s="44">
        <f>Analysis!F13</f>
        <v>95.372</v>
      </c>
      <c r="G22" s="44">
        <f>Analysis!G13</f>
        <v>92.885999999999996</v>
      </c>
      <c r="H22" s="44">
        <f>Analysis!H13</f>
        <v>83.62</v>
      </c>
      <c r="I22" s="44">
        <f>Analysis!I13</f>
        <v>84.139800000000008</v>
      </c>
      <c r="J22" s="44">
        <f>Analysis!J13</f>
        <v>66.620280000000008</v>
      </c>
      <c r="K22" s="44">
        <f>Analysis!K13</f>
        <v>60.85728000000001</v>
      </c>
      <c r="L22" s="44">
        <f>Analysis!L13</f>
        <v>66.850800000000007</v>
      </c>
      <c r="M22" s="44">
        <f>Analysis!M13</f>
        <v>69.386520000000004</v>
      </c>
      <c r="N22" s="44">
        <f>Analysis!N13</f>
        <v>87.828119999999998</v>
      </c>
      <c r="O22" s="44">
        <f>Analysis!O13</f>
        <v>85.522919999999999</v>
      </c>
      <c r="P22" s="46">
        <f>SUM(D22:O22)</f>
        <v>971.39772000000016</v>
      </c>
    </row>
    <row r="24" spans="2:30" x14ac:dyDescent="0.25">
      <c r="B24" s="60" t="s">
        <v>49</v>
      </c>
    </row>
    <row r="25" spans="2:30" x14ac:dyDescent="0.25">
      <c r="B25" s="38" t="s">
        <v>30</v>
      </c>
      <c r="C25" s="58"/>
      <c r="D25" s="58"/>
      <c r="E25" s="62">
        <v>0</v>
      </c>
      <c r="F25" s="62">
        <v>1</v>
      </c>
      <c r="G25" s="62">
        <f t="shared" ref="G25:AD25" si="0">F25+1</f>
        <v>2</v>
      </c>
      <c r="H25" s="62">
        <f t="shared" si="0"/>
        <v>3</v>
      </c>
      <c r="I25" s="62">
        <f t="shared" si="0"/>
        <v>4</v>
      </c>
      <c r="J25" s="62">
        <f t="shared" si="0"/>
        <v>5</v>
      </c>
      <c r="K25" s="62">
        <f t="shared" si="0"/>
        <v>6</v>
      </c>
      <c r="L25" s="62">
        <f t="shared" si="0"/>
        <v>7</v>
      </c>
      <c r="M25" s="62">
        <f t="shared" si="0"/>
        <v>8</v>
      </c>
      <c r="N25" s="62">
        <f t="shared" si="0"/>
        <v>9</v>
      </c>
      <c r="O25" s="62">
        <f t="shared" si="0"/>
        <v>10</v>
      </c>
      <c r="P25" s="62">
        <f t="shared" si="0"/>
        <v>11</v>
      </c>
      <c r="Q25" s="62">
        <f t="shared" si="0"/>
        <v>12</v>
      </c>
      <c r="R25" s="62">
        <f t="shared" si="0"/>
        <v>13</v>
      </c>
      <c r="S25" s="62">
        <f t="shared" si="0"/>
        <v>14</v>
      </c>
      <c r="T25" s="62">
        <f t="shared" si="0"/>
        <v>15</v>
      </c>
      <c r="U25" s="62">
        <f t="shared" si="0"/>
        <v>16</v>
      </c>
      <c r="V25" s="62">
        <f t="shared" si="0"/>
        <v>17</v>
      </c>
      <c r="W25" s="62">
        <f t="shared" si="0"/>
        <v>18</v>
      </c>
      <c r="X25" s="62">
        <f t="shared" si="0"/>
        <v>19</v>
      </c>
      <c r="Y25" s="62">
        <f t="shared" si="0"/>
        <v>20</v>
      </c>
      <c r="Z25" s="62">
        <f t="shared" si="0"/>
        <v>21</v>
      </c>
      <c r="AA25" s="62">
        <f t="shared" si="0"/>
        <v>22</v>
      </c>
      <c r="AB25" s="62">
        <f t="shared" si="0"/>
        <v>23</v>
      </c>
      <c r="AC25" s="62">
        <f t="shared" si="0"/>
        <v>24</v>
      </c>
      <c r="AD25" s="63">
        <f t="shared" si="0"/>
        <v>25</v>
      </c>
    </row>
    <row r="26" spans="2:30" x14ac:dyDescent="0.25">
      <c r="B26" s="42" t="s">
        <v>50</v>
      </c>
      <c r="C26" s="54"/>
      <c r="D26" s="54"/>
      <c r="E26" s="54"/>
      <c r="F26" s="64">
        <f>SUMIF(Analysis!2:2,F25,Analysis!8:8)</f>
        <v>8506</v>
      </c>
      <c r="G26" s="64">
        <f>SUMIF(Analysis!2:2,G25,Analysis!8:8)</f>
        <v>8442.2049999999999</v>
      </c>
      <c r="H26" s="64">
        <f>SUMIF(Analysis!2:2,H25,Analysis!8:8)</f>
        <v>8378.888462500001</v>
      </c>
      <c r="I26" s="64">
        <f>SUMIF(Analysis!2:2,I25,Analysis!8:8)</f>
        <v>8316.04679903125</v>
      </c>
      <c r="J26" s="64">
        <f>SUMIF(Analysis!2:2,J25,Analysis!8:8)</f>
        <v>8253.6764480385173</v>
      </c>
      <c r="K26" s="64">
        <f>SUMIF(Analysis!2:2,K25,Analysis!8:8)</f>
        <v>8191.7738746782288</v>
      </c>
      <c r="L26" s="64">
        <f>SUMIF(Analysis!2:2,L25,Analysis!8:8)</f>
        <v>8130.3355706181419</v>
      </c>
      <c r="M26" s="64">
        <f>SUMIF(Analysis!2:2,M25,Analysis!8:8)</f>
        <v>8069.3580538385077</v>
      </c>
      <c r="N26" s="64">
        <f>SUMIF(Analysis!2:2,N25,Analysis!8:8)</f>
        <v>8008.8378684347172</v>
      </c>
      <c r="O26" s="64">
        <f>SUMIF(Analysis!2:2,O25,Analysis!8:8)</f>
        <v>7948.7715844214581</v>
      </c>
      <c r="P26" s="64">
        <f>SUMIF(Analysis!2:2,P25,Analysis!8:8)</f>
        <v>7889.1557975382984</v>
      </c>
      <c r="Q26" s="64">
        <f>SUMIF(Analysis!2:2,Q25,Analysis!8:8)</f>
        <v>7829.9871290567617</v>
      </c>
      <c r="R26" s="64">
        <f>SUMIF(Analysis!2:2,R25,Analysis!8:8)</f>
        <v>7771.2622255888355</v>
      </c>
      <c r="S26" s="64">
        <f>SUMIF(Analysis!2:2,S25,Analysis!8:8)</f>
        <v>7712.9777588969191</v>
      </c>
      <c r="T26" s="64">
        <f>SUMIF(Analysis!2:2,T25,Analysis!8:8)</f>
        <v>7655.1304257051943</v>
      </c>
      <c r="U26" s="64">
        <f>SUMIF(Analysis!2:2,U25,Analysis!8:8)</f>
        <v>7597.7169475124047</v>
      </c>
      <c r="V26" s="64">
        <f>SUMIF(Analysis!2:2,V25,Analysis!8:8)</f>
        <v>7540.7340704060625</v>
      </c>
      <c r="W26" s="64">
        <f>SUMIF(Analysis!2:2,W25,Analysis!8:8)</f>
        <v>7484.1785648780169</v>
      </c>
      <c r="X26" s="64">
        <f>SUMIF(Analysis!2:2,X25,Analysis!8:8)</f>
        <v>7428.0472256414332</v>
      </c>
      <c r="Y26" s="64">
        <f>SUMIF(Analysis!2:2,Y25,Analysis!8:8)</f>
        <v>7372.3368714491216</v>
      </c>
      <c r="Z26" s="64">
        <f>SUMIF(Analysis!2:2,Z25,Analysis!8:8)</f>
        <v>7317.0443449132536</v>
      </c>
      <c r="AA26" s="64">
        <f>SUMIF(Analysis!2:2,AA25,Analysis!8:8)</f>
        <v>7262.1665123264056</v>
      </c>
      <c r="AB26" s="64">
        <f>SUMIF(Analysis!2:2,AB25,Analysis!8:8)</f>
        <v>7207.7002634839582</v>
      </c>
      <c r="AC26" s="64">
        <f>SUMIF(Analysis!2:2,AC25,Analysis!8:8)</f>
        <v>7153.6425115078273</v>
      </c>
      <c r="AD26" s="65">
        <f>SUMIF(Analysis!2:2,AD25,Analysis!8:8)</f>
        <v>7099.9901926715193</v>
      </c>
    </row>
    <row r="27" spans="2:30" x14ac:dyDescent="0.25">
      <c r="B27" s="39" t="s">
        <v>56</v>
      </c>
      <c r="C27" s="59"/>
      <c r="D27" s="59"/>
      <c r="E27" s="59"/>
      <c r="F27" s="66">
        <f>SUMIF(Analysis!$2:$2,F$25,Analysis!13:13)</f>
        <v>971.39772000000016</v>
      </c>
      <c r="G27" s="66">
        <f>SUMIF(Analysis!$2:$2,G$25,Analysis!13:13)</f>
        <v>983.39448184200023</v>
      </c>
      <c r="H27" s="66">
        <f>SUMIF(Analysis!$2:$2,H$25,Analysis!13:13)</f>
        <v>995.53940369274892</v>
      </c>
      <c r="I27" s="66">
        <f>SUMIF(Analysis!$2:$2,I$25,Analysis!13:13)</f>
        <v>1007.8343153283543</v>
      </c>
      <c r="J27" s="66">
        <f>SUMIF(Analysis!$2:$2,J$25,Analysis!13:13)</f>
        <v>1020.2810691226596</v>
      </c>
      <c r="K27" s="66">
        <f>SUMIF(Analysis!$2:$2,K$25,Analysis!13:13)</f>
        <v>1032.8815403263245</v>
      </c>
      <c r="L27" s="66">
        <f>SUMIF(Analysis!$2:$2,L$25,Analysis!13:13)</f>
        <v>1045.6376273493545</v>
      </c>
      <c r="M27" s="66">
        <f>SUMIF(Analysis!$2:$2,M$25,Analysis!13:13)</f>
        <v>1058.5512520471193</v>
      </c>
      <c r="N27" s="66">
        <f>SUMIF(Analysis!$2:$2,N$25,Analysis!13:13)</f>
        <v>1071.6243600099012</v>
      </c>
      <c r="O27" s="66">
        <f>SUMIF(Analysis!$2:$2,O$25,Analysis!13:13)</f>
        <v>1084.8589208560236</v>
      </c>
      <c r="P27" s="66">
        <f>SUMIF(Analysis!$2:$2,P$25,Analysis!13:13)</f>
        <v>1098.2569285285958</v>
      </c>
      <c r="Q27" s="66">
        <f>SUMIF(Analysis!$2:$2,Q$25,Analysis!13:13)</f>
        <v>1111.8204015959238</v>
      </c>
      <c r="R27" s="66">
        <f>SUMIF(Analysis!$2:$2,R$25,Analysis!13:13)</f>
        <v>1125.5513835556335</v>
      </c>
      <c r="S27" s="66">
        <f>SUMIF(Analysis!$2:$2,S$25,Analysis!13:13)</f>
        <v>1139.4519431425456</v>
      </c>
      <c r="T27" s="66">
        <f>SUMIF(Analysis!$2:$2,T$25,Analysis!13:13)</f>
        <v>1153.5241746403563</v>
      </c>
      <c r="U27" s="66">
        <f>SUMIF(Analysis!$2:$2,U$25,Analysis!13:13)</f>
        <v>1167.7701981971647</v>
      </c>
      <c r="V27" s="66">
        <f>SUMIF(Analysis!$2:$2,V$25,Analysis!13:13)</f>
        <v>1182.1921601448998</v>
      </c>
      <c r="W27" s="66">
        <f>SUMIF(Analysis!$2:$2,W$25,Analysis!13:13)</f>
        <v>1196.7922333226895</v>
      </c>
      <c r="X27" s="66">
        <f>SUMIF(Analysis!$2:$2,X$25,Analysis!13:13)</f>
        <v>1211.5726174042247</v>
      </c>
      <c r="Y27" s="66">
        <f>SUMIF(Analysis!$2:$2,Y$25,Analysis!13:13)</f>
        <v>1226.5355392291669</v>
      </c>
      <c r="Z27" s="66">
        <f>SUMIF(Analysis!$2:$2,Z$25,Analysis!13:13)</f>
        <v>1241.6832531386472</v>
      </c>
      <c r="AA27" s="66">
        <f>SUMIF(Analysis!$2:$2,AA$25,Analysis!13:13)</f>
        <v>1257.0180413149096</v>
      </c>
      <c r="AB27" s="66">
        <f>SUMIF(Analysis!$2:$2,AB$25,Analysis!13:13)</f>
        <v>1272.542214125149</v>
      </c>
      <c r="AC27" s="66">
        <f>SUMIF(Analysis!$2:$2,AC$25,Analysis!13:13)</f>
        <v>1288.2581104695946</v>
      </c>
      <c r="AD27" s="67">
        <f>SUMIF(Analysis!$2:$2,AD$25,Analysis!13:13)</f>
        <v>1304.1680981338941</v>
      </c>
    </row>
    <row r="28" spans="2:30" x14ac:dyDescent="0.25">
      <c r="B28" s="1" t="s">
        <v>59</v>
      </c>
      <c r="E28" s="68">
        <f>Analysis!C16</f>
        <v>-10380</v>
      </c>
      <c r="F28" s="66">
        <f>Analysis!O16</f>
        <v>-6294.6022799999982</v>
      </c>
      <c r="G28" s="66">
        <f>Analysis!AA16</f>
        <v>-5311.2077981579978</v>
      </c>
      <c r="H28" s="66">
        <f>Analysis!AM16</f>
        <v>-4315.6683944652477</v>
      </c>
      <c r="I28" s="66">
        <f>Analysis!AZ16</f>
        <v>-3215.7333828441033</v>
      </c>
      <c r="J28" s="66">
        <f>Analysis!BK16</f>
        <v>-2287.5530100142323</v>
      </c>
      <c r="K28" s="66">
        <f>Analysis!BW16</f>
        <v>-1254.671469687908</v>
      </c>
      <c r="L28" s="66">
        <f>Analysis!CI16</f>
        <v>-209.03384233855331</v>
      </c>
      <c r="M28" s="66">
        <f>Analysis!CU16</f>
        <v>849.51740970856588</v>
      </c>
      <c r="N28" s="66">
        <f>Analysis!DG16</f>
        <v>1921.141769718467</v>
      </c>
      <c r="O28" s="66">
        <f>Analysis!DS16</f>
        <v>3006.0006905744899</v>
      </c>
      <c r="P28" s="66">
        <f>Analysis!EE16</f>
        <v>4104.2576191030848</v>
      </c>
      <c r="Q28" s="66">
        <f>Analysis!EQ16</f>
        <v>5216.0780206990075</v>
      </c>
      <c r="R28" s="66">
        <f>Analysis!FC16</f>
        <v>6341.6294042546397</v>
      </c>
      <c r="S28" s="66">
        <f>Analysis!FO16</f>
        <v>7481.0813473971857</v>
      </c>
      <c r="T28" s="66">
        <f>Analysis!GA16</f>
        <v>7134.6055220375438</v>
      </c>
      <c r="U28" s="66">
        <f>Analysis!GM16</f>
        <v>8302.3757202347097</v>
      </c>
      <c r="V28" s="66">
        <f>Analysis!GY16</f>
        <v>9484.5678803796091</v>
      </c>
      <c r="W28" s="66">
        <f>Analysis!HK16</f>
        <v>10681.3601137023</v>
      </c>
      <c r="X28" s="66">
        <f>Analysis!HW16</f>
        <v>11892.932731106523</v>
      </c>
      <c r="Y28" s="66">
        <f>Analysis!II16</f>
        <v>13119.46827033569</v>
      </c>
      <c r="Z28" s="66">
        <f>Analysis!IU16</f>
        <v>14361.151523474338</v>
      </c>
      <c r="AA28" s="66">
        <f>Analysis!JG16</f>
        <v>15618.16956478925</v>
      </c>
      <c r="AB28" s="66">
        <f>Analysis!JS16</f>
        <v>16890.711778914396</v>
      </c>
      <c r="AC28" s="66">
        <f>Analysis!KE16</f>
        <v>18178.969889383989</v>
      </c>
      <c r="AD28" s="66">
        <f>Analysis!KQ16</f>
        <v>19483.137987517883</v>
      </c>
    </row>
    <row r="50" spans="2:2" x14ac:dyDescent="0.25">
      <c r="B50" s="48" t="s">
        <v>45</v>
      </c>
    </row>
    <row r="51" spans="2:2" x14ac:dyDescent="0.25">
      <c r="B51" s="1" t="s">
        <v>46</v>
      </c>
    </row>
    <row r="52" spans="2:2" x14ac:dyDescent="0.25">
      <c r="B52" s="1" t="s">
        <v>65</v>
      </c>
    </row>
  </sheetData>
  <pageMargins left="0.25" right="0.25" top="0.5" bottom="0.5" header="0.3" footer="0.3"/>
  <pageSetup scale="6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3"/>
  <sheetViews>
    <sheetView workbookViewId="0"/>
  </sheetViews>
  <sheetFormatPr defaultRowHeight="15" x14ac:dyDescent="0.25"/>
  <cols>
    <col min="2" max="2" width="21.5703125" customWidth="1"/>
  </cols>
  <sheetData>
    <row r="3" spans="2:14" x14ac:dyDescent="0.25">
      <c r="B3" t="s">
        <v>60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8" t="s">
        <v>25</v>
      </c>
      <c r="M3" s="8" t="s">
        <v>26</v>
      </c>
      <c r="N3" s="9" t="s">
        <v>27</v>
      </c>
    </row>
    <row r="4" spans="2:14" x14ac:dyDescent="0.25">
      <c r="B4" s="1" t="s">
        <v>13</v>
      </c>
      <c r="C4" s="69">
        <v>107</v>
      </c>
      <c r="D4" s="70">
        <v>109</v>
      </c>
      <c r="E4" s="70">
        <v>132</v>
      </c>
      <c r="F4" s="70">
        <v>126</v>
      </c>
      <c r="G4" s="70">
        <v>128</v>
      </c>
      <c r="H4" s="70">
        <v>131</v>
      </c>
      <c r="I4" s="70">
        <v>139</v>
      </c>
      <c r="J4" s="70">
        <v>139</v>
      </c>
      <c r="K4" s="70">
        <v>128</v>
      </c>
      <c r="L4" s="70">
        <v>131</v>
      </c>
      <c r="M4" s="70">
        <v>106</v>
      </c>
      <c r="N4" s="71">
        <v>98</v>
      </c>
    </row>
    <row r="5" spans="2:14" x14ac:dyDescent="0.25">
      <c r="B5" s="1" t="s">
        <v>14</v>
      </c>
      <c r="C5" s="72">
        <v>76</v>
      </c>
      <c r="D5" s="73">
        <v>83</v>
      </c>
      <c r="E5" s="73">
        <v>117</v>
      </c>
      <c r="F5" s="73">
        <v>119</v>
      </c>
      <c r="G5" s="73">
        <v>132</v>
      </c>
      <c r="H5" s="73">
        <v>139</v>
      </c>
      <c r="I5" s="73">
        <v>144</v>
      </c>
      <c r="J5" s="73">
        <v>133</v>
      </c>
      <c r="K5" s="73">
        <v>114</v>
      </c>
      <c r="L5" s="73">
        <v>103</v>
      </c>
      <c r="M5" s="73">
        <v>77</v>
      </c>
      <c r="N5" s="74">
        <v>68</v>
      </c>
    </row>
    <row r="6" spans="2:14" x14ac:dyDescent="0.25">
      <c r="B6" s="1" t="s">
        <v>15</v>
      </c>
      <c r="C6" s="75">
        <v>73</v>
      </c>
      <c r="D6" s="76">
        <v>83</v>
      </c>
      <c r="E6" s="76">
        <v>107</v>
      </c>
      <c r="F6" s="76">
        <v>114</v>
      </c>
      <c r="G6" s="76">
        <v>125</v>
      </c>
      <c r="H6" s="76">
        <v>136</v>
      </c>
      <c r="I6" s="76">
        <v>142</v>
      </c>
      <c r="J6" s="76">
        <v>133</v>
      </c>
      <c r="K6" s="76">
        <v>111</v>
      </c>
      <c r="L6" s="76">
        <v>101</v>
      </c>
      <c r="M6" s="76">
        <v>74</v>
      </c>
      <c r="N6" s="77">
        <v>65</v>
      </c>
    </row>
    <row r="9" spans="2:14" x14ac:dyDescent="0.25">
      <c r="B9" s="26" t="s">
        <v>28</v>
      </c>
      <c r="C9" s="7" t="s">
        <v>16</v>
      </c>
      <c r="D9" s="8" t="s">
        <v>17</v>
      </c>
      <c r="E9" s="8" t="s">
        <v>18</v>
      </c>
      <c r="F9" s="8" t="s">
        <v>19</v>
      </c>
      <c r="G9" s="8" t="s">
        <v>20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 t="s">
        <v>26</v>
      </c>
      <c r="N9" s="9" t="s">
        <v>27</v>
      </c>
    </row>
    <row r="10" spans="2:14" x14ac:dyDescent="0.25">
      <c r="B10" s="1" t="s">
        <v>13</v>
      </c>
      <c r="C10" s="11">
        <f>C4*'Input &amp; Results'!$K7</f>
        <v>428</v>
      </c>
      <c r="D10" s="12">
        <f>D4*'Input &amp; Results'!$K7</f>
        <v>436</v>
      </c>
      <c r="E10" s="12">
        <f>E4*'Input &amp; Results'!$K7</f>
        <v>528</v>
      </c>
      <c r="F10" s="12">
        <f>F4*'Input &amp; Results'!$K7</f>
        <v>504</v>
      </c>
      <c r="G10" s="12">
        <f>G4*'Input &amp; Results'!$K7</f>
        <v>512</v>
      </c>
      <c r="H10" s="12">
        <f>H4*'Input &amp; Results'!$K7</f>
        <v>524</v>
      </c>
      <c r="I10" s="12">
        <f>I4*'Input &amp; Results'!$K7</f>
        <v>556</v>
      </c>
      <c r="J10" s="12">
        <f>J4*'Input &amp; Results'!$K7</f>
        <v>556</v>
      </c>
      <c r="K10" s="12">
        <f>K4*'Input &amp; Results'!$K7</f>
        <v>512</v>
      </c>
      <c r="L10" s="12">
        <f>L4*'Input &amp; Results'!$K7</f>
        <v>524</v>
      </c>
      <c r="M10" s="12">
        <f>M4*'Input &amp; Results'!$K7</f>
        <v>424</v>
      </c>
      <c r="N10" s="13">
        <f>N4*'Input &amp; Results'!$K7</f>
        <v>392</v>
      </c>
    </row>
    <row r="11" spans="2:14" x14ac:dyDescent="0.25">
      <c r="B11" s="1" t="s">
        <v>14</v>
      </c>
      <c r="C11" s="14">
        <f>C5*'Input &amp; Results'!$K8</f>
        <v>152</v>
      </c>
      <c r="D11" s="15">
        <f>D5*'Input &amp; Results'!$K8</f>
        <v>166</v>
      </c>
      <c r="E11" s="15">
        <f>E5*'Input &amp; Results'!$K8</f>
        <v>234</v>
      </c>
      <c r="F11" s="15">
        <f>F5*'Input &amp; Results'!$K8</f>
        <v>238</v>
      </c>
      <c r="G11" s="15">
        <f>G5*'Input &amp; Results'!$K8</f>
        <v>264</v>
      </c>
      <c r="H11" s="15">
        <f>H5*'Input &amp; Results'!$K8</f>
        <v>278</v>
      </c>
      <c r="I11" s="15">
        <f>I5*'Input &amp; Results'!$K8</f>
        <v>288</v>
      </c>
      <c r="J11" s="15">
        <f>J5*'Input &amp; Results'!$K8</f>
        <v>266</v>
      </c>
      <c r="K11" s="15">
        <f>K5*'Input &amp; Results'!$K8</f>
        <v>228</v>
      </c>
      <c r="L11" s="15">
        <f>L5*'Input &amp; Results'!$K8</f>
        <v>206</v>
      </c>
      <c r="M11" s="15">
        <f>M5*'Input &amp; Results'!$K8</f>
        <v>154</v>
      </c>
      <c r="N11" s="16">
        <f>N5*'Input &amp; Results'!$K8</f>
        <v>136</v>
      </c>
    </row>
    <row r="12" spans="2:14" x14ac:dyDescent="0.25">
      <c r="B12" s="1" t="s">
        <v>15</v>
      </c>
      <c r="C12" s="17">
        <f>C6*'Input &amp; Results'!$K9</f>
        <v>0</v>
      </c>
      <c r="D12" s="18">
        <f>D6*'Input &amp; Results'!$K9</f>
        <v>0</v>
      </c>
      <c r="E12" s="18">
        <f>E6*'Input &amp; Results'!$K9</f>
        <v>0</v>
      </c>
      <c r="F12" s="18">
        <f>F6*'Input &amp; Results'!$K9</f>
        <v>0</v>
      </c>
      <c r="G12" s="18">
        <f>G6*'Input &amp; Results'!$K9</f>
        <v>0</v>
      </c>
      <c r="H12" s="18">
        <f>H6*'Input &amp; Results'!$K9</f>
        <v>0</v>
      </c>
      <c r="I12" s="18">
        <f>I6*'Input &amp; Results'!$K9</f>
        <v>0</v>
      </c>
      <c r="J12" s="18">
        <f>J6*'Input &amp; Results'!$K9</f>
        <v>0</v>
      </c>
      <c r="K12" s="18">
        <f>K6*'Input &amp; Results'!$K9</f>
        <v>0</v>
      </c>
      <c r="L12" s="18">
        <f>L6*'Input &amp; Results'!$K9</f>
        <v>0</v>
      </c>
      <c r="M12" s="18">
        <f>M6*'Input &amp; Results'!$K9</f>
        <v>0</v>
      </c>
      <c r="N12" s="19">
        <f>N6*'Input &amp; Results'!$K9</f>
        <v>0</v>
      </c>
    </row>
    <row r="13" spans="2:14" x14ac:dyDescent="0.25">
      <c r="B13" s="10" t="s">
        <v>32</v>
      </c>
      <c r="C13" s="25">
        <f>SUM(C10:C12)</f>
        <v>580</v>
      </c>
      <c r="D13" s="25">
        <f t="shared" ref="D13:N13" si="0">SUM(D10:D12)</f>
        <v>602</v>
      </c>
      <c r="E13" s="25">
        <f t="shared" si="0"/>
        <v>762</v>
      </c>
      <c r="F13" s="25">
        <f t="shared" si="0"/>
        <v>742</v>
      </c>
      <c r="G13" s="25">
        <f t="shared" si="0"/>
        <v>776</v>
      </c>
      <c r="H13" s="25">
        <f t="shared" si="0"/>
        <v>802</v>
      </c>
      <c r="I13" s="25">
        <f t="shared" si="0"/>
        <v>844</v>
      </c>
      <c r="J13" s="25">
        <f t="shared" si="0"/>
        <v>822</v>
      </c>
      <c r="K13" s="25">
        <f t="shared" si="0"/>
        <v>740</v>
      </c>
      <c r="L13" s="25">
        <f t="shared" si="0"/>
        <v>730</v>
      </c>
      <c r="M13" s="25">
        <f t="shared" si="0"/>
        <v>578</v>
      </c>
      <c r="N13" s="25">
        <f t="shared" si="0"/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16"/>
  <sheetViews>
    <sheetView topLeftCell="A3" workbookViewId="0">
      <selection activeCell="B11" sqref="B11"/>
    </sheetView>
  </sheetViews>
  <sheetFormatPr defaultRowHeight="15" outlineLevelRow="1" x14ac:dyDescent="0.25"/>
  <cols>
    <col min="2" max="2" width="21.28515625" customWidth="1"/>
    <col min="3" max="3" width="11" customWidth="1"/>
    <col min="4" max="4" width="11" bestFit="1" customWidth="1"/>
    <col min="5" max="13" width="9.85546875" bestFit="1" customWidth="1"/>
    <col min="14" max="303" width="9.28515625" bestFit="1" customWidth="1"/>
  </cols>
  <sheetData>
    <row r="1" spans="1:303" hidden="1" outlineLevel="1" x14ac:dyDescent="0.25">
      <c r="A1" s="20"/>
      <c r="B1" s="20" t="s">
        <v>40</v>
      </c>
      <c r="C1" s="20"/>
      <c r="D1" s="33">
        <v>1</v>
      </c>
      <c r="E1" s="33">
        <v>1</v>
      </c>
      <c r="F1" s="33">
        <v>1</v>
      </c>
      <c r="G1" s="33">
        <v>1</v>
      </c>
      <c r="H1" s="33">
        <v>1</v>
      </c>
      <c r="I1" s="33">
        <f>D1*(1+'Input &amp; Results'!$P$7)</f>
        <v>1.02</v>
      </c>
      <c r="J1" s="33">
        <f>I1</f>
        <v>1.02</v>
      </c>
      <c r="K1" s="33">
        <f t="shared" ref="K1:T1" si="0">J1</f>
        <v>1.02</v>
      </c>
      <c r="L1" s="33">
        <f t="shared" si="0"/>
        <v>1.02</v>
      </c>
      <c r="M1" s="33">
        <f t="shared" si="0"/>
        <v>1.02</v>
      </c>
      <c r="N1" s="33">
        <f t="shared" si="0"/>
        <v>1.02</v>
      </c>
      <c r="O1" s="33">
        <f t="shared" si="0"/>
        <v>1.02</v>
      </c>
      <c r="P1" s="33">
        <f t="shared" si="0"/>
        <v>1.02</v>
      </c>
      <c r="Q1" s="33">
        <f t="shared" si="0"/>
        <v>1.02</v>
      </c>
      <c r="R1" s="33">
        <f t="shared" si="0"/>
        <v>1.02</v>
      </c>
      <c r="S1" s="33">
        <f t="shared" si="0"/>
        <v>1.02</v>
      </c>
      <c r="T1" s="33">
        <f t="shared" si="0"/>
        <v>1.02</v>
      </c>
      <c r="U1" s="20">
        <f>I1*(1+'Input &amp; Results'!$P$7)</f>
        <v>1.0404</v>
      </c>
      <c r="V1" s="20">
        <f>J1*(1+'Input &amp; Results'!$P$7)</f>
        <v>1.0404</v>
      </c>
      <c r="W1" s="20">
        <f>K1*(1+'Input &amp; Results'!$P$7)</f>
        <v>1.0404</v>
      </c>
      <c r="X1" s="20">
        <f>L1*(1+'Input &amp; Results'!$P$7)</f>
        <v>1.0404</v>
      </c>
      <c r="Y1" s="20">
        <f>M1*(1+'Input &amp; Results'!$P$7)</f>
        <v>1.0404</v>
      </c>
      <c r="Z1" s="20">
        <f>N1*(1+'Input &amp; Results'!$P$7)</f>
        <v>1.0404</v>
      </c>
      <c r="AA1" s="20">
        <f>O1*(1+'Input &amp; Results'!$P$7)</f>
        <v>1.0404</v>
      </c>
      <c r="AB1" s="20">
        <f>P1*(1+'Input &amp; Results'!$P$7)</f>
        <v>1.0404</v>
      </c>
      <c r="AC1" s="20">
        <f>Q1*(1+'Input &amp; Results'!$P$7)</f>
        <v>1.0404</v>
      </c>
      <c r="AD1" s="20">
        <f>R1*(1+'Input &amp; Results'!$P$7)</f>
        <v>1.0404</v>
      </c>
      <c r="AE1" s="20">
        <f>S1*(1+'Input &amp; Results'!$P$7)</f>
        <v>1.0404</v>
      </c>
      <c r="AF1" s="20">
        <f>T1*(1+'Input &amp; Results'!$P$7)</f>
        <v>1.0404</v>
      </c>
      <c r="AG1" s="20">
        <f>U1*(1+'Input &amp; Results'!$P$7)</f>
        <v>1.0612079999999999</v>
      </c>
      <c r="AH1" s="20">
        <f>V1*(1+'Input &amp; Results'!$P$7)</f>
        <v>1.0612079999999999</v>
      </c>
      <c r="AI1" s="20">
        <f>W1*(1+'Input &amp; Results'!$P$7)</f>
        <v>1.0612079999999999</v>
      </c>
      <c r="AJ1" s="20">
        <f>X1*(1+'Input &amp; Results'!$P$7)</f>
        <v>1.0612079999999999</v>
      </c>
      <c r="AK1" s="20">
        <f>Y1*(1+'Input &amp; Results'!$P$7)</f>
        <v>1.0612079999999999</v>
      </c>
      <c r="AL1" s="20">
        <f>Z1*(1+'Input &amp; Results'!$P$7)</f>
        <v>1.0612079999999999</v>
      </c>
      <c r="AM1" s="20">
        <f>AA1*(1+'Input &amp; Results'!$P$7)</f>
        <v>1.0612079999999999</v>
      </c>
      <c r="AN1" s="20">
        <f>AB1*(1+'Input &amp; Results'!$P$7)</f>
        <v>1.0612079999999999</v>
      </c>
      <c r="AO1" s="20">
        <f>AC1*(1+'Input &amp; Results'!$P$7)</f>
        <v>1.0612079999999999</v>
      </c>
      <c r="AP1" s="20">
        <f>AD1*(1+'Input &amp; Results'!$P$7)</f>
        <v>1.0612079999999999</v>
      </c>
      <c r="AQ1" s="20">
        <f>AE1*(1+'Input &amp; Results'!$P$7)</f>
        <v>1.0612079999999999</v>
      </c>
      <c r="AR1" s="20">
        <f>AF1*(1+'Input &amp; Results'!$P$7)</f>
        <v>1.0612079999999999</v>
      </c>
      <c r="AS1" s="20">
        <f>AG1*(1+'Input &amp; Results'!$P$7)</f>
        <v>1.08243216</v>
      </c>
      <c r="AT1" s="20">
        <f>AH1*(1+'Input &amp; Results'!$P$7)</f>
        <v>1.08243216</v>
      </c>
      <c r="AU1" s="20">
        <f>AI1*(1+'Input &amp; Results'!$P$7)</f>
        <v>1.08243216</v>
      </c>
      <c r="AV1" s="20">
        <f>AJ1*(1+'Input &amp; Results'!$P$7)</f>
        <v>1.08243216</v>
      </c>
      <c r="AW1" s="20">
        <f>AK1*(1+'Input &amp; Results'!$P$7)</f>
        <v>1.08243216</v>
      </c>
      <c r="AX1" s="20">
        <f>AL1*(1+'Input &amp; Results'!$P$7)</f>
        <v>1.08243216</v>
      </c>
      <c r="AY1" s="20">
        <f>AM1*(1+'Input &amp; Results'!$P$7)</f>
        <v>1.08243216</v>
      </c>
      <c r="AZ1" s="20">
        <f>AN1*(1+'Input &amp; Results'!$P$7)</f>
        <v>1.08243216</v>
      </c>
      <c r="BA1" s="20">
        <f>AO1*(1+'Input &amp; Results'!$P$7)</f>
        <v>1.08243216</v>
      </c>
      <c r="BB1" s="20">
        <f>AP1*(1+'Input &amp; Results'!$P$7)</f>
        <v>1.08243216</v>
      </c>
      <c r="BC1" s="20">
        <f>AQ1*(1+'Input &amp; Results'!$P$7)</f>
        <v>1.08243216</v>
      </c>
      <c r="BD1" s="20">
        <f>AR1*(1+'Input &amp; Results'!$P$7)</f>
        <v>1.08243216</v>
      </c>
      <c r="BE1" s="20">
        <f>AS1*(1+'Input &amp; Results'!$P$7)</f>
        <v>1.1040808032</v>
      </c>
      <c r="BF1" s="20">
        <f>AT1*(1+'Input &amp; Results'!$P$7)</f>
        <v>1.1040808032</v>
      </c>
      <c r="BG1" s="20">
        <f>AU1*(1+'Input &amp; Results'!$P$7)</f>
        <v>1.1040808032</v>
      </c>
      <c r="BH1" s="20">
        <f>AV1*(1+'Input &amp; Results'!$P$7)</f>
        <v>1.1040808032</v>
      </c>
      <c r="BI1" s="20">
        <f>AW1*(1+'Input &amp; Results'!$P$7)</f>
        <v>1.1040808032</v>
      </c>
      <c r="BJ1" s="20">
        <f>AX1*(1+'Input &amp; Results'!$P$7)</f>
        <v>1.1040808032</v>
      </c>
      <c r="BK1" s="20">
        <f>AY1*(1+'Input &amp; Results'!$P$7)</f>
        <v>1.1040808032</v>
      </c>
      <c r="BL1" s="20">
        <f>AZ1*(1+'Input &amp; Results'!$P$7)</f>
        <v>1.1040808032</v>
      </c>
      <c r="BM1" s="20">
        <f>BA1*(1+'Input &amp; Results'!$P$7)</f>
        <v>1.1040808032</v>
      </c>
      <c r="BN1" s="20">
        <f>BB1*(1+'Input &amp; Results'!$P$7)</f>
        <v>1.1040808032</v>
      </c>
      <c r="BO1" s="20">
        <f>BC1*(1+'Input &amp; Results'!$P$7)</f>
        <v>1.1040808032</v>
      </c>
      <c r="BP1" s="20">
        <f>BD1*(1+'Input &amp; Results'!$P$7)</f>
        <v>1.1040808032</v>
      </c>
      <c r="BQ1" s="20">
        <f>BE1*(1+'Input &amp; Results'!$P$7)</f>
        <v>1.1261624192640001</v>
      </c>
      <c r="BR1" s="20">
        <f>BF1*(1+'Input &amp; Results'!$P$7)</f>
        <v>1.1261624192640001</v>
      </c>
      <c r="BS1" s="20">
        <f>BG1*(1+'Input &amp; Results'!$P$7)</f>
        <v>1.1261624192640001</v>
      </c>
      <c r="BT1" s="20">
        <f>BH1*(1+'Input &amp; Results'!$P$7)</f>
        <v>1.1261624192640001</v>
      </c>
      <c r="BU1" s="20">
        <f>BI1*(1+'Input &amp; Results'!$P$7)</f>
        <v>1.1261624192640001</v>
      </c>
      <c r="BV1" s="20">
        <f>BJ1*(1+'Input &amp; Results'!$P$7)</f>
        <v>1.1261624192640001</v>
      </c>
      <c r="BW1" s="20">
        <f>BK1*(1+'Input &amp; Results'!$P$7)</f>
        <v>1.1261624192640001</v>
      </c>
      <c r="BX1" s="20">
        <f>BL1*(1+'Input &amp; Results'!$P$7)</f>
        <v>1.1261624192640001</v>
      </c>
      <c r="BY1" s="20">
        <f>BM1*(1+'Input &amp; Results'!$P$7)</f>
        <v>1.1261624192640001</v>
      </c>
      <c r="BZ1" s="20">
        <f>BN1*(1+'Input &amp; Results'!$P$7)</f>
        <v>1.1261624192640001</v>
      </c>
      <c r="CA1" s="20">
        <f>BO1*(1+'Input &amp; Results'!$P$7)</f>
        <v>1.1261624192640001</v>
      </c>
      <c r="CB1" s="20">
        <f>BP1*(1+'Input &amp; Results'!$P$7)</f>
        <v>1.1261624192640001</v>
      </c>
      <c r="CC1" s="20">
        <f>BQ1*(1+'Input &amp; Results'!$P$7)</f>
        <v>1.14868566764928</v>
      </c>
      <c r="CD1" s="20">
        <f>BR1*(1+'Input &amp; Results'!$P$7)</f>
        <v>1.14868566764928</v>
      </c>
      <c r="CE1" s="20">
        <f>BS1*(1+'Input &amp; Results'!$P$7)</f>
        <v>1.14868566764928</v>
      </c>
      <c r="CF1" s="20">
        <f>BT1*(1+'Input &amp; Results'!$P$7)</f>
        <v>1.14868566764928</v>
      </c>
      <c r="CG1" s="20">
        <f>BU1*(1+'Input &amp; Results'!$P$7)</f>
        <v>1.14868566764928</v>
      </c>
      <c r="CH1" s="20">
        <f>BV1*(1+'Input &amp; Results'!$P$7)</f>
        <v>1.14868566764928</v>
      </c>
      <c r="CI1" s="20">
        <f>BW1*(1+'Input &amp; Results'!$P$7)</f>
        <v>1.14868566764928</v>
      </c>
      <c r="CJ1" s="20">
        <f>BX1*(1+'Input &amp; Results'!$P$7)</f>
        <v>1.14868566764928</v>
      </c>
      <c r="CK1" s="20">
        <f>BY1*(1+'Input &amp; Results'!$P$7)</f>
        <v>1.14868566764928</v>
      </c>
      <c r="CL1" s="20">
        <f>BZ1*(1+'Input &amp; Results'!$P$7)</f>
        <v>1.14868566764928</v>
      </c>
      <c r="CM1" s="20">
        <f>CA1*(1+'Input &amp; Results'!$P$7)</f>
        <v>1.14868566764928</v>
      </c>
      <c r="CN1" s="20">
        <f>CB1*(1+'Input &amp; Results'!$P$7)</f>
        <v>1.14868566764928</v>
      </c>
      <c r="CO1" s="20">
        <f>CC1*(1+'Input &amp; Results'!$P$7)</f>
        <v>1.1716593810022657</v>
      </c>
      <c r="CP1" s="20">
        <f>CD1*(1+'Input &amp; Results'!$P$7)</f>
        <v>1.1716593810022657</v>
      </c>
      <c r="CQ1" s="20">
        <f>CE1*(1+'Input &amp; Results'!$P$7)</f>
        <v>1.1716593810022657</v>
      </c>
      <c r="CR1" s="20">
        <f>CF1*(1+'Input &amp; Results'!$P$7)</f>
        <v>1.1716593810022657</v>
      </c>
      <c r="CS1" s="20">
        <f>CG1*(1+'Input &amp; Results'!$P$7)</f>
        <v>1.1716593810022657</v>
      </c>
      <c r="CT1" s="20">
        <f>CH1*(1+'Input &amp; Results'!$P$7)</f>
        <v>1.1716593810022657</v>
      </c>
      <c r="CU1" s="20">
        <f>CI1*(1+'Input &amp; Results'!$P$7)</f>
        <v>1.1716593810022657</v>
      </c>
      <c r="CV1" s="20">
        <f>CJ1*(1+'Input &amp; Results'!$P$7)</f>
        <v>1.1716593810022657</v>
      </c>
      <c r="CW1" s="20">
        <f>CK1*(1+'Input &amp; Results'!$P$7)</f>
        <v>1.1716593810022657</v>
      </c>
      <c r="CX1" s="20">
        <f>CL1*(1+'Input &amp; Results'!$P$7)</f>
        <v>1.1716593810022657</v>
      </c>
      <c r="CY1" s="20">
        <f>CM1*(1+'Input &amp; Results'!$P$7)</f>
        <v>1.1716593810022657</v>
      </c>
      <c r="CZ1" s="20">
        <f>CN1*(1+'Input &amp; Results'!$P$7)</f>
        <v>1.1716593810022657</v>
      </c>
      <c r="DA1" s="20">
        <f>CO1*(1+'Input &amp; Results'!$P$7)</f>
        <v>1.1950925686223111</v>
      </c>
      <c r="DB1" s="20">
        <f>CP1*(1+'Input &amp; Results'!$P$7)</f>
        <v>1.1950925686223111</v>
      </c>
      <c r="DC1" s="20">
        <f>CQ1*(1+'Input &amp; Results'!$P$7)</f>
        <v>1.1950925686223111</v>
      </c>
      <c r="DD1" s="20">
        <f>CR1*(1+'Input &amp; Results'!$P$7)</f>
        <v>1.1950925686223111</v>
      </c>
      <c r="DE1" s="20">
        <f>CS1*(1+'Input &amp; Results'!$P$7)</f>
        <v>1.1950925686223111</v>
      </c>
      <c r="DF1" s="20">
        <f>CT1*(1+'Input &amp; Results'!$P$7)</f>
        <v>1.1950925686223111</v>
      </c>
      <c r="DG1" s="20">
        <f>CU1*(1+'Input &amp; Results'!$P$7)</f>
        <v>1.1950925686223111</v>
      </c>
      <c r="DH1" s="20">
        <f>CV1*(1+'Input &amp; Results'!$P$7)</f>
        <v>1.1950925686223111</v>
      </c>
      <c r="DI1" s="20">
        <f>CW1*(1+'Input &amp; Results'!$P$7)</f>
        <v>1.1950925686223111</v>
      </c>
      <c r="DJ1" s="20">
        <f>CX1*(1+'Input &amp; Results'!$P$7)</f>
        <v>1.1950925686223111</v>
      </c>
      <c r="DK1" s="20">
        <f>CY1*(1+'Input &amp; Results'!$P$7)</f>
        <v>1.1950925686223111</v>
      </c>
      <c r="DL1" s="20">
        <f>CZ1*(1+'Input &amp; Results'!$P$7)</f>
        <v>1.1950925686223111</v>
      </c>
      <c r="DM1" s="20">
        <f>DA1*(1+'Input &amp; Results'!$P$7)</f>
        <v>1.2189944199947573</v>
      </c>
      <c r="DN1" s="20">
        <f>DB1*(1+'Input &amp; Results'!$P$7)</f>
        <v>1.2189944199947573</v>
      </c>
      <c r="DO1" s="20">
        <f>DC1*(1+'Input &amp; Results'!$P$7)</f>
        <v>1.2189944199947573</v>
      </c>
      <c r="DP1" s="20">
        <f>DD1*(1+'Input &amp; Results'!$P$7)</f>
        <v>1.2189944199947573</v>
      </c>
      <c r="DQ1" s="20">
        <f>DE1*(1+'Input &amp; Results'!$P$7)</f>
        <v>1.2189944199947573</v>
      </c>
      <c r="DR1" s="20">
        <f>DF1*(1+'Input &amp; Results'!$P$7)</f>
        <v>1.2189944199947573</v>
      </c>
      <c r="DS1" s="20">
        <f>DG1*(1+'Input &amp; Results'!$P$7)</f>
        <v>1.2189944199947573</v>
      </c>
      <c r="DT1" s="20">
        <f>DH1*(1+'Input &amp; Results'!$P$7)</f>
        <v>1.2189944199947573</v>
      </c>
      <c r="DU1" s="20">
        <f>DI1*(1+'Input &amp; Results'!$P$7)</f>
        <v>1.2189944199947573</v>
      </c>
      <c r="DV1" s="20">
        <f>DJ1*(1+'Input &amp; Results'!$P$7)</f>
        <v>1.2189944199947573</v>
      </c>
      <c r="DW1" s="20">
        <f>DK1*(1+'Input &amp; Results'!$P$7)</f>
        <v>1.2189944199947573</v>
      </c>
      <c r="DX1" s="20">
        <f>DL1*(1+'Input &amp; Results'!$P$7)</f>
        <v>1.2189944199947573</v>
      </c>
      <c r="DY1" s="20">
        <f>DM1*(1+'Input &amp; Results'!$P$7)</f>
        <v>1.2433743083946525</v>
      </c>
      <c r="DZ1" s="20">
        <f>DN1*(1+'Input &amp; Results'!$P$7)</f>
        <v>1.2433743083946525</v>
      </c>
      <c r="EA1" s="20">
        <f>DO1*(1+'Input &amp; Results'!$P$7)</f>
        <v>1.2433743083946525</v>
      </c>
      <c r="EB1" s="20">
        <f>DP1*(1+'Input &amp; Results'!$P$7)</f>
        <v>1.2433743083946525</v>
      </c>
      <c r="EC1" s="20">
        <f>DQ1*(1+'Input &amp; Results'!$P$7)</f>
        <v>1.2433743083946525</v>
      </c>
      <c r="ED1" s="20">
        <f>DR1*(1+'Input &amp; Results'!$P$7)</f>
        <v>1.2433743083946525</v>
      </c>
      <c r="EE1" s="20">
        <f>DS1*(1+'Input &amp; Results'!$P$7)</f>
        <v>1.2433743083946525</v>
      </c>
      <c r="EF1" s="20">
        <f>DT1*(1+'Input &amp; Results'!$P$7)</f>
        <v>1.2433743083946525</v>
      </c>
      <c r="EG1" s="20">
        <f>DU1*(1+'Input &amp; Results'!$P$7)</f>
        <v>1.2433743083946525</v>
      </c>
      <c r="EH1" s="20">
        <f>DV1*(1+'Input &amp; Results'!$P$7)</f>
        <v>1.2433743083946525</v>
      </c>
      <c r="EI1" s="20">
        <f>DW1*(1+'Input &amp; Results'!$P$7)</f>
        <v>1.2433743083946525</v>
      </c>
      <c r="EJ1" s="20">
        <f>DX1*(1+'Input &amp; Results'!$P$7)</f>
        <v>1.2433743083946525</v>
      </c>
      <c r="EK1" s="20">
        <f>DY1*(1+'Input &amp; Results'!$P$7)</f>
        <v>1.2682417945625455</v>
      </c>
      <c r="EL1" s="20">
        <f>DZ1*(1+'Input &amp; Results'!$P$7)</f>
        <v>1.2682417945625455</v>
      </c>
      <c r="EM1" s="20">
        <f>EA1*(1+'Input &amp; Results'!$P$7)</f>
        <v>1.2682417945625455</v>
      </c>
      <c r="EN1" s="20">
        <f>EB1*(1+'Input &amp; Results'!$P$7)</f>
        <v>1.2682417945625455</v>
      </c>
      <c r="EO1" s="20">
        <f>EC1*(1+'Input &amp; Results'!$P$7)</f>
        <v>1.2682417945625455</v>
      </c>
      <c r="EP1" s="20">
        <f>ED1*(1+'Input &amp; Results'!$P$7)</f>
        <v>1.2682417945625455</v>
      </c>
      <c r="EQ1" s="20">
        <f>EE1*(1+'Input &amp; Results'!$P$7)</f>
        <v>1.2682417945625455</v>
      </c>
      <c r="ER1" s="20">
        <f>EF1*(1+'Input &amp; Results'!$P$7)</f>
        <v>1.2682417945625455</v>
      </c>
      <c r="ES1" s="20">
        <f>EG1*(1+'Input &amp; Results'!$P$7)</f>
        <v>1.2682417945625455</v>
      </c>
      <c r="ET1" s="20">
        <f>EH1*(1+'Input &amp; Results'!$P$7)</f>
        <v>1.2682417945625455</v>
      </c>
      <c r="EU1" s="20">
        <f>EI1*(1+'Input &amp; Results'!$P$7)</f>
        <v>1.2682417945625455</v>
      </c>
      <c r="EV1" s="20">
        <f>EJ1*(1+'Input &amp; Results'!$P$7)</f>
        <v>1.2682417945625455</v>
      </c>
      <c r="EW1" s="20">
        <f>EK1*(1+'Input &amp; Results'!$P$7)</f>
        <v>1.2936066304537963</v>
      </c>
      <c r="EX1" s="20">
        <f>EL1*(1+'Input &amp; Results'!$P$7)</f>
        <v>1.2936066304537963</v>
      </c>
      <c r="EY1" s="20">
        <f>EM1*(1+'Input &amp; Results'!$P$7)</f>
        <v>1.2936066304537963</v>
      </c>
      <c r="EZ1" s="20">
        <f>EN1*(1+'Input &amp; Results'!$P$7)</f>
        <v>1.2936066304537963</v>
      </c>
      <c r="FA1" s="20">
        <f>EO1*(1+'Input &amp; Results'!$P$7)</f>
        <v>1.2936066304537963</v>
      </c>
      <c r="FB1" s="20">
        <f>EP1*(1+'Input &amp; Results'!$P$7)</f>
        <v>1.2936066304537963</v>
      </c>
      <c r="FC1" s="20">
        <f>EQ1*(1+'Input &amp; Results'!$P$7)</f>
        <v>1.2936066304537963</v>
      </c>
      <c r="FD1" s="20">
        <f>ER1*(1+'Input &amp; Results'!$P$7)</f>
        <v>1.2936066304537963</v>
      </c>
      <c r="FE1" s="20">
        <f>ES1*(1+'Input &amp; Results'!$P$7)</f>
        <v>1.2936066304537963</v>
      </c>
      <c r="FF1" s="20">
        <f>ET1*(1+'Input &amp; Results'!$P$7)</f>
        <v>1.2936066304537963</v>
      </c>
      <c r="FG1" s="20">
        <f>EU1*(1+'Input &amp; Results'!$P$7)</f>
        <v>1.2936066304537963</v>
      </c>
      <c r="FH1" s="20">
        <f>EV1*(1+'Input &amp; Results'!$P$7)</f>
        <v>1.2936066304537963</v>
      </c>
      <c r="FI1" s="20">
        <f>EW1*(1+'Input &amp; Results'!$P$7)</f>
        <v>1.3194787630628724</v>
      </c>
      <c r="FJ1" s="20">
        <f>EX1*(1+'Input &amp; Results'!$P$7)</f>
        <v>1.3194787630628724</v>
      </c>
      <c r="FK1" s="20">
        <f>EY1*(1+'Input &amp; Results'!$P$7)</f>
        <v>1.3194787630628724</v>
      </c>
      <c r="FL1" s="20">
        <f>EZ1*(1+'Input &amp; Results'!$P$7)</f>
        <v>1.3194787630628724</v>
      </c>
      <c r="FM1" s="20">
        <f>FA1*(1+'Input &amp; Results'!$P$7)</f>
        <v>1.3194787630628724</v>
      </c>
      <c r="FN1" s="20">
        <f>FB1*(1+'Input &amp; Results'!$P$7)</f>
        <v>1.3194787630628724</v>
      </c>
      <c r="FO1" s="20">
        <f>FC1*(1+'Input &amp; Results'!$P$7)</f>
        <v>1.3194787630628724</v>
      </c>
      <c r="FP1" s="20">
        <f>FD1*(1+'Input &amp; Results'!$P$7)</f>
        <v>1.3194787630628724</v>
      </c>
      <c r="FQ1" s="20">
        <f>FE1*(1+'Input &amp; Results'!$P$7)</f>
        <v>1.3194787630628724</v>
      </c>
      <c r="FR1" s="20">
        <f>FF1*(1+'Input &amp; Results'!$P$7)</f>
        <v>1.3194787630628724</v>
      </c>
      <c r="FS1" s="20">
        <f>FG1*(1+'Input &amp; Results'!$P$7)</f>
        <v>1.3194787630628724</v>
      </c>
      <c r="FT1" s="20">
        <f>FH1*(1+'Input &amp; Results'!$P$7)</f>
        <v>1.3194787630628724</v>
      </c>
      <c r="FU1" s="20">
        <f>FI1*(1+'Input &amp; Results'!$P$7)</f>
        <v>1.3458683383241299</v>
      </c>
      <c r="FV1" s="20">
        <f>FJ1*(1+'Input &amp; Results'!$P$7)</f>
        <v>1.3458683383241299</v>
      </c>
      <c r="FW1" s="20">
        <f>FK1*(1+'Input &amp; Results'!$P$7)</f>
        <v>1.3458683383241299</v>
      </c>
      <c r="FX1" s="20">
        <f>FL1*(1+'Input &amp; Results'!$P$7)</f>
        <v>1.3458683383241299</v>
      </c>
      <c r="FY1" s="20">
        <f>FM1*(1+'Input &amp; Results'!$P$7)</f>
        <v>1.3458683383241299</v>
      </c>
      <c r="FZ1" s="20">
        <f>FN1*(1+'Input &amp; Results'!$P$7)</f>
        <v>1.3458683383241299</v>
      </c>
      <c r="GA1" s="20">
        <f>FO1*(1+'Input &amp; Results'!$P$7)</f>
        <v>1.3458683383241299</v>
      </c>
      <c r="GB1" s="20">
        <f>FP1*(1+'Input &amp; Results'!$P$7)</f>
        <v>1.3458683383241299</v>
      </c>
      <c r="GC1" s="20">
        <f>FQ1*(1+'Input &amp; Results'!$P$7)</f>
        <v>1.3458683383241299</v>
      </c>
      <c r="GD1" s="20">
        <f>FR1*(1+'Input &amp; Results'!$P$7)</f>
        <v>1.3458683383241299</v>
      </c>
      <c r="GE1" s="20">
        <f>FS1*(1+'Input &amp; Results'!$P$7)</f>
        <v>1.3458683383241299</v>
      </c>
      <c r="GF1" s="20">
        <f>FT1*(1+'Input &amp; Results'!$P$7)</f>
        <v>1.3458683383241299</v>
      </c>
      <c r="GG1" s="20">
        <f>FU1*(1+'Input &amp; Results'!$P$7)</f>
        <v>1.3727857050906125</v>
      </c>
      <c r="GH1" s="20">
        <f>FV1*(1+'Input &amp; Results'!$P$7)</f>
        <v>1.3727857050906125</v>
      </c>
      <c r="GI1" s="20">
        <f>FW1*(1+'Input &amp; Results'!$P$7)</f>
        <v>1.3727857050906125</v>
      </c>
      <c r="GJ1" s="20">
        <f>FX1*(1+'Input &amp; Results'!$P$7)</f>
        <v>1.3727857050906125</v>
      </c>
      <c r="GK1" s="20">
        <f>FY1*(1+'Input &amp; Results'!$P$7)</f>
        <v>1.3727857050906125</v>
      </c>
      <c r="GL1" s="20">
        <f>FZ1*(1+'Input &amp; Results'!$P$7)</f>
        <v>1.3727857050906125</v>
      </c>
      <c r="GM1" s="20">
        <f>GA1*(1+'Input &amp; Results'!$P$7)</f>
        <v>1.3727857050906125</v>
      </c>
      <c r="GN1" s="20">
        <f>GB1*(1+'Input &amp; Results'!$P$7)</f>
        <v>1.3727857050906125</v>
      </c>
      <c r="GO1" s="20">
        <f>GC1*(1+'Input &amp; Results'!$P$7)</f>
        <v>1.3727857050906125</v>
      </c>
      <c r="GP1" s="20">
        <f>GD1*(1+'Input &amp; Results'!$P$7)</f>
        <v>1.3727857050906125</v>
      </c>
      <c r="GQ1" s="20">
        <f>GE1*(1+'Input &amp; Results'!$P$7)</f>
        <v>1.3727857050906125</v>
      </c>
      <c r="GR1" s="20">
        <f>GF1*(1+'Input &amp; Results'!$P$7)</f>
        <v>1.3727857050906125</v>
      </c>
      <c r="GS1" s="20">
        <f>GG1*(1+'Input &amp; Results'!$P$7)</f>
        <v>1.4002414191924248</v>
      </c>
      <c r="GT1" s="20">
        <f>GH1*(1+'Input &amp; Results'!$P$7)</f>
        <v>1.4002414191924248</v>
      </c>
      <c r="GU1" s="20">
        <f>GI1*(1+'Input &amp; Results'!$P$7)</f>
        <v>1.4002414191924248</v>
      </c>
      <c r="GV1" s="20">
        <f>GJ1*(1+'Input &amp; Results'!$P$7)</f>
        <v>1.4002414191924248</v>
      </c>
      <c r="GW1" s="20">
        <f>GK1*(1+'Input &amp; Results'!$P$7)</f>
        <v>1.4002414191924248</v>
      </c>
      <c r="GX1" s="20">
        <f>GL1*(1+'Input &amp; Results'!$P$7)</f>
        <v>1.4002414191924248</v>
      </c>
      <c r="GY1" s="20">
        <f>GM1*(1+'Input &amp; Results'!$P$7)</f>
        <v>1.4002414191924248</v>
      </c>
      <c r="GZ1" s="20">
        <f>GN1*(1+'Input &amp; Results'!$P$7)</f>
        <v>1.4002414191924248</v>
      </c>
      <c r="HA1" s="20">
        <f>GO1*(1+'Input &amp; Results'!$P$7)</f>
        <v>1.4002414191924248</v>
      </c>
      <c r="HB1" s="20">
        <f>GP1*(1+'Input &amp; Results'!$P$7)</f>
        <v>1.4002414191924248</v>
      </c>
      <c r="HC1" s="20">
        <f>GQ1*(1+'Input &amp; Results'!$P$7)</f>
        <v>1.4002414191924248</v>
      </c>
      <c r="HD1" s="20">
        <f>GR1*(1+'Input &amp; Results'!$P$7)</f>
        <v>1.4002414191924248</v>
      </c>
      <c r="HE1" s="20">
        <f>GS1*(1+'Input &amp; Results'!$P$7)</f>
        <v>1.4282462475762734</v>
      </c>
      <c r="HF1" s="20">
        <f>GT1*(1+'Input &amp; Results'!$P$7)</f>
        <v>1.4282462475762734</v>
      </c>
      <c r="HG1" s="20">
        <f>GU1*(1+'Input &amp; Results'!$P$7)</f>
        <v>1.4282462475762734</v>
      </c>
      <c r="HH1" s="20">
        <f>GV1*(1+'Input &amp; Results'!$P$7)</f>
        <v>1.4282462475762734</v>
      </c>
      <c r="HI1" s="20">
        <f>GW1*(1+'Input &amp; Results'!$P$7)</f>
        <v>1.4282462475762734</v>
      </c>
      <c r="HJ1" s="20">
        <f>GX1*(1+'Input &amp; Results'!$P$7)</f>
        <v>1.4282462475762734</v>
      </c>
      <c r="HK1" s="20">
        <f>GY1*(1+'Input &amp; Results'!$P$7)</f>
        <v>1.4282462475762734</v>
      </c>
      <c r="HL1" s="20">
        <f>GZ1*(1+'Input &amp; Results'!$P$7)</f>
        <v>1.4282462475762734</v>
      </c>
      <c r="HM1" s="20">
        <f>HA1*(1+'Input &amp; Results'!$P$7)</f>
        <v>1.4282462475762734</v>
      </c>
      <c r="HN1" s="20">
        <f>HB1*(1+'Input &amp; Results'!$P$7)</f>
        <v>1.4282462475762734</v>
      </c>
      <c r="HO1" s="20">
        <f>HC1*(1+'Input &amp; Results'!$P$7)</f>
        <v>1.4282462475762734</v>
      </c>
      <c r="HP1" s="20">
        <f>HD1*(1+'Input &amp; Results'!$P$7)</f>
        <v>1.4282462475762734</v>
      </c>
      <c r="HQ1" s="20">
        <f>HE1*(1+'Input &amp; Results'!$P$7)</f>
        <v>1.4568111725277988</v>
      </c>
      <c r="HR1" s="20">
        <f>HF1*(1+'Input &amp; Results'!$P$7)</f>
        <v>1.4568111725277988</v>
      </c>
      <c r="HS1" s="20">
        <f>HG1*(1+'Input &amp; Results'!$P$7)</f>
        <v>1.4568111725277988</v>
      </c>
      <c r="HT1" s="20">
        <f>HH1*(1+'Input &amp; Results'!$P$7)</f>
        <v>1.4568111725277988</v>
      </c>
      <c r="HU1" s="20">
        <f>HI1*(1+'Input &amp; Results'!$P$7)</f>
        <v>1.4568111725277988</v>
      </c>
      <c r="HV1" s="20">
        <f>HJ1*(1+'Input &amp; Results'!$P$7)</f>
        <v>1.4568111725277988</v>
      </c>
      <c r="HW1" s="20">
        <f>HK1*(1+'Input &amp; Results'!$P$7)</f>
        <v>1.4568111725277988</v>
      </c>
      <c r="HX1" s="20">
        <f>HL1*(1+'Input &amp; Results'!$P$7)</f>
        <v>1.4568111725277988</v>
      </c>
      <c r="HY1" s="20">
        <f>HM1*(1+'Input &amp; Results'!$P$7)</f>
        <v>1.4568111725277988</v>
      </c>
      <c r="HZ1" s="20">
        <f>HN1*(1+'Input &amp; Results'!$P$7)</f>
        <v>1.4568111725277988</v>
      </c>
      <c r="IA1" s="20">
        <f>HO1*(1+'Input &amp; Results'!$P$7)</f>
        <v>1.4568111725277988</v>
      </c>
      <c r="IB1" s="20">
        <f>HP1*(1+'Input &amp; Results'!$P$7)</f>
        <v>1.4568111725277988</v>
      </c>
      <c r="IC1" s="20">
        <f>HQ1*(1+'Input &amp; Results'!$P$7)</f>
        <v>1.4859473959783549</v>
      </c>
      <c r="ID1" s="20">
        <f>HR1*(1+'Input &amp; Results'!$P$7)</f>
        <v>1.4859473959783549</v>
      </c>
      <c r="IE1" s="20">
        <f>HS1*(1+'Input &amp; Results'!$P$7)</f>
        <v>1.4859473959783549</v>
      </c>
      <c r="IF1" s="20">
        <f>HT1*(1+'Input &amp; Results'!$P$7)</f>
        <v>1.4859473959783549</v>
      </c>
      <c r="IG1" s="20">
        <f>HU1*(1+'Input &amp; Results'!$P$7)</f>
        <v>1.4859473959783549</v>
      </c>
      <c r="IH1" s="20">
        <f>HV1*(1+'Input &amp; Results'!$P$7)</f>
        <v>1.4859473959783549</v>
      </c>
      <c r="II1" s="20">
        <f>HW1*(1+'Input &amp; Results'!$P$7)</f>
        <v>1.4859473959783549</v>
      </c>
      <c r="IJ1" s="20">
        <f>HX1*(1+'Input &amp; Results'!$P$7)</f>
        <v>1.4859473959783549</v>
      </c>
      <c r="IK1" s="20">
        <f>HY1*(1+'Input &amp; Results'!$P$7)</f>
        <v>1.4859473959783549</v>
      </c>
      <c r="IL1" s="20">
        <f>HZ1*(1+'Input &amp; Results'!$P$7)</f>
        <v>1.4859473959783549</v>
      </c>
      <c r="IM1" s="20">
        <f>IA1*(1+'Input &amp; Results'!$P$7)</f>
        <v>1.4859473959783549</v>
      </c>
      <c r="IN1" s="20">
        <f>IB1*(1+'Input &amp; Results'!$P$7)</f>
        <v>1.4859473959783549</v>
      </c>
      <c r="IO1" s="20">
        <f>IC1*(1+'Input &amp; Results'!$P$7)</f>
        <v>1.5156663438979221</v>
      </c>
      <c r="IP1" s="20">
        <f>ID1*(1+'Input &amp; Results'!$P$7)</f>
        <v>1.5156663438979221</v>
      </c>
      <c r="IQ1" s="20">
        <f>IE1*(1+'Input &amp; Results'!$P$7)</f>
        <v>1.5156663438979221</v>
      </c>
      <c r="IR1" s="20">
        <f>IF1*(1+'Input &amp; Results'!$P$7)</f>
        <v>1.5156663438979221</v>
      </c>
      <c r="IS1" s="20">
        <f>IG1*(1+'Input &amp; Results'!$P$7)</f>
        <v>1.5156663438979221</v>
      </c>
      <c r="IT1" s="20">
        <f>IH1*(1+'Input &amp; Results'!$P$7)</f>
        <v>1.5156663438979221</v>
      </c>
      <c r="IU1" s="20">
        <f>II1*(1+'Input &amp; Results'!$P$7)</f>
        <v>1.5156663438979221</v>
      </c>
      <c r="IV1" s="20">
        <f>IJ1*(1+'Input &amp; Results'!$P$7)</f>
        <v>1.5156663438979221</v>
      </c>
      <c r="IW1" s="20">
        <f>IK1*(1+'Input &amp; Results'!$P$7)</f>
        <v>1.5156663438979221</v>
      </c>
      <c r="IX1" s="20">
        <f>IL1*(1+'Input &amp; Results'!$P$7)</f>
        <v>1.5156663438979221</v>
      </c>
      <c r="IY1" s="20">
        <f>IM1*(1+'Input &amp; Results'!$P$7)</f>
        <v>1.5156663438979221</v>
      </c>
      <c r="IZ1" s="20">
        <f>IN1*(1+'Input &amp; Results'!$P$7)</f>
        <v>1.5156663438979221</v>
      </c>
      <c r="JA1" s="20">
        <f>IO1*(1+'Input &amp; Results'!$P$7)</f>
        <v>1.5459796707758806</v>
      </c>
      <c r="JB1" s="20">
        <f>IP1*(1+'Input &amp; Results'!$P$7)</f>
        <v>1.5459796707758806</v>
      </c>
      <c r="JC1" s="20">
        <f>IQ1*(1+'Input &amp; Results'!$P$7)</f>
        <v>1.5459796707758806</v>
      </c>
      <c r="JD1" s="20">
        <f>IR1*(1+'Input &amp; Results'!$P$7)</f>
        <v>1.5459796707758806</v>
      </c>
      <c r="JE1" s="20">
        <f>IS1*(1+'Input &amp; Results'!$P$7)</f>
        <v>1.5459796707758806</v>
      </c>
      <c r="JF1" s="20">
        <f>IT1*(1+'Input &amp; Results'!$P$7)</f>
        <v>1.5459796707758806</v>
      </c>
      <c r="JG1" s="20">
        <f>IU1*(1+'Input &amp; Results'!$P$7)</f>
        <v>1.5459796707758806</v>
      </c>
      <c r="JH1" s="20">
        <f>IV1*(1+'Input &amp; Results'!$P$7)</f>
        <v>1.5459796707758806</v>
      </c>
      <c r="JI1" s="20">
        <f>IW1*(1+'Input &amp; Results'!$P$7)</f>
        <v>1.5459796707758806</v>
      </c>
      <c r="JJ1" s="20">
        <f>IX1*(1+'Input &amp; Results'!$P$7)</f>
        <v>1.5459796707758806</v>
      </c>
      <c r="JK1" s="20">
        <f>IY1*(1+'Input &amp; Results'!$P$7)</f>
        <v>1.5459796707758806</v>
      </c>
      <c r="JL1" s="20">
        <f>IZ1*(1+'Input &amp; Results'!$P$7)</f>
        <v>1.5459796707758806</v>
      </c>
      <c r="JM1" s="20">
        <f>JA1*(1+'Input &amp; Results'!$P$7)</f>
        <v>1.5768992641913981</v>
      </c>
      <c r="JN1" s="20">
        <f>JB1*(1+'Input &amp; Results'!$P$7)</f>
        <v>1.5768992641913981</v>
      </c>
      <c r="JO1" s="20">
        <f>JC1*(1+'Input &amp; Results'!$P$7)</f>
        <v>1.5768992641913981</v>
      </c>
      <c r="JP1" s="20">
        <f>JD1*(1+'Input &amp; Results'!$P$7)</f>
        <v>1.5768992641913981</v>
      </c>
      <c r="JQ1" s="20">
        <f>JE1*(1+'Input &amp; Results'!$P$7)</f>
        <v>1.5768992641913981</v>
      </c>
      <c r="JR1" s="20">
        <f>JF1*(1+'Input &amp; Results'!$P$7)</f>
        <v>1.5768992641913981</v>
      </c>
      <c r="JS1" s="20">
        <f>JG1*(1+'Input &amp; Results'!$P$7)</f>
        <v>1.5768992641913981</v>
      </c>
      <c r="JT1" s="20">
        <f>JH1*(1+'Input &amp; Results'!$P$7)</f>
        <v>1.5768992641913981</v>
      </c>
      <c r="JU1" s="20">
        <f>JI1*(1+'Input &amp; Results'!$P$7)</f>
        <v>1.5768992641913981</v>
      </c>
      <c r="JV1" s="20">
        <f>JJ1*(1+'Input &amp; Results'!$P$7)</f>
        <v>1.5768992641913981</v>
      </c>
      <c r="JW1" s="20">
        <f>JK1*(1+'Input &amp; Results'!$P$7)</f>
        <v>1.5768992641913981</v>
      </c>
      <c r="JX1" s="20">
        <f>JL1*(1+'Input &amp; Results'!$P$7)</f>
        <v>1.5768992641913981</v>
      </c>
      <c r="JY1" s="20">
        <f>JM1*(1+'Input &amp; Results'!$P$7)</f>
        <v>1.6084372494752261</v>
      </c>
      <c r="JZ1" s="20">
        <f>JN1*(1+'Input &amp; Results'!$P$7)</f>
        <v>1.6084372494752261</v>
      </c>
      <c r="KA1" s="20">
        <f>JO1*(1+'Input &amp; Results'!$P$7)</f>
        <v>1.6084372494752261</v>
      </c>
      <c r="KB1" s="20">
        <f>JP1*(1+'Input &amp; Results'!$P$7)</f>
        <v>1.6084372494752261</v>
      </c>
      <c r="KC1" s="20">
        <f>JQ1*(1+'Input &amp; Results'!$P$7)</f>
        <v>1.6084372494752261</v>
      </c>
      <c r="KD1" s="20">
        <f>JR1*(1+'Input &amp; Results'!$P$7)</f>
        <v>1.6084372494752261</v>
      </c>
      <c r="KE1" s="20">
        <f>JS1*(1+'Input &amp; Results'!$P$7)</f>
        <v>1.6084372494752261</v>
      </c>
      <c r="KF1" s="20">
        <f>JT1*(1+'Input &amp; Results'!$P$7)</f>
        <v>1.6084372494752261</v>
      </c>
      <c r="KG1" s="20">
        <f>JU1*(1+'Input &amp; Results'!$P$7)</f>
        <v>1.6084372494752261</v>
      </c>
      <c r="KH1" s="20">
        <f>JV1*(1+'Input &amp; Results'!$P$7)</f>
        <v>1.6084372494752261</v>
      </c>
      <c r="KI1" s="20">
        <f>JW1*(1+'Input &amp; Results'!$P$7)</f>
        <v>1.6084372494752261</v>
      </c>
      <c r="KJ1" s="20">
        <f>JX1*(1+'Input &amp; Results'!$P$7)</f>
        <v>1.6084372494752261</v>
      </c>
      <c r="KK1" s="20">
        <f>JY1*(1+'Input &amp; Results'!$P$7)</f>
        <v>1.6406059944647307</v>
      </c>
      <c r="KL1" s="20">
        <f>JZ1*(1+'Input &amp; Results'!$P$7)</f>
        <v>1.6406059944647307</v>
      </c>
      <c r="KM1" s="20">
        <f>KA1*(1+'Input &amp; Results'!$P$7)</f>
        <v>1.6406059944647307</v>
      </c>
      <c r="KN1" s="20">
        <f>KB1*(1+'Input &amp; Results'!$P$7)</f>
        <v>1.6406059944647307</v>
      </c>
      <c r="KO1" s="20">
        <f>KC1*(1+'Input &amp; Results'!$P$7)</f>
        <v>1.6406059944647307</v>
      </c>
      <c r="KP1" s="20">
        <f>KD1*(1+'Input &amp; Results'!$P$7)</f>
        <v>1.6406059944647307</v>
      </c>
      <c r="KQ1" s="20">
        <f>KE1*(1+'Input &amp; Results'!$P$7)</f>
        <v>1.6406059944647307</v>
      </c>
    </row>
    <row r="2" spans="1:303" hidden="1" outlineLevel="1" x14ac:dyDescent="0.25">
      <c r="A2" s="20"/>
      <c r="B2" s="20" t="s">
        <v>30</v>
      </c>
      <c r="C2" s="20"/>
      <c r="D2" s="33">
        <v>1</v>
      </c>
      <c r="E2" s="33">
        <f>D2</f>
        <v>1</v>
      </c>
      <c r="F2" s="33">
        <f>E2</f>
        <v>1</v>
      </c>
      <c r="G2" s="33">
        <f>F2</f>
        <v>1</v>
      </c>
      <c r="H2" s="33">
        <f>G2</f>
        <v>1</v>
      </c>
      <c r="I2" s="33">
        <f>H2</f>
        <v>1</v>
      </c>
      <c r="J2" s="33">
        <f>I2</f>
        <v>1</v>
      </c>
      <c r="K2" s="33">
        <f>J2</f>
        <v>1</v>
      </c>
      <c r="L2" s="33">
        <f>K2</f>
        <v>1</v>
      </c>
      <c r="M2" s="33">
        <f>L2</f>
        <v>1</v>
      </c>
      <c r="N2" s="33">
        <f>M2</f>
        <v>1</v>
      </c>
      <c r="O2" s="33">
        <f>N2</f>
        <v>1</v>
      </c>
      <c r="P2" s="50">
        <f>D2+1</f>
        <v>2</v>
      </c>
      <c r="Q2" s="50">
        <f t="shared" ref="Q2:CB2" si="1">E2+1</f>
        <v>2</v>
      </c>
      <c r="R2" s="50">
        <f t="shared" si="1"/>
        <v>2</v>
      </c>
      <c r="S2" s="50">
        <f t="shared" si="1"/>
        <v>2</v>
      </c>
      <c r="T2" s="50">
        <f t="shared" si="1"/>
        <v>2</v>
      </c>
      <c r="U2" s="50">
        <f t="shared" si="1"/>
        <v>2</v>
      </c>
      <c r="V2" s="50">
        <f t="shared" si="1"/>
        <v>2</v>
      </c>
      <c r="W2" s="50">
        <f t="shared" si="1"/>
        <v>2</v>
      </c>
      <c r="X2" s="50">
        <f t="shared" si="1"/>
        <v>2</v>
      </c>
      <c r="Y2" s="50">
        <f t="shared" si="1"/>
        <v>2</v>
      </c>
      <c r="Z2" s="50">
        <f t="shared" si="1"/>
        <v>2</v>
      </c>
      <c r="AA2" s="50">
        <f t="shared" si="1"/>
        <v>2</v>
      </c>
      <c r="AB2" s="50">
        <f t="shared" si="1"/>
        <v>3</v>
      </c>
      <c r="AC2" s="50">
        <f t="shared" si="1"/>
        <v>3</v>
      </c>
      <c r="AD2" s="50">
        <f t="shared" si="1"/>
        <v>3</v>
      </c>
      <c r="AE2" s="50">
        <f t="shared" si="1"/>
        <v>3</v>
      </c>
      <c r="AF2" s="50">
        <f t="shared" si="1"/>
        <v>3</v>
      </c>
      <c r="AG2" s="50">
        <f t="shared" si="1"/>
        <v>3</v>
      </c>
      <c r="AH2" s="50">
        <f t="shared" si="1"/>
        <v>3</v>
      </c>
      <c r="AI2" s="50">
        <f t="shared" si="1"/>
        <v>3</v>
      </c>
      <c r="AJ2" s="50">
        <f t="shared" si="1"/>
        <v>3</v>
      </c>
      <c r="AK2" s="50">
        <f t="shared" si="1"/>
        <v>3</v>
      </c>
      <c r="AL2" s="50">
        <f t="shared" si="1"/>
        <v>3</v>
      </c>
      <c r="AM2" s="50">
        <f t="shared" si="1"/>
        <v>3</v>
      </c>
      <c r="AN2" s="50">
        <f t="shared" si="1"/>
        <v>4</v>
      </c>
      <c r="AO2" s="50">
        <f t="shared" si="1"/>
        <v>4</v>
      </c>
      <c r="AP2" s="50">
        <f t="shared" si="1"/>
        <v>4</v>
      </c>
      <c r="AQ2" s="50">
        <f t="shared" si="1"/>
        <v>4</v>
      </c>
      <c r="AR2" s="50">
        <f t="shared" si="1"/>
        <v>4</v>
      </c>
      <c r="AS2" s="50">
        <f t="shared" si="1"/>
        <v>4</v>
      </c>
      <c r="AT2" s="50">
        <f t="shared" si="1"/>
        <v>4</v>
      </c>
      <c r="AU2" s="50">
        <f t="shared" si="1"/>
        <v>4</v>
      </c>
      <c r="AV2" s="50">
        <f t="shared" si="1"/>
        <v>4</v>
      </c>
      <c r="AW2" s="50">
        <f t="shared" si="1"/>
        <v>4</v>
      </c>
      <c r="AX2" s="50">
        <f t="shared" si="1"/>
        <v>4</v>
      </c>
      <c r="AY2" s="50">
        <f t="shared" si="1"/>
        <v>4</v>
      </c>
      <c r="AZ2" s="50">
        <f t="shared" si="1"/>
        <v>5</v>
      </c>
      <c r="BA2" s="50">
        <f t="shared" si="1"/>
        <v>5</v>
      </c>
      <c r="BB2" s="50">
        <f t="shared" si="1"/>
        <v>5</v>
      </c>
      <c r="BC2" s="50">
        <f t="shared" si="1"/>
        <v>5</v>
      </c>
      <c r="BD2" s="50">
        <f t="shared" si="1"/>
        <v>5</v>
      </c>
      <c r="BE2" s="50">
        <f t="shared" si="1"/>
        <v>5</v>
      </c>
      <c r="BF2" s="50">
        <f t="shared" si="1"/>
        <v>5</v>
      </c>
      <c r="BG2" s="50">
        <f t="shared" si="1"/>
        <v>5</v>
      </c>
      <c r="BH2" s="50">
        <f t="shared" si="1"/>
        <v>5</v>
      </c>
      <c r="BI2" s="50">
        <f t="shared" si="1"/>
        <v>5</v>
      </c>
      <c r="BJ2" s="50">
        <f t="shared" si="1"/>
        <v>5</v>
      </c>
      <c r="BK2" s="50">
        <f t="shared" si="1"/>
        <v>5</v>
      </c>
      <c r="BL2" s="50">
        <f t="shared" si="1"/>
        <v>6</v>
      </c>
      <c r="BM2" s="50">
        <f t="shared" si="1"/>
        <v>6</v>
      </c>
      <c r="BN2" s="50">
        <f t="shared" si="1"/>
        <v>6</v>
      </c>
      <c r="BO2" s="50">
        <f t="shared" si="1"/>
        <v>6</v>
      </c>
      <c r="BP2" s="50">
        <f t="shared" si="1"/>
        <v>6</v>
      </c>
      <c r="BQ2" s="50">
        <f t="shared" si="1"/>
        <v>6</v>
      </c>
      <c r="BR2" s="50">
        <f t="shared" si="1"/>
        <v>6</v>
      </c>
      <c r="BS2" s="50">
        <f t="shared" si="1"/>
        <v>6</v>
      </c>
      <c r="BT2" s="50">
        <f t="shared" si="1"/>
        <v>6</v>
      </c>
      <c r="BU2" s="50">
        <f t="shared" si="1"/>
        <v>6</v>
      </c>
      <c r="BV2" s="50">
        <f t="shared" si="1"/>
        <v>6</v>
      </c>
      <c r="BW2" s="50">
        <f t="shared" si="1"/>
        <v>6</v>
      </c>
      <c r="BX2" s="50">
        <f t="shared" si="1"/>
        <v>7</v>
      </c>
      <c r="BY2" s="50">
        <f t="shared" si="1"/>
        <v>7</v>
      </c>
      <c r="BZ2" s="50">
        <f t="shared" si="1"/>
        <v>7</v>
      </c>
      <c r="CA2" s="50">
        <f t="shared" si="1"/>
        <v>7</v>
      </c>
      <c r="CB2" s="50">
        <f t="shared" si="1"/>
        <v>7</v>
      </c>
      <c r="CC2" s="50">
        <f t="shared" ref="CC2:EN2" si="2">BQ2+1</f>
        <v>7</v>
      </c>
      <c r="CD2" s="50">
        <f t="shared" si="2"/>
        <v>7</v>
      </c>
      <c r="CE2" s="50">
        <f t="shared" si="2"/>
        <v>7</v>
      </c>
      <c r="CF2" s="50">
        <f t="shared" si="2"/>
        <v>7</v>
      </c>
      <c r="CG2" s="50">
        <f t="shared" si="2"/>
        <v>7</v>
      </c>
      <c r="CH2" s="50">
        <f t="shared" si="2"/>
        <v>7</v>
      </c>
      <c r="CI2" s="50">
        <f t="shared" si="2"/>
        <v>7</v>
      </c>
      <c r="CJ2" s="50">
        <f t="shared" si="2"/>
        <v>8</v>
      </c>
      <c r="CK2" s="50">
        <f t="shared" si="2"/>
        <v>8</v>
      </c>
      <c r="CL2" s="50">
        <f t="shared" si="2"/>
        <v>8</v>
      </c>
      <c r="CM2" s="50">
        <f t="shared" si="2"/>
        <v>8</v>
      </c>
      <c r="CN2" s="50">
        <f t="shared" si="2"/>
        <v>8</v>
      </c>
      <c r="CO2" s="50">
        <f t="shared" si="2"/>
        <v>8</v>
      </c>
      <c r="CP2" s="50">
        <f t="shared" si="2"/>
        <v>8</v>
      </c>
      <c r="CQ2" s="50">
        <f t="shared" si="2"/>
        <v>8</v>
      </c>
      <c r="CR2" s="50">
        <f t="shared" si="2"/>
        <v>8</v>
      </c>
      <c r="CS2" s="50">
        <f t="shared" si="2"/>
        <v>8</v>
      </c>
      <c r="CT2" s="50">
        <f t="shared" si="2"/>
        <v>8</v>
      </c>
      <c r="CU2" s="50">
        <f t="shared" si="2"/>
        <v>8</v>
      </c>
      <c r="CV2" s="50">
        <f t="shared" si="2"/>
        <v>9</v>
      </c>
      <c r="CW2" s="50">
        <f t="shared" si="2"/>
        <v>9</v>
      </c>
      <c r="CX2" s="50">
        <f t="shared" si="2"/>
        <v>9</v>
      </c>
      <c r="CY2" s="50">
        <f t="shared" si="2"/>
        <v>9</v>
      </c>
      <c r="CZ2" s="50">
        <f t="shared" si="2"/>
        <v>9</v>
      </c>
      <c r="DA2" s="50">
        <f t="shared" si="2"/>
        <v>9</v>
      </c>
      <c r="DB2" s="50">
        <f t="shared" si="2"/>
        <v>9</v>
      </c>
      <c r="DC2" s="50">
        <f t="shared" si="2"/>
        <v>9</v>
      </c>
      <c r="DD2" s="50">
        <f t="shared" si="2"/>
        <v>9</v>
      </c>
      <c r="DE2" s="50">
        <f t="shared" si="2"/>
        <v>9</v>
      </c>
      <c r="DF2" s="50">
        <f t="shared" si="2"/>
        <v>9</v>
      </c>
      <c r="DG2" s="50">
        <f t="shared" si="2"/>
        <v>9</v>
      </c>
      <c r="DH2" s="50">
        <f t="shared" si="2"/>
        <v>10</v>
      </c>
      <c r="DI2" s="50">
        <f t="shared" si="2"/>
        <v>10</v>
      </c>
      <c r="DJ2" s="50">
        <f t="shared" si="2"/>
        <v>10</v>
      </c>
      <c r="DK2" s="50">
        <f t="shared" si="2"/>
        <v>10</v>
      </c>
      <c r="DL2" s="50">
        <f t="shared" si="2"/>
        <v>10</v>
      </c>
      <c r="DM2" s="50">
        <f t="shared" si="2"/>
        <v>10</v>
      </c>
      <c r="DN2" s="50">
        <f t="shared" si="2"/>
        <v>10</v>
      </c>
      <c r="DO2" s="50">
        <f t="shared" si="2"/>
        <v>10</v>
      </c>
      <c r="DP2" s="50">
        <f t="shared" si="2"/>
        <v>10</v>
      </c>
      <c r="DQ2" s="50">
        <f t="shared" si="2"/>
        <v>10</v>
      </c>
      <c r="DR2" s="50">
        <f t="shared" si="2"/>
        <v>10</v>
      </c>
      <c r="DS2" s="50">
        <f t="shared" si="2"/>
        <v>10</v>
      </c>
      <c r="DT2" s="50">
        <f t="shared" si="2"/>
        <v>11</v>
      </c>
      <c r="DU2" s="50">
        <f t="shared" si="2"/>
        <v>11</v>
      </c>
      <c r="DV2" s="50">
        <f t="shared" si="2"/>
        <v>11</v>
      </c>
      <c r="DW2" s="50">
        <f t="shared" si="2"/>
        <v>11</v>
      </c>
      <c r="DX2" s="50">
        <f t="shared" si="2"/>
        <v>11</v>
      </c>
      <c r="DY2" s="50">
        <f t="shared" si="2"/>
        <v>11</v>
      </c>
      <c r="DZ2" s="50">
        <f t="shared" si="2"/>
        <v>11</v>
      </c>
      <c r="EA2" s="50">
        <f t="shared" si="2"/>
        <v>11</v>
      </c>
      <c r="EB2" s="50">
        <f t="shared" si="2"/>
        <v>11</v>
      </c>
      <c r="EC2" s="50">
        <f t="shared" si="2"/>
        <v>11</v>
      </c>
      <c r="ED2" s="50">
        <f t="shared" si="2"/>
        <v>11</v>
      </c>
      <c r="EE2" s="50">
        <f t="shared" si="2"/>
        <v>11</v>
      </c>
      <c r="EF2" s="50">
        <f t="shared" si="2"/>
        <v>12</v>
      </c>
      <c r="EG2" s="50">
        <f t="shared" si="2"/>
        <v>12</v>
      </c>
      <c r="EH2" s="50">
        <f t="shared" si="2"/>
        <v>12</v>
      </c>
      <c r="EI2" s="50">
        <f t="shared" si="2"/>
        <v>12</v>
      </c>
      <c r="EJ2" s="50">
        <f t="shared" si="2"/>
        <v>12</v>
      </c>
      <c r="EK2" s="50">
        <f t="shared" si="2"/>
        <v>12</v>
      </c>
      <c r="EL2" s="50">
        <f t="shared" si="2"/>
        <v>12</v>
      </c>
      <c r="EM2" s="50">
        <f t="shared" si="2"/>
        <v>12</v>
      </c>
      <c r="EN2" s="50">
        <f t="shared" si="2"/>
        <v>12</v>
      </c>
      <c r="EO2" s="50">
        <f t="shared" ref="EO2:GZ2" si="3">EC2+1</f>
        <v>12</v>
      </c>
      <c r="EP2" s="50">
        <f t="shared" si="3"/>
        <v>12</v>
      </c>
      <c r="EQ2" s="50">
        <f t="shared" si="3"/>
        <v>12</v>
      </c>
      <c r="ER2" s="50">
        <f t="shared" si="3"/>
        <v>13</v>
      </c>
      <c r="ES2" s="50">
        <f t="shared" si="3"/>
        <v>13</v>
      </c>
      <c r="ET2" s="50">
        <f t="shared" si="3"/>
        <v>13</v>
      </c>
      <c r="EU2" s="50">
        <f t="shared" si="3"/>
        <v>13</v>
      </c>
      <c r="EV2" s="50">
        <f t="shared" si="3"/>
        <v>13</v>
      </c>
      <c r="EW2" s="50">
        <f t="shared" si="3"/>
        <v>13</v>
      </c>
      <c r="EX2" s="50">
        <f t="shared" si="3"/>
        <v>13</v>
      </c>
      <c r="EY2" s="50">
        <f t="shared" si="3"/>
        <v>13</v>
      </c>
      <c r="EZ2" s="50">
        <f t="shared" si="3"/>
        <v>13</v>
      </c>
      <c r="FA2" s="50">
        <f t="shared" si="3"/>
        <v>13</v>
      </c>
      <c r="FB2" s="50">
        <f t="shared" si="3"/>
        <v>13</v>
      </c>
      <c r="FC2" s="50">
        <f t="shared" si="3"/>
        <v>13</v>
      </c>
      <c r="FD2" s="50">
        <f t="shared" si="3"/>
        <v>14</v>
      </c>
      <c r="FE2" s="50">
        <f t="shared" si="3"/>
        <v>14</v>
      </c>
      <c r="FF2" s="50">
        <f t="shared" si="3"/>
        <v>14</v>
      </c>
      <c r="FG2" s="50">
        <f t="shared" si="3"/>
        <v>14</v>
      </c>
      <c r="FH2" s="50">
        <f t="shared" si="3"/>
        <v>14</v>
      </c>
      <c r="FI2" s="50">
        <f t="shared" si="3"/>
        <v>14</v>
      </c>
      <c r="FJ2" s="50">
        <f t="shared" si="3"/>
        <v>14</v>
      </c>
      <c r="FK2" s="50">
        <f t="shared" si="3"/>
        <v>14</v>
      </c>
      <c r="FL2" s="50">
        <f t="shared" si="3"/>
        <v>14</v>
      </c>
      <c r="FM2" s="50">
        <f t="shared" si="3"/>
        <v>14</v>
      </c>
      <c r="FN2" s="50">
        <f t="shared" si="3"/>
        <v>14</v>
      </c>
      <c r="FO2" s="50">
        <f t="shared" si="3"/>
        <v>14</v>
      </c>
      <c r="FP2" s="50">
        <f t="shared" si="3"/>
        <v>15</v>
      </c>
      <c r="FQ2" s="50">
        <f t="shared" si="3"/>
        <v>15</v>
      </c>
      <c r="FR2" s="50">
        <f t="shared" si="3"/>
        <v>15</v>
      </c>
      <c r="FS2" s="50">
        <f t="shared" si="3"/>
        <v>15</v>
      </c>
      <c r="FT2" s="50">
        <f t="shared" si="3"/>
        <v>15</v>
      </c>
      <c r="FU2" s="50">
        <f t="shared" si="3"/>
        <v>15</v>
      </c>
      <c r="FV2" s="50">
        <f t="shared" si="3"/>
        <v>15</v>
      </c>
      <c r="FW2" s="50">
        <f t="shared" si="3"/>
        <v>15</v>
      </c>
      <c r="FX2" s="50">
        <f t="shared" si="3"/>
        <v>15</v>
      </c>
      <c r="FY2" s="50">
        <f t="shared" si="3"/>
        <v>15</v>
      </c>
      <c r="FZ2" s="50">
        <f t="shared" si="3"/>
        <v>15</v>
      </c>
      <c r="GA2" s="50">
        <f t="shared" si="3"/>
        <v>15</v>
      </c>
      <c r="GB2" s="50">
        <f t="shared" si="3"/>
        <v>16</v>
      </c>
      <c r="GC2" s="50">
        <f t="shared" si="3"/>
        <v>16</v>
      </c>
      <c r="GD2" s="50">
        <f t="shared" si="3"/>
        <v>16</v>
      </c>
      <c r="GE2" s="50">
        <f t="shared" si="3"/>
        <v>16</v>
      </c>
      <c r="GF2" s="50">
        <f t="shared" si="3"/>
        <v>16</v>
      </c>
      <c r="GG2" s="50">
        <f t="shared" si="3"/>
        <v>16</v>
      </c>
      <c r="GH2" s="50">
        <f t="shared" si="3"/>
        <v>16</v>
      </c>
      <c r="GI2" s="50">
        <f t="shared" si="3"/>
        <v>16</v>
      </c>
      <c r="GJ2" s="50">
        <f t="shared" si="3"/>
        <v>16</v>
      </c>
      <c r="GK2" s="50">
        <f t="shared" si="3"/>
        <v>16</v>
      </c>
      <c r="GL2" s="50">
        <f t="shared" si="3"/>
        <v>16</v>
      </c>
      <c r="GM2" s="50">
        <f t="shared" si="3"/>
        <v>16</v>
      </c>
      <c r="GN2" s="50">
        <f t="shared" si="3"/>
        <v>17</v>
      </c>
      <c r="GO2" s="50">
        <f t="shared" si="3"/>
        <v>17</v>
      </c>
      <c r="GP2" s="50">
        <f t="shared" si="3"/>
        <v>17</v>
      </c>
      <c r="GQ2" s="50">
        <f t="shared" si="3"/>
        <v>17</v>
      </c>
      <c r="GR2" s="50">
        <f t="shared" si="3"/>
        <v>17</v>
      </c>
      <c r="GS2" s="50">
        <f t="shared" si="3"/>
        <v>17</v>
      </c>
      <c r="GT2" s="50">
        <f t="shared" si="3"/>
        <v>17</v>
      </c>
      <c r="GU2" s="50">
        <f t="shared" si="3"/>
        <v>17</v>
      </c>
      <c r="GV2" s="50">
        <f t="shared" si="3"/>
        <v>17</v>
      </c>
      <c r="GW2" s="50">
        <f t="shared" si="3"/>
        <v>17</v>
      </c>
      <c r="GX2" s="50">
        <f t="shared" si="3"/>
        <v>17</v>
      </c>
      <c r="GY2" s="50">
        <f t="shared" si="3"/>
        <v>17</v>
      </c>
      <c r="GZ2" s="50">
        <f t="shared" si="3"/>
        <v>18</v>
      </c>
      <c r="HA2" s="50">
        <f t="shared" ref="HA2:JL2" si="4">GO2+1</f>
        <v>18</v>
      </c>
      <c r="HB2" s="50">
        <f t="shared" si="4"/>
        <v>18</v>
      </c>
      <c r="HC2" s="50">
        <f t="shared" si="4"/>
        <v>18</v>
      </c>
      <c r="HD2" s="50">
        <f t="shared" si="4"/>
        <v>18</v>
      </c>
      <c r="HE2" s="50">
        <f t="shared" si="4"/>
        <v>18</v>
      </c>
      <c r="HF2" s="50">
        <f t="shared" si="4"/>
        <v>18</v>
      </c>
      <c r="HG2" s="50">
        <f t="shared" si="4"/>
        <v>18</v>
      </c>
      <c r="HH2" s="50">
        <f t="shared" si="4"/>
        <v>18</v>
      </c>
      <c r="HI2" s="50">
        <f t="shared" si="4"/>
        <v>18</v>
      </c>
      <c r="HJ2" s="50">
        <f t="shared" si="4"/>
        <v>18</v>
      </c>
      <c r="HK2" s="50">
        <f t="shared" si="4"/>
        <v>18</v>
      </c>
      <c r="HL2" s="50">
        <f t="shared" si="4"/>
        <v>19</v>
      </c>
      <c r="HM2" s="50">
        <f t="shared" si="4"/>
        <v>19</v>
      </c>
      <c r="HN2" s="50">
        <f t="shared" si="4"/>
        <v>19</v>
      </c>
      <c r="HO2" s="50">
        <f t="shared" si="4"/>
        <v>19</v>
      </c>
      <c r="HP2" s="50">
        <f t="shared" si="4"/>
        <v>19</v>
      </c>
      <c r="HQ2" s="50">
        <f t="shared" si="4"/>
        <v>19</v>
      </c>
      <c r="HR2" s="50">
        <f t="shared" si="4"/>
        <v>19</v>
      </c>
      <c r="HS2" s="50">
        <f t="shared" si="4"/>
        <v>19</v>
      </c>
      <c r="HT2" s="50">
        <f t="shared" si="4"/>
        <v>19</v>
      </c>
      <c r="HU2" s="50">
        <f t="shared" si="4"/>
        <v>19</v>
      </c>
      <c r="HV2" s="50">
        <f t="shared" si="4"/>
        <v>19</v>
      </c>
      <c r="HW2" s="50">
        <f t="shared" si="4"/>
        <v>19</v>
      </c>
      <c r="HX2" s="50">
        <f t="shared" si="4"/>
        <v>20</v>
      </c>
      <c r="HY2" s="50">
        <f t="shared" si="4"/>
        <v>20</v>
      </c>
      <c r="HZ2" s="50">
        <f t="shared" si="4"/>
        <v>20</v>
      </c>
      <c r="IA2" s="50">
        <f t="shared" si="4"/>
        <v>20</v>
      </c>
      <c r="IB2" s="50">
        <f t="shared" si="4"/>
        <v>20</v>
      </c>
      <c r="IC2" s="50">
        <f t="shared" si="4"/>
        <v>20</v>
      </c>
      <c r="ID2" s="50">
        <f t="shared" si="4"/>
        <v>20</v>
      </c>
      <c r="IE2" s="50">
        <f t="shared" si="4"/>
        <v>20</v>
      </c>
      <c r="IF2" s="50">
        <f t="shared" si="4"/>
        <v>20</v>
      </c>
      <c r="IG2" s="50">
        <f t="shared" si="4"/>
        <v>20</v>
      </c>
      <c r="IH2" s="50">
        <f t="shared" si="4"/>
        <v>20</v>
      </c>
      <c r="II2" s="50">
        <f t="shared" si="4"/>
        <v>20</v>
      </c>
      <c r="IJ2" s="50">
        <f t="shared" si="4"/>
        <v>21</v>
      </c>
      <c r="IK2" s="50">
        <f t="shared" si="4"/>
        <v>21</v>
      </c>
      <c r="IL2" s="50">
        <f t="shared" si="4"/>
        <v>21</v>
      </c>
      <c r="IM2" s="50">
        <f t="shared" si="4"/>
        <v>21</v>
      </c>
      <c r="IN2" s="50">
        <f t="shared" si="4"/>
        <v>21</v>
      </c>
      <c r="IO2" s="50">
        <f t="shared" si="4"/>
        <v>21</v>
      </c>
      <c r="IP2" s="50">
        <f t="shared" si="4"/>
        <v>21</v>
      </c>
      <c r="IQ2" s="50">
        <f t="shared" si="4"/>
        <v>21</v>
      </c>
      <c r="IR2" s="50">
        <f t="shared" si="4"/>
        <v>21</v>
      </c>
      <c r="IS2" s="50">
        <f t="shared" si="4"/>
        <v>21</v>
      </c>
      <c r="IT2" s="50">
        <f t="shared" si="4"/>
        <v>21</v>
      </c>
      <c r="IU2" s="50">
        <f t="shared" si="4"/>
        <v>21</v>
      </c>
      <c r="IV2" s="50">
        <f t="shared" si="4"/>
        <v>22</v>
      </c>
      <c r="IW2" s="50">
        <f t="shared" si="4"/>
        <v>22</v>
      </c>
      <c r="IX2" s="50">
        <f t="shared" si="4"/>
        <v>22</v>
      </c>
      <c r="IY2" s="50">
        <f t="shared" si="4"/>
        <v>22</v>
      </c>
      <c r="IZ2" s="50">
        <f t="shared" si="4"/>
        <v>22</v>
      </c>
      <c r="JA2" s="50">
        <f t="shared" si="4"/>
        <v>22</v>
      </c>
      <c r="JB2" s="50">
        <f t="shared" si="4"/>
        <v>22</v>
      </c>
      <c r="JC2" s="50">
        <f t="shared" si="4"/>
        <v>22</v>
      </c>
      <c r="JD2" s="50">
        <f t="shared" si="4"/>
        <v>22</v>
      </c>
      <c r="JE2" s="50">
        <f t="shared" si="4"/>
        <v>22</v>
      </c>
      <c r="JF2" s="50">
        <f t="shared" si="4"/>
        <v>22</v>
      </c>
      <c r="JG2" s="50">
        <f t="shared" si="4"/>
        <v>22</v>
      </c>
      <c r="JH2" s="50">
        <f t="shared" si="4"/>
        <v>23</v>
      </c>
      <c r="JI2" s="50">
        <f t="shared" si="4"/>
        <v>23</v>
      </c>
      <c r="JJ2" s="50">
        <f t="shared" si="4"/>
        <v>23</v>
      </c>
      <c r="JK2" s="50">
        <f t="shared" si="4"/>
        <v>23</v>
      </c>
      <c r="JL2" s="50">
        <f t="shared" si="4"/>
        <v>23</v>
      </c>
      <c r="JM2" s="50">
        <f t="shared" ref="JM2:KQ2" si="5">JA2+1</f>
        <v>23</v>
      </c>
      <c r="JN2" s="50">
        <f t="shared" si="5"/>
        <v>23</v>
      </c>
      <c r="JO2" s="50">
        <f t="shared" si="5"/>
        <v>23</v>
      </c>
      <c r="JP2" s="50">
        <f t="shared" si="5"/>
        <v>23</v>
      </c>
      <c r="JQ2" s="50">
        <f t="shared" si="5"/>
        <v>23</v>
      </c>
      <c r="JR2" s="50">
        <f t="shared" si="5"/>
        <v>23</v>
      </c>
      <c r="JS2" s="50">
        <f t="shared" si="5"/>
        <v>23</v>
      </c>
      <c r="JT2" s="50">
        <f t="shared" si="5"/>
        <v>24</v>
      </c>
      <c r="JU2" s="50">
        <f t="shared" si="5"/>
        <v>24</v>
      </c>
      <c r="JV2" s="50">
        <f t="shared" si="5"/>
        <v>24</v>
      </c>
      <c r="JW2" s="50">
        <f t="shared" si="5"/>
        <v>24</v>
      </c>
      <c r="JX2" s="50">
        <f t="shared" si="5"/>
        <v>24</v>
      </c>
      <c r="JY2" s="50">
        <f t="shared" si="5"/>
        <v>24</v>
      </c>
      <c r="JZ2" s="50">
        <f t="shared" si="5"/>
        <v>24</v>
      </c>
      <c r="KA2" s="50">
        <f t="shared" si="5"/>
        <v>24</v>
      </c>
      <c r="KB2" s="50">
        <f t="shared" si="5"/>
        <v>24</v>
      </c>
      <c r="KC2" s="50">
        <f t="shared" si="5"/>
        <v>24</v>
      </c>
      <c r="KD2" s="50">
        <f t="shared" si="5"/>
        <v>24</v>
      </c>
      <c r="KE2" s="50">
        <f t="shared" si="5"/>
        <v>24</v>
      </c>
      <c r="KF2" s="50">
        <f t="shared" si="5"/>
        <v>25</v>
      </c>
      <c r="KG2" s="50">
        <f t="shared" si="5"/>
        <v>25</v>
      </c>
      <c r="KH2" s="50">
        <f t="shared" si="5"/>
        <v>25</v>
      </c>
      <c r="KI2" s="50">
        <f t="shared" si="5"/>
        <v>25</v>
      </c>
      <c r="KJ2" s="50">
        <f t="shared" si="5"/>
        <v>25</v>
      </c>
      <c r="KK2" s="50">
        <f t="shared" si="5"/>
        <v>25</v>
      </c>
      <c r="KL2" s="50">
        <f t="shared" si="5"/>
        <v>25</v>
      </c>
      <c r="KM2" s="50">
        <f t="shared" si="5"/>
        <v>25</v>
      </c>
      <c r="KN2" s="50">
        <f t="shared" si="5"/>
        <v>25</v>
      </c>
      <c r="KO2" s="50">
        <f t="shared" si="5"/>
        <v>25</v>
      </c>
      <c r="KP2" s="50">
        <f t="shared" si="5"/>
        <v>25</v>
      </c>
      <c r="KQ2" s="50">
        <f t="shared" si="5"/>
        <v>25</v>
      </c>
    </row>
    <row r="3" spans="1:303" collapsed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</row>
    <row r="4" spans="1:303" x14ac:dyDescent="0.25">
      <c r="A4" s="21"/>
      <c r="B4" s="21" t="s">
        <v>30</v>
      </c>
      <c r="C4" s="21"/>
      <c r="D4" s="22">
        <v>1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  <c r="P4" s="22">
        <f>D4+1</f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4"/>
      <c r="AB4" s="22">
        <f>P4+1</f>
        <v>3</v>
      </c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4"/>
      <c r="AN4" s="22">
        <f>AB4+1</f>
        <v>4</v>
      </c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4"/>
      <c r="AZ4" s="22">
        <f>AN4+1</f>
        <v>5</v>
      </c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4"/>
      <c r="BL4" s="22">
        <f>AZ4+1</f>
        <v>6</v>
      </c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4"/>
      <c r="BX4" s="22">
        <f>BL4+1</f>
        <v>7</v>
      </c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4"/>
      <c r="CJ4" s="22">
        <f t="shared" ref="CJ4" si="6">BX4+1</f>
        <v>8</v>
      </c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4"/>
      <c r="CV4" s="22">
        <f t="shared" ref="CV4" si="7">CJ4+1</f>
        <v>9</v>
      </c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4"/>
      <c r="DH4" s="22">
        <f t="shared" ref="DH4" si="8">CV4+1</f>
        <v>10</v>
      </c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4"/>
      <c r="DT4" s="22">
        <f t="shared" ref="DT4" si="9">DH4+1</f>
        <v>11</v>
      </c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4"/>
      <c r="EF4" s="22">
        <f t="shared" ref="EF4" si="10">DT4+1</f>
        <v>12</v>
      </c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4"/>
      <c r="ER4" s="22">
        <f t="shared" ref="ER4" si="11">EF4+1</f>
        <v>13</v>
      </c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4"/>
      <c r="FD4" s="22">
        <f t="shared" ref="FD4" si="12">ER4+1</f>
        <v>14</v>
      </c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4"/>
      <c r="FP4" s="22">
        <f t="shared" ref="FP4" si="13">FD4+1</f>
        <v>15</v>
      </c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4"/>
      <c r="GB4" s="22">
        <f t="shared" ref="GB4" si="14">FP4+1</f>
        <v>16</v>
      </c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4"/>
      <c r="GN4" s="22">
        <f t="shared" ref="GN4" si="15">GB4+1</f>
        <v>17</v>
      </c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4"/>
      <c r="GZ4" s="22">
        <f t="shared" ref="GZ4" si="16">GN4+1</f>
        <v>18</v>
      </c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4"/>
      <c r="HL4" s="22">
        <f t="shared" ref="HL4" si="17">GZ4+1</f>
        <v>19</v>
      </c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4"/>
      <c r="HX4" s="22">
        <f t="shared" ref="HX4" si="18">HL4+1</f>
        <v>20</v>
      </c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4"/>
      <c r="IJ4" s="22">
        <f t="shared" ref="IJ4" si="19">HX4+1</f>
        <v>21</v>
      </c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4"/>
      <c r="IV4" s="22">
        <f t="shared" ref="IV4" si="20">IJ4+1</f>
        <v>22</v>
      </c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4"/>
      <c r="JH4" s="22">
        <f t="shared" ref="JH4" si="21">IV4+1</f>
        <v>23</v>
      </c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4"/>
      <c r="JT4" s="22">
        <f t="shared" ref="JT4" si="22">JH4+1</f>
        <v>24</v>
      </c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4"/>
      <c r="KF4" s="22">
        <f t="shared" ref="KF4" si="23">JT4+1</f>
        <v>25</v>
      </c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</row>
    <row r="5" spans="1:303" x14ac:dyDescent="0.25">
      <c r="B5" t="s">
        <v>31</v>
      </c>
      <c r="C5" s="6">
        <v>0</v>
      </c>
      <c r="D5" s="78">
        <v>1</v>
      </c>
      <c r="E5" s="79">
        <f>D5+1</f>
        <v>2</v>
      </c>
      <c r="F5" s="79">
        <f t="shared" ref="F5:BQ5" si="24">E5+1</f>
        <v>3</v>
      </c>
      <c r="G5" s="79">
        <f t="shared" si="24"/>
        <v>4</v>
      </c>
      <c r="H5" s="79">
        <f t="shared" si="24"/>
        <v>5</v>
      </c>
      <c r="I5" s="79">
        <f t="shared" si="24"/>
        <v>6</v>
      </c>
      <c r="J5" s="79">
        <f t="shared" si="24"/>
        <v>7</v>
      </c>
      <c r="K5" s="79">
        <f t="shared" si="24"/>
        <v>8</v>
      </c>
      <c r="L5" s="79">
        <f t="shared" si="24"/>
        <v>9</v>
      </c>
      <c r="M5" s="79">
        <f t="shared" si="24"/>
        <v>10</v>
      </c>
      <c r="N5" s="79">
        <f t="shared" si="24"/>
        <v>11</v>
      </c>
      <c r="O5" s="80">
        <f t="shared" si="24"/>
        <v>12</v>
      </c>
      <c r="P5" s="78">
        <f t="shared" si="24"/>
        <v>13</v>
      </c>
      <c r="Q5" s="79">
        <f t="shared" si="24"/>
        <v>14</v>
      </c>
      <c r="R5" s="79">
        <f t="shared" si="24"/>
        <v>15</v>
      </c>
      <c r="S5" s="79">
        <f t="shared" si="24"/>
        <v>16</v>
      </c>
      <c r="T5" s="79">
        <f t="shared" si="24"/>
        <v>17</v>
      </c>
      <c r="U5" s="79">
        <f t="shared" si="24"/>
        <v>18</v>
      </c>
      <c r="V5" s="79">
        <f t="shared" si="24"/>
        <v>19</v>
      </c>
      <c r="W5" s="79">
        <f t="shared" si="24"/>
        <v>20</v>
      </c>
      <c r="X5" s="79">
        <f t="shared" si="24"/>
        <v>21</v>
      </c>
      <c r="Y5" s="79">
        <f t="shared" si="24"/>
        <v>22</v>
      </c>
      <c r="Z5" s="79">
        <f t="shared" si="24"/>
        <v>23</v>
      </c>
      <c r="AA5" s="80">
        <f t="shared" si="24"/>
        <v>24</v>
      </c>
      <c r="AB5" s="78">
        <f t="shared" si="24"/>
        <v>25</v>
      </c>
      <c r="AC5" s="79">
        <f t="shared" si="24"/>
        <v>26</v>
      </c>
      <c r="AD5" s="79">
        <f t="shared" si="24"/>
        <v>27</v>
      </c>
      <c r="AE5" s="79">
        <f t="shared" si="24"/>
        <v>28</v>
      </c>
      <c r="AF5" s="79">
        <f t="shared" si="24"/>
        <v>29</v>
      </c>
      <c r="AG5" s="79">
        <f t="shared" si="24"/>
        <v>30</v>
      </c>
      <c r="AH5" s="79">
        <f t="shared" si="24"/>
        <v>31</v>
      </c>
      <c r="AI5" s="79">
        <f t="shared" si="24"/>
        <v>32</v>
      </c>
      <c r="AJ5" s="79">
        <f t="shared" si="24"/>
        <v>33</v>
      </c>
      <c r="AK5" s="79">
        <f t="shared" si="24"/>
        <v>34</v>
      </c>
      <c r="AL5" s="79">
        <f t="shared" si="24"/>
        <v>35</v>
      </c>
      <c r="AM5" s="80">
        <f t="shared" si="24"/>
        <v>36</v>
      </c>
      <c r="AN5" s="78">
        <f t="shared" si="24"/>
        <v>37</v>
      </c>
      <c r="AO5" s="79">
        <f t="shared" si="24"/>
        <v>38</v>
      </c>
      <c r="AP5" s="79">
        <f t="shared" si="24"/>
        <v>39</v>
      </c>
      <c r="AQ5" s="79">
        <f t="shared" si="24"/>
        <v>40</v>
      </c>
      <c r="AR5" s="79">
        <f t="shared" si="24"/>
        <v>41</v>
      </c>
      <c r="AS5" s="79">
        <f t="shared" si="24"/>
        <v>42</v>
      </c>
      <c r="AT5" s="79">
        <f t="shared" si="24"/>
        <v>43</v>
      </c>
      <c r="AU5" s="79">
        <f t="shared" si="24"/>
        <v>44</v>
      </c>
      <c r="AV5" s="79">
        <f t="shared" si="24"/>
        <v>45</v>
      </c>
      <c r="AW5" s="79">
        <f t="shared" si="24"/>
        <v>46</v>
      </c>
      <c r="AX5" s="79">
        <f t="shared" si="24"/>
        <v>47</v>
      </c>
      <c r="AY5" s="80">
        <f t="shared" si="24"/>
        <v>48</v>
      </c>
      <c r="AZ5" s="78">
        <f t="shared" si="24"/>
        <v>49</v>
      </c>
      <c r="BA5" s="79">
        <f t="shared" si="24"/>
        <v>50</v>
      </c>
      <c r="BB5" s="79">
        <f t="shared" si="24"/>
        <v>51</v>
      </c>
      <c r="BC5" s="79">
        <f t="shared" si="24"/>
        <v>52</v>
      </c>
      <c r="BD5" s="79">
        <f t="shared" si="24"/>
        <v>53</v>
      </c>
      <c r="BE5" s="79">
        <f t="shared" si="24"/>
        <v>54</v>
      </c>
      <c r="BF5" s="79">
        <f t="shared" si="24"/>
        <v>55</v>
      </c>
      <c r="BG5" s="79">
        <f t="shared" si="24"/>
        <v>56</v>
      </c>
      <c r="BH5" s="79">
        <f t="shared" si="24"/>
        <v>57</v>
      </c>
      <c r="BI5" s="79">
        <f t="shared" si="24"/>
        <v>58</v>
      </c>
      <c r="BJ5" s="79">
        <f t="shared" si="24"/>
        <v>59</v>
      </c>
      <c r="BK5" s="80">
        <f t="shared" si="24"/>
        <v>60</v>
      </c>
      <c r="BL5" s="78">
        <f t="shared" si="24"/>
        <v>61</v>
      </c>
      <c r="BM5" s="79">
        <f t="shared" si="24"/>
        <v>62</v>
      </c>
      <c r="BN5" s="79">
        <f t="shared" si="24"/>
        <v>63</v>
      </c>
      <c r="BO5" s="79">
        <f t="shared" si="24"/>
        <v>64</v>
      </c>
      <c r="BP5" s="79">
        <f t="shared" si="24"/>
        <v>65</v>
      </c>
      <c r="BQ5" s="79">
        <f t="shared" si="24"/>
        <v>66</v>
      </c>
      <c r="BR5" s="79">
        <f t="shared" ref="BR5:EC5" si="25">BQ5+1</f>
        <v>67</v>
      </c>
      <c r="BS5" s="79">
        <f t="shared" si="25"/>
        <v>68</v>
      </c>
      <c r="BT5" s="79">
        <f t="shared" si="25"/>
        <v>69</v>
      </c>
      <c r="BU5" s="79">
        <f t="shared" si="25"/>
        <v>70</v>
      </c>
      <c r="BV5" s="79">
        <f t="shared" si="25"/>
        <v>71</v>
      </c>
      <c r="BW5" s="80">
        <f t="shared" si="25"/>
        <v>72</v>
      </c>
      <c r="BX5" s="78">
        <f t="shared" si="25"/>
        <v>73</v>
      </c>
      <c r="BY5" s="79">
        <f t="shared" si="25"/>
        <v>74</v>
      </c>
      <c r="BZ5" s="79">
        <f t="shared" si="25"/>
        <v>75</v>
      </c>
      <c r="CA5" s="79">
        <f t="shared" si="25"/>
        <v>76</v>
      </c>
      <c r="CB5" s="79">
        <f t="shared" si="25"/>
        <v>77</v>
      </c>
      <c r="CC5" s="79">
        <f t="shared" si="25"/>
        <v>78</v>
      </c>
      <c r="CD5" s="79">
        <f t="shared" si="25"/>
        <v>79</v>
      </c>
      <c r="CE5" s="79">
        <f t="shared" si="25"/>
        <v>80</v>
      </c>
      <c r="CF5" s="79">
        <f t="shared" si="25"/>
        <v>81</v>
      </c>
      <c r="CG5" s="79">
        <f t="shared" si="25"/>
        <v>82</v>
      </c>
      <c r="CH5" s="79">
        <f t="shared" si="25"/>
        <v>83</v>
      </c>
      <c r="CI5" s="80">
        <f t="shared" si="25"/>
        <v>84</v>
      </c>
      <c r="CJ5" s="78">
        <f t="shared" si="25"/>
        <v>85</v>
      </c>
      <c r="CK5" s="79">
        <f t="shared" si="25"/>
        <v>86</v>
      </c>
      <c r="CL5" s="79">
        <f t="shared" si="25"/>
        <v>87</v>
      </c>
      <c r="CM5" s="79">
        <f t="shared" si="25"/>
        <v>88</v>
      </c>
      <c r="CN5" s="79">
        <f t="shared" si="25"/>
        <v>89</v>
      </c>
      <c r="CO5" s="79">
        <f t="shared" si="25"/>
        <v>90</v>
      </c>
      <c r="CP5" s="79">
        <f t="shared" si="25"/>
        <v>91</v>
      </c>
      <c r="CQ5" s="79">
        <f t="shared" si="25"/>
        <v>92</v>
      </c>
      <c r="CR5" s="79">
        <f t="shared" si="25"/>
        <v>93</v>
      </c>
      <c r="CS5" s="79">
        <f t="shared" si="25"/>
        <v>94</v>
      </c>
      <c r="CT5" s="79">
        <f t="shared" si="25"/>
        <v>95</v>
      </c>
      <c r="CU5" s="80">
        <f t="shared" si="25"/>
        <v>96</v>
      </c>
      <c r="CV5" s="78">
        <f t="shared" si="25"/>
        <v>97</v>
      </c>
      <c r="CW5" s="79">
        <f t="shared" si="25"/>
        <v>98</v>
      </c>
      <c r="CX5" s="79">
        <f t="shared" si="25"/>
        <v>99</v>
      </c>
      <c r="CY5" s="79">
        <f t="shared" si="25"/>
        <v>100</v>
      </c>
      <c r="CZ5" s="79">
        <f t="shared" si="25"/>
        <v>101</v>
      </c>
      <c r="DA5" s="79">
        <f t="shared" si="25"/>
        <v>102</v>
      </c>
      <c r="DB5" s="79">
        <f t="shared" si="25"/>
        <v>103</v>
      </c>
      <c r="DC5" s="79">
        <f t="shared" si="25"/>
        <v>104</v>
      </c>
      <c r="DD5" s="79">
        <f t="shared" si="25"/>
        <v>105</v>
      </c>
      <c r="DE5" s="79">
        <f t="shared" si="25"/>
        <v>106</v>
      </c>
      <c r="DF5" s="79">
        <f t="shared" si="25"/>
        <v>107</v>
      </c>
      <c r="DG5" s="80">
        <f t="shared" si="25"/>
        <v>108</v>
      </c>
      <c r="DH5" s="78">
        <f t="shared" si="25"/>
        <v>109</v>
      </c>
      <c r="DI5" s="79">
        <f t="shared" si="25"/>
        <v>110</v>
      </c>
      <c r="DJ5" s="79">
        <f t="shared" si="25"/>
        <v>111</v>
      </c>
      <c r="DK5" s="79">
        <f t="shared" si="25"/>
        <v>112</v>
      </c>
      <c r="DL5" s="79">
        <f t="shared" si="25"/>
        <v>113</v>
      </c>
      <c r="DM5" s="79">
        <f t="shared" si="25"/>
        <v>114</v>
      </c>
      <c r="DN5" s="79">
        <f t="shared" si="25"/>
        <v>115</v>
      </c>
      <c r="DO5" s="79">
        <f t="shared" si="25"/>
        <v>116</v>
      </c>
      <c r="DP5" s="79">
        <f t="shared" si="25"/>
        <v>117</v>
      </c>
      <c r="DQ5" s="79">
        <f t="shared" si="25"/>
        <v>118</v>
      </c>
      <c r="DR5" s="79">
        <f t="shared" si="25"/>
        <v>119</v>
      </c>
      <c r="DS5" s="80">
        <f t="shared" si="25"/>
        <v>120</v>
      </c>
      <c r="DT5" s="78">
        <f t="shared" si="25"/>
        <v>121</v>
      </c>
      <c r="DU5" s="79">
        <f t="shared" si="25"/>
        <v>122</v>
      </c>
      <c r="DV5" s="79">
        <f t="shared" si="25"/>
        <v>123</v>
      </c>
      <c r="DW5" s="79">
        <f t="shared" si="25"/>
        <v>124</v>
      </c>
      <c r="DX5" s="79">
        <f t="shared" si="25"/>
        <v>125</v>
      </c>
      <c r="DY5" s="79">
        <f t="shared" si="25"/>
        <v>126</v>
      </c>
      <c r="DZ5" s="79">
        <f t="shared" si="25"/>
        <v>127</v>
      </c>
      <c r="EA5" s="79">
        <f t="shared" si="25"/>
        <v>128</v>
      </c>
      <c r="EB5" s="79">
        <f t="shared" si="25"/>
        <v>129</v>
      </c>
      <c r="EC5" s="79">
        <f t="shared" si="25"/>
        <v>130</v>
      </c>
      <c r="ED5" s="79">
        <f t="shared" ref="ED5:GO5" si="26">EC5+1</f>
        <v>131</v>
      </c>
      <c r="EE5" s="80">
        <f t="shared" si="26"/>
        <v>132</v>
      </c>
      <c r="EF5" s="78">
        <f t="shared" si="26"/>
        <v>133</v>
      </c>
      <c r="EG5" s="79">
        <f t="shared" si="26"/>
        <v>134</v>
      </c>
      <c r="EH5" s="79">
        <f t="shared" si="26"/>
        <v>135</v>
      </c>
      <c r="EI5" s="79">
        <f t="shared" si="26"/>
        <v>136</v>
      </c>
      <c r="EJ5" s="79">
        <f t="shared" si="26"/>
        <v>137</v>
      </c>
      <c r="EK5" s="79">
        <f t="shared" si="26"/>
        <v>138</v>
      </c>
      <c r="EL5" s="79">
        <f t="shared" si="26"/>
        <v>139</v>
      </c>
      <c r="EM5" s="79">
        <f t="shared" si="26"/>
        <v>140</v>
      </c>
      <c r="EN5" s="79">
        <f t="shared" si="26"/>
        <v>141</v>
      </c>
      <c r="EO5" s="79">
        <f t="shared" si="26"/>
        <v>142</v>
      </c>
      <c r="EP5" s="79">
        <f t="shared" si="26"/>
        <v>143</v>
      </c>
      <c r="EQ5" s="80">
        <f t="shared" si="26"/>
        <v>144</v>
      </c>
      <c r="ER5" s="78">
        <f t="shared" si="26"/>
        <v>145</v>
      </c>
      <c r="ES5" s="79">
        <f t="shared" si="26"/>
        <v>146</v>
      </c>
      <c r="ET5" s="79">
        <f t="shared" si="26"/>
        <v>147</v>
      </c>
      <c r="EU5" s="79">
        <f t="shared" si="26"/>
        <v>148</v>
      </c>
      <c r="EV5" s="79">
        <f t="shared" si="26"/>
        <v>149</v>
      </c>
      <c r="EW5" s="79">
        <f t="shared" si="26"/>
        <v>150</v>
      </c>
      <c r="EX5" s="79">
        <f t="shared" si="26"/>
        <v>151</v>
      </c>
      <c r="EY5" s="79">
        <f t="shared" si="26"/>
        <v>152</v>
      </c>
      <c r="EZ5" s="79">
        <f t="shared" si="26"/>
        <v>153</v>
      </c>
      <c r="FA5" s="79">
        <f t="shared" si="26"/>
        <v>154</v>
      </c>
      <c r="FB5" s="79">
        <f t="shared" si="26"/>
        <v>155</v>
      </c>
      <c r="FC5" s="80">
        <f t="shared" si="26"/>
        <v>156</v>
      </c>
      <c r="FD5" s="78">
        <f t="shared" si="26"/>
        <v>157</v>
      </c>
      <c r="FE5" s="79">
        <f t="shared" si="26"/>
        <v>158</v>
      </c>
      <c r="FF5" s="79">
        <f t="shared" si="26"/>
        <v>159</v>
      </c>
      <c r="FG5" s="79">
        <f t="shared" si="26"/>
        <v>160</v>
      </c>
      <c r="FH5" s="79">
        <f t="shared" si="26"/>
        <v>161</v>
      </c>
      <c r="FI5" s="79">
        <f t="shared" si="26"/>
        <v>162</v>
      </c>
      <c r="FJ5" s="79">
        <f t="shared" si="26"/>
        <v>163</v>
      </c>
      <c r="FK5" s="79">
        <f t="shared" si="26"/>
        <v>164</v>
      </c>
      <c r="FL5" s="79">
        <f t="shared" si="26"/>
        <v>165</v>
      </c>
      <c r="FM5" s="79">
        <f t="shared" si="26"/>
        <v>166</v>
      </c>
      <c r="FN5" s="79">
        <f t="shared" si="26"/>
        <v>167</v>
      </c>
      <c r="FO5" s="80">
        <f t="shared" si="26"/>
        <v>168</v>
      </c>
      <c r="FP5" s="78">
        <f t="shared" si="26"/>
        <v>169</v>
      </c>
      <c r="FQ5" s="79">
        <f t="shared" si="26"/>
        <v>170</v>
      </c>
      <c r="FR5" s="79">
        <f t="shared" si="26"/>
        <v>171</v>
      </c>
      <c r="FS5" s="79">
        <f t="shared" si="26"/>
        <v>172</v>
      </c>
      <c r="FT5" s="79">
        <f t="shared" si="26"/>
        <v>173</v>
      </c>
      <c r="FU5" s="79">
        <f t="shared" si="26"/>
        <v>174</v>
      </c>
      <c r="FV5" s="79">
        <f t="shared" si="26"/>
        <v>175</v>
      </c>
      <c r="FW5" s="79">
        <f t="shared" si="26"/>
        <v>176</v>
      </c>
      <c r="FX5" s="79">
        <f t="shared" si="26"/>
        <v>177</v>
      </c>
      <c r="FY5" s="79">
        <f t="shared" si="26"/>
        <v>178</v>
      </c>
      <c r="FZ5" s="79">
        <f t="shared" si="26"/>
        <v>179</v>
      </c>
      <c r="GA5" s="80">
        <f t="shared" si="26"/>
        <v>180</v>
      </c>
      <c r="GB5" s="78">
        <f t="shared" si="26"/>
        <v>181</v>
      </c>
      <c r="GC5" s="79">
        <f t="shared" si="26"/>
        <v>182</v>
      </c>
      <c r="GD5" s="79">
        <f t="shared" si="26"/>
        <v>183</v>
      </c>
      <c r="GE5" s="79">
        <f t="shared" si="26"/>
        <v>184</v>
      </c>
      <c r="GF5" s="79">
        <f t="shared" si="26"/>
        <v>185</v>
      </c>
      <c r="GG5" s="79">
        <f t="shared" si="26"/>
        <v>186</v>
      </c>
      <c r="GH5" s="79">
        <f t="shared" si="26"/>
        <v>187</v>
      </c>
      <c r="GI5" s="79">
        <f t="shared" si="26"/>
        <v>188</v>
      </c>
      <c r="GJ5" s="79">
        <f t="shared" si="26"/>
        <v>189</v>
      </c>
      <c r="GK5" s="79">
        <f t="shared" si="26"/>
        <v>190</v>
      </c>
      <c r="GL5" s="79">
        <f t="shared" si="26"/>
        <v>191</v>
      </c>
      <c r="GM5" s="80">
        <f t="shared" si="26"/>
        <v>192</v>
      </c>
      <c r="GN5" s="78">
        <f t="shared" si="26"/>
        <v>193</v>
      </c>
      <c r="GO5" s="79">
        <f t="shared" si="26"/>
        <v>194</v>
      </c>
      <c r="GP5" s="79">
        <f t="shared" ref="GP5:JA5" si="27">GO5+1</f>
        <v>195</v>
      </c>
      <c r="GQ5" s="79">
        <f t="shared" si="27"/>
        <v>196</v>
      </c>
      <c r="GR5" s="79">
        <f t="shared" si="27"/>
        <v>197</v>
      </c>
      <c r="GS5" s="79">
        <f t="shared" si="27"/>
        <v>198</v>
      </c>
      <c r="GT5" s="79">
        <f t="shared" si="27"/>
        <v>199</v>
      </c>
      <c r="GU5" s="79">
        <f t="shared" si="27"/>
        <v>200</v>
      </c>
      <c r="GV5" s="79">
        <f t="shared" si="27"/>
        <v>201</v>
      </c>
      <c r="GW5" s="79">
        <f t="shared" si="27"/>
        <v>202</v>
      </c>
      <c r="GX5" s="79">
        <f t="shared" si="27"/>
        <v>203</v>
      </c>
      <c r="GY5" s="80">
        <f t="shared" si="27"/>
        <v>204</v>
      </c>
      <c r="GZ5" s="78">
        <f t="shared" si="27"/>
        <v>205</v>
      </c>
      <c r="HA5" s="79">
        <f t="shared" si="27"/>
        <v>206</v>
      </c>
      <c r="HB5" s="79">
        <f t="shared" si="27"/>
        <v>207</v>
      </c>
      <c r="HC5" s="79">
        <f t="shared" si="27"/>
        <v>208</v>
      </c>
      <c r="HD5" s="79">
        <f t="shared" si="27"/>
        <v>209</v>
      </c>
      <c r="HE5" s="79">
        <f t="shared" si="27"/>
        <v>210</v>
      </c>
      <c r="HF5" s="79">
        <f t="shared" si="27"/>
        <v>211</v>
      </c>
      <c r="HG5" s="79">
        <f t="shared" si="27"/>
        <v>212</v>
      </c>
      <c r="HH5" s="79">
        <f t="shared" si="27"/>
        <v>213</v>
      </c>
      <c r="HI5" s="79">
        <f t="shared" si="27"/>
        <v>214</v>
      </c>
      <c r="HJ5" s="79">
        <f t="shared" si="27"/>
        <v>215</v>
      </c>
      <c r="HK5" s="80">
        <f t="shared" si="27"/>
        <v>216</v>
      </c>
      <c r="HL5" s="78">
        <f t="shared" si="27"/>
        <v>217</v>
      </c>
      <c r="HM5" s="79">
        <f t="shared" si="27"/>
        <v>218</v>
      </c>
      <c r="HN5" s="79">
        <f t="shared" si="27"/>
        <v>219</v>
      </c>
      <c r="HO5" s="79">
        <f t="shared" si="27"/>
        <v>220</v>
      </c>
      <c r="HP5" s="79">
        <f t="shared" si="27"/>
        <v>221</v>
      </c>
      <c r="HQ5" s="79">
        <f t="shared" si="27"/>
        <v>222</v>
      </c>
      <c r="HR5" s="79">
        <f t="shared" si="27"/>
        <v>223</v>
      </c>
      <c r="HS5" s="79">
        <f t="shared" si="27"/>
        <v>224</v>
      </c>
      <c r="HT5" s="79">
        <f t="shared" si="27"/>
        <v>225</v>
      </c>
      <c r="HU5" s="79">
        <f t="shared" si="27"/>
        <v>226</v>
      </c>
      <c r="HV5" s="79">
        <f t="shared" si="27"/>
        <v>227</v>
      </c>
      <c r="HW5" s="80">
        <f t="shared" si="27"/>
        <v>228</v>
      </c>
      <c r="HX5" s="78">
        <f t="shared" si="27"/>
        <v>229</v>
      </c>
      <c r="HY5" s="79">
        <f t="shared" si="27"/>
        <v>230</v>
      </c>
      <c r="HZ5" s="79">
        <f t="shared" si="27"/>
        <v>231</v>
      </c>
      <c r="IA5" s="79">
        <f t="shared" si="27"/>
        <v>232</v>
      </c>
      <c r="IB5" s="79">
        <f t="shared" si="27"/>
        <v>233</v>
      </c>
      <c r="IC5" s="79">
        <f t="shared" si="27"/>
        <v>234</v>
      </c>
      <c r="ID5" s="79">
        <f t="shared" si="27"/>
        <v>235</v>
      </c>
      <c r="IE5" s="79">
        <f t="shared" si="27"/>
        <v>236</v>
      </c>
      <c r="IF5" s="79">
        <f t="shared" si="27"/>
        <v>237</v>
      </c>
      <c r="IG5" s="79">
        <f t="shared" si="27"/>
        <v>238</v>
      </c>
      <c r="IH5" s="79">
        <f t="shared" si="27"/>
        <v>239</v>
      </c>
      <c r="II5" s="80">
        <f t="shared" si="27"/>
        <v>240</v>
      </c>
      <c r="IJ5" s="78">
        <f t="shared" si="27"/>
        <v>241</v>
      </c>
      <c r="IK5" s="79">
        <f t="shared" si="27"/>
        <v>242</v>
      </c>
      <c r="IL5" s="79">
        <f t="shared" si="27"/>
        <v>243</v>
      </c>
      <c r="IM5" s="79">
        <f t="shared" si="27"/>
        <v>244</v>
      </c>
      <c r="IN5" s="79">
        <f t="shared" si="27"/>
        <v>245</v>
      </c>
      <c r="IO5" s="79">
        <f t="shared" si="27"/>
        <v>246</v>
      </c>
      <c r="IP5" s="79">
        <f t="shared" si="27"/>
        <v>247</v>
      </c>
      <c r="IQ5" s="79">
        <f t="shared" si="27"/>
        <v>248</v>
      </c>
      <c r="IR5" s="79">
        <f t="shared" si="27"/>
        <v>249</v>
      </c>
      <c r="IS5" s="79">
        <f t="shared" si="27"/>
        <v>250</v>
      </c>
      <c r="IT5" s="79">
        <f t="shared" si="27"/>
        <v>251</v>
      </c>
      <c r="IU5" s="80">
        <f t="shared" si="27"/>
        <v>252</v>
      </c>
      <c r="IV5" s="78">
        <f t="shared" si="27"/>
        <v>253</v>
      </c>
      <c r="IW5" s="79">
        <f t="shared" si="27"/>
        <v>254</v>
      </c>
      <c r="IX5" s="79">
        <f t="shared" si="27"/>
        <v>255</v>
      </c>
      <c r="IY5" s="79">
        <f t="shared" si="27"/>
        <v>256</v>
      </c>
      <c r="IZ5" s="79">
        <f t="shared" si="27"/>
        <v>257</v>
      </c>
      <c r="JA5" s="79">
        <f t="shared" si="27"/>
        <v>258</v>
      </c>
      <c r="JB5" s="79">
        <f t="shared" ref="JB5:KQ5" si="28">JA5+1</f>
        <v>259</v>
      </c>
      <c r="JC5" s="79">
        <f t="shared" si="28"/>
        <v>260</v>
      </c>
      <c r="JD5" s="79">
        <f t="shared" si="28"/>
        <v>261</v>
      </c>
      <c r="JE5" s="79">
        <f t="shared" si="28"/>
        <v>262</v>
      </c>
      <c r="JF5" s="79">
        <f t="shared" si="28"/>
        <v>263</v>
      </c>
      <c r="JG5" s="80">
        <f t="shared" si="28"/>
        <v>264</v>
      </c>
      <c r="JH5" s="78">
        <f t="shared" si="28"/>
        <v>265</v>
      </c>
      <c r="JI5" s="79">
        <f t="shared" si="28"/>
        <v>266</v>
      </c>
      <c r="JJ5" s="79">
        <f t="shared" si="28"/>
        <v>267</v>
      </c>
      <c r="JK5" s="79">
        <f t="shared" si="28"/>
        <v>268</v>
      </c>
      <c r="JL5" s="79">
        <f t="shared" si="28"/>
        <v>269</v>
      </c>
      <c r="JM5" s="79">
        <f t="shared" si="28"/>
        <v>270</v>
      </c>
      <c r="JN5" s="79">
        <f t="shared" si="28"/>
        <v>271</v>
      </c>
      <c r="JO5" s="79">
        <f t="shared" si="28"/>
        <v>272</v>
      </c>
      <c r="JP5" s="79">
        <f t="shared" si="28"/>
        <v>273</v>
      </c>
      <c r="JQ5" s="79">
        <f t="shared" si="28"/>
        <v>274</v>
      </c>
      <c r="JR5" s="79">
        <f t="shared" si="28"/>
        <v>275</v>
      </c>
      <c r="JS5" s="80">
        <f t="shared" si="28"/>
        <v>276</v>
      </c>
      <c r="JT5" s="78">
        <f t="shared" si="28"/>
        <v>277</v>
      </c>
      <c r="JU5" s="79">
        <f t="shared" si="28"/>
        <v>278</v>
      </c>
      <c r="JV5" s="79">
        <f t="shared" si="28"/>
        <v>279</v>
      </c>
      <c r="JW5" s="79">
        <f t="shared" si="28"/>
        <v>280</v>
      </c>
      <c r="JX5" s="79">
        <f t="shared" si="28"/>
        <v>281</v>
      </c>
      <c r="JY5" s="79">
        <f t="shared" si="28"/>
        <v>282</v>
      </c>
      <c r="JZ5" s="79">
        <f t="shared" si="28"/>
        <v>283</v>
      </c>
      <c r="KA5" s="79">
        <f t="shared" si="28"/>
        <v>284</v>
      </c>
      <c r="KB5" s="79">
        <f t="shared" si="28"/>
        <v>285</v>
      </c>
      <c r="KC5" s="79">
        <f t="shared" si="28"/>
        <v>286</v>
      </c>
      <c r="KD5" s="79">
        <f t="shared" si="28"/>
        <v>287</v>
      </c>
      <c r="KE5" s="80">
        <f t="shared" si="28"/>
        <v>288</v>
      </c>
      <c r="KF5" s="78">
        <f t="shared" si="28"/>
        <v>289</v>
      </c>
      <c r="KG5" s="79">
        <f t="shared" si="28"/>
        <v>290</v>
      </c>
      <c r="KH5" s="79">
        <f t="shared" si="28"/>
        <v>291</v>
      </c>
      <c r="KI5" s="79">
        <f t="shared" si="28"/>
        <v>292</v>
      </c>
      <c r="KJ5" s="79">
        <f t="shared" si="28"/>
        <v>293</v>
      </c>
      <c r="KK5" s="79">
        <f t="shared" si="28"/>
        <v>294</v>
      </c>
      <c r="KL5" s="79">
        <f t="shared" si="28"/>
        <v>295</v>
      </c>
      <c r="KM5" s="79">
        <f t="shared" si="28"/>
        <v>296</v>
      </c>
      <c r="KN5" s="79">
        <f t="shared" si="28"/>
        <v>297</v>
      </c>
      <c r="KO5" s="79">
        <f t="shared" si="28"/>
        <v>298</v>
      </c>
      <c r="KP5" s="79">
        <f t="shared" si="28"/>
        <v>299</v>
      </c>
      <c r="KQ5" s="80">
        <f t="shared" si="28"/>
        <v>300</v>
      </c>
    </row>
    <row r="6" spans="1:303" x14ac:dyDescent="0.25">
      <c r="D6" s="81" t="s">
        <v>20</v>
      </c>
      <c r="E6" s="82" t="s">
        <v>21</v>
      </c>
      <c r="F6" s="82" t="s">
        <v>22</v>
      </c>
      <c r="G6" s="82" t="s">
        <v>23</v>
      </c>
      <c r="H6" s="82" t="s">
        <v>24</v>
      </c>
      <c r="I6" s="82" t="s">
        <v>25</v>
      </c>
      <c r="J6" s="82" t="s">
        <v>26</v>
      </c>
      <c r="K6" s="82" t="s">
        <v>27</v>
      </c>
      <c r="L6" s="82" t="s">
        <v>16</v>
      </c>
      <c r="M6" s="82" t="s">
        <v>17</v>
      </c>
      <c r="N6" s="82" t="s">
        <v>18</v>
      </c>
      <c r="O6" s="83" t="s">
        <v>19</v>
      </c>
      <c r="P6" s="81" t="s">
        <v>20</v>
      </c>
      <c r="Q6" s="82" t="s">
        <v>21</v>
      </c>
      <c r="R6" s="82" t="s">
        <v>22</v>
      </c>
      <c r="S6" s="82" t="s">
        <v>23</v>
      </c>
      <c r="T6" s="82" t="s">
        <v>24</v>
      </c>
      <c r="U6" s="82" t="s">
        <v>25</v>
      </c>
      <c r="V6" s="82" t="s">
        <v>26</v>
      </c>
      <c r="W6" s="82" t="s">
        <v>27</v>
      </c>
      <c r="X6" s="82" t="s">
        <v>16</v>
      </c>
      <c r="Y6" s="82" t="s">
        <v>17</v>
      </c>
      <c r="Z6" s="82" t="s">
        <v>18</v>
      </c>
      <c r="AA6" s="83" t="s">
        <v>19</v>
      </c>
      <c r="AB6" s="81" t="s">
        <v>20</v>
      </c>
      <c r="AC6" s="82" t="s">
        <v>21</v>
      </c>
      <c r="AD6" s="82" t="s">
        <v>22</v>
      </c>
      <c r="AE6" s="82" t="s">
        <v>23</v>
      </c>
      <c r="AF6" s="82" t="s">
        <v>24</v>
      </c>
      <c r="AG6" s="82" t="s">
        <v>25</v>
      </c>
      <c r="AH6" s="82" t="s">
        <v>26</v>
      </c>
      <c r="AI6" s="82" t="s">
        <v>27</v>
      </c>
      <c r="AJ6" s="82" t="s">
        <v>16</v>
      </c>
      <c r="AK6" s="82" t="s">
        <v>17</v>
      </c>
      <c r="AL6" s="82" t="s">
        <v>18</v>
      </c>
      <c r="AM6" s="83" t="s">
        <v>19</v>
      </c>
      <c r="AN6" s="81" t="s">
        <v>20</v>
      </c>
      <c r="AO6" s="82" t="s">
        <v>21</v>
      </c>
      <c r="AP6" s="82" t="s">
        <v>22</v>
      </c>
      <c r="AQ6" s="82" t="s">
        <v>23</v>
      </c>
      <c r="AR6" s="82" t="s">
        <v>24</v>
      </c>
      <c r="AS6" s="82" t="s">
        <v>25</v>
      </c>
      <c r="AT6" s="82" t="s">
        <v>26</v>
      </c>
      <c r="AU6" s="82" t="s">
        <v>27</v>
      </c>
      <c r="AV6" s="82" t="s">
        <v>16</v>
      </c>
      <c r="AW6" s="82" t="s">
        <v>17</v>
      </c>
      <c r="AX6" s="82" t="s">
        <v>18</v>
      </c>
      <c r="AY6" s="83" t="s">
        <v>19</v>
      </c>
      <c r="AZ6" s="81" t="s">
        <v>20</v>
      </c>
      <c r="BA6" s="82" t="s">
        <v>21</v>
      </c>
      <c r="BB6" s="82" t="s">
        <v>22</v>
      </c>
      <c r="BC6" s="82" t="s">
        <v>23</v>
      </c>
      <c r="BD6" s="82" t="s">
        <v>24</v>
      </c>
      <c r="BE6" s="82" t="s">
        <v>25</v>
      </c>
      <c r="BF6" s="82" t="s">
        <v>26</v>
      </c>
      <c r="BG6" s="82" t="s">
        <v>27</v>
      </c>
      <c r="BH6" s="82" t="s">
        <v>16</v>
      </c>
      <c r="BI6" s="82" t="s">
        <v>17</v>
      </c>
      <c r="BJ6" s="82" t="s">
        <v>18</v>
      </c>
      <c r="BK6" s="83" t="s">
        <v>19</v>
      </c>
      <c r="BL6" s="81" t="s">
        <v>20</v>
      </c>
      <c r="BM6" s="82" t="s">
        <v>21</v>
      </c>
      <c r="BN6" s="82" t="s">
        <v>22</v>
      </c>
      <c r="BO6" s="82" t="s">
        <v>23</v>
      </c>
      <c r="BP6" s="82" t="s">
        <v>24</v>
      </c>
      <c r="BQ6" s="82" t="s">
        <v>25</v>
      </c>
      <c r="BR6" s="82" t="s">
        <v>26</v>
      </c>
      <c r="BS6" s="82" t="s">
        <v>27</v>
      </c>
      <c r="BT6" s="82" t="s">
        <v>16</v>
      </c>
      <c r="BU6" s="82" t="s">
        <v>17</v>
      </c>
      <c r="BV6" s="82" t="s">
        <v>18</v>
      </c>
      <c r="BW6" s="83" t="s">
        <v>19</v>
      </c>
      <c r="BX6" s="81" t="s">
        <v>20</v>
      </c>
      <c r="BY6" s="82" t="s">
        <v>21</v>
      </c>
      <c r="BZ6" s="82" t="s">
        <v>22</v>
      </c>
      <c r="CA6" s="82" t="s">
        <v>23</v>
      </c>
      <c r="CB6" s="82" t="s">
        <v>24</v>
      </c>
      <c r="CC6" s="82" t="s">
        <v>25</v>
      </c>
      <c r="CD6" s="82" t="s">
        <v>26</v>
      </c>
      <c r="CE6" s="82" t="s">
        <v>27</v>
      </c>
      <c r="CF6" s="82" t="s">
        <v>16</v>
      </c>
      <c r="CG6" s="82" t="s">
        <v>17</v>
      </c>
      <c r="CH6" s="82" t="s">
        <v>18</v>
      </c>
      <c r="CI6" s="83" t="s">
        <v>19</v>
      </c>
      <c r="CJ6" s="81" t="s">
        <v>20</v>
      </c>
      <c r="CK6" s="82" t="s">
        <v>21</v>
      </c>
      <c r="CL6" s="82" t="s">
        <v>22</v>
      </c>
      <c r="CM6" s="82" t="s">
        <v>23</v>
      </c>
      <c r="CN6" s="82" t="s">
        <v>24</v>
      </c>
      <c r="CO6" s="82" t="s">
        <v>25</v>
      </c>
      <c r="CP6" s="82" t="s">
        <v>26</v>
      </c>
      <c r="CQ6" s="82" t="s">
        <v>27</v>
      </c>
      <c r="CR6" s="82" t="s">
        <v>16</v>
      </c>
      <c r="CS6" s="82" t="s">
        <v>17</v>
      </c>
      <c r="CT6" s="82" t="s">
        <v>18</v>
      </c>
      <c r="CU6" s="83" t="s">
        <v>19</v>
      </c>
      <c r="CV6" s="81" t="s">
        <v>20</v>
      </c>
      <c r="CW6" s="82" t="s">
        <v>21</v>
      </c>
      <c r="CX6" s="82" t="s">
        <v>22</v>
      </c>
      <c r="CY6" s="82" t="s">
        <v>23</v>
      </c>
      <c r="CZ6" s="82" t="s">
        <v>24</v>
      </c>
      <c r="DA6" s="82" t="s">
        <v>25</v>
      </c>
      <c r="DB6" s="82" t="s">
        <v>26</v>
      </c>
      <c r="DC6" s="82" t="s">
        <v>27</v>
      </c>
      <c r="DD6" s="82" t="s">
        <v>16</v>
      </c>
      <c r="DE6" s="82" t="s">
        <v>17</v>
      </c>
      <c r="DF6" s="82" t="s">
        <v>18</v>
      </c>
      <c r="DG6" s="83" t="s">
        <v>19</v>
      </c>
      <c r="DH6" s="81" t="s">
        <v>20</v>
      </c>
      <c r="DI6" s="82" t="s">
        <v>21</v>
      </c>
      <c r="DJ6" s="82" t="s">
        <v>22</v>
      </c>
      <c r="DK6" s="82" t="s">
        <v>23</v>
      </c>
      <c r="DL6" s="82" t="s">
        <v>24</v>
      </c>
      <c r="DM6" s="82" t="s">
        <v>25</v>
      </c>
      <c r="DN6" s="82" t="s">
        <v>26</v>
      </c>
      <c r="DO6" s="82" t="s">
        <v>27</v>
      </c>
      <c r="DP6" s="82" t="s">
        <v>16</v>
      </c>
      <c r="DQ6" s="82" t="s">
        <v>17</v>
      </c>
      <c r="DR6" s="82" t="s">
        <v>18</v>
      </c>
      <c r="DS6" s="83" t="s">
        <v>19</v>
      </c>
      <c r="DT6" s="81" t="s">
        <v>20</v>
      </c>
      <c r="DU6" s="82" t="s">
        <v>21</v>
      </c>
      <c r="DV6" s="82" t="s">
        <v>22</v>
      </c>
      <c r="DW6" s="82" t="s">
        <v>23</v>
      </c>
      <c r="DX6" s="82" t="s">
        <v>24</v>
      </c>
      <c r="DY6" s="82" t="s">
        <v>25</v>
      </c>
      <c r="DZ6" s="82" t="s">
        <v>26</v>
      </c>
      <c r="EA6" s="82" t="s">
        <v>27</v>
      </c>
      <c r="EB6" s="82" t="s">
        <v>16</v>
      </c>
      <c r="EC6" s="82" t="s">
        <v>17</v>
      </c>
      <c r="ED6" s="82" t="s">
        <v>18</v>
      </c>
      <c r="EE6" s="83" t="s">
        <v>19</v>
      </c>
      <c r="EF6" s="81" t="s">
        <v>20</v>
      </c>
      <c r="EG6" s="82" t="s">
        <v>21</v>
      </c>
      <c r="EH6" s="82" t="s">
        <v>22</v>
      </c>
      <c r="EI6" s="82" t="s">
        <v>23</v>
      </c>
      <c r="EJ6" s="82" t="s">
        <v>24</v>
      </c>
      <c r="EK6" s="82" t="s">
        <v>25</v>
      </c>
      <c r="EL6" s="82" t="s">
        <v>26</v>
      </c>
      <c r="EM6" s="82" t="s">
        <v>27</v>
      </c>
      <c r="EN6" s="82" t="s">
        <v>16</v>
      </c>
      <c r="EO6" s="82" t="s">
        <v>17</v>
      </c>
      <c r="EP6" s="82" t="s">
        <v>18</v>
      </c>
      <c r="EQ6" s="83" t="s">
        <v>19</v>
      </c>
      <c r="ER6" s="81" t="s">
        <v>20</v>
      </c>
      <c r="ES6" s="82" t="s">
        <v>21</v>
      </c>
      <c r="ET6" s="82" t="s">
        <v>22</v>
      </c>
      <c r="EU6" s="82" t="s">
        <v>23</v>
      </c>
      <c r="EV6" s="82" t="s">
        <v>24</v>
      </c>
      <c r="EW6" s="82" t="s">
        <v>25</v>
      </c>
      <c r="EX6" s="82" t="s">
        <v>26</v>
      </c>
      <c r="EY6" s="82" t="s">
        <v>27</v>
      </c>
      <c r="EZ6" s="82" t="s">
        <v>16</v>
      </c>
      <c r="FA6" s="82" t="s">
        <v>17</v>
      </c>
      <c r="FB6" s="82" t="s">
        <v>18</v>
      </c>
      <c r="FC6" s="83" t="s">
        <v>19</v>
      </c>
      <c r="FD6" s="81" t="s">
        <v>20</v>
      </c>
      <c r="FE6" s="82" t="s">
        <v>21</v>
      </c>
      <c r="FF6" s="82" t="s">
        <v>22</v>
      </c>
      <c r="FG6" s="82" t="s">
        <v>23</v>
      </c>
      <c r="FH6" s="82" t="s">
        <v>24</v>
      </c>
      <c r="FI6" s="82" t="s">
        <v>25</v>
      </c>
      <c r="FJ6" s="82" t="s">
        <v>26</v>
      </c>
      <c r="FK6" s="82" t="s">
        <v>27</v>
      </c>
      <c r="FL6" s="82" t="s">
        <v>16</v>
      </c>
      <c r="FM6" s="82" t="s">
        <v>17</v>
      </c>
      <c r="FN6" s="82" t="s">
        <v>18</v>
      </c>
      <c r="FO6" s="83" t="s">
        <v>19</v>
      </c>
      <c r="FP6" s="81" t="s">
        <v>20</v>
      </c>
      <c r="FQ6" s="82" t="s">
        <v>21</v>
      </c>
      <c r="FR6" s="82" t="s">
        <v>22</v>
      </c>
      <c r="FS6" s="82" t="s">
        <v>23</v>
      </c>
      <c r="FT6" s="82" t="s">
        <v>24</v>
      </c>
      <c r="FU6" s="82" t="s">
        <v>25</v>
      </c>
      <c r="FV6" s="82" t="s">
        <v>26</v>
      </c>
      <c r="FW6" s="82" t="s">
        <v>27</v>
      </c>
      <c r="FX6" s="82" t="s">
        <v>16</v>
      </c>
      <c r="FY6" s="82" t="s">
        <v>17</v>
      </c>
      <c r="FZ6" s="82" t="s">
        <v>18</v>
      </c>
      <c r="GA6" s="83" t="s">
        <v>19</v>
      </c>
      <c r="GB6" s="81" t="s">
        <v>20</v>
      </c>
      <c r="GC6" s="82" t="s">
        <v>21</v>
      </c>
      <c r="GD6" s="82" t="s">
        <v>22</v>
      </c>
      <c r="GE6" s="82" t="s">
        <v>23</v>
      </c>
      <c r="GF6" s="82" t="s">
        <v>24</v>
      </c>
      <c r="GG6" s="82" t="s">
        <v>25</v>
      </c>
      <c r="GH6" s="82" t="s">
        <v>26</v>
      </c>
      <c r="GI6" s="82" t="s">
        <v>27</v>
      </c>
      <c r="GJ6" s="82" t="s">
        <v>16</v>
      </c>
      <c r="GK6" s="82" t="s">
        <v>17</v>
      </c>
      <c r="GL6" s="82" t="s">
        <v>18</v>
      </c>
      <c r="GM6" s="83" t="s">
        <v>19</v>
      </c>
      <c r="GN6" s="81" t="s">
        <v>20</v>
      </c>
      <c r="GO6" s="82" t="s">
        <v>21</v>
      </c>
      <c r="GP6" s="82" t="s">
        <v>22</v>
      </c>
      <c r="GQ6" s="82" t="s">
        <v>23</v>
      </c>
      <c r="GR6" s="82" t="s">
        <v>24</v>
      </c>
      <c r="GS6" s="82" t="s">
        <v>25</v>
      </c>
      <c r="GT6" s="82" t="s">
        <v>26</v>
      </c>
      <c r="GU6" s="82" t="s">
        <v>27</v>
      </c>
      <c r="GV6" s="82" t="s">
        <v>16</v>
      </c>
      <c r="GW6" s="82" t="s">
        <v>17</v>
      </c>
      <c r="GX6" s="82" t="s">
        <v>18</v>
      </c>
      <c r="GY6" s="83" t="s">
        <v>19</v>
      </c>
      <c r="GZ6" s="81" t="s">
        <v>20</v>
      </c>
      <c r="HA6" s="82" t="s">
        <v>21</v>
      </c>
      <c r="HB6" s="82" t="s">
        <v>22</v>
      </c>
      <c r="HC6" s="82" t="s">
        <v>23</v>
      </c>
      <c r="HD6" s="82" t="s">
        <v>24</v>
      </c>
      <c r="HE6" s="82" t="s">
        <v>25</v>
      </c>
      <c r="HF6" s="82" t="s">
        <v>26</v>
      </c>
      <c r="HG6" s="82" t="s">
        <v>27</v>
      </c>
      <c r="HH6" s="82" t="s">
        <v>16</v>
      </c>
      <c r="HI6" s="82" t="s">
        <v>17</v>
      </c>
      <c r="HJ6" s="82" t="s">
        <v>18</v>
      </c>
      <c r="HK6" s="83" t="s">
        <v>19</v>
      </c>
      <c r="HL6" s="81" t="s">
        <v>20</v>
      </c>
      <c r="HM6" s="82" t="s">
        <v>21</v>
      </c>
      <c r="HN6" s="82" t="s">
        <v>22</v>
      </c>
      <c r="HO6" s="82" t="s">
        <v>23</v>
      </c>
      <c r="HP6" s="82" t="s">
        <v>24</v>
      </c>
      <c r="HQ6" s="82" t="s">
        <v>25</v>
      </c>
      <c r="HR6" s="82" t="s">
        <v>26</v>
      </c>
      <c r="HS6" s="82" t="s">
        <v>27</v>
      </c>
      <c r="HT6" s="82" t="s">
        <v>16</v>
      </c>
      <c r="HU6" s="82" t="s">
        <v>17</v>
      </c>
      <c r="HV6" s="82" t="s">
        <v>18</v>
      </c>
      <c r="HW6" s="83" t="s">
        <v>19</v>
      </c>
      <c r="HX6" s="81" t="s">
        <v>20</v>
      </c>
      <c r="HY6" s="82" t="s">
        <v>21</v>
      </c>
      <c r="HZ6" s="82" t="s">
        <v>22</v>
      </c>
      <c r="IA6" s="82" t="s">
        <v>23</v>
      </c>
      <c r="IB6" s="82" t="s">
        <v>24</v>
      </c>
      <c r="IC6" s="82" t="s">
        <v>25</v>
      </c>
      <c r="ID6" s="82" t="s">
        <v>26</v>
      </c>
      <c r="IE6" s="82" t="s">
        <v>27</v>
      </c>
      <c r="IF6" s="82" t="s">
        <v>16</v>
      </c>
      <c r="IG6" s="82" t="s">
        <v>17</v>
      </c>
      <c r="IH6" s="82" t="s">
        <v>18</v>
      </c>
      <c r="II6" s="83" t="s">
        <v>19</v>
      </c>
      <c r="IJ6" s="81" t="s">
        <v>20</v>
      </c>
      <c r="IK6" s="82" t="s">
        <v>21</v>
      </c>
      <c r="IL6" s="82" t="s">
        <v>22</v>
      </c>
      <c r="IM6" s="82" t="s">
        <v>23</v>
      </c>
      <c r="IN6" s="82" t="s">
        <v>24</v>
      </c>
      <c r="IO6" s="82" t="s">
        <v>25</v>
      </c>
      <c r="IP6" s="82" t="s">
        <v>26</v>
      </c>
      <c r="IQ6" s="82" t="s">
        <v>27</v>
      </c>
      <c r="IR6" s="82" t="s">
        <v>16</v>
      </c>
      <c r="IS6" s="82" t="s">
        <v>17</v>
      </c>
      <c r="IT6" s="82" t="s">
        <v>18</v>
      </c>
      <c r="IU6" s="83" t="s">
        <v>19</v>
      </c>
      <c r="IV6" s="81" t="s">
        <v>20</v>
      </c>
      <c r="IW6" s="82" t="s">
        <v>21</v>
      </c>
      <c r="IX6" s="82" t="s">
        <v>22</v>
      </c>
      <c r="IY6" s="82" t="s">
        <v>23</v>
      </c>
      <c r="IZ6" s="82" t="s">
        <v>24</v>
      </c>
      <c r="JA6" s="82" t="s">
        <v>25</v>
      </c>
      <c r="JB6" s="82" t="s">
        <v>26</v>
      </c>
      <c r="JC6" s="82" t="s">
        <v>27</v>
      </c>
      <c r="JD6" s="82" t="s">
        <v>16</v>
      </c>
      <c r="JE6" s="82" t="s">
        <v>17</v>
      </c>
      <c r="JF6" s="82" t="s">
        <v>18</v>
      </c>
      <c r="JG6" s="83" t="s">
        <v>19</v>
      </c>
      <c r="JH6" s="81" t="s">
        <v>20</v>
      </c>
      <c r="JI6" s="82" t="s">
        <v>21</v>
      </c>
      <c r="JJ6" s="82" t="s">
        <v>22</v>
      </c>
      <c r="JK6" s="82" t="s">
        <v>23</v>
      </c>
      <c r="JL6" s="82" t="s">
        <v>24</v>
      </c>
      <c r="JM6" s="82" t="s">
        <v>25</v>
      </c>
      <c r="JN6" s="82" t="s">
        <v>26</v>
      </c>
      <c r="JO6" s="82" t="s">
        <v>27</v>
      </c>
      <c r="JP6" s="82" t="s">
        <v>16</v>
      </c>
      <c r="JQ6" s="82" t="s">
        <v>17</v>
      </c>
      <c r="JR6" s="82" t="s">
        <v>18</v>
      </c>
      <c r="JS6" s="83" t="s">
        <v>19</v>
      </c>
      <c r="JT6" s="81" t="s">
        <v>20</v>
      </c>
      <c r="JU6" s="82" t="s">
        <v>21</v>
      </c>
      <c r="JV6" s="82" t="s">
        <v>22</v>
      </c>
      <c r="JW6" s="82" t="s">
        <v>23</v>
      </c>
      <c r="JX6" s="82" t="s">
        <v>24</v>
      </c>
      <c r="JY6" s="82" t="s">
        <v>25</v>
      </c>
      <c r="JZ6" s="82" t="s">
        <v>26</v>
      </c>
      <c r="KA6" s="82" t="s">
        <v>27</v>
      </c>
      <c r="KB6" s="82" t="s">
        <v>16</v>
      </c>
      <c r="KC6" s="82" t="s">
        <v>17</v>
      </c>
      <c r="KD6" s="82" t="s">
        <v>18</v>
      </c>
      <c r="KE6" s="83" t="s">
        <v>19</v>
      </c>
      <c r="KF6" s="81" t="s">
        <v>20</v>
      </c>
      <c r="KG6" s="82" t="s">
        <v>21</v>
      </c>
      <c r="KH6" s="82" t="s">
        <v>22</v>
      </c>
      <c r="KI6" s="82" t="s">
        <v>23</v>
      </c>
      <c r="KJ6" s="82" t="s">
        <v>24</v>
      </c>
      <c r="KK6" s="82" t="s">
        <v>25</v>
      </c>
      <c r="KL6" s="82" t="s">
        <v>26</v>
      </c>
      <c r="KM6" s="82" t="s">
        <v>27</v>
      </c>
      <c r="KN6" s="82" t="s">
        <v>16</v>
      </c>
      <c r="KO6" s="82" t="s">
        <v>17</v>
      </c>
      <c r="KP6" s="82" t="s">
        <v>18</v>
      </c>
      <c r="KQ6" s="83" t="s">
        <v>18</v>
      </c>
    </row>
    <row r="7" spans="1:303" x14ac:dyDescent="0.25">
      <c r="D7" s="81"/>
      <c r="E7" s="82"/>
      <c r="F7" s="82"/>
      <c r="G7" s="82"/>
      <c r="H7" s="82"/>
      <c r="I7" s="82"/>
      <c r="J7" s="82"/>
      <c r="K7" s="82"/>
      <c r="L7" s="82"/>
      <c r="M7" s="82"/>
      <c r="N7" s="82"/>
      <c r="O7" s="83"/>
      <c r="P7" s="81"/>
      <c r="Q7" s="82"/>
      <c r="R7" s="82"/>
      <c r="S7" s="82"/>
      <c r="T7" s="82"/>
      <c r="U7" s="82"/>
      <c r="V7" s="82"/>
      <c r="W7" s="82"/>
      <c r="X7" s="82"/>
      <c r="Y7" s="82"/>
      <c r="Z7" s="82"/>
      <c r="AA7" s="83"/>
      <c r="AB7" s="81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3"/>
      <c r="AN7" s="81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3"/>
      <c r="AZ7" s="81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3"/>
      <c r="BL7" s="81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3"/>
      <c r="BX7" s="81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3"/>
      <c r="CJ7" s="81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3"/>
      <c r="CV7" s="81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3"/>
      <c r="DH7" s="81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3"/>
      <c r="DT7" s="81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3"/>
      <c r="EF7" s="81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3"/>
      <c r="ER7" s="81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3"/>
      <c r="FD7" s="81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3"/>
      <c r="FP7" s="81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3"/>
      <c r="GB7" s="81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3"/>
      <c r="GN7" s="81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3"/>
      <c r="GZ7" s="81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3"/>
      <c r="HL7" s="81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3"/>
      <c r="HX7" s="81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3"/>
      <c r="IJ7" s="81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3"/>
      <c r="IV7" s="81"/>
      <c r="IW7" s="82"/>
      <c r="IX7" s="82"/>
      <c r="IY7" s="82"/>
      <c r="IZ7" s="82"/>
      <c r="JA7" s="82"/>
      <c r="JB7" s="82"/>
      <c r="JC7" s="82"/>
      <c r="JD7" s="82"/>
      <c r="JE7" s="82"/>
      <c r="JF7" s="82"/>
      <c r="JG7" s="83"/>
      <c r="JH7" s="81"/>
      <c r="JI7" s="82"/>
      <c r="JJ7" s="82"/>
      <c r="JK7" s="82"/>
      <c r="JL7" s="82"/>
      <c r="JM7" s="82"/>
      <c r="JN7" s="82"/>
      <c r="JO7" s="82"/>
      <c r="JP7" s="82"/>
      <c r="JQ7" s="82"/>
      <c r="JR7" s="82"/>
      <c r="JS7" s="83"/>
      <c r="JT7" s="81"/>
      <c r="JU7" s="82"/>
      <c r="JV7" s="82"/>
      <c r="JW7" s="82"/>
      <c r="JX7" s="82"/>
      <c r="JY7" s="82"/>
      <c r="JZ7" s="82"/>
      <c r="KA7" s="82"/>
      <c r="KB7" s="82"/>
      <c r="KC7" s="82"/>
      <c r="KD7" s="82"/>
      <c r="KE7" s="83"/>
      <c r="KF7" s="81"/>
      <c r="KG7" s="82"/>
      <c r="KH7" s="82"/>
      <c r="KI7" s="82"/>
      <c r="KJ7" s="82"/>
      <c r="KK7" s="82"/>
      <c r="KL7" s="82"/>
      <c r="KM7" s="82"/>
      <c r="KN7" s="82"/>
      <c r="KO7" s="82"/>
      <c r="KP7" s="82"/>
      <c r="KQ7" s="83"/>
    </row>
    <row r="8" spans="1:303" x14ac:dyDescent="0.25">
      <c r="B8" t="s">
        <v>29</v>
      </c>
      <c r="D8" s="14">
        <f>Production!G13</f>
        <v>776</v>
      </c>
      <c r="E8" s="15">
        <f>Production!H13</f>
        <v>802</v>
      </c>
      <c r="F8" s="15">
        <f>Production!I13</f>
        <v>844</v>
      </c>
      <c r="G8" s="15">
        <f>Production!J13</f>
        <v>822</v>
      </c>
      <c r="H8" s="15">
        <f>Production!K13</f>
        <v>740</v>
      </c>
      <c r="I8" s="15">
        <f>Production!L13</f>
        <v>730</v>
      </c>
      <c r="J8" s="15">
        <f>Production!M13</f>
        <v>578</v>
      </c>
      <c r="K8" s="15">
        <f>Production!N13</f>
        <v>528</v>
      </c>
      <c r="L8" s="15">
        <f>Production!C13</f>
        <v>580</v>
      </c>
      <c r="M8" s="15">
        <f>Production!D13</f>
        <v>602</v>
      </c>
      <c r="N8" s="15">
        <f>Production!E13</f>
        <v>762</v>
      </c>
      <c r="O8" s="16">
        <f>Production!F13</f>
        <v>742</v>
      </c>
      <c r="P8" s="14">
        <f>D8*(1-'Input &amp; Results'!$U$6)</f>
        <v>770.18000000000006</v>
      </c>
      <c r="Q8" s="15">
        <f>E8*(1-'Input &amp; Results'!$U$6)</f>
        <v>795.98500000000001</v>
      </c>
      <c r="R8" s="15">
        <f>F8*(1-'Input &amp; Results'!$U$6)</f>
        <v>837.67000000000007</v>
      </c>
      <c r="S8" s="15">
        <f>G8*(1-'Input &amp; Results'!$U$6)</f>
        <v>815.83500000000004</v>
      </c>
      <c r="T8" s="15">
        <f>H8*(1-'Input &amp; Results'!$U$6)</f>
        <v>734.45</v>
      </c>
      <c r="U8" s="15">
        <f>I8*(1-'Input &amp; Results'!$U$6)</f>
        <v>724.52500000000009</v>
      </c>
      <c r="V8" s="15">
        <f>J8*(1-'Input &amp; Results'!$U$6)</f>
        <v>573.66500000000008</v>
      </c>
      <c r="W8" s="15">
        <f>K8*(1-'Input &amp; Results'!$U$6)</f>
        <v>524.04000000000008</v>
      </c>
      <c r="X8" s="15">
        <f>L8*(1-'Input &amp; Results'!$U$6)</f>
        <v>575.65</v>
      </c>
      <c r="Y8" s="15">
        <f>M8*(1-'Input &amp; Results'!$U$6)</f>
        <v>597.48500000000001</v>
      </c>
      <c r="Z8" s="15">
        <f>N8*(1-'Input &amp; Results'!$U$6)</f>
        <v>756.28500000000008</v>
      </c>
      <c r="AA8" s="16">
        <f>O8*(1-'Input &amp; Results'!$U$6)</f>
        <v>736.43500000000006</v>
      </c>
      <c r="AB8" s="14">
        <f>P8*(1-'Input &amp; Results'!$U$6)</f>
        <v>764.40365000000008</v>
      </c>
      <c r="AC8" s="15">
        <f>Q8*(1-'Input &amp; Results'!$U$6)</f>
        <v>790.0151125000001</v>
      </c>
      <c r="AD8" s="15">
        <f>R8*(1-'Input &amp; Results'!$U$6)</f>
        <v>831.38747500000011</v>
      </c>
      <c r="AE8" s="15">
        <f>S8*(1-'Input &amp; Results'!$U$6)</f>
        <v>809.71623750000003</v>
      </c>
      <c r="AF8" s="15">
        <f>T8*(1-'Input &amp; Results'!$U$6)</f>
        <v>728.94162500000004</v>
      </c>
      <c r="AG8" s="15">
        <f>U8*(1-'Input &amp; Results'!$U$6)</f>
        <v>719.09106250000013</v>
      </c>
      <c r="AH8" s="15">
        <f>V8*(1-'Input &amp; Results'!$U$6)</f>
        <v>569.36251250000009</v>
      </c>
      <c r="AI8" s="15">
        <f>W8*(1-'Input &amp; Results'!$U$6)</f>
        <v>520.10970000000009</v>
      </c>
      <c r="AJ8" s="15">
        <f>X8*(1-'Input &amp; Results'!$U$6)</f>
        <v>571.33262500000001</v>
      </c>
      <c r="AK8" s="15">
        <f>Y8*(1-'Input &amp; Results'!$U$6)</f>
        <v>593.00386250000008</v>
      </c>
      <c r="AL8" s="15">
        <f>Z8*(1-'Input &amp; Results'!$U$6)</f>
        <v>750.61286250000012</v>
      </c>
      <c r="AM8" s="16">
        <f>AA8*(1-'Input &amp; Results'!$U$6)</f>
        <v>730.91173750000007</v>
      </c>
      <c r="AN8" s="14">
        <f>AB8*(1-'Input &amp; Results'!$U$6)</f>
        <v>758.67062262500008</v>
      </c>
      <c r="AO8" s="15">
        <f>AC8*(1-'Input &amp; Results'!$U$6)</f>
        <v>784.08999915625009</v>
      </c>
      <c r="AP8" s="15">
        <f>AD8*(1-'Input &amp; Results'!$U$6)</f>
        <v>825.15206893750019</v>
      </c>
      <c r="AQ8" s="15">
        <f>AE8*(1-'Input &amp; Results'!$U$6)</f>
        <v>803.64336571875003</v>
      </c>
      <c r="AR8" s="15">
        <f>AF8*(1-'Input &amp; Results'!$U$6)</f>
        <v>723.47456281250004</v>
      </c>
      <c r="AS8" s="15">
        <f>AG8*(1-'Input &amp; Results'!$U$6)</f>
        <v>713.69787953125012</v>
      </c>
      <c r="AT8" s="15">
        <f>AH8*(1-'Input &amp; Results'!$U$6)</f>
        <v>565.09229365625015</v>
      </c>
      <c r="AU8" s="15">
        <f>AI8*(1-'Input &amp; Results'!$U$6)</f>
        <v>516.20887725000011</v>
      </c>
      <c r="AV8" s="15">
        <f>AJ8*(1-'Input &amp; Results'!$U$6)</f>
        <v>567.04763031250002</v>
      </c>
      <c r="AW8" s="15">
        <f>AK8*(1-'Input &amp; Results'!$U$6)</f>
        <v>588.55633353125006</v>
      </c>
      <c r="AX8" s="15">
        <f>AL8*(1-'Input &amp; Results'!$U$6)</f>
        <v>744.9832660312502</v>
      </c>
      <c r="AY8" s="16">
        <f>AM8*(1-'Input &amp; Results'!$U$6)</f>
        <v>725.42989946875014</v>
      </c>
      <c r="AZ8" s="14">
        <f>AN8*(1-'Input &amp; Results'!$U$6)</f>
        <v>752.98059295531266</v>
      </c>
      <c r="BA8" s="15">
        <f>AO8*(1-'Input &amp; Results'!$U$6)</f>
        <v>778.20932416257824</v>
      </c>
      <c r="BB8" s="15">
        <f>AP8*(1-'Input &amp; Results'!$U$6)</f>
        <v>818.96342842046897</v>
      </c>
      <c r="BC8" s="15">
        <f>AQ8*(1-'Input &amp; Results'!$U$6)</f>
        <v>797.61604047585945</v>
      </c>
      <c r="BD8" s="15">
        <f>AR8*(1-'Input &amp; Results'!$U$6)</f>
        <v>718.0485035914063</v>
      </c>
      <c r="BE8" s="15">
        <f>AS8*(1-'Input &amp; Results'!$U$6)</f>
        <v>708.34514543476575</v>
      </c>
      <c r="BF8" s="15">
        <f>AT8*(1-'Input &amp; Results'!$U$6)</f>
        <v>560.85410145382832</v>
      </c>
      <c r="BG8" s="15">
        <f>AU8*(1-'Input &amp; Results'!$U$6)</f>
        <v>512.33731067062513</v>
      </c>
      <c r="BH8" s="15">
        <f>AV8*(1-'Input &amp; Results'!$U$6)</f>
        <v>562.79477308515629</v>
      </c>
      <c r="BI8" s="15">
        <f>AW8*(1-'Input &amp; Results'!$U$6)</f>
        <v>584.1421610297657</v>
      </c>
      <c r="BJ8" s="15">
        <f>AX8*(1-'Input &amp; Results'!$U$6)</f>
        <v>739.39589153601582</v>
      </c>
      <c r="BK8" s="16">
        <f>AY8*(1-'Input &amp; Results'!$U$6)</f>
        <v>719.9891752227345</v>
      </c>
      <c r="BL8" s="14">
        <f>AZ8*(1-'Input &amp; Results'!$U$6)</f>
        <v>747.33323850814782</v>
      </c>
      <c r="BM8" s="15">
        <f>BA8*(1-'Input &amp; Results'!$U$6)</f>
        <v>772.37275423135895</v>
      </c>
      <c r="BN8" s="15">
        <f>BB8*(1-'Input &amp; Results'!$U$6)</f>
        <v>812.82120270731548</v>
      </c>
      <c r="BO8" s="15">
        <f>BC8*(1-'Input &amp; Results'!$U$6)</f>
        <v>791.63392017229057</v>
      </c>
      <c r="BP8" s="15">
        <f>BD8*(1-'Input &amp; Results'!$U$6)</f>
        <v>712.66313981447081</v>
      </c>
      <c r="BQ8" s="15">
        <f>BE8*(1-'Input &amp; Results'!$U$6)</f>
        <v>703.03255684400506</v>
      </c>
      <c r="BR8" s="15">
        <f>BF8*(1-'Input &amp; Results'!$U$6)</f>
        <v>556.64769569292469</v>
      </c>
      <c r="BS8" s="15">
        <f>BG8*(1-'Input &amp; Results'!$U$6)</f>
        <v>508.49478084059547</v>
      </c>
      <c r="BT8" s="15">
        <f>BH8*(1-'Input &amp; Results'!$U$6)</f>
        <v>558.57381228701763</v>
      </c>
      <c r="BU8" s="15">
        <f>BI8*(1-'Input &amp; Results'!$U$6)</f>
        <v>579.76109482204254</v>
      </c>
      <c r="BV8" s="15">
        <f>BJ8*(1-'Input &amp; Results'!$U$6)</f>
        <v>733.85042234949572</v>
      </c>
      <c r="BW8" s="16">
        <f>BK8*(1-'Input &amp; Results'!$U$6)</f>
        <v>714.58925640856398</v>
      </c>
      <c r="BX8" s="14">
        <f>BL8*(1-'Input &amp; Results'!$U$6)</f>
        <v>741.72823921933673</v>
      </c>
      <c r="BY8" s="15">
        <f>BM8*(1-'Input &amp; Results'!$U$6)</f>
        <v>766.57995857462379</v>
      </c>
      <c r="BZ8" s="15">
        <f>BN8*(1-'Input &amp; Results'!$U$6)</f>
        <v>806.72504368701061</v>
      </c>
      <c r="CA8" s="15">
        <f>BO8*(1-'Input &amp; Results'!$U$6)</f>
        <v>785.69666577099838</v>
      </c>
      <c r="CB8" s="15">
        <f>BP8*(1-'Input &amp; Results'!$U$6)</f>
        <v>707.31816626586226</v>
      </c>
      <c r="CC8" s="15">
        <f>BQ8*(1-'Input &amp; Results'!$U$6)</f>
        <v>697.75981266767508</v>
      </c>
      <c r="CD8" s="15">
        <f>BR8*(1-'Input &amp; Results'!$U$6)</f>
        <v>552.47283797522778</v>
      </c>
      <c r="CE8" s="15">
        <f>BS8*(1-'Input &amp; Results'!$U$6)</f>
        <v>504.68106998429101</v>
      </c>
      <c r="CF8" s="15">
        <f>BT8*(1-'Input &amp; Results'!$U$6)</f>
        <v>554.38450869486508</v>
      </c>
      <c r="CG8" s="15">
        <f>BU8*(1-'Input &amp; Results'!$U$6)</f>
        <v>575.41288661087719</v>
      </c>
      <c r="CH8" s="15">
        <f>BV8*(1-'Input &amp; Results'!$U$6)</f>
        <v>728.34654418187449</v>
      </c>
      <c r="CI8" s="16">
        <f>BW8*(1-'Input &amp; Results'!$U$6)</f>
        <v>709.22983698549979</v>
      </c>
      <c r="CJ8" s="14">
        <f>BX8*(1-'Input &amp; Results'!$U$6)</f>
        <v>736.16527742519179</v>
      </c>
      <c r="CK8" s="15">
        <f>BY8*(1-'Input &amp; Results'!$U$6)</f>
        <v>760.83060888531418</v>
      </c>
      <c r="CL8" s="15">
        <f>BZ8*(1-'Input &amp; Results'!$U$6)</f>
        <v>800.67460585935805</v>
      </c>
      <c r="CM8" s="15">
        <f>CA8*(1-'Input &amp; Results'!$U$6)</f>
        <v>779.80394077771598</v>
      </c>
      <c r="CN8" s="15">
        <f>CB8*(1-'Input &amp; Results'!$U$6)</f>
        <v>702.01328001886827</v>
      </c>
      <c r="CO8" s="15">
        <f>CC8*(1-'Input &amp; Results'!$U$6)</f>
        <v>692.5266140726676</v>
      </c>
      <c r="CP8" s="15">
        <f>CD8*(1-'Input &amp; Results'!$U$6)</f>
        <v>548.32929169041358</v>
      </c>
      <c r="CQ8" s="15">
        <f>CE8*(1-'Input &amp; Results'!$U$6)</f>
        <v>500.89596195940885</v>
      </c>
      <c r="CR8" s="15">
        <f>CF8*(1-'Input &amp; Results'!$U$6)</f>
        <v>550.22662487965363</v>
      </c>
      <c r="CS8" s="15">
        <f>CG8*(1-'Input &amp; Results'!$U$6)</f>
        <v>571.09728996129559</v>
      </c>
      <c r="CT8" s="15">
        <f>CH8*(1-'Input &amp; Results'!$U$6)</f>
        <v>722.88394510051046</v>
      </c>
      <c r="CU8" s="16">
        <f>CI8*(1-'Input &amp; Results'!$U$6)</f>
        <v>703.91061320810854</v>
      </c>
      <c r="CV8" s="14">
        <f>CJ8*(1-'Input &amp; Results'!$U$6)</f>
        <v>730.64403784450292</v>
      </c>
      <c r="CW8" s="15">
        <f>CK8*(1-'Input &amp; Results'!$U$6)</f>
        <v>755.12437931867441</v>
      </c>
      <c r="CX8" s="15">
        <f>CL8*(1-'Input &amp; Results'!$U$6)</f>
        <v>794.66954631541296</v>
      </c>
      <c r="CY8" s="15">
        <f>CM8*(1-'Input &amp; Results'!$U$6)</f>
        <v>773.9554112218832</v>
      </c>
      <c r="CZ8" s="15">
        <f>CN8*(1-'Input &amp; Results'!$U$6)</f>
        <v>696.74818041872675</v>
      </c>
      <c r="DA8" s="15">
        <f>CO8*(1-'Input &amp; Results'!$U$6)</f>
        <v>687.33266446712264</v>
      </c>
      <c r="DB8" s="15">
        <f>CP8*(1-'Input &amp; Results'!$U$6)</f>
        <v>544.21682200273551</v>
      </c>
      <c r="DC8" s="15">
        <f>CQ8*(1-'Input &amp; Results'!$U$6)</f>
        <v>497.13924224471333</v>
      </c>
      <c r="DD8" s="15">
        <f>CR8*(1-'Input &amp; Results'!$U$6)</f>
        <v>546.09992519305627</v>
      </c>
      <c r="DE8" s="15">
        <f>CS8*(1-'Input &amp; Results'!$U$6)</f>
        <v>566.81406028658591</v>
      </c>
      <c r="DF8" s="15">
        <f>CT8*(1-'Input &amp; Results'!$U$6)</f>
        <v>717.46231551225662</v>
      </c>
      <c r="DG8" s="16">
        <f>CU8*(1-'Input &amp; Results'!$U$6)</f>
        <v>698.63128360904773</v>
      </c>
      <c r="DH8" s="14">
        <f>CV8*(1-'Input &amp; Results'!$U$6)</f>
        <v>725.16420756066918</v>
      </c>
      <c r="DI8" s="15">
        <f>CW8*(1-'Input &amp; Results'!$U$6)</f>
        <v>749.46094647378436</v>
      </c>
      <c r="DJ8" s="15">
        <f>CX8*(1-'Input &amp; Results'!$U$6)</f>
        <v>788.70952471804742</v>
      </c>
      <c r="DK8" s="15">
        <f>CY8*(1-'Input &amp; Results'!$U$6)</f>
        <v>768.15074563771907</v>
      </c>
      <c r="DL8" s="15">
        <f>CZ8*(1-'Input &amp; Results'!$U$6)</f>
        <v>691.52256906558637</v>
      </c>
      <c r="DM8" s="15">
        <f>DA8*(1-'Input &amp; Results'!$U$6)</f>
        <v>682.1776694836193</v>
      </c>
      <c r="DN8" s="15">
        <f>DB8*(1-'Input &amp; Results'!$U$6)</f>
        <v>540.13519583771506</v>
      </c>
      <c r="DO8" s="15">
        <f>DC8*(1-'Input &amp; Results'!$U$6)</f>
        <v>493.410697927878</v>
      </c>
      <c r="DP8" s="15">
        <f>DD8*(1-'Input &amp; Results'!$U$6)</f>
        <v>542.00417575410836</v>
      </c>
      <c r="DQ8" s="15">
        <f>DE8*(1-'Input &amp; Results'!$U$6)</f>
        <v>562.5629548344366</v>
      </c>
      <c r="DR8" s="15">
        <f>DF8*(1-'Input &amp; Results'!$U$6)</f>
        <v>712.08134814591472</v>
      </c>
      <c r="DS8" s="16">
        <f>DG8*(1-'Input &amp; Results'!$U$6)</f>
        <v>693.39154898197989</v>
      </c>
      <c r="DT8" s="14">
        <f>DH8*(1-'Input &amp; Results'!$U$6)</f>
        <v>719.72547600396422</v>
      </c>
      <c r="DU8" s="15">
        <f>DI8*(1-'Input &amp; Results'!$U$6)</f>
        <v>743.83998937523097</v>
      </c>
      <c r="DV8" s="15">
        <f>DJ8*(1-'Input &amp; Results'!$U$6)</f>
        <v>782.79420328266212</v>
      </c>
      <c r="DW8" s="15">
        <f>DK8*(1-'Input &amp; Results'!$U$6)</f>
        <v>762.38961504543624</v>
      </c>
      <c r="DX8" s="15">
        <f>DL8*(1-'Input &amp; Results'!$U$6)</f>
        <v>686.33614979759454</v>
      </c>
      <c r="DY8" s="15">
        <f>DM8*(1-'Input &amp; Results'!$U$6)</f>
        <v>677.06133696249219</v>
      </c>
      <c r="DZ8" s="15">
        <f>DN8*(1-'Input &amp; Results'!$U$6)</f>
        <v>536.08418186893221</v>
      </c>
      <c r="EA8" s="15">
        <f>DO8*(1-'Input &amp; Results'!$U$6)</f>
        <v>489.71011769341897</v>
      </c>
      <c r="EB8" s="15">
        <f>DP8*(1-'Input &amp; Results'!$U$6)</f>
        <v>537.93914443595258</v>
      </c>
      <c r="EC8" s="15">
        <f>DQ8*(1-'Input &amp; Results'!$U$6)</f>
        <v>558.34373267317835</v>
      </c>
      <c r="ED8" s="15">
        <f>DR8*(1-'Input &amp; Results'!$U$6)</f>
        <v>706.74073803482042</v>
      </c>
      <c r="EE8" s="16">
        <f>DS8*(1-'Input &amp; Results'!$U$6)</f>
        <v>688.19111236461504</v>
      </c>
      <c r="EF8" s="14">
        <f>DT8*(1-'Input &amp; Results'!$U$6)</f>
        <v>714.32753493393454</v>
      </c>
      <c r="EG8" s="15">
        <f>DU8*(1-'Input &amp; Results'!$U$6)</f>
        <v>738.2611894549168</v>
      </c>
      <c r="EH8" s="15">
        <f>DV8*(1-'Input &amp; Results'!$U$6)</f>
        <v>776.92324675804218</v>
      </c>
      <c r="EI8" s="15">
        <f>DW8*(1-'Input &amp; Results'!$U$6)</f>
        <v>756.67169293259553</v>
      </c>
      <c r="EJ8" s="15">
        <f>DX8*(1-'Input &amp; Results'!$U$6)</f>
        <v>681.18862867411258</v>
      </c>
      <c r="EK8" s="15">
        <f>DY8*(1-'Input &amp; Results'!$U$6)</f>
        <v>671.98337693527355</v>
      </c>
      <c r="EL8" s="15">
        <f>DZ8*(1-'Input &amp; Results'!$U$6)</f>
        <v>532.06355050491527</v>
      </c>
      <c r="EM8" s="15">
        <f>EA8*(1-'Input &amp; Results'!$U$6)</f>
        <v>486.03729181071833</v>
      </c>
      <c r="EN8" s="15">
        <f>EB8*(1-'Input &amp; Results'!$U$6)</f>
        <v>533.90460085268296</v>
      </c>
      <c r="EO8" s="15">
        <f>EC8*(1-'Input &amp; Results'!$U$6)</f>
        <v>554.1561546781295</v>
      </c>
      <c r="EP8" s="15">
        <f>ED8*(1-'Input &amp; Results'!$U$6)</f>
        <v>701.44018249955934</v>
      </c>
      <c r="EQ8" s="16">
        <f>EE8*(1-'Input &amp; Results'!$U$6)</f>
        <v>683.0296790218805</v>
      </c>
      <c r="ER8" s="14">
        <f>EF8*(1-'Input &amp; Results'!$U$6)</f>
        <v>708.97007842193011</v>
      </c>
      <c r="ES8" s="15">
        <f>EG8*(1-'Input &amp; Results'!$U$6)</f>
        <v>732.72423053400496</v>
      </c>
      <c r="ET8" s="15">
        <f>EH8*(1-'Input &amp; Results'!$U$6)</f>
        <v>771.09632240735687</v>
      </c>
      <c r="EU8" s="15">
        <f>EI8*(1-'Input &amp; Results'!$U$6)</f>
        <v>750.99665523560111</v>
      </c>
      <c r="EV8" s="15">
        <f>EJ8*(1-'Input &amp; Results'!$U$6)</f>
        <v>676.07971395905679</v>
      </c>
      <c r="EW8" s="15">
        <f>EK8*(1-'Input &amp; Results'!$U$6)</f>
        <v>666.943501608259</v>
      </c>
      <c r="EX8" s="15">
        <f>EL8*(1-'Input &amp; Results'!$U$6)</f>
        <v>528.07307387612843</v>
      </c>
      <c r="EY8" s="15">
        <f>EM8*(1-'Input &amp; Results'!$U$6)</f>
        <v>482.39201212213794</v>
      </c>
      <c r="EZ8" s="15">
        <f>EN8*(1-'Input &amp; Results'!$U$6)</f>
        <v>529.90031634628781</v>
      </c>
      <c r="FA8" s="15">
        <f>EO8*(1-'Input &amp; Results'!$U$6)</f>
        <v>549.99998351804356</v>
      </c>
      <c r="FB8" s="15">
        <f>EP8*(1-'Input &amp; Results'!$U$6)</f>
        <v>696.17938113081266</v>
      </c>
      <c r="FC8" s="16">
        <f>EQ8*(1-'Input &amp; Results'!$U$6)</f>
        <v>677.90695642921639</v>
      </c>
      <c r="FD8" s="14">
        <f>ER8*(1-'Input &amp; Results'!$U$6)</f>
        <v>703.65280283376569</v>
      </c>
      <c r="FE8" s="15">
        <f>ES8*(1-'Input &amp; Results'!$U$6)</f>
        <v>727.228798805</v>
      </c>
      <c r="FF8" s="15">
        <f>ET8*(1-'Input &amp; Results'!$U$6)</f>
        <v>765.31309998930169</v>
      </c>
      <c r="FG8" s="15">
        <f>EU8*(1-'Input &amp; Results'!$U$6)</f>
        <v>745.36418032133417</v>
      </c>
      <c r="FH8" s="15">
        <f>EV8*(1-'Input &amp; Results'!$U$6)</f>
        <v>671.0091161043639</v>
      </c>
      <c r="FI8" s="15">
        <f>EW8*(1-'Input &amp; Results'!$U$6)</f>
        <v>661.94142534619709</v>
      </c>
      <c r="FJ8" s="15">
        <f>EX8*(1-'Input &amp; Results'!$U$6)</f>
        <v>524.11252582205748</v>
      </c>
      <c r="FK8" s="15">
        <f>EY8*(1-'Input &amp; Results'!$U$6)</f>
        <v>478.77407203122192</v>
      </c>
      <c r="FL8" s="15">
        <f>EZ8*(1-'Input &amp; Results'!$U$6)</f>
        <v>525.9260639736907</v>
      </c>
      <c r="FM8" s="15">
        <f>FA8*(1-'Input &amp; Results'!$U$6)</f>
        <v>545.87498364165822</v>
      </c>
      <c r="FN8" s="15">
        <f>FB8*(1-'Input &amp; Results'!$U$6)</f>
        <v>690.95803577233164</v>
      </c>
      <c r="FO8" s="16">
        <f>FC8*(1-'Input &amp; Results'!$U$6)</f>
        <v>672.82265425599735</v>
      </c>
      <c r="FP8" s="14">
        <f>FD8*(1-'Input &amp; Results'!$U$6)</f>
        <v>698.37540681251244</v>
      </c>
      <c r="FQ8" s="15">
        <f>FE8*(1-'Input &amp; Results'!$U$6)</f>
        <v>721.77458281396252</v>
      </c>
      <c r="FR8" s="15">
        <f>FF8*(1-'Input &amp; Results'!$U$6)</f>
        <v>759.57325173938193</v>
      </c>
      <c r="FS8" s="15">
        <f>FG8*(1-'Input &amp; Results'!$U$6)</f>
        <v>739.77394896892417</v>
      </c>
      <c r="FT8" s="15">
        <f>FH8*(1-'Input &amp; Results'!$U$6)</f>
        <v>665.97654773358124</v>
      </c>
      <c r="FU8" s="15">
        <f>FI8*(1-'Input &amp; Results'!$U$6)</f>
        <v>656.9768646561007</v>
      </c>
      <c r="FV8" s="15">
        <f>FJ8*(1-'Input &amp; Results'!$U$6)</f>
        <v>520.18168187839206</v>
      </c>
      <c r="FW8" s="15">
        <f>FK8*(1-'Input &amp; Results'!$U$6)</f>
        <v>475.18326649098776</v>
      </c>
      <c r="FX8" s="15">
        <f>FL8*(1-'Input &amp; Results'!$U$6)</f>
        <v>521.98161849388805</v>
      </c>
      <c r="FY8" s="15">
        <f>FM8*(1-'Input &amp; Results'!$U$6)</f>
        <v>541.78092126434581</v>
      </c>
      <c r="FZ8" s="15">
        <f>FN8*(1-'Input &amp; Results'!$U$6)</f>
        <v>685.77585050403923</v>
      </c>
      <c r="GA8" s="16">
        <f>FO8*(1-'Input &amp; Results'!$U$6)</f>
        <v>667.77648434907735</v>
      </c>
      <c r="GB8" s="14">
        <f>FP8*(1-'Input &amp; Results'!$U$6)</f>
        <v>693.13759126141861</v>
      </c>
      <c r="GC8" s="15">
        <f>FQ8*(1-'Input &amp; Results'!$U$6)</f>
        <v>716.36127344285785</v>
      </c>
      <c r="GD8" s="15">
        <f>FR8*(1-'Input &amp; Results'!$U$6)</f>
        <v>753.87645235133664</v>
      </c>
      <c r="GE8" s="15">
        <f>FS8*(1-'Input &amp; Results'!$U$6)</f>
        <v>734.22564435165725</v>
      </c>
      <c r="GF8" s="15">
        <f>FT8*(1-'Input &amp; Results'!$U$6)</f>
        <v>660.98172362557943</v>
      </c>
      <c r="GG8" s="15">
        <f>FU8*(1-'Input &amp; Results'!$U$6)</f>
        <v>652.04953817117996</v>
      </c>
      <c r="GH8" s="15">
        <f>FV8*(1-'Input &amp; Results'!$U$6)</f>
        <v>516.28031926430413</v>
      </c>
      <c r="GI8" s="15">
        <f>FW8*(1-'Input &amp; Results'!$U$6)</f>
        <v>471.6193919923054</v>
      </c>
      <c r="GJ8" s="15">
        <f>FX8*(1-'Input &amp; Results'!$U$6)</f>
        <v>518.06675635518388</v>
      </c>
      <c r="GK8" s="15">
        <f>FY8*(1-'Input &amp; Results'!$U$6)</f>
        <v>537.71756435486327</v>
      </c>
      <c r="GL8" s="15">
        <f>FZ8*(1-'Input &amp; Results'!$U$6)</f>
        <v>680.63253162525893</v>
      </c>
      <c r="GM8" s="16">
        <f>GA8*(1-'Input &amp; Results'!$U$6)</f>
        <v>662.76816071645931</v>
      </c>
      <c r="GN8" s="14">
        <f>GB8*(1-'Input &amp; Results'!$U$6)</f>
        <v>687.93905932695804</v>
      </c>
      <c r="GO8" s="15">
        <f>GC8*(1-'Input &amp; Results'!$U$6)</f>
        <v>710.9885638920365</v>
      </c>
      <c r="GP8" s="15">
        <f>GD8*(1-'Input &amp; Results'!$U$6)</f>
        <v>748.2223789587016</v>
      </c>
      <c r="GQ8" s="15">
        <f>GE8*(1-'Input &amp; Results'!$U$6)</f>
        <v>728.71895201901987</v>
      </c>
      <c r="GR8" s="15">
        <f>GF8*(1-'Input &amp; Results'!$U$6)</f>
        <v>656.02436069838757</v>
      </c>
      <c r="GS8" s="15">
        <f>GG8*(1-'Input &amp; Results'!$U$6)</f>
        <v>647.15916663489611</v>
      </c>
      <c r="GT8" s="15">
        <f>GH8*(1-'Input &amp; Results'!$U$6)</f>
        <v>512.4082168698219</v>
      </c>
      <c r="GU8" s="15">
        <f>GI8*(1-'Input &amp; Results'!$U$6)</f>
        <v>468.08224655236313</v>
      </c>
      <c r="GV8" s="15">
        <f>GJ8*(1-'Input &amp; Results'!$U$6)</f>
        <v>514.18125568252003</v>
      </c>
      <c r="GW8" s="15">
        <f>GK8*(1-'Input &amp; Results'!$U$6)</f>
        <v>533.68468262220188</v>
      </c>
      <c r="GX8" s="15">
        <f>GL8*(1-'Input &amp; Results'!$U$6)</f>
        <v>675.52778763806953</v>
      </c>
      <c r="GY8" s="16">
        <f>GM8*(1-'Input &amp; Results'!$U$6)</f>
        <v>657.79739951108593</v>
      </c>
      <c r="GZ8" s="14">
        <f>GN8*(1-'Input &amp; Results'!$U$6)</f>
        <v>682.77951638200591</v>
      </c>
      <c r="HA8" s="15">
        <f>GO8*(1-'Input &amp; Results'!$U$6)</f>
        <v>705.65614966284625</v>
      </c>
      <c r="HB8" s="15">
        <f>GP8*(1-'Input &amp; Results'!$U$6)</f>
        <v>742.61071111651142</v>
      </c>
      <c r="HC8" s="15">
        <f>GQ8*(1-'Input &amp; Results'!$U$6)</f>
        <v>723.25355987887724</v>
      </c>
      <c r="HD8" s="15">
        <f>GR8*(1-'Input &amp; Results'!$U$6)</f>
        <v>651.10417799314973</v>
      </c>
      <c r="HE8" s="15">
        <f>GS8*(1-'Input &amp; Results'!$U$6)</f>
        <v>642.30547288513446</v>
      </c>
      <c r="HF8" s="15">
        <f>GT8*(1-'Input &amp; Results'!$U$6)</f>
        <v>508.56515524329825</v>
      </c>
      <c r="HG8" s="15">
        <f>GU8*(1-'Input &amp; Results'!$U$6)</f>
        <v>464.57162970322042</v>
      </c>
      <c r="HH8" s="15">
        <f>GV8*(1-'Input &amp; Results'!$U$6)</f>
        <v>510.32489626490116</v>
      </c>
      <c r="HI8" s="15">
        <f>GW8*(1-'Input &amp; Results'!$U$6)</f>
        <v>529.6820475025354</v>
      </c>
      <c r="HJ8" s="15">
        <f>GX8*(1-'Input &amp; Results'!$U$6)</f>
        <v>670.46132923078403</v>
      </c>
      <c r="HK8" s="16">
        <f>GY8*(1-'Input &amp; Results'!$U$6)</f>
        <v>652.86391901475281</v>
      </c>
      <c r="HL8" s="14">
        <f>GZ8*(1-'Input &amp; Results'!$U$6)</f>
        <v>677.65867000914091</v>
      </c>
      <c r="HM8" s="15">
        <f>HA8*(1-'Input &amp; Results'!$U$6)</f>
        <v>700.36372854037495</v>
      </c>
      <c r="HN8" s="15">
        <f>HB8*(1-'Input &amp; Results'!$U$6)</f>
        <v>737.04113078313765</v>
      </c>
      <c r="HO8" s="15">
        <f>HC8*(1-'Input &amp; Results'!$U$6)</f>
        <v>717.82915817978574</v>
      </c>
      <c r="HP8" s="15">
        <f>HD8*(1-'Input &amp; Results'!$U$6)</f>
        <v>646.22089665820113</v>
      </c>
      <c r="HQ8" s="15">
        <f>HE8*(1-'Input &amp; Results'!$U$6)</f>
        <v>637.48818183849596</v>
      </c>
      <c r="HR8" s="15">
        <f>HF8*(1-'Input &amp; Results'!$U$6)</f>
        <v>504.75091657897354</v>
      </c>
      <c r="HS8" s="15">
        <f>HG8*(1-'Input &amp; Results'!$U$6)</f>
        <v>461.0873424804463</v>
      </c>
      <c r="HT8" s="15">
        <f>HH8*(1-'Input &amp; Results'!$U$6)</f>
        <v>506.49745954291444</v>
      </c>
      <c r="HU8" s="15">
        <f>HI8*(1-'Input &amp; Results'!$U$6)</f>
        <v>525.70943214626641</v>
      </c>
      <c r="HV8" s="15">
        <f>HJ8*(1-'Input &amp; Results'!$U$6)</f>
        <v>665.43286926155315</v>
      </c>
      <c r="HW8" s="16">
        <f>HK8*(1-'Input &amp; Results'!$U$6)</f>
        <v>647.96743962214225</v>
      </c>
      <c r="HX8" s="14">
        <f>HL8*(1-'Input &amp; Results'!$U$6)</f>
        <v>672.57622998407237</v>
      </c>
      <c r="HY8" s="15">
        <f>HM8*(1-'Input &amp; Results'!$U$6)</f>
        <v>695.11100057632223</v>
      </c>
      <c r="HZ8" s="15">
        <f>HN8*(1-'Input &amp; Results'!$U$6)</f>
        <v>731.5133223022641</v>
      </c>
      <c r="IA8" s="15">
        <f>HO8*(1-'Input &amp; Results'!$U$6)</f>
        <v>712.44543949343733</v>
      </c>
      <c r="IB8" s="15">
        <f>HP8*(1-'Input &amp; Results'!$U$6)</f>
        <v>641.37423993326468</v>
      </c>
      <c r="IC8" s="15">
        <f>HQ8*(1-'Input &amp; Results'!$U$6)</f>
        <v>632.70702047470729</v>
      </c>
      <c r="ID8" s="15">
        <f>HR8*(1-'Input &amp; Results'!$U$6)</f>
        <v>500.96528470463124</v>
      </c>
      <c r="IE8" s="15">
        <f>HS8*(1-'Input &amp; Results'!$U$6)</f>
        <v>457.62918741184296</v>
      </c>
      <c r="IF8" s="15">
        <f>HT8*(1-'Input &amp; Results'!$U$6)</f>
        <v>502.69872859634262</v>
      </c>
      <c r="IG8" s="15">
        <f>HU8*(1-'Input &amp; Results'!$U$6)</f>
        <v>521.76661140516944</v>
      </c>
      <c r="IH8" s="15">
        <f>HV8*(1-'Input &amp; Results'!$U$6)</f>
        <v>660.44212274209156</v>
      </c>
      <c r="II8" s="16">
        <f>HW8*(1-'Input &amp; Results'!$U$6)</f>
        <v>643.10768382497622</v>
      </c>
      <c r="IJ8" s="14">
        <f>HX8*(1-'Input &amp; Results'!$U$6)</f>
        <v>667.53190825919182</v>
      </c>
      <c r="IK8" s="15">
        <f>HY8*(1-'Input &amp; Results'!$U$6)</f>
        <v>689.89766807199987</v>
      </c>
      <c r="IL8" s="15">
        <f>HZ8*(1-'Input &amp; Results'!$U$6)</f>
        <v>726.02697238499718</v>
      </c>
      <c r="IM8" s="15">
        <f>IA8*(1-'Input &amp; Results'!$U$6)</f>
        <v>707.10209869723656</v>
      </c>
      <c r="IN8" s="15">
        <f>IB8*(1-'Input &amp; Results'!$U$6)</f>
        <v>636.5639331337652</v>
      </c>
      <c r="IO8" s="15">
        <f>IC8*(1-'Input &amp; Results'!$U$6)</f>
        <v>627.96171782114698</v>
      </c>
      <c r="IP8" s="15">
        <f>ID8*(1-'Input &amp; Results'!$U$6)</f>
        <v>497.20804506934655</v>
      </c>
      <c r="IQ8" s="15">
        <f>IE8*(1-'Input &amp; Results'!$U$6)</f>
        <v>454.19696850625417</v>
      </c>
      <c r="IR8" s="15">
        <f>IF8*(1-'Input &amp; Results'!$U$6)</f>
        <v>498.9284881318701</v>
      </c>
      <c r="IS8" s="15">
        <f>IG8*(1-'Input &amp; Results'!$U$6)</f>
        <v>517.85336181963066</v>
      </c>
      <c r="IT8" s="15">
        <f>IH8*(1-'Input &amp; Results'!$U$6)</f>
        <v>655.48880682152594</v>
      </c>
      <c r="IU8" s="16">
        <f>II8*(1-'Input &amp; Results'!$U$6)</f>
        <v>638.28437619628892</v>
      </c>
      <c r="IV8" s="14">
        <f>IJ8*(1-'Input &amp; Results'!$U$6)</f>
        <v>662.52541894724789</v>
      </c>
      <c r="IW8" s="15">
        <f>IK8*(1-'Input &amp; Results'!$U$6)</f>
        <v>684.72343556145995</v>
      </c>
      <c r="IX8" s="15">
        <f>IL8*(1-'Input &amp; Results'!$U$6)</f>
        <v>720.58177009210976</v>
      </c>
      <c r="IY8" s="15">
        <f>IM8*(1-'Input &amp; Results'!$U$6)</f>
        <v>701.79883295700733</v>
      </c>
      <c r="IZ8" s="15">
        <f>IN8*(1-'Input &amp; Results'!$U$6)</f>
        <v>631.78970363526196</v>
      </c>
      <c r="JA8" s="15">
        <f>IO8*(1-'Input &amp; Results'!$U$6)</f>
        <v>623.25200493748844</v>
      </c>
      <c r="JB8" s="15">
        <f>IP8*(1-'Input &amp; Results'!$U$6)</f>
        <v>493.47898473132648</v>
      </c>
      <c r="JC8" s="15">
        <f>IQ8*(1-'Input &amp; Results'!$U$6)</f>
        <v>450.79049124245728</v>
      </c>
      <c r="JD8" s="15">
        <f>IR8*(1-'Input &amp; Results'!$U$6)</f>
        <v>495.18652447088107</v>
      </c>
      <c r="JE8" s="15">
        <f>IS8*(1-'Input &amp; Results'!$U$6)</f>
        <v>513.9694616059835</v>
      </c>
      <c r="JF8" s="15">
        <f>IT8*(1-'Input &amp; Results'!$U$6)</f>
        <v>650.5726407703645</v>
      </c>
      <c r="JG8" s="16">
        <f>IU8*(1-'Input &amp; Results'!$U$6)</f>
        <v>633.49724337481678</v>
      </c>
      <c r="JH8" s="14">
        <f>IV8*(1-'Input &amp; Results'!$U$6)</f>
        <v>657.55647830514351</v>
      </c>
      <c r="JI8" s="15">
        <f>IW8*(1-'Input &amp; Results'!$U$6)</f>
        <v>679.58800979474904</v>
      </c>
      <c r="JJ8" s="15">
        <f>IX8*(1-'Input &amp; Results'!$U$6)</f>
        <v>715.17740681641897</v>
      </c>
      <c r="JK8" s="15">
        <f>IY8*(1-'Input &amp; Results'!$U$6)</f>
        <v>696.53534170982982</v>
      </c>
      <c r="JL8" s="15">
        <f>IZ8*(1-'Input &amp; Results'!$U$6)</f>
        <v>627.05128085799754</v>
      </c>
      <c r="JM8" s="15">
        <f>JA8*(1-'Input &amp; Results'!$U$6)</f>
        <v>618.57761490045732</v>
      </c>
      <c r="JN8" s="15">
        <f>JB8*(1-'Input &amp; Results'!$U$6)</f>
        <v>489.77789234584156</v>
      </c>
      <c r="JO8" s="15">
        <f>JC8*(1-'Input &amp; Results'!$U$6)</f>
        <v>447.40956255813887</v>
      </c>
      <c r="JP8" s="15">
        <f>JD8*(1-'Input &amp; Results'!$U$6)</f>
        <v>491.47262553734947</v>
      </c>
      <c r="JQ8" s="15">
        <f>JE8*(1-'Input &amp; Results'!$U$6)</f>
        <v>510.11469064393867</v>
      </c>
      <c r="JR8" s="15">
        <f>JF8*(1-'Input &amp; Results'!$U$6)</f>
        <v>645.6933459645868</v>
      </c>
      <c r="JS8" s="16">
        <f>JG8*(1-'Input &amp; Results'!$U$6)</f>
        <v>628.74601404950567</v>
      </c>
      <c r="JT8" s="14">
        <f>JH8*(1-'Input &amp; Results'!$U$6)</f>
        <v>652.624804717855</v>
      </c>
      <c r="JU8" s="15">
        <f>JI8*(1-'Input &amp; Results'!$U$6)</f>
        <v>674.49109972128849</v>
      </c>
      <c r="JV8" s="15">
        <f>JJ8*(1-'Input &amp; Results'!$U$6)</f>
        <v>709.81357626529586</v>
      </c>
      <c r="JW8" s="15">
        <f>JK8*(1-'Input &amp; Results'!$U$6)</f>
        <v>691.31132664700613</v>
      </c>
      <c r="JX8" s="15">
        <f>JL8*(1-'Input &amp; Results'!$U$6)</f>
        <v>622.34839625156258</v>
      </c>
      <c r="JY8" s="15">
        <f>JM8*(1-'Input &amp; Results'!$U$6)</f>
        <v>613.93828278870387</v>
      </c>
      <c r="JZ8" s="15">
        <f>JN8*(1-'Input &amp; Results'!$U$6)</f>
        <v>486.10455815324775</v>
      </c>
      <c r="KA8" s="15">
        <f>JO8*(1-'Input &amp; Results'!$U$6)</f>
        <v>444.05399083895287</v>
      </c>
      <c r="KB8" s="15">
        <f>JP8*(1-'Input &amp; Results'!$U$6)</f>
        <v>487.7865808458194</v>
      </c>
      <c r="KC8" s="15">
        <f>JQ8*(1-'Input &amp; Results'!$U$6)</f>
        <v>506.28883046410914</v>
      </c>
      <c r="KD8" s="15">
        <f>JR8*(1-'Input &amp; Results'!$U$6)</f>
        <v>640.85064586985243</v>
      </c>
      <c r="KE8" s="16">
        <f>JS8*(1-'Input &amp; Results'!$U$6)</f>
        <v>624.03041894413445</v>
      </c>
      <c r="KF8" s="14">
        <f>JT8*(1-'Input &amp; Results'!$U$6)</f>
        <v>647.73011868247113</v>
      </c>
      <c r="KG8" s="15">
        <f>JU8*(1-'Input &amp; Results'!$U$6)</f>
        <v>669.43241647337891</v>
      </c>
      <c r="KH8" s="15">
        <f>JV8*(1-'Input &amp; Results'!$U$6)</f>
        <v>704.48997444330621</v>
      </c>
      <c r="KI8" s="15">
        <f>JW8*(1-'Input &amp; Results'!$U$6)</f>
        <v>686.1264916971536</v>
      </c>
      <c r="KJ8" s="15">
        <f>JX8*(1-'Input &amp; Results'!$U$6)</f>
        <v>617.68078327967589</v>
      </c>
      <c r="KK8" s="15">
        <f>JY8*(1-'Input &amp; Results'!$U$6)</f>
        <v>609.33374566778866</v>
      </c>
      <c r="KL8" s="15">
        <f>JZ8*(1-'Input &amp; Results'!$U$6)</f>
        <v>482.45877396709841</v>
      </c>
      <c r="KM8" s="15">
        <f>KA8*(1-'Input &amp; Results'!$U$6)</f>
        <v>440.72358590766072</v>
      </c>
      <c r="KN8" s="15">
        <f>KB8*(1-'Input &amp; Results'!$U$6)</f>
        <v>484.12818148947576</v>
      </c>
      <c r="KO8" s="15">
        <f>KC8*(1-'Input &amp; Results'!$U$6)</f>
        <v>502.49166423562832</v>
      </c>
      <c r="KP8" s="15">
        <f>KD8*(1-'Input &amp; Results'!$U$6)</f>
        <v>636.04426602582862</v>
      </c>
      <c r="KQ8" s="16">
        <f>KE8*(1-'Input &amp; Results'!$U$6)</f>
        <v>619.35019080205348</v>
      </c>
    </row>
    <row r="9" spans="1:303" x14ac:dyDescent="0.25">
      <c r="C9" s="36"/>
      <c r="D9" s="84"/>
      <c r="E9" s="85"/>
      <c r="F9" s="85"/>
      <c r="G9" s="85"/>
      <c r="H9" s="85"/>
      <c r="I9" s="85"/>
      <c r="J9" s="85"/>
      <c r="K9" s="85"/>
      <c r="L9" s="85"/>
      <c r="M9" s="85"/>
      <c r="N9" s="85"/>
      <c r="O9" s="86"/>
      <c r="P9" s="84"/>
      <c r="Q9" s="85"/>
      <c r="R9" s="85"/>
      <c r="S9" s="85"/>
      <c r="T9" s="85"/>
      <c r="U9" s="85"/>
      <c r="V9" s="85"/>
      <c r="W9" s="85"/>
      <c r="X9" s="85"/>
      <c r="Y9" s="85"/>
      <c r="Z9" s="85"/>
      <c r="AA9" s="86"/>
      <c r="AB9" s="84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6"/>
      <c r="AN9" s="84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6"/>
      <c r="AZ9" s="84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6"/>
      <c r="BL9" s="84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6"/>
      <c r="BX9" s="84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6"/>
      <c r="CJ9" s="84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6"/>
      <c r="CV9" s="84"/>
      <c r="CW9" s="85"/>
      <c r="CX9" s="85"/>
      <c r="CY9" s="85"/>
      <c r="CZ9" s="85"/>
      <c r="DA9" s="85"/>
      <c r="DB9" s="85"/>
      <c r="DC9" s="85"/>
      <c r="DD9" s="85"/>
      <c r="DE9" s="85"/>
      <c r="DF9" s="85"/>
      <c r="DG9" s="86"/>
      <c r="DH9" s="84"/>
      <c r="DI9" s="85"/>
      <c r="DJ9" s="85"/>
      <c r="DK9" s="85"/>
      <c r="DL9" s="85"/>
      <c r="DM9" s="85"/>
      <c r="DN9" s="85"/>
      <c r="DO9" s="85"/>
      <c r="DP9" s="85"/>
      <c r="DQ9" s="85"/>
      <c r="DR9" s="85"/>
      <c r="DS9" s="86"/>
      <c r="DT9" s="84"/>
      <c r="DU9" s="85"/>
      <c r="DV9" s="85"/>
      <c r="DW9" s="85"/>
      <c r="DX9" s="85"/>
      <c r="DY9" s="85"/>
      <c r="DZ9" s="85"/>
      <c r="EA9" s="85"/>
      <c r="EB9" s="85"/>
      <c r="EC9" s="85"/>
      <c r="ED9" s="85"/>
      <c r="EE9" s="86"/>
      <c r="EF9" s="84"/>
      <c r="EG9" s="85"/>
      <c r="EH9" s="85"/>
      <c r="EI9" s="85"/>
      <c r="EJ9" s="85"/>
      <c r="EK9" s="85"/>
      <c r="EL9" s="85"/>
      <c r="EM9" s="85"/>
      <c r="EN9" s="85"/>
      <c r="EO9" s="85"/>
      <c r="EP9" s="85"/>
      <c r="EQ9" s="86"/>
      <c r="ER9" s="84"/>
      <c r="ES9" s="85"/>
      <c r="ET9" s="85"/>
      <c r="EU9" s="85"/>
      <c r="EV9" s="85"/>
      <c r="EW9" s="85"/>
      <c r="EX9" s="85"/>
      <c r="EY9" s="85"/>
      <c r="EZ9" s="85"/>
      <c r="FA9" s="85"/>
      <c r="FB9" s="85"/>
      <c r="FC9" s="86"/>
      <c r="FD9" s="84"/>
      <c r="FE9" s="85"/>
      <c r="FF9" s="85"/>
      <c r="FG9" s="85"/>
      <c r="FH9" s="85"/>
      <c r="FI9" s="85"/>
      <c r="FJ9" s="85"/>
      <c r="FK9" s="85"/>
      <c r="FL9" s="85"/>
      <c r="FM9" s="85"/>
      <c r="FN9" s="85"/>
      <c r="FO9" s="86"/>
      <c r="FP9" s="84"/>
      <c r="FQ9" s="85"/>
      <c r="FR9" s="85"/>
      <c r="FS9" s="85"/>
      <c r="FT9" s="85"/>
      <c r="FU9" s="85"/>
      <c r="FV9" s="85"/>
      <c r="FW9" s="85"/>
      <c r="FX9" s="85"/>
      <c r="FY9" s="85"/>
      <c r="FZ9" s="85"/>
      <c r="GA9" s="86"/>
      <c r="GB9" s="84"/>
      <c r="GC9" s="85"/>
      <c r="GD9" s="85"/>
      <c r="GE9" s="85"/>
      <c r="GF9" s="85"/>
      <c r="GG9" s="85"/>
      <c r="GH9" s="85"/>
      <c r="GI9" s="85"/>
      <c r="GJ9" s="85"/>
      <c r="GK9" s="85"/>
      <c r="GL9" s="85"/>
      <c r="GM9" s="86"/>
      <c r="GN9" s="84"/>
      <c r="GO9" s="85"/>
      <c r="GP9" s="85"/>
      <c r="GQ9" s="85"/>
      <c r="GR9" s="85"/>
      <c r="GS9" s="85"/>
      <c r="GT9" s="85"/>
      <c r="GU9" s="85"/>
      <c r="GV9" s="85"/>
      <c r="GW9" s="85"/>
      <c r="GX9" s="85"/>
      <c r="GY9" s="86"/>
      <c r="GZ9" s="84"/>
      <c r="HA9" s="85"/>
      <c r="HB9" s="85"/>
      <c r="HC9" s="85"/>
      <c r="HD9" s="85"/>
      <c r="HE9" s="85"/>
      <c r="HF9" s="85"/>
      <c r="HG9" s="85"/>
      <c r="HH9" s="85"/>
      <c r="HI9" s="85"/>
      <c r="HJ9" s="85"/>
      <c r="HK9" s="86"/>
      <c r="HL9" s="84"/>
      <c r="HM9" s="85"/>
      <c r="HN9" s="85"/>
      <c r="HO9" s="85"/>
      <c r="HP9" s="85"/>
      <c r="HQ9" s="85"/>
      <c r="HR9" s="85"/>
      <c r="HS9" s="85"/>
      <c r="HT9" s="85"/>
      <c r="HU9" s="85"/>
      <c r="HV9" s="85"/>
      <c r="HW9" s="86"/>
      <c r="HX9" s="84"/>
      <c r="HY9" s="85"/>
      <c r="HZ9" s="85"/>
      <c r="IA9" s="85"/>
      <c r="IB9" s="85"/>
      <c r="IC9" s="85"/>
      <c r="ID9" s="85"/>
      <c r="IE9" s="85"/>
      <c r="IF9" s="85"/>
      <c r="IG9" s="85"/>
      <c r="IH9" s="85"/>
      <c r="II9" s="86"/>
      <c r="IJ9" s="84"/>
      <c r="IK9" s="85"/>
      <c r="IL9" s="85"/>
      <c r="IM9" s="85"/>
      <c r="IN9" s="85"/>
      <c r="IO9" s="85"/>
      <c r="IP9" s="85"/>
      <c r="IQ9" s="85"/>
      <c r="IR9" s="85"/>
      <c r="IS9" s="85"/>
      <c r="IT9" s="85"/>
      <c r="IU9" s="86"/>
      <c r="IV9" s="84"/>
      <c r="IW9" s="85"/>
      <c r="IX9" s="85"/>
      <c r="IY9" s="85"/>
      <c r="IZ9" s="85"/>
      <c r="JA9" s="85"/>
      <c r="JB9" s="85"/>
      <c r="JC9" s="85"/>
      <c r="JD9" s="85"/>
      <c r="JE9" s="85"/>
      <c r="JF9" s="85"/>
      <c r="JG9" s="86"/>
      <c r="JH9" s="84"/>
      <c r="JI9" s="85"/>
      <c r="JJ9" s="85"/>
      <c r="JK9" s="85"/>
      <c r="JL9" s="85"/>
      <c r="JM9" s="85"/>
      <c r="JN9" s="85"/>
      <c r="JO9" s="85"/>
      <c r="JP9" s="85"/>
      <c r="JQ9" s="85"/>
      <c r="JR9" s="85"/>
      <c r="JS9" s="86"/>
      <c r="JT9" s="84"/>
      <c r="JU9" s="85"/>
      <c r="JV9" s="85"/>
      <c r="JW9" s="85"/>
      <c r="JX9" s="85"/>
      <c r="JY9" s="85"/>
      <c r="JZ9" s="85"/>
      <c r="KA9" s="85"/>
      <c r="KB9" s="85"/>
      <c r="KC9" s="85"/>
      <c r="KD9" s="85"/>
      <c r="KE9" s="86"/>
      <c r="KF9" s="84"/>
      <c r="KG9" s="85"/>
      <c r="KH9" s="85"/>
      <c r="KI9" s="85"/>
      <c r="KJ9" s="85"/>
      <c r="KK9" s="85"/>
      <c r="KL9" s="85"/>
      <c r="KM9" s="85"/>
      <c r="KN9" s="85"/>
      <c r="KO9" s="85"/>
      <c r="KP9" s="85"/>
      <c r="KQ9" s="86"/>
    </row>
    <row r="10" spans="1:303" x14ac:dyDescent="0.25">
      <c r="B10" t="s">
        <v>9</v>
      </c>
      <c r="C10" s="92">
        <f>-'Input &amp; Results'!E9</f>
        <v>-10380</v>
      </c>
      <c r="D10" s="84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6"/>
      <c r="P10" s="84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6"/>
      <c r="AB10" s="84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6"/>
      <c r="AN10" s="84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6"/>
      <c r="AZ10" s="84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6"/>
      <c r="BL10" s="84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6"/>
      <c r="BX10" s="84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6"/>
      <c r="CJ10" s="84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6"/>
      <c r="CV10" s="84"/>
      <c r="CW10" s="85"/>
      <c r="CX10" s="85"/>
      <c r="CY10" s="85"/>
      <c r="CZ10" s="85"/>
      <c r="DA10" s="85"/>
      <c r="DB10" s="85"/>
      <c r="DC10" s="85"/>
      <c r="DD10" s="85"/>
      <c r="DE10" s="85"/>
      <c r="DF10" s="85"/>
      <c r="DG10" s="86"/>
      <c r="DH10" s="84"/>
      <c r="DI10" s="85"/>
      <c r="DJ10" s="85"/>
      <c r="DK10" s="85"/>
      <c r="DL10" s="85"/>
      <c r="DM10" s="85"/>
      <c r="DN10" s="85"/>
      <c r="DO10" s="85"/>
      <c r="DP10" s="85"/>
      <c r="DQ10" s="85"/>
      <c r="DR10" s="85"/>
      <c r="DS10" s="86"/>
      <c r="DT10" s="84"/>
      <c r="DU10" s="85"/>
      <c r="DV10" s="85"/>
      <c r="DW10" s="85"/>
      <c r="DX10" s="85"/>
      <c r="DY10" s="85"/>
      <c r="DZ10" s="85"/>
      <c r="EA10" s="85"/>
      <c r="EB10" s="85"/>
      <c r="EC10" s="85"/>
      <c r="ED10" s="85"/>
      <c r="EE10" s="86"/>
      <c r="EF10" s="84"/>
      <c r="EG10" s="85"/>
      <c r="EH10" s="85"/>
      <c r="EI10" s="85"/>
      <c r="EJ10" s="85"/>
      <c r="EK10" s="85"/>
      <c r="EL10" s="85"/>
      <c r="EM10" s="85"/>
      <c r="EN10" s="85"/>
      <c r="EO10" s="85"/>
      <c r="EP10" s="85"/>
      <c r="EQ10" s="86"/>
      <c r="ER10" s="84"/>
      <c r="ES10" s="85"/>
      <c r="ET10" s="85"/>
      <c r="EU10" s="85"/>
      <c r="EV10" s="85"/>
      <c r="EW10" s="85"/>
      <c r="EX10" s="85"/>
      <c r="EY10" s="85"/>
      <c r="EZ10" s="85"/>
      <c r="FA10" s="85"/>
      <c r="FB10" s="85"/>
      <c r="FC10" s="86"/>
      <c r="FD10" s="84"/>
      <c r="FE10" s="85"/>
      <c r="FF10" s="85"/>
      <c r="FG10" s="85"/>
      <c r="FH10" s="85"/>
      <c r="FI10" s="85"/>
      <c r="FJ10" s="85"/>
      <c r="FK10" s="85"/>
      <c r="FL10" s="85"/>
      <c r="FM10" s="85"/>
      <c r="FN10" s="85"/>
      <c r="FO10" s="86"/>
      <c r="FP10" s="84"/>
      <c r="FQ10" s="85"/>
      <c r="FR10" s="85"/>
      <c r="FS10" s="85"/>
      <c r="FT10" s="85"/>
      <c r="FU10" s="85"/>
      <c r="FV10" s="85"/>
      <c r="FW10" s="85"/>
      <c r="FX10" s="85"/>
      <c r="FY10" s="85"/>
      <c r="FZ10" s="85"/>
      <c r="GA10" s="86"/>
      <c r="GB10" s="84"/>
      <c r="GC10" s="85"/>
      <c r="GD10" s="85"/>
      <c r="GE10" s="85"/>
      <c r="GF10" s="85"/>
      <c r="GG10" s="85"/>
      <c r="GH10" s="85"/>
      <c r="GI10" s="85"/>
      <c r="GJ10" s="85"/>
      <c r="GK10" s="85"/>
      <c r="GL10" s="85"/>
      <c r="GM10" s="86"/>
      <c r="GN10" s="84"/>
      <c r="GO10" s="85"/>
      <c r="GP10" s="85"/>
      <c r="GQ10" s="85"/>
      <c r="GR10" s="85"/>
      <c r="GS10" s="85"/>
      <c r="GT10" s="85"/>
      <c r="GU10" s="85"/>
      <c r="GV10" s="85"/>
      <c r="GW10" s="85"/>
      <c r="GX10" s="85"/>
      <c r="GY10" s="86"/>
      <c r="GZ10" s="84"/>
      <c r="HA10" s="85"/>
      <c r="HB10" s="85"/>
      <c r="HC10" s="85"/>
      <c r="HD10" s="85"/>
      <c r="HE10" s="85"/>
      <c r="HF10" s="85"/>
      <c r="HG10" s="85"/>
      <c r="HH10" s="85"/>
      <c r="HI10" s="85"/>
      <c r="HJ10" s="85"/>
      <c r="HK10" s="86"/>
      <c r="HL10" s="84"/>
      <c r="HM10" s="85"/>
      <c r="HN10" s="85"/>
      <c r="HO10" s="85"/>
      <c r="HP10" s="85"/>
      <c r="HQ10" s="85"/>
      <c r="HR10" s="85"/>
      <c r="HS10" s="85"/>
      <c r="HT10" s="85"/>
      <c r="HU10" s="85"/>
      <c r="HV10" s="85"/>
      <c r="HW10" s="86"/>
      <c r="HX10" s="84"/>
      <c r="HY10" s="85"/>
      <c r="HZ10" s="85"/>
      <c r="IA10" s="85"/>
      <c r="IB10" s="85"/>
      <c r="IC10" s="85"/>
      <c r="ID10" s="85"/>
      <c r="IE10" s="85"/>
      <c r="IF10" s="85"/>
      <c r="IG10" s="85"/>
      <c r="IH10" s="85"/>
      <c r="II10" s="86"/>
      <c r="IJ10" s="84"/>
      <c r="IK10" s="85"/>
      <c r="IL10" s="85"/>
      <c r="IM10" s="85"/>
      <c r="IN10" s="85"/>
      <c r="IO10" s="85"/>
      <c r="IP10" s="85"/>
      <c r="IQ10" s="85"/>
      <c r="IR10" s="85"/>
      <c r="IS10" s="85"/>
      <c r="IT10" s="85"/>
      <c r="IU10" s="86"/>
      <c r="IV10" s="84"/>
      <c r="IW10" s="85"/>
      <c r="IX10" s="85"/>
      <c r="IY10" s="85"/>
      <c r="IZ10" s="85"/>
      <c r="JA10" s="85"/>
      <c r="JB10" s="85"/>
      <c r="JC10" s="85"/>
      <c r="JD10" s="85"/>
      <c r="JE10" s="85"/>
      <c r="JF10" s="85"/>
      <c r="JG10" s="86"/>
      <c r="JH10" s="84"/>
      <c r="JI10" s="85"/>
      <c r="JJ10" s="85"/>
      <c r="JK10" s="85"/>
      <c r="JL10" s="85"/>
      <c r="JM10" s="85"/>
      <c r="JN10" s="85"/>
      <c r="JO10" s="85"/>
      <c r="JP10" s="85"/>
      <c r="JQ10" s="85"/>
      <c r="JR10" s="85"/>
      <c r="JS10" s="86"/>
      <c r="JT10" s="84"/>
      <c r="JU10" s="85"/>
      <c r="JV10" s="85"/>
      <c r="JW10" s="85"/>
      <c r="JX10" s="85"/>
      <c r="JY10" s="85"/>
      <c r="JZ10" s="85"/>
      <c r="KA10" s="85"/>
      <c r="KB10" s="85"/>
      <c r="KC10" s="85"/>
      <c r="KD10" s="85"/>
      <c r="KE10" s="86"/>
      <c r="KF10" s="84"/>
      <c r="KG10" s="85"/>
      <c r="KH10" s="85"/>
      <c r="KI10" s="85"/>
      <c r="KJ10" s="85"/>
      <c r="KK10" s="85"/>
      <c r="KL10" s="85"/>
      <c r="KM10" s="85"/>
      <c r="KN10" s="85"/>
      <c r="KO10" s="85"/>
      <c r="KP10" s="85"/>
      <c r="KQ10" s="86"/>
    </row>
    <row r="11" spans="1:303" x14ac:dyDescent="0.25">
      <c r="B11" t="s">
        <v>38</v>
      </c>
      <c r="C11" s="36"/>
      <c r="D11" s="84"/>
      <c r="E11" s="85"/>
      <c r="F11" s="85"/>
      <c r="G11" s="85"/>
      <c r="H11" s="85"/>
      <c r="I11" s="85"/>
      <c r="J11" s="85"/>
      <c r="K11" s="85"/>
      <c r="L11" s="85"/>
      <c r="M11" s="85"/>
      <c r="N11" s="93">
        <f>-'Input &amp; Results'!E10</f>
        <v>3114</v>
      </c>
      <c r="O11" s="86"/>
      <c r="P11" s="84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6"/>
      <c r="AB11" s="84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6"/>
      <c r="AN11" s="84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6"/>
      <c r="AZ11" s="84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6"/>
      <c r="BL11" s="84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6"/>
      <c r="BX11" s="84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6"/>
      <c r="CJ11" s="84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6"/>
      <c r="CV11" s="84"/>
      <c r="CW11" s="85"/>
      <c r="CX11" s="85"/>
      <c r="CY11" s="85"/>
      <c r="CZ11" s="85"/>
      <c r="DA11" s="85"/>
      <c r="DB11" s="85"/>
      <c r="DC11" s="85"/>
      <c r="DD11" s="85"/>
      <c r="DE11" s="85"/>
      <c r="DF11" s="85"/>
      <c r="DG11" s="86"/>
      <c r="DH11" s="84"/>
      <c r="DI11" s="85"/>
      <c r="DJ11" s="85"/>
      <c r="DK11" s="85"/>
      <c r="DL11" s="85"/>
      <c r="DM11" s="85"/>
      <c r="DN11" s="85"/>
      <c r="DO11" s="85"/>
      <c r="DP11" s="85"/>
      <c r="DQ11" s="85"/>
      <c r="DR11" s="85"/>
      <c r="DS11" s="86"/>
      <c r="DT11" s="84"/>
      <c r="DU11" s="85"/>
      <c r="DV11" s="85"/>
      <c r="DW11" s="85"/>
      <c r="DX11" s="85"/>
      <c r="DY11" s="85"/>
      <c r="DZ11" s="85"/>
      <c r="EA11" s="85"/>
      <c r="EB11" s="85"/>
      <c r="EC11" s="85"/>
      <c r="ED11" s="85"/>
      <c r="EE11" s="86"/>
      <c r="EF11" s="84"/>
      <c r="EG11" s="85"/>
      <c r="EH11" s="85"/>
      <c r="EI11" s="85"/>
      <c r="EJ11" s="85"/>
      <c r="EK11" s="85"/>
      <c r="EL11" s="85"/>
      <c r="EM11" s="85"/>
      <c r="EN11" s="85"/>
      <c r="EO11" s="85"/>
      <c r="EP11" s="85"/>
      <c r="EQ11" s="86"/>
      <c r="ER11" s="84"/>
      <c r="ES11" s="85"/>
      <c r="ET11" s="85"/>
      <c r="EU11" s="85"/>
      <c r="EV11" s="85"/>
      <c r="EW11" s="85"/>
      <c r="EX11" s="85"/>
      <c r="EY11" s="85"/>
      <c r="EZ11" s="85"/>
      <c r="FA11" s="85"/>
      <c r="FB11" s="85"/>
      <c r="FC11" s="86"/>
      <c r="FD11" s="84"/>
      <c r="FE11" s="85"/>
      <c r="FF11" s="85"/>
      <c r="FG11" s="85"/>
      <c r="FH11" s="85"/>
      <c r="FI11" s="85"/>
      <c r="FJ11" s="85"/>
      <c r="FK11" s="85"/>
      <c r="FL11" s="85"/>
      <c r="FM11" s="85"/>
      <c r="FN11" s="85"/>
      <c r="FO11" s="86"/>
      <c r="FP11" s="84"/>
      <c r="FQ11" s="85"/>
      <c r="FR11" s="85"/>
      <c r="FS11" s="85"/>
      <c r="FT11" s="85"/>
      <c r="FU11" s="85"/>
      <c r="FV11" s="85"/>
      <c r="FW11" s="85"/>
      <c r="FX11" s="85"/>
      <c r="FY11" s="85"/>
      <c r="FZ11" s="85"/>
      <c r="GA11" s="86"/>
      <c r="GB11" s="84"/>
      <c r="GC11" s="85"/>
      <c r="GD11" s="85"/>
      <c r="GE11" s="85"/>
      <c r="GF11" s="85"/>
      <c r="GG11" s="85"/>
      <c r="GH11" s="85"/>
      <c r="GI11" s="85"/>
      <c r="GJ11" s="85"/>
      <c r="GK11" s="85"/>
      <c r="GL11" s="85"/>
      <c r="GM11" s="86"/>
      <c r="GN11" s="84"/>
      <c r="GO11" s="85"/>
      <c r="GP11" s="85"/>
      <c r="GQ11" s="85"/>
      <c r="GR11" s="85"/>
      <c r="GS11" s="85"/>
      <c r="GT11" s="85"/>
      <c r="GU11" s="85"/>
      <c r="GV11" s="85"/>
      <c r="GW11" s="85"/>
      <c r="GX11" s="85"/>
      <c r="GY11" s="86"/>
      <c r="GZ11" s="84"/>
      <c r="HA11" s="85"/>
      <c r="HB11" s="85"/>
      <c r="HC11" s="85"/>
      <c r="HD11" s="85"/>
      <c r="HE11" s="85"/>
      <c r="HF11" s="85"/>
      <c r="HG11" s="85"/>
      <c r="HH11" s="85"/>
      <c r="HI11" s="85"/>
      <c r="HJ11" s="85"/>
      <c r="HK11" s="86"/>
      <c r="HL11" s="84"/>
      <c r="HM11" s="85"/>
      <c r="HN11" s="85"/>
      <c r="HO11" s="85"/>
      <c r="HP11" s="85"/>
      <c r="HQ11" s="85"/>
      <c r="HR11" s="85"/>
      <c r="HS11" s="85"/>
      <c r="HT11" s="85"/>
      <c r="HU11" s="85"/>
      <c r="HV11" s="85"/>
      <c r="HW11" s="86"/>
      <c r="HX11" s="84"/>
      <c r="HY11" s="85"/>
      <c r="HZ11" s="85"/>
      <c r="IA11" s="85"/>
      <c r="IB11" s="85"/>
      <c r="IC11" s="85"/>
      <c r="ID11" s="85"/>
      <c r="IE11" s="85"/>
      <c r="IF11" s="85"/>
      <c r="IG11" s="85"/>
      <c r="IH11" s="85"/>
      <c r="II11" s="86"/>
      <c r="IJ11" s="84"/>
      <c r="IK11" s="85"/>
      <c r="IL11" s="85"/>
      <c r="IM11" s="85"/>
      <c r="IN11" s="85"/>
      <c r="IO11" s="85"/>
      <c r="IP11" s="85"/>
      <c r="IQ11" s="85"/>
      <c r="IR11" s="85"/>
      <c r="IS11" s="85"/>
      <c r="IT11" s="85"/>
      <c r="IU11" s="86"/>
      <c r="IV11" s="84"/>
      <c r="IW11" s="85"/>
      <c r="IX11" s="85"/>
      <c r="IY11" s="85"/>
      <c r="IZ11" s="85"/>
      <c r="JA11" s="85"/>
      <c r="JB11" s="85"/>
      <c r="JC11" s="85"/>
      <c r="JD11" s="85"/>
      <c r="JE11" s="85"/>
      <c r="JF11" s="85"/>
      <c r="JG11" s="86"/>
      <c r="JH11" s="84"/>
      <c r="JI11" s="85"/>
      <c r="JJ11" s="85"/>
      <c r="JK11" s="85"/>
      <c r="JL11" s="85"/>
      <c r="JM11" s="85"/>
      <c r="JN11" s="85"/>
      <c r="JO11" s="85"/>
      <c r="JP11" s="85"/>
      <c r="JQ11" s="85"/>
      <c r="JR11" s="85"/>
      <c r="JS11" s="86"/>
      <c r="JT11" s="84"/>
      <c r="JU11" s="85"/>
      <c r="JV11" s="85"/>
      <c r="JW11" s="85"/>
      <c r="JX11" s="85"/>
      <c r="JY11" s="85"/>
      <c r="JZ11" s="85"/>
      <c r="KA11" s="85"/>
      <c r="KB11" s="85"/>
      <c r="KC11" s="85"/>
      <c r="KD11" s="85"/>
      <c r="KE11" s="86"/>
      <c r="KF11" s="84"/>
      <c r="KG11" s="85"/>
      <c r="KH11" s="85"/>
      <c r="KI11" s="85"/>
      <c r="KJ11" s="85"/>
      <c r="KK11" s="85"/>
      <c r="KL11" s="85"/>
      <c r="KM11" s="85"/>
      <c r="KN11" s="85"/>
      <c r="KO11" s="85"/>
      <c r="KP11" s="85"/>
      <c r="KQ11" s="86"/>
    </row>
    <row r="12" spans="1:303" x14ac:dyDescent="0.25">
      <c r="B12" t="s">
        <v>48</v>
      </c>
      <c r="C12" s="36"/>
      <c r="D12" s="84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6"/>
      <c r="P12" s="84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6"/>
      <c r="AB12" s="84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6"/>
      <c r="AN12" s="84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6"/>
      <c r="AZ12" s="84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6"/>
      <c r="BL12" s="84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6"/>
      <c r="BX12" s="84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6"/>
      <c r="CJ12" s="84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6"/>
      <c r="CV12" s="84"/>
      <c r="CW12" s="85"/>
      <c r="CX12" s="85"/>
      <c r="CY12" s="85"/>
      <c r="CZ12" s="85"/>
      <c r="DA12" s="85"/>
      <c r="DB12" s="85"/>
      <c r="DC12" s="85"/>
      <c r="DD12" s="85"/>
      <c r="DE12" s="85"/>
      <c r="DF12" s="85"/>
      <c r="DG12" s="86"/>
      <c r="DH12" s="84"/>
      <c r="DI12" s="85"/>
      <c r="DJ12" s="85"/>
      <c r="DK12" s="85"/>
      <c r="DL12" s="85"/>
      <c r="DM12" s="85"/>
      <c r="DN12" s="85"/>
      <c r="DO12" s="85"/>
      <c r="DP12" s="85"/>
      <c r="DQ12" s="85"/>
      <c r="DR12" s="85"/>
      <c r="DS12" s="86"/>
      <c r="DT12" s="84"/>
      <c r="DU12" s="85"/>
      <c r="DV12" s="85"/>
      <c r="DW12" s="85"/>
      <c r="DX12" s="85"/>
      <c r="DY12" s="85"/>
      <c r="DZ12" s="85"/>
      <c r="EA12" s="85"/>
      <c r="EB12" s="85"/>
      <c r="EC12" s="85"/>
      <c r="ED12" s="85"/>
      <c r="EE12" s="86"/>
      <c r="EF12" s="84"/>
      <c r="EG12" s="85"/>
      <c r="EH12" s="85"/>
      <c r="EI12" s="85"/>
      <c r="EJ12" s="85"/>
      <c r="EK12" s="85"/>
      <c r="EL12" s="85"/>
      <c r="EM12" s="85"/>
      <c r="EN12" s="85"/>
      <c r="EO12" s="85"/>
      <c r="EP12" s="85"/>
      <c r="EQ12" s="86"/>
      <c r="ER12" s="84"/>
      <c r="ES12" s="85"/>
      <c r="ET12" s="85"/>
      <c r="EU12" s="85"/>
      <c r="EV12" s="85"/>
      <c r="EW12" s="85"/>
      <c r="EX12" s="85"/>
      <c r="EY12" s="85"/>
      <c r="EZ12" s="85"/>
      <c r="FA12" s="85"/>
      <c r="FB12" s="85"/>
      <c r="FC12" s="86"/>
      <c r="FD12" s="84"/>
      <c r="FE12" s="85"/>
      <c r="FF12" s="85"/>
      <c r="FG12" s="85"/>
      <c r="FH12" s="85"/>
      <c r="FI12" s="85"/>
      <c r="FJ12" s="85"/>
      <c r="FK12" s="85"/>
      <c r="FL12" s="85"/>
      <c r="FM12" s="85"/>
      <c r="FN12" s="85"/>
      <c r="FO12" s="86"/>
      <c r="FP12" s="84"/>
      <c r="FQ12" s="85"/>
      <c r="FR12" s="85"/>
      <c r="FS12" s="85"/>
      <c r="FT12" s="85"/>
      <c r="FU12" s="85"/>
      <c r="FV12" s="85"/>
      <c r="FW12" s="85"/>
      <c r="FX12" s="85"/>
      <c r="FY12" s="85"/>
      <c r="FZ12" s="85"/>
      <c r="GA12" s="94">
        <f>-'Input &amp; Results'!K6*1000*'Input &amp; Results'!U7</f>
        <v>-1500</v>
      </c>
      <c r="GB12" s="84"/>
      <c r="GC12" s="85"/>
      <c r="GD12" s="85"/>
      <c r="GE12" s="85"/>
      <c r="GF12" s="85"/>
      <c r="GG12" s="85"/>
      <c r="GH12" s="85"/>
      <c r="GI12" s="85"/>
      <c r="GJ12" s="85"/>
      <c r="GK12" s="85"/>
      <c r="GL12" s="85"/>
      <c r="GM12" s="86"/>
      <c r="GN12" s="84"/>
      <c r="GO12" s="85"/>
      <c r="GP12" s="85"/>
      <c r="GQ12" s="85"/>
      <c r="GR12" s="85"/>
      <c r="GS12" s="85"/>
      <c r="GT12" s="85"/>
      <c r="GU12" s="85"/>
      <c r="GV12" s="85"/>
      <c r="GW12" s="85"/>
      <c r="GX12" s="85"/>
      <c r="GY12" s="86"/>
      <c r="GZ12" s="84"/>
      <c r="HA12" s="85"/>
      <c r="HB12" s="85"/>
      <c r="HC12" s="85"/>
      <c r="HD12" s="85"/>
      <c r="HE12" s="85"/>
      <c r="HF12" s="85"/>
      <c r="HG12" s="85"/>
      <c r="HH12" s="85"/>
      <c r="HI12" s="85"/>
      <c r="HJ12" s="85"/>
      <c r="HK12" s="86"/>
      <c r="HL12" s="84"/>
      <c r="HM12" s="85"/>
      <c r="HN12" s="85"/>
      <c r="HO12" s="85"/>
      <c r="HP12" s="85"/>
      <c r="HQ12" s="85"/>
      <c r="HR12" s="85"/>
      <c r="HS12" s="85"/>
      <c r="HT12" s="85"/>
      <c r="HU12" s="85"/>
      <c r="HV12" s="85"/>
      <c r="HW12" s="86"/>
      <c r="HX12" s="84"/>
      <c r="HY12" s="85"/>
      <c r="HZ12" s="85"/>
      <c r="IA12" s="85"/>
      <c r="IB12" s="85"/>
      <c r="IC12" s="85"/>
      <c r="ID12" s="85"/>
      <c r="IE12" s="85"/>
      <c r="IF12" s="85"/>
      <c r="IG12" s="85"/>
      <c r="IH12" s="85"/>
      <c r="II12" s="86"/>
      <c r="IJ12" s="84"/>
      <c r="IK12" s="85"/>
      <c r="IL12" s="85"/>
      <c r="IM12" s="85"/>
      <c r="IN12" s="85"/>
      <c r="IO12" s="85"/>
      <c r="IP12" s="85"/>
      <c r="IQ12" s="85"/>
      <c r="IR12" s="85"/>
      <c r="IS12" s="85"/>
      <c r="IT12" s="85"/>
      <c r="IU12" s="86"/>
      <c r="IV12" s="84"/>
      <c r="IW12" s="85"/>
      <c r="IX12" s="85"/>
      <c r="IY12" s="85"/>
      <c r="IZ12" s="85"/>
      <c r="JA12" s="85"/>
      <c r="JB12" s="85"/>
      <c r="JC12" s="85"/>
      <c r="JD12" s="85"/>
      <c r="JE12" s="85"/>
      <c r="JF12" s="85"/>
      <c r="JG12" s="86"/>
      <c r="JH12" s="84"/>
      <c r="JI12" s="85"/>
      <c r="JJ12" s="85"/>
      <c r="JK12" s="85"/>
      <c r="JL12" s="85"/>
      <c r="JM12" s="85"/>
      <c r="JN12" s="85"/>
      <c r="JO12" s="85"/>
      <c r="JP12" s="85"/>
      <c r="JQ12" s="85"/>
      <c r="JR12" s="85"/>
      <c r="JS12" s="86"/>
      <c r="JT12" s="84"/>
      <c r="JU12" s="85"/>
      <c r="JV12" s="85"/>
      <c r="JW12" s="85"/>
      <c r="JX12" s="85"/>
      <c r="JY12" s="85"/>
      <c r="JZ12" s="85"/>
      <c r="KA12" s="85"/>
      <c r="KB12" s="85"/>
      <c r="KC12" s="85"/>
      <c r="KD12" s="85"/>
      <c r="KE12" s="86"/>
      <c r="KF12" s="84"/>
      <c r="KG12" s="85"/>
      <c r="KH12" s="85"/>
      <c r="KI12" s="85"/>
      <c r="KJ12" s="85"/>
      <c r="KK12" s="85"/>
      <c r="KL12" s="85"/>
      <c r="KM12" s="85"/>
      <c r="KN12" s="85"/>
      <c r="KO12" s="85"/>
      <c r="KP12" s="85"/>
      <c r="KQ12" s="86"/>
    </row>
    <row r="13" spans="1:303" ht="15.75" thickBot="1" x14ac:dyDescent="0.3">
      <c r="B13" s="34" t="s">
        <v>39</v>
      </c>
      <c r="C13" s="37"/>
      <c r="D13" s="87">
        <f>D8*D1*'Input &amp; Results'!$P$6</f>
        <v>87.688000000000002</v>
      </c>
      <c r="E13" s="37">
        <f>E8*E1*'Input &amp; Results'!$P$6</f>
        <v>90.626000000000005</v>
      </c>
      <c r="F13" s="37">
        <f>F8*F1*'Input &amp; Results'!$P$6</f>
        <v>95.372</v>
      </c>
      <c r="G13" s="37">
        <f>G8*G1*'Input &amp; Results'!$P$6</f>
        <v>92.885999999999996</v>
      </c>
      <c r="H13" s="37">
        <f>H8*H1*'Input &amp; Results'!$P$6</f>
        <v>83.62</v>
      </c>
      <c r="I13" s="37">
        <f>I8*I1*'Input &amp; Results'!$P$6</f>
        <v>84.139800000000008</v>
      </c>
      <c r="J13" s="37">
        <f>J8*J1*'Input &amp; Results'!$P$6</f>
        <v>66.620280000000008</v>
      </c>
      <c r="K13" s="37">
        <f>K8*K1*'Input &amp; Results'!$P$6</f>
        <v>60.85728000000001</v>
      </c>
      <c r="L13" s="37">
        <f>L8*L1*'Input &amp; Results'!$P$6</f>
        <v>66.850800000000007</v>
      </c>
      <c r="M13" s="37">
        <f>M8*M1*'Input &amp; Results'!$P$6</f>
        <v>69.386520000000004</v>
      </c>
      <c r="N13" s="37">
        <f>N8*N1*'Input &amp; Results'!$P$6</f>
        <v>87.828119999999998</v>
      </c>
      <c r="O13" s="88">
        <f>O8*O1*'Input &amp; Results'!$P$6</f>
        <v>85.522919999999999</v>
      </c>
      <c r="P13" s="87">
        <f>P8*P1*'Input &amp; Results'!$P$6</f>
        <v>88.770946800000004</v>
      </c>
      <c r="Q13" s="37">
        <f>Q8*Q1*'Input &amp; Results'!$P$6</f>
        <v>91.745231100000012</v>
      </c>
      <c r="R13" s="37">
        <f>R8*R1*'Input &amp; Results'!$P$6</f>
        <v>96.549844200000024</v>
      </c>
      <c r="S13" s="37">
        <f>S8*S1*'Input &amp; Results'!$P$6</f>
        <v>94.033142100000006</v>
      </c>
      <c r="T13" s="37">
        <f>T8*T1*'Input &amp; Results'!$P$6</f>
        <v>84.652707000000007</v>
      </c>
      <c r="U13" s="37">
        <f>U8*U1*'Input &amp; Results'!$P$6</f>
        <v>85.178926530000012</v>
      </c>
      <c r="V13" s="37">
        <f>V8*V1*'Input &amp; Results'!$P$6</f>
        <v>67.443040458000013</v>
      </c>
      <c r="W13" s="37">
        <f>W8*W1*'Input &amp; Results'!$P$6</f>
        <v>61.608867408000009</v>
      </c>
      <c r="X13" s="37">
        <f>X8*X1*'Input &amp; Results'!$P$6</f>
        <v>67.676407380000001</v>
      </c>
      <c r="Y13" s="37">
        <f>Y8*Y1*'Input &amp; Results'!$P$6</f>
        <v>70.243443521999993</v>
      </c>
      <c r="Z13" s="37">
        <f>Z8*Z1*'Input &amp; Results'!$P$6</f>
        <v>88.912797282000014</v>
      </c>
      <c r="AA13" s="88">
        <f>AA8*AA1*'Input &amp; Results'!$P$6</f>
        <v>86.579128062000009</v>
      </c>
      <c r="AB13" s="87">
        <f>AB8*AB1*'Input &amp; Results'!$P$6</f>
        <v>89.867267992980004</v>
      </c>
      <c r="AC13" s="37">
        <f>AC8*AC1*'Input &amp; Results'!$P$6</f>
        <v>92.878284704085019</v>
      </c>
      <c r="AD13" s="37">
        <f>AD8*AD1*'Input &amp; Results'!$P$6</f>
        <v>97.742234775870017</v>
      </c>
      <c r="AE13" s="37">
        <f>AE8*AE1*'Input &amp; Results'!$P$6</f>
        <v>95.194451404934995</v>
      </c>
      <c r="AF13" s="37">
        <f>AF8*AF1*'Input &amp; Results'!$P$6</f>
        <v>85.698167931450001</v>
      </c>
      <c r="AG13" s="37">
        <f>AG8*AG1*'Input &amp; Results'!$P$6</f>
        <v>86.230886272645506</v>
      </c>
      <c r="AH13" s="37">
        <f>AH8*AH1*'Input &amp; Results'!$P$6</f>
        <v>68.275962007656318</v>
      </c>
      <c r="AI13" s="37">
        <f>AI8*AI1*'Input &amp; Results'!$P$6</f>
        <v>62.369736920488805</v>
      </c>
      <c r="AJ13" s="37">
        <f>AJ8*AJ1*'Input &amp; Results'!$P$6</f>
        <v>68.512211011142995</v>
      </c>
      <c r="AK13" s="37">
        <f>AK8*AK1*'Input &amp; Results'!$P$6</f>
        <v>71.110950049496708</v>
      </c>
      <c r="AL13" s="37">
        <f>AL8*AL1*'Input &amp; Results'!$P$6</f>
        <v>90.010870328432716</v>
      </c>
      <c r="AM13" s="88">
        <f>AM8*AM1*'Input &amp; Results'!$P$6</f>
        <v>87.648380293565708</v>
      </c>
      <c r="AN13" s="87">
        <f>AN8*AN1*'Input &amp; Results'!$P$6</f>
        <v>90.977128752693304</v>
      </c>
      <c r="AO13" s="37">
        <f>AO8*AO1*'Input &amp; Results'!$P$6</f>
        <v>94.025331520180458</v>
      </c>
      <c r="AP13" s="37">
        <f>AP8*AP1*'Input &amp; Results'!$P$6</f>
        <v>98.949351375352023</v>
      </c>
      <c r="AQ13" s="37">
        <f>AQ8*AQ1*'Input &amp; Results'!$P$6</f>
        <v>96.370102879785946</v>
      </c>
      <c r="AR13" s="37">
        <f>AR8*AR1*'Input &amp; Results'!$P$6</f>
        <v>86.756540305403405</v>
      </c>
      <c r="AS13" s="37">
        <f>AS8*AS1*'Input &amp; Results'!$P$6</f>
        <v>87.295837718112679</v>
      </c>
      <c r="AT13" s="37">
        <f>AT8*AT1*'Input &amp; Results'!$P$6</f>
        <v>69.119170138450869</v>
      </c>
      <c r="AU13" s="37">
        <f>AU8*AU1*'Input &amp; Results'!$P$6</f>
        <v>63.140003171456854</v>
      </c>
      <c r="AV13" s="37">
        <f>AV8*AV1*'Input &amp; Results'!$P$6</f>
        <v>69.35833681713062</v>
      </c>
      <c r="AW13" s="37">
        <f>AW8*AW1*'Input &amp; Results'!$P$6</f>
        <v>71.989170282607986</v>
      </c>
      <c r="AX13" s="37">
        <f>AX8*AX1*'Input &amp; Results'!$P$6</f>
        <v>91.122504576988874</v>
      </c>
      <c r="AY13" s="88">
        <f>AY8*AY1*'Input &amp; Results'!$P$6</f>
        <v>88.730837790191259</v>
      </c>
      <c r="AZ13" s="87">
        <f>AZ8*AZ1*'Input &amp; Results'!$P$6</f>
        <v>92.100696292789095</v>
      </c>
      <c r="BA13" s="37">
        <f>BA8*BA1*'Input &amp; Results'!$P$6</f>
        <v>95.18654436445469</v>
      </c>
      <c r="BB13" s="37">
        <f>BB8*BB1*'Input &amp; Results'!$P$6</f>
        <v>100.17137586483761</v>
      </c>
      <c r="BC13" s="37">
        <f>BC8*BC1*'Input &amp; Results'!$P$6</f>
        <v>97.56027365035132</v>
      </c>
      <c r="BD13" s="37">
        <f>BD8*BD1*'Input &amp; Results'!$P$6</f>
        <v>87.82798357817515</v>
      </c>
      <c r="BE13" s="37">
        <f>BE8*BE1*'Input &amp; Results'!$P$6</f>
        <v>88.373941313931383</v>
      </c>
      <c r="BF13" s="37">
        <f>BF8*BF1*'Input &amp; Results'!$P$6</f>
        <v>69.972791889660755</v>
      </c>
      <c r="BG13" s="37">
        <f>BG8*BG1*'Input &amp; Results'!$P$6</f>
        <v>63.919782210624348</v>
      </c>
      <c r="BH13" s="37">
        <f>BH8*BH1*'Input &amp; Results'!$P$6</f>
        <v>70.21491227682219</v>
      </c>
      <c r="BI13" s="37">
        <f>BI8*BI1*'Input &amp; Results'!$P$6</f>
        <v>72.878236535598205</v>
      </c>
      <c r="BJ13" s="37">
        <f>BJ8*BJ1*'Input &amp; Results'!$P$6</f>
        <v>92.247867508514688</v>
      </c>
      <c r="BK13" s="88">
        <f>BK8*BK1*'Input &amp; Results'!$P$6</f>
        <v>89.826663636900122</v>
      </c>
      <c r="BL13" s="87">
        <f>BL8*BL1*'Input &amp; Results'!$P$6</f>
        <v>93.238139892005037</v>
      </c>
      <c r="BM13" s="37">
        <f>BM8*BM1*'Input &amp; Results'!$P$6</f>
        <v>96.362098187355713</v>
      </c>
      <c r="BN13" s="37">
        <f>BN8*BN1*'Input &amp; Results'!$P$6</f>
        <v>101.40849235676838</v>
      </c>
      <c r="BO13" s="37">
        <f>BO8*BO1*'Input &amp; Results'!$P$6</f>
        <v>98.765143029933157</v>
      </c>
      <c r="BP13" s="37">
        <f>BP8*BP1*'Input &amp; Results'!$P$6</f>
        <v>88.912659175365633</v>
      </c>
      <c r="BQ13" s="37">
        <f>BQ8*BQ1*'Input &amp; Results'!$P$6</f>
        <v>89.465359489158445</v>
      </c>
      <c r="BR13" s="37">
        <f>BR8*BR1*'Input &amp; Results'!$P$6</f>
        <v>70.83695586949807</v>
      </c>
      <c r="BS13" s="37">
        <f>BS8*BS1*'Input &amp; Results'!$P$6</f>
        <v>64.709191520925572</v>
      </c>
      <c r="BT13" s="37">
        <f>BT8*BT1*'Input &amp; Results'!$P$6</f>
        <v>71.082066443440937</v>
      </c>
      <c r="BU13" s="37">
        <f>BU8*BU1*'Input &amp; Results'!$P$6</f>
        <v>73.778282756812857</v>
      </c>
      <c r="BV13" s="37">
        <f>BV8*BV1*'Input &amp; Results'!$P$6</f>
        <v>93.387128672244842</v>
      </c>
      <c r="BW13" s="88">
        <f>BW8*BW1*'Input &amp; Results'!$P$6</f>
        <v>90.936022932815831</v>
      </c>
      <c r="BX13" s="87">
        <f>BX8*BX1*'Input &amp; Results'!$P$6</f>
        <v>94.389630919671305</v>
      </c>
      <c r="BY13" s="37">
        <f>BY8*BY1*'Input &amp; Results'!$P$6</f>
        <v>97.552170099969558</v>
      </c>
      <c r="BZ13" s="37">
        <f>BZ8*BZ1*'Input &amp; Results'!$P$6</f>
        <v>102.66088723737445</v>
      </c>
      <c r="CA13" s="37">
        <f>CA8*CA1*'Input &amp; Results'!$P$6</f>
        <v>99.984892546352853</v>
      </c>
      <c r="CB13" s="37">
        <f>CB8*CB1*'Input &amp; Results'!$P$6</f>
        <v>90.010730516181383</v>
      </c>
      <c r="CC13" s="37">
        <f>CC8*CC1*'Input &amp; Results'!$P$6</f>
        <v>90.57025667884956</v>
      </c>
      <c r="CD13" s="37">
        <f>CD8*CD1*'Input &amp; Results'!$P$6</f>
        <v>71.711792274486371</v>
      </c>
      <c r="CE13" s="37">
        <f>CE8*CE1*'Input &amp; Results'!$P$6</f>
        <v>65.508350036208995</v>
      </c>
      <c r="CF13" s="37">
        <f>CF8*CF1*'Input &amp; Results'!$P$6</f>
        <v>71.959929964017462</v>
      </c>
      <c r="CG13" s="37">
        <f>CG8*CG1*'Input &amp; Results'!$P$6</f>
        <v>74.689444548859498</v>
      </c>
      <c r="CH13" s="37">
        <f>CH8*CH1*'Input &amp; Results'!$P$6</f>
        <v>94.540459711347069</v>
      </c>
      <c r="CI13" s="88">
        <f>CI8*CI1*'Input &amp; Results'!$P$6</f>
        <v>92.05908281603611</v>
      </c>
      <c r="CJ13" s="87">
        <f>CJ8*CJ1*'Input &amp; Results'!$P$6</f>
        <v>95.555342861529255</v>
      </c>
      <c r="CK13" s="37">
        <f>CK8*CK1*'Input &amp; Results'!$P$6</f>
        <v>98.756939400704198</v>
      </c>
      <c r="CL13" s="37">
        <f>CL8*CL1*'Input &amp; Results'!$P$6</f>
        <v>103.92874919475604</v>
      </c>
      <c r="CM13" s="37">
        <f>CM8*CM1*'Input &amp; Results'!$P$6</f>
        <v>101.21970596930031</v>
      </c>
      <c r="CN13" s="37">
        <f>CN8*CN1*'Input &amp; Results'!$P$6</f>
        <v>91.122363038056221</v>
      </c>
      <c r="CO13" s="37">
        <f>CO8*CO1*'Input &amp; Results'!$P$6</f>
        <v>91.688799348833371</v>
      </c>
      <c r="CP13" s="37">
        <f>CP8*CP1*'Input &amp; Results'!$P$6</f>
        <v>72.597432909076289</v>
      </c>
      <c r="CQ13" s="37">
        <f>CQ8*CQ1*'Input &amp; Results'!$P$6</f>
        <v>66.317378159156178</v>
      </c>
      <c r="CR13" s="37">
        <f>CR8*CR1*'Input &amp; Results'!$P$6</f>
        <v>72.848635099073064</v>
      </c>
      <c r="CS13" s="37">
        <f>CS8*CS1*'Input &amp; Results'!$P$6</f>
        <v>75.611859189037915</v>
      </c>
      <c r="CT13" s="37">
        <f>CT8*CT1*'Input &amp; Results'!$P$6</f>
        <v>95.708034388782224</v>
      </c>
      <c r="CU13" s="88">
        <f>CU8*CU1*'Input &amp; Results'!$P$6</f>
        <v>93.196012488814176</v>
      </c>
      <c r="CV13" s="87">
        <f>CV8*CV1*'Input &amp; Results'!$P$6</f>
        <v>96.735451345869151</v>
      </c>
      <c r="CW13" s="37">
        <f>CW8*CW1*'Input &amp; Results'!$P$6</f>
        <v>99.976587602302914</v>
      </c>
      <c r="CX13" s="37">
        <f>CX8*CX1*'Input &amp; Results'!$P$6</f>
        <v>105.2122692473113</v>
      </c>
      <c r="CY13" s="37">
        <f>CY8*CY1*'Input &amp; Results'!$P$6</f>
        <v>102.46976933802119</v>
      </c>
      <c r="CZ13" s="37">
        <f>CZ8*CZ1*'Input &amp; Results'!$P$6</f>
        <v>92.247724221576235</v>
      </c>
      <c r="DA13" s="37">
        <f>DA8*DA1*'Input &amp; Results'!$P$6</f>
        <v>92.821156020791463</v>
      </c>
      <c r="DB13" s="37">
        <f>DB8*DB1*'Input &amp; Results'!$P$6</f>
        <v>73.494011205503384</v>
      </c>
      <c r="DC13" s="37">
        <f>DC8*DC1*'Input &amp; Results'!$P$6</f>
        <v>67.13639777942177</v>
      </c>
      <c r="DD13" s="37">
        <f>DD8*DD1*'Input &amp; Results'!$P$6</f>
        <v>73.748315742546637</v>
      </c>
      <c r="DE13" s="37">
        <f>DE8*DE1*'Input &amp; Results'!$P$6</f>
        <v>76.545665650022528</v>
      </c>
      <c r="DF13" s="37">
        <f>DF8*DF1*'Input &amp; Results'!$P$6</f>
        <v>96.890028613483665</v>
      </c>
      <c r="DG13" s="88">
        <f>DG8*DG1*'Input &amp; Results'!$P$6</f>
        <v>94.346983243051028</v>
      </c>
      <c r="DH13" s="87">
        <f>DH8*DH1*'Input &amp; Results'!$P$6</f>
        <v>97.930134169990637</v>
      </c>
      <c r="DI13" s="37">
        <f>DI8*DI1*'Input &amp; Results'!$P$6</f>
        <v>101.21129845919137</v>
      </c>
      <c r="DJ13" s="37">
        <f>DJ8*DJ1*'Input &amp; Results'!$P$6</f>
        <v>106.51164077251561</v>
      </c>
      <c r="DK13" s="37">
        <f>DK8*DK1*'Input &amp; Results'!$P$6</f>
        <v>103.73527098934575</v>
      </c>
      <c r="DL13" s="37">
        <f>DL8*DL1*'Input &amp; Results'!$P$6</f>
        <v>93.386983615712694</v>
      </c>
      <c r="DM13" s="37">
        <f>DM8*DM1*'Input &amp; Results'!$P$6</f>
        <v>93.967497297648251</v>
      </c>
      <c r="DN13" s="37">
        <f>DN8*DN1*'Input &amp; Results'!$P$6</f>
        <v>74.401662243891366</v>
      </c>
      <c r="DO13" s="37">
        <f>DO8*DO1*'Input &amp; Results'!$P$6</f>
        <v>67.965532291997633</v>
      </c>
      <c r="DP13" s="37">
        <f>DP8*DP1*'Input &amp; Results'!$P$6</f>
        <v>74.659107441967095</v>
      </c>
      <c r="DQ13" s="37">
        <f>DQ8*DQ1*'Input &amp; Results'!$P$6</f>
        <v>77.491004620800325</v>
      </c>
      <c r="DR13" s="37">
        <f>DR8*DR1*'Input &amp; Results'!$P$6</f>
        <v>98.086620466860197</v>
      </c>
      <c r="DS13" s="88">
        <f>DS8*DS1*'Input &amp; Results'!$P$6</f>
        <v>95.512168486102709</v>
      </c>
      <c r="DT13" s="87">
        <f>DT8*DT1*'Input &amp; Results'!$P$6</f>
        <v>99.139571326990051</v>
      </c>
      <c r="DU13" s="37">
        <f>DU8*DU1*'Input &amp; Results'!$P$6</f>
        <v>102.46125799516237</v>
      </c>
      <c r="DV13" s="37">
        <f>DV8*DV1*'Input &amp; Results'!$P$6</f>
        <v>107.82705953605618</v>
      </c>
      <c r="DW13" s="37">
        <f>DW8*DW1*'Input &amp; Results'!$P$6</f>
        <v>105.01640158606419</v>
      </c>
      <c r="DX13" s="37">
        <f>DX8*DX1*'Input &amp; Results'!$P$6</f>
        <v>94.540312863366765</v>
      </c>
      <c r="DY13" s="37">
        <f>DY8*DY1*'Input &amp; Results'!$P$6</f>
        <v>95.127995889274217</v>
      </c>
      <c r="DZ13" s="37">
        <f>DZ8*DZ1*'Input &amp; Results'!$P$6</f>
        <v>75.320522772603425</v>
      </c>
      <c r="EA13" s="37">
        <f>EA8*EA1*'Input &amp; Results'!$P$6</f>
        <v>68.804906615803816</v>
      </c>
      <c r="EB13" s="37">
        <f>EB8*EB1*'Input &amp; Results'!$P$6</f>
        <v>75.581147418875389</v>
      </c>
      <c r="EC13" s="37">
        <f>EC8*EC1*'Input &amp; Results'!$P$6</f>
        <v>78.448018527867205</v>
      </c>
      <c r="ED13" s="37">
        <f>ED8*ED1*'Input &amp; Results'!$P$6</f>
        <v>99.297990229625938</v>
      </c>
      <c r="EE13" s="88">
        <f>EE8*EE1*'Input &amp; Results'!$P$6</f>
        <v>96.691743766906072</v>
      </c>
      <c r="EF13" s="87">
        <f>EF8*EF1*'Input &amp; Results'!$P$6</f>
        <v>100.36394503287838</v>
      </c>
      <c r="EG13" s="37">
        <f>EG8*EG1*'Input &amp; Results'!$P$6</f>
        <v>103.72665453140263</v>
      </c>
      <c r="EH13" s="37">
        <f>EH8*EH1*'Input &amp; Results'!$P$6</f>
        <v>109.15872372132648</v>
      </c>
      <c r="EI13" s="37">
        <f>EI8*EI1*'Input &amp; Results'!$P$6</f>
        <v>106.31335414565207</v>
      </c>
      <c r="EJ13" s="37">
        <f>EJ8*EJ1*'Input &amp; Results'!$P$6</f>
        <v>95.707885727229339</v>
      </c>
      <c r="EK13" s="37">
        <f>EK8*EK1*'Input &amp; Results'!$P$6</f>
        <v>96.302826638506758</v>
      </c>
      <c r="EL13" s="37">
        <f>EL8*EL1*'Input &amp; Results'!$P$6</f>
        <v>76.250731228845083</v>
      </c>
      <c r="EM13" s="37">
        <f>EM8*EM1*'Input &amp; Results'!$P$6</f>
        <v>69.654647212508991</v>
      </c>
      <c r="EN13" s="37">
        <f>EN8*EN1*'Input &amp; Results'!$P$6</f>
        <v>76.514574589498494</v>
      </c>
      <c r="EO13" s="37">
        <f>EO8*EO1*'Input &amp; Results'!$P$6</f>
        <v>79.416851556686368</v>
      </c>
      <c r="EP13" s="37">
        <f>EP8*EP1*'Input &amp; Results'!$P$6</f>
        <v>100.52432040896183</v>
      </c>
      <c r="EQ13" s="88">
        <f>EQ8*EQ1*'Input &amp; Results'!$P$6</f>
        <v>97.885886802427379</v>
      </c>
      <c r="ER13" s="87">
        <f>ER8*ER1*'Input &amp; Results'!$P$6</f>
        <v>101.60343975403444</v>
      </c>
      <c r="ES13" s="37">
        <f>ES8*ES1*'Input &amp; Results'!$P$6</f>
        <v>105.00767871486546</v>
      </c>
      <c r="ET13" s="37">
        <f>ET8*ET1*'Input &amp; Results'!$P$6</f>
        <v>110.50683395928486</v>
      </c>
      <c r="EU13" s="37">
        <f>EU8*EU1*'Input &amp; Results'!$P$6</f>
        <v>107.62632406935089</v>
      </c>
      <c r="EV13" s="37">
        <f>EV8*EV1*'Input &amp; Results'!$P$6</f>
        <v>96.889878115960627</v>
      </c>
      <c r="EW13" s="37">
        <f>EW8*EW1*'Input &amp; Results'!$P$6</f>
        <v>97.492166547492303</v>
      </c>
      <c r="EX13" s="37">
        <f>EX8*EX1*'Input &amp; Results'!$P$6</f>
        <v>77.192427759521323</v>
      </c>
      <c r="EY13" s="37">
        <f>EY8*EY1*'Input &amp; Results'!$P$6</f>
        <v>70.514882105583467</v>
      </c>
      <c r="EZ13" s="37">
        <f>EZ8*EZ1*'Input &amp; Results'!$P$6</f>
        <v>77.459529585678794</v>
      </c>
      <c r="FA13" s="37">
        <f>FA8*FA1*'Input &amp; Results'!$P$6</f>
        <v>80.397649673411436</v>
      </c>
      <c r="FB13" s="37">
        <f>FB8*FB1*'Input &amp; Results'!$P$6</f>
        <v>101.7657957660125</v>
      </c>
      <c r="FC13" s="88">
        <f>FC8*FC1*'Input &amp; Results'!$P$6</f>
        <v>99.09477750443736</v>
      </c>
      <c r="FD13" s="87">
        <f>FD8*FD1*'Input &amp; Results'!$P$6</f>
        <v>102.85824223499677</v>
      </c>
      <c r="FE13" s="37">
        <f>FE8*FE1*'Input &amp; Results'!$P$6</f>
        <v>106.30452354699406</v>
      </c>
      <c r="FF13" s="37">
        <f>FF8*FF1*'Input &amp; Results'!$P$6</f>
        <v>111.87159335868202</v>
      </c>
      <c r="FG13" s="37">
        <f>FG8*FG1*'Input &amp; Results'!$P$6</f>
        <v>108.95550917160737</v>
      </c>
      <c r="FH13" s="37">
        <f>FH8*FH1*'Input &amp; Results'!$P$6</f>
        <v>98.086468110692749</v>
      </c>
      <c r="FI13" s="37">
        <f>FI8*FI1*'Input &amp; Results'!$P$6</f>
        <v>98.696194804353865</v>
      </c>
      <c r="FJ13" s="37">
        <f>FJ8*FJ1*'Input &amp; Results'!$P$6</f>
        <v>78.145754242351416</v>
      </c>
      <c r="FK13" s="37">
        <f>FK8*FK1*'Input &amp; Results'!$P$6</f>
        <v>71.385740899587432</v>
      </c>
      <c r="FL13" s="37">
        <f>FL8*FL1*'Input &amp; Results'!$P$6</f>
        <v>78.416154776061944</v>
      </c>
      <c r="FM13" s="37">
        <f>FM8*FM1*'Input &amp; Results'!$P$6</f>
        <v>81.390560646878086</v>
      </c>
      <c r="FN13" s="37">
        <f>FN8*FN1*'Input &amp; Results'!$P$6</f>
        <v>103.02260334372278</v>
      </c>
      <c r="FO13" s="88">
        <f>FO8*FO1*'Input &amp; Results'!$P$6</f>
        <v>100.31859800661718</v>
      </c>
      <c r="FP13" s="87">
        <f>FP8*FP1*'Input &amp; Results'!$P$6</f>
        <v>104.12854152659898</v>
      </c>
      <c r="FQ13" s="37">
        <f>FQ8*FQ1*'Input &amp; Results'!$P$6</f>
        <v>107.61738441279944</v>
      </c>
      <c r="FR13" s="37">
        <f>FR8*FR1*'Input &amp; Results'!$P$6</f>
        <v>113.25320753666175</v>
      </c>
      <c r="FS13" s="37">
        <f>FS8*FS1*'Input &amp; Results'!$P$6</f>
        <v>110.30110970987674</v>
      </c>
      <c r="FT13" s="37">
        <f>FT8*FT1*'Input &amp; Results'!$P$6</f>
        <v>99.297835991859813</v>
      </c>
      <c r="FU13" s="37">
        <f>FU8*FU1*'Input &amp; Results'!$P$6</f>
        <v>99.915092810187645</v>
      </c>
      <c r="FV13" s="37">
        <f>FV8*FV1*'Input &amp; Results'!$P$6</f>
        <v>79.110854307244466</v>
      </c>
      <c r="FW13" s="37">
        <f>FW8*FW1*'Input &amp; Results'!$P$6</f>
        <v>72.267354799697344</v>
      </c>
      <c r="FX13" s="37">
        <f>FX8*FX1*'Input &amp; Results'!$P$6</f>
        <v>79.384594287546321</v>
      </c>
      <c r="FY13" s="37">
        <f>FY8*FY1*'Input &amp; Results'!$P$6</f>
        <v>82.395734070867036</v>
      </c>
      <c r="FZ13" s="37">
        <f>FZ8*FZ1*'Input &amp; Results'!$P$6</f>
        <v>104.29493249501776</v>
      </c>
      <c r="GA13" s="88">
        <f>GA8*GA1*'Input &amp; Results'!$P$6</f>
        <v>101.55753269199889</v>
      </c>
      <c r="GB13" s="87">
        <f>GB8*GB1*'Input &amp; Results'!$P$6</f>
        <v>105.41452901445248</v>
      </c>
      <c r="GC13" s="37">
        <f>GC8*GC1*'Input &amp; Results'!$P$6</f>
        <v>108.94645911029752</v>
      </c>
      <c r="GD13" s="37">
        <f>GD8*GD1*'Input &amp; Results'!$P$6</f>
        <v>114.65188464973954</v>
      </c>
      <c r="GE13" s="37">
        <f>GE8*GE1*'Input &amp; Results'!$P$6</f>
        <v>111.66332841479372</v>
      </c>
      <c r="GF13" s="37">
        <f>GF8*GF1*'Input &amp; Results'!$P$6</f>
        <v>100.52416426635929</v>
      </c>
      <c r="GG13" s="37">
        <f>GG8*GG1*'Input &amp; Results'!$P$6</f>
        <v>101.14904420639346</v>
      </c>
      <c r="GH13" s="37">
        <f>GH8*GH1*'Input &amp; Results'!$P$6</f>
        <v>80.087873357938932</v>
      </c>
      <c r="GI13" s="37">
        <f>GI8*GI1*'Input &amp; Results'!$P$6</f>
        <v>73.159856631473602</v>
      </c>
      <c r="GJ13" s="37">
        <f>GJ8*GJ1*'Input &amp; Results'!$P$6</f>
        <v>80.364994026997508</v>
      </c>
      <c r="GK13" s="37">
        <f>GK8*GK1*'Input &amp; Results'!$P$6</f>
        <v>83.413321386642252</v>
      </c>
      <c r="GL13" s="37">
        <f>GL8*GL1*'Input &amp; Results'!$P$6</f>
        <v>105.58297491133125</v>
      </c>
      <c r="GM13" s="88">
        <f>GM8*GM1*'Input &amp; Results'!$P$6</f>
        <v>102.81176822074508</v>
      </c>
      <c r="GN13" s="87">
        <f>GN8*GN1*'Input &amp; Results'!$P$6</f>
        <v>106.71639844778099</v>
      </c>
      <c r="GO13" s="37">
        <f>GO8*GO1*'Input &amp; Results'!$P$6</f>
        <v>110.29194788030972</v>
      </c>
      <c r="GP13" s="37">
        <f>GP8*GP1*'Input &amp; Results'!$P$6</f>
        <v>116.06783542516384</v>
      </c>
      <c r="GQ13" s="37">
        <f>GQ8*GQ1*'Input &amp; Results'!$P$6</f>
        <v>113.04237052071643</v>
      </c>
      <c r="GR13" s="37">
        <f>GR8*GR1*'Input &amp; Results'!$P$6</f>
        <v>101.76563769504882</v>
      </c>
      <c r="GS13" s="37">
        <f>GS8*GS1*'Input &amp; Results'!$P$6</f>
        <v>102.39823490234244</v>
      </c>
      <c r="GT13" s="37">
        <f>GT8*GT1*'Input &amp; Results'!$P$6</f>
        <v>81.076958593909495</v>
      </c>
      <c r="GU13" s="37">
        <f>GU8*GU1*'Input &amp; Results'!$P$6</f>
        <v>74.063380860872314</v>
      </c>
      <c r="GV13" s="37">
        <f>GV8*GV1*'Input &amp; Results'!$P$6</f>
        <v>81.357501703230952</v>
      </c>
      <c r="GW13" s="37">
        <f>GW8*GW1*'Input &amp; Results'!$P$6</f>
        <v>84.443475905767301</v>
      </c>
      <c r="GX13" s="37">
        <f>GX8*GX1*'Input &amp; Results'!$P$6</f>
        <v>106.8869246514862</v>
      </c>
      <c r="GY13" s="88">
        <f>GY8*GY1*'Input &amp; Results'!$P$6</f>
        <v>104.0814935582713</v>
      </c>
      <c r="GZ13" s="87">
        <f>GZ8*GZ1*'Input &amp; Results'!$P$6</f>
        <v>108.03434596861109</v>
      </c>
      <c r="HA13" s="37">
        <f>HA8*HA1*'Input &amp; Results'!$P$6</f>
        <v>111.65405343663156</v>
      </c>
      <c r="HB13" s="37">
        <f>HB8*HB1*'Input &amp; Results'!$P$6</f>
        <v>117.50127319266461</v>
      </c>
      <c r="HC13" s="37">
        <f>HC8*HC1*'Input &amp; Results'!$P$6</f>
        <v>114.43844379664729</v>
      </c>
      <c r="HD13" s="37">
        <f>HD8*HD1*'Input &amp; Results'!$P$6</f>
        <v>103.0224433205827</v>
      </c>
      <c r="HE13" s="37">
        <f>HE8*HE1*'Input &amp; Results'!$P$6</f>
        <v>103.66285310338638</v>
      </c>
      <c r="HF13" s="37">
        <f>HF8*HF1*'Input &amp; Results'!$P$6</f>
        <v>82.078259032544281</v>
      </c>
      <c r="HG13" s="37">
        <f>HG8*HG1*'Input &amp; Results'!$P$6</f>
        <v>74.978063614504109</v>
      </c>
      <c r="HH13" s="37">
        <f>HH8*HH1*'Input &amp; Results'!$P$6</f>
        <v>82.362266849265851</v>
      </c>
      <c r="HI13" s="37">
        <f>HI8*HI1*'Input &amp; Results'!$P$6</f>
        <v>85.48635283320354</v>
      </c>
      <c r="HJ13" s="37">
        <f>HJ8*HJ1*'Input &amp; Results'!$P$6</f>
        <v>108.20697817093206</v>
      </c>
      <c r="HK13" s="88">
        <f>HK8*HK1*'Input &amp; Results'!$P$6</f>
        <v>105.36690000371595</v>
      </c>
      <c r="HL13" s="87">
        <f>HL8*HL1*'Input &amp; Results'!$P$6</f>
        <v>109.36857014132346</v>
      </c>
      <c r="HM13" s="37">
        <f>HM8*HM1*'Input &amp; Results'!$P$6</f>
        <v>113.03298099657397</v>
      </c>
      <c r="HN13" s="37">
        <f>HN8*HN1*'Input &amp; Results'!$P$6</f>
        <v>118.95241391659405</v>
      </c>
      <c r="HO13" s="37">
        <f>HO8*HO1*'Input &amp; Results'!$P$6</f>
        <v>115.85175857753592</v>
      </c>
      <c r="HP13" s="37">
        <f>HP8*HP1*'Input &amp; Results'!$P$6</f>
        <v>104.29477049559191</v>
      </c>
      <c r="HQ13" s="37">
        <f>HQ8*HQ1*'Input &amp; Results'!$P$6</f>
        <v>104.9430893392132</v>
      </c>
      <c r="HR13" s="37">
        <f>HR8*HR1*'Input &amp; Results'!$P$6</f>
        <v>83.091925531596203</v>
      </c>
      <c r="HS13" s="37">
        <f>HS8*HS1*'Input &amp; Results'!$P$6</f>
        <v>75.904042700143222</v>
      </c>
      <c r="HT13" s="37">
        <f>HT8*HT1*'Input &amp; Results'!$P$6</f>
        <v>83.379440844854301</v>
      </c>
      <c r="HU13" s="37">
        <f>HU8*HU1*'Input &amp; Results'!$P$6</f>
        <v>86.542109290693602</v>
      </c>
      <c r="HV13" s="37">
        <f>HV8*HV1*'Input &amp; Results'!$P$6</f>
        <v>109.54333435134306</v>
      </c>
      <c r="HW13" s="88">
        <f>HW8*HW1*'Input &amp; Results'!$P$6</f>
        <v>106.66818121876186</v>
      </c>
      <c r="HX13" s="87">
        <f>HX8*HX1*'Input &amp; Results'!$P$6</f>
        <v>110.7192719825688</v>
      </c>
      <c r="HY13" s="37">
        <f>HY8*HY1*'Input &amp; Results'!$P$6</f>
        <v>114.42893831188167</v>
      </c>
      <c r="HZ13" s="37">
        <f>HZ8*HZ1*'Input &amp; Results'!$P$6</f>
        <v>120.42147622846396</v>
      </c>
      <c r="IA13" s="37">
        <f>IA8*IA1*'Input &amp; Results'!$P$6</f>
        <v>117.28252779596846</v>
      </c>
      <c r="IB13" s="37">
        <f>IB8*IB1*'Input &amp; Results'!$P$6</f>
        <v>105.58281091121248</v>
      </c>
      <c r="IC13" s="37">
        <f>IC8*IC1*'Input &amp; Results'!$P$6</f>
        <v>106.23913649255249</v>
      </c>
      <c r="ID13" s="37">
        <f>ID8*ID1*'Input &amp; Results'!$P$6</f>
        <v>84.118110811911421</v>
      </c>
      <c r="IE13" s="37">
        <f>IE8*IE1*'Input &amp; Results'!$P$6</f>
        <v>76.841457627490001</v>
      </c>
      <c r="IF13" s="37">
        <f>IF8*IF1*'Input &amp; Results'!$P$6</f>
        <v>84.409176939288258</v>
      </c>
      <c r="IG13" s="37">
        <f>IG8*IG1*'Input &amp; Results'!$P$6</f>
        <v>87.610904340433677</v>
      </c>
      <c r="IH13" s="37">
        <f>IH8*IH1*'Input &amp; Results'!$P$6</f>
        <v>110.89619453058216</v>
      </c>
      <c r="II13" s="88">
        <f>II8*II1*'Input &amp; Results'!$P$6</f>
        <v>107.98553325681358</v>
      </c>
      <c r="IJ13" s="87">
        <f>IJ8*IJ1*'Input &amp; Results'!$P$6</f>
        <v>112.08665499155353</v>
      </c>
      <c r="IK13" s="37">
        <f>IK8*IK1*'Input &amp; Results'!$P$6</f>
        <v>115.84213570003344</v>
      </c>
      <c r="IL13" s="37">
        <f>IL8*IL1*'Input &amp; Results'!$P$6</f>
        <v>121.90868145988553</v>
      </c>
      <c r="IM13" s="37">
        <f>IM8*IM1*'Input &amp; Results'!$P$6</f>
        <v>118.73096701424869</v>
      </c>
      <c r="IN13" s="37">
        <f>IN8*IN1*'Input &amp; Results'!$P$6</f>
        <v>106.88675862596597</v>
      </c>
      <c r="IO13" s="37">
        <f>IO8*IO1*'Input &amp; Results'!$P$6</f>
        <v>107.55118982823552</v>
      </c>
      <c r="IP13" s="37">
        <f>IP8*IP1*'Input &amp; Results'!$P$6</f>
        <v>85.156969480438548</v>
      </c>
      <c r="IQ13" s="37">
        <f>IQ8*IQ1*'Input &amp; Results'!$P$6</f>
        <v>77.790449629189524</v>
      </c>
      <c r="IR13" s="37">
        <f>IR8*IR1*'Input &amp; Results'!$P$6</f>
        <v>85.45163027448848</v>
      </c>
      <c r="IS13" s="37">
        <f>IS8*IS1*'Input &amp; Results'!$P$6</f>
        <v>88.692899009038044</v>
      </c>
      <c r="IT13" s="37">
        <f>IT8*IT1*'Input &amp; Results'!$P$6</f>
        <v>112.26576253303487</v>
      </c>
      <c r="IU13" s="88">
        <f>IU8*IU1*'Input &amp; Results'!$P$6</f>
        <v>109.31915459253524</v>
      </c>
      <c r="IV13" s="87">
        <f>IV8*IV1*'Input &amp; Results'!$P$6</f>
        <v>113.47092518069923</v>
      </c>
      <c r="IW13" s="37">
        <f>IW8*IW1*'Input &amp; Results'!$P$6</f>
        <v>117.27278607592885</v>
      </c>
      <c r="IX13" s="37">
        <f>IX8*IX1*'Input &amp; Results'!$P$6</f>
        <v>123.41425367591513</v>
      </c>
      <c r="IY13" s="37">
        <f>IY8*IY1*'Input &amp; Results'!$P$6</f>
        <v>120.19729445687467</v>
      </c>
      <c r="IZ13" s="37">
        <f>IZ8*IZ1*'Input &amp; Results'!$P$6</f>
        <v>108.20681009499665</v>
      </c>
      <c r="JA13" s="37">
        <f>JA8*JA1*'Input &amp; Results'!$P$6</f>
        <v>108.87944702261424</v>
      </c>
      <c r="JB13" s="37">
        <f>JB8*JB1*'Input &amp; Results'!$P$6</f>
        <v>86.208658053521972</v>
      </c>
      <c r="JC13" s="37">
        <f>JC8*JC1*'Input &amp; Results'!$P$6</f>
        <v>78.751161682110009</v>
      </c>
      <c r="JD13" s="37">
        <f>JD8*JD1*'Input &amp; Results'!$P$6</f>
        <v>86.506957908378411</v>
      </c>
      <c r="JE13" s="37">
        <f>JE8*JE1*'Input &amp; Results'!$P$6</f>
        <v>89.788256311799671</v>
      </c>
      <c r="JF13" s="37">
        <f>JF8*JF1*'Input &amp; Results'!$P$6</f>
        <v>113.65224470031785</v>
      </c>
      <c r="JG13" s="88">
        <f>JG8*JG1*'Input &amp; Results'!$P$6</f>
        <v>110.66924615175307</v>
      </c>
      <c r="JH13" s="87">
        <f>JH8*JH1*'Input &amp; Results'!$P$6</f>
        <v>114.87229110668086</v>
      </c>
      <c r="JI13" s="37">
        <f>JI8*JI1*'Input &amp; Results'!$P$6</f>
        <v>118.72110498396658</v>
      </c>
      <c r="JJ13" s="37">
        <f>JJ8*JJ1*'Input &amp; Results'!$P$6</f>
        <v>124.93841970881269</v>
      </c>
      <c r="JK13" s="37">
        <f>JK8*JK1*'Input &amp; Results'!$P$6</f>
        <v>121.68173104341709</v>
      </c>
      <c r="JL13" s="37">
        <f>JL8*JL1*'Input &amp; Results'!$P$6</f>
        <v>109.54316419966986</v>
      </c>
      <c r="JM13" s="37">
        <f>JM8*JM1*'Input &amp; Results'!$P$6</f>
        <v>110.22410819334354</v>
      </c>
      <c r="JN13" s="37">
        <f>JN8*JN1*'Input &amp; Results'!$P$6</f>
        <v>87.273334980482957</v>
      </c>
      <c r="JO13" s="37">
        <f>JO8*JO1*'Input &amp; Results'!$P$6</f>
        <v>79.72373852888407</v>
      </c>
      <c r="JP13" s="37">
        <f>JP8*JP1*'Input &amp; Results'!$P$6</f>
        <v>87.575318838546892</v>
      </c>
      <c r="JQ13" s="37">
        <f>JQ8*JQ1*'Input &amp; Results'!$P$6</f>
        <v>90.897141277250398</v>
      </c>
      <c r="JR13" s="37">
        <f>JR8*JR1*'Input &amp; Results'!$P$6</f>
        <v>115.05584992236679</v>
      </c>
      <c r="JS13" s="88">
        <f>JS8*JS1*'Input &amp; Results'!$P$6</f>
        <v>112.03601134172722</v>
      </c>
      <c r="JT13" s="87">
        <f>JT8*JT1*'Input &amp; Results'!$P$6</f>
        <v>116.29096390184837</v>
      </c>
      <c r="JU13" s="37">
        <f>JU8*JU1*'Input &amp; Results'!$P$6</f>
        <v>120.1873106305186</v>
      </c>
      <c r="JV13" s="37">
        <f>JV8*JV1*'Input &amp; Results'!$P$6</f>
        <v>126.48140919221652</v>
      </c>
      <c r="JW13" s="37">
        <f>JW8*JW1*'Input &amp; Results'!$P$6</f>
        <v>123.18450042180328</v>
      </c>
      <c r="JX13" s="37">
        <f>JX8*JX1*'Input &amp; Results'!$P$6</f>
        <v>110.89602227753578</v>
      </c>
      <c r="JY13" s="37">
        <f>JY8*JY1*'Input &amp; Results'!$P$6</f>
        <v>111.58537592953134</v>
      </c>
      <c r="JZ13" s="37">
        <f>JZ8*JZ1*'Input &amp; Results'!$P$6</f>
        <v>88.351160667491939</v>
      </c>
      <c r="KA13" s="37">
        <f>KA8*KA1*'Input &amp; Results'!$P$6</f>
        <v>80.708326699715798</v>
      </c>
      <c r="KB13" s="37">
        <f>KB8*KB1*'Input &amp; Results'!$P$6</f>
        <v>88.656874026202956</v>
      </c>
      <c r="KC13" s="37">
        <f>KC8*KC1*'Input &amp; Results'!$P$6</f>
        <v>92.019720972024444</v>
      </c>
      <c r="KD13" s="37">
        <f>KD8*KD1*'Input &amp; Results'!$P$6</f>
        <v>116.47678966890803</v>
      </c>
      <c r="KE13" s="88">
        <f>KE8*KE1*'Input &amp; Results'!$P$6</f>
        <v>113.41965608179757</v>
      </c>
      <c r="KF13" s="87">
        <f>KF8*KF1*'Input &amp; Results'!$P$6</f>
        <v>117.72715730603622</v>
      </c>
      <c r="KG13" s="37">
        <f>KG8*KG1*'Input &amp; Results'!$P$6</f>
        <v>121.67162391680552</v>
      </c>
      <c r="KH13" s="37">
        <f>KH8*KH1*'Input &amp; Results'!$P$6</f>
        <v>128.0434545957404</v>
      </c>
      <c r="KI13" s="37">
        <f>KI8*KI1*'Input &amp; Results'!$P$6</f>
        <v>124.70582900201256</v>
      </c>
      <c r="KJ13" s="37">
        <f>KJ8*KJ1*'Input &amp; Results'!$P$6</f>
        <v>112.26558815266337</v>
      </c>
      <c r="KK13" s="37">
        <f>KK8*KK1*'Input &amp; Results'!$P$6</f>
        <v>112.96345532226105</v>
      </c>
      <c r="KL13" s="37">
        <f>KL8*KL1*'Input &amp; Results'!$P$6</f>
        <v>89.442297501735467</v>
      </c>
      <c r="KM13" s="37">
        <f>KM8*KM1*'Input &amp; Results'!$P$6</f>
        <v>81.705074534457282</v>
      </c>
      <c r="KN13" s="37">
        <f>KN8*KN1*'Input &amp; Results'!$P$6</f>
        <v>89.751786420426555</v>
      </c>
      <c r="KO13" s="37">
        <f>KO8*KO1*'Input &amp; Results'!$P$6</f>
        <v>93.156164526028959</v>
      </c>
      <c r="KP13" s="37">
        <f>KP8*KP1*'Input &amp; Results'!$P$6</f>
        <v>117.91527802131905</v>
      </c>
      <c r="KQ13" s="88">
        <f>KQ8*KQ1*'Input &amp; Results'!$P$6</f>
        <v>114.82038883440777</v>
      </c>
    </row>
    <row r="14" spans="1:303" ht="15.75" thickTop="1" x14ac:dyDescent="0.25">
      <c r="B14" s="35" t="s">
        <v>41</v>
      </c>
      <c r="C14" s="36">
        <f>SUM(C10:C13)</f>
        <v>-10380</v>
      </c>
      <c r="D14" s="84">
        <f t="shared" ref="D14:BO14" si="29">SUM(D10:D13)</f>
        <v>87.688000000000002</v>
      </c>
      <c r="E14" s="85">
        <f t="shared" si="29"/>
        <v>90.626000000000005</v>
      </c>
      <c r="F14" s="85">
        <f t="shared" si="29"/>
        <v>95.372</v>
      </c>
      <c r="G14" s="85">
        <f t="shared" si="29"/>
        <v>92.885999999999996</v>
      </c>
      <c r="H14" s="85">
        <f t="shared" si="29"/>
        <v>83.62</v>
      </c>
      <c r="I14" s="85">
        <f t="shared" si="29"/>
        <v>84.139800000000008</v>
      </c>
      <c r="J14" s="85">
        <f t="shared" si="29"/>
        <v>66.620280000000008</v>
      </c>
      <c r="K14" s="85">
        <f t="shared" si="29"/>
        <v>60.85728000000001</v>
      </c>
      <c r="L14" s="85">
        <f t="shared" si="29"/>
        <v>66.850800000000007</v>
      </c>
      <c r="M14" s="85">
        <f t="shared" si="29"/>
        <v>69.386520000000004</v>
      </c>
      <c r="N14" s="85">
        <f t="shared" si="29"/>
        <v>3201.8281200000001</v>
      </c>
      <c r="O14" s="86">
        <f t="shared" si="29"/>
        <v>85.522919999999999</v>
      </c>
      <c r="P14" s="84">
        <f t="shared" si="29"/>
        <v>88.770946800000004</v>
      </c>
      <c r="Q14" s="85">
        <f t="shared" si="29"/>
        <v>91.745231100000012</v>
      </c>
      <c r="R14" s="85">
        <f t="shared" si="29"/>
        <v>96.549844200000024</v>
      </c>
      <c r="S14" s="85">
        <f t="shared" si="29"/>
        <v>94.033142100000006</v>
      </c>
      <c r="T14" s="85">
        <f t="shared" si="29"/>
        <v>84.652707000000007</v>
      </c>
      <c r="U14" s="85">
        <f t="shared" si="29"/>
        <v>85.178926530000012</v>
      </c>
      <c r="V14" s="85">
        <f t="shared" si="29"/>
        <v>67.443040458000013</v>
      </c>
      <c r="W14" s="85">
        <f t="shared" si="29"/>
        <v>61.608867408000009</v>
      </c>
      <c r="X14" s="85">
        <f t="shared" si="29"/>
        <v>67.676407380000001</v>
      </c>
      <c r="Y14" s="85">
        <f t="shared" si="29"/>
        <v>70.243443521999993</v>
      </c>
      <c r="Z14" s="85">
        <f t="shared" si="29"/>
        <v>88.912797282000014</v>
      </c>
      <c r="AA14" s="86">
        <f t="shared" si="29"/>
        <v>86.579128062000009</v>
      </c>
      <c r="AB14" s="84">
        <f t="shared" si="29"/>
        <v>89.867267992980004</v>
      </c>
      <c r="AC14" s="85">
        <f t="shared" si="29"/>
        <v>92.878284704085019</v>
      </c>
      <c r="AD14" s="85">
        <f t="shared" si="29"/>
        <v>97.742234775870017</v>
      </c>
      <c r="AE14" s="85">
        <f t="shared" si="29"/>
        <v>95.194451404934995</v>
      </c>
      <c r="AF14" s="85">
        <f t="shared" si="29"/>
        <v>85.698167931450001</v>
      </c>
      <c r="AG14" s="85">
        <f t="shared" si="29"/>
        <v>86.230886272645506</v>
      </c>
      <c r="AH14" s="85">
        <f t="shared" si="29"/>
        <v>68.275962007656318</v>
      </c>
      <c r="AI14" s="85">
        <f t="shared" si="29"/>
        <v>62.369736920488805</v>
      </c>
      <c r="AJ14" s="85">
        <f t="shared" si="29"/>
        <v>68.512211011142995</v>
      </c>
      <c r="AK14" s="85">
        <f t="shared" si="29"/>
        <v>71.110950049496708</v>
      </c>
      <c r="AL14" s="85">
        <f t="shared" si="29"/>
        <v>90.010870328432716</v>
      </c>
      <c r="AM14" s="86">
        <f t="shared" si="29"/>
        <v>87.648380293565708</v>
      </c>
      <c r="AN14" s="84">
        <f t="shared" si="29"/>
        <v>90.977128752693304</v>
      </c>
      <c r="AO14" s="85">
        <f t="shared" si="29"/>
        <v>94.025331520180458</v>
      </c>
      <c r="AP14" s="85">
        <f t="shared" si="29"/>
        <v>98.949351375352023</v>
      </c>
      <c r="AQ14" s="85">
        <f t="shared" si="29"/>
        <v>96.370102879785946</v>
      </c>
      <c r="AR14" s="85">
        <f t="shared" si="29"/>
        <v>86.756540305403405</v>
      </c>
      <c r="AS14" s="85">
        <f t="shared" si="29"/>
        <v>87.295837718112679</v>
      </c>
      <c r="AT14" s="85">
        <f t="shared" si="29"/>
        <v>69.119170138450869</v>
      </c>
      <c r="AU14" s="85">
        <f t="shared" si="29"/>
        <v>63.140003171456854</v>
      </c>
      <c r="AV14" s="85">
        <f t="shared" si="29"/>
        <v>69.35833681713062</v>
      </c>
      <c r="AW14" s="85">
        <f t="shared" si="29"/>
        <v>71.989170282607986</v>
      </c>
      <c r="AX14" s="85">
        <f t="shared" si="29"/>
        <v>91.122504576988874</v>
      </c>
      <c r="AY14" s="86">
        <f t="shared" si="29"/>
        <v>88.730837790191259</v>
      </c>
      <c r="AZ14" s="84">
        <f t="shared" si="29"/>
        <v>92.100696292789095</v>
      </c>
      <c r="BA14" s="85">
        <f t="shared" si="29"/>
        <v>95.18654436445469</v>
      </c>
      <c r="BB14" s="85">
        <f t="shared" si="29"/>
        <v>100.17137586483761</v>
      </c>
      <c r="BC14" s="85">
        <f t="shared" si="29"/>
        <v>97.56027365035132</v>
      </c>
      <c r="BD14" s="85">
        <f t="shared" si="29"/>
        <v>87.82798357817515</v>
      </c>
      <c r="BE14" s="85">
        <f t="shared" si="29"/>
        <v>88.373941313931383</v>
      </c>
      <c r="BF14" s="85">
        <f t="shared" si="29"/>
        <v>69.972791889660755</v>
      </c>
      <c r="BG14" s="85">
        <f t="shared" si="29"/>
        <v>63.919782210624348</v>
      </c>
      <c r="BH14" s="85">
        <f t="shared" si="29"/>
        <v>70.21491227682219</v>
      </c>
      <c r="BI14" s="85">
        <f t="shared" si="29"/>
        <v>72.878236535598205</v>
      </c>
      <c r="BJ14" s="85">
        <f t="shared" si="29"/>
        <v>92.247867508514688</v>
      </c>
      <c r="BK14" s="86">
        <f t="shared" si="29"/>
        <v>89.826663636900122</v>
      </c>
      <c r="BL14" s="84">
        <f t="shared" si="29"/>
        <v>93.238139892005037</v>
      </c>
      <c r="BM14" s="85">
        <f t="shared" si="29"/>
        <v>96.362098187355713</v>
      </c>
      <c r="BN14" s="85">
        <f t="shared" si="29"/>
        <v>101.40849235676838</v>
      </c>
      <c r="BO14" s="85">
        <f t="shared" si="29"/>
        <v>98.765143029933157</v>
      </c>
      <c r="BP14" s="85">
        <f t="shared" ref="BP14:EA14" si="30">SUM(BP10:BP13)</f>
        <v>88.912659175365633</v>
      </c>
      <c r="BQ14" s="85">
        <f t="shared" si="30"/>
        <v>89.465359489158445</v>
      </c>
      <c r="BR14" s="85">
        <f t="shared" si="30"/>
        <v>70.83695586949807</v>
      </c>
      <c r="BS14" s="85">
        <f t="shared" si="30"/>
        <v>64.709191520925572</v>
      </c>
      <c r="BT14" s="85">
        <f t="shared" si="30"/>
        <v>71.082066443440937</v>
      </c>
      <c r="BU14" s="85">
        <f t="shared" si="30"/>
        <v>73.778282756812857</v>
      </c>
      <c r="BV14" s="85">
        <f t="shared" si="30"/>
        <v>93.387128672244842</v>
      </c>
      <c r="BW14" s="86">
        <f t="shared" si="30"/>
        <v>90.936022932815831</v>
      </c>
      <c r="BX14" s="84">
        <f t="shared" si="30"/>
        <v>94.389630919671305</v>
      </c>
      <c r="BY14" s="85">
        <f t="shared" si="30"/>
        <v>97.552170099969558</v>
      </c>
      <c r="BZ14" s="85">
        <f t="shared" si="30"/>
        <v>102.66088723737445</v>
      </c>
      <c r="CA14" s="85">
        <f t="shared" si="30"/>
        <v>99.984892546352853</v>
      </c>
      <c r="CB14" s="85">
        <f t="shared" si="30"/>
        <v>90.010730516181383</v>
      </c>
      <c r="CC14" s="85">
        <f t="shared" si="30"/>
        <v>90.57025667884956</v>
      </c>
      <c r="CD14" s="85">
        <f t="shared" si="30"/>
        <v>71.711792274486371</v>
      </c>
      <c r="CE14" s="85">
        <f t="shared" si="30"/>
        <v>65.508350036208995</v>
      </c>
      <c r="CF14" s="85">
        <f t="shared" si="30"/>
        <v>71.959929964017462</v>
      </c>
      <c r="CG14" s="85">
        <f t="shared" si="30"/>
        <v>74.689444548859498</v>
      </c>
      <c r="CH14" s="85">
        <f t="shared" si="30"/>
        <v>94.540459711347069</v>
      </c>
      <c r="CI14" s="86">
        <f t="shared" si="30"/>
        <v>92.05908281603611</v>
      </c>
      <c r="CJ14" s="84">
        <f t="shared" si="30"/>
        <v>95.555342861529255</v>
      </c>
      <c r="CK14" s="85">
        <f t="shared" si="30"/>
        <v>98.756939400704198</v>
      </c>
      <c r="CL14" s="85">
        <f t="shared" si="30"/>
        <v>103.92874919475604</v>
      </c>
      <c r="CM14" s="85">
        <f t="shared" si="30"/>
        <v>101.21970596930031</v>
      </c>
      <c r="CN14" s="85">
        <f t="shared" si="30"/>
        <v>91.122363038056221</v>
      </c>
      <c r="CO14" s="85">
        <f t="shared" si="30"/>
        <v>91.688799348833371</v>
      </c>
      <c r="CP14" s="85">
        <f t="shared" si="30"/>
        <v>72.597432909076289</v>
      </c>
      <c r="CQ14" s="85">
        <f t="shared" si="30"/>
        <v>66.317378159156178</v>
      </c>
      <c r="CR14" s="85">
        <f t="shared" si="30"/>
        <v>72.848635099073064</v>
      </c>
      <c r="CS14" s="85">
        <f t="shared" si="30"/>
        <v>75.611859189037915</v>
      </c>
      <c r="CT14" s="85">
        <f t="shared" si="30"/>
        <v>95.708034388782224</v>
      </c>
      <c r="CU14" s="86">
        <f t="shared" si="30"/>
        <v>93.196012488814176</v>
      </c>
      <c r="CV14" s="84">
        <f t="shared" si="30"/>
        <v>96.735451345869151</v>
      </c>
      <c r="CW14" s="85">
        <f t="shared" si="30"/>
        <v>99.976587602302914</v>
      </c>
      <c r="CX14" s="85">
        <f t="shared" si="30"/>
        <v>105.2122692473113</v>
      </c>
      <c r="CY14" s="85">
        <f t="shared" si="30"/>
        <v>102.46976933802119</v>
      </c>
      <c r="CZ14" s="85">
        <f t="shared" si="30"/>
        <v>92.247724221576235</v>
      </c>
      <c r="DA14" s="85">
        <f t="shared" si="30"/>
        <v>92.821156020791463</v>
      </c>
      <c r="DB14" s="85">
        <f t="shared" si="30"/>
        <v>73.494011205503384</v>
      </c>
      <c r="DC14" s="85">
        <f t="shared" si="30"/>
        <v>67.13639777942177</v>
      </c>
      <c r="DD14" s="85">
        <f t="shared" si="30"/>
        <v>73.748315742546637</v>
      </c>
      <c r="DE14" s="85">
        <f t="shared" si="30"/>
        <v>76.545665650022528</v>
      </c>
      <c r="DF14" s="85">
        <f t="shared" si="30"/>
        <v>96.890028613483665</v>
      </c>
      <c r="DG14" s="86">
        <f t="shared" si="30"/>
        <v>94.346983243051028</v>
      </c>
      <c r="DH14" s="84">
        <f t="shared" si="30"/>
        <v>97.930134169990637</v>
      </c>
      <c r="DI14" s="85">
        <f t="shared" si="30"/>
        <v>101.21129845919137</v>
      </c>
      <c r="DJ14" s="85">
        <f t="shared" si="30"/>
        <v>106.51164077251561</v>
      </c>
      <c r="DK14" s="85">
        <f t="shared" si="30"/>
        <v>103.73527098934575</v>
      </c>
      <c r="DL14" s="85">
        <f t="shared" si="30"/>
        <v>93.386983615712694</v>
      </c>
      <c r="DM14" s="85">
        <f t="shared" si="30"/>
        <v>93.967497297648251</v>
      </c>
      <c r="DN14" s="85">
        <f t="shared" si="30"/>
        <v>74.401662243891366</v>
      </c>
      <c r="DO14" s="85">
        <f t="shared" si="30"/>
        <v>67.965532291997633</v>
      </c>
      <c r="DP14" s="85">
        <f t="shared" si="30"/>
        <v>74.659107441967095</v>
      </c>
      <c r="DQ14" s="85">
        <f t="shared" si="30"/>
        <v>77.491004620800325</v>
      </c>
      <c r="DR14" s="85">
        <f t="shared" si="30"/>
        <v>98.086620466860197</v>
      </c>
      <c r="DS14" s="86">
        <f t="shared" si="30"/>
        <v>95.512168486102709</v>
      </c>
      <c r="DT14" s="84">
        <f t="shared" si="30"/>
        <v>99.139571326990051</v>
      </c>
      <c r="DU14" s="85">
        <f t="shared" si="30"/>
        <v>102.46125799516237</v>
      </c>
      <c r="DV14" s="85">
        <f t="shared" si="30"/>
        <v>107.82705953605618</v>
      </c>
      <c r="DW14" s="85">
        <f t="shared" si="30"/>
        <v>105.01640158606419</v>
      </c>
      <c r="DX14" s="85">
        <f t="shared" si="30"/>
        <v>94.540312863366765</v>
      </c>
      <c r="DY14" s="85">
        <f t="shared" si="30"/>
        <v>95.127995889274217</v>
      </c>
      <c r="DZ14" s="85">
        <f t="shared" si="30"/>
        <v>75.320522772603425</v>
      </c>
      <c r="EA14" s="85">
        <f t="shared" si="30"/>
        <v>68.804906615803816</v>
      </c>
      <c r="EB14" s="85">
        <f t="shared" ref="EB14:GM14" si="31">SUM(EB10:EB13)</f>
        <v>75.581147418875389</v>
      </c>
      <c r="EC14" s="85">
        <f t="shared" si="31"/>
        <v>78.448018527867205</v>
      </c>
      <c r="ED14" s="85">
        <f t="shared" si="31"/>
        <v>99.297990229625938</v>
      </c>
      <c r="EE14" s="86">
        <f t="shared" si="31"/>
        <v>96.691743766906072</v>
      </c>
      <c r="EF14" s="84">
        <f t="shared" si="31"/>
        <v>100.36394503287838</v>
      </c>
      <c r="EG14" s="85">
        <f t="shared" si="31"/>
        <v>103.72665453140263</v>
      </c>
      <c r="EH14" s="85">
        <f t="shared" si="31"/>
        <v>109.15872372132648</v>
      </c>
      <c r="EI14" s="85">
        <f t="shared" si="31"/>
        <v>106.31335414565207</v>
      </c>
      <c r="EJ14" s="85">
        <f t="shared" si="31"/>
        <v>95.707885727229339</v>
      </c>
      <c r="EK14" s="85">
        <f t="shared" si="31"/>
        <v>96.302826638506758</v>
      </c>
      <c r="EL14" s="85">
        <f t="shared" si="31"/>
        <v>76.250731228845083</v>
      </c>
      <c r="EM14" s="85">
        <f t="shared" si="31"/>
        <v>69.654647212508991</v>
      </c>
      <c r="EN14" s="85">
        <f t="shared" si="31"/>
        <v>76.514574589498494</v>
      </c>
      <c r="EO14" s="85">
        <f t="shared" si="31"/>
        <v>79.416851556686368</v>
      </c>
      <c r="EP14" s="85">
        <f t="shared" si="31"/>
        <v>100.52432040896183</v>
      </c>
      <c r="EQ14" s="86">
        <f t="shared" si="31"/>
        <v>97.885886802427379</v>
      </c>
      <c r="ER14" s="84">
        <f t="shared" si="31"/>
        <v>101.60343975403444</v>
      </c>
      <c r="ES14" s="85">
        <f t="shared" si="31"/>
        <v>105.00767871486546</v>
      </c>
      <c r="ET14" s="85">
        <f t="shared" si="31"/>
        <v>110.50683395928486</v>
      </c>
      <c r="EU14" s="85">
        <f t="shared" si="31"/>
        <v>107.62632406935089</v>
      </c>
      <c r="EV14" s="85">
        <f t="shared" si="31"/>
        <v>96.889878115960627</v>
      </c>
      <c r="EW14" s="85">
        <f t="shared" si="31"/>
        <v>97.492166547492303</v>
      </c>
      <c r="EX14" s="85">
        <f t="shared" si="31"/>
        <v>77.192427759521323</v>
      </c>
      <c r="EY14" s="85">
        <f t="shared" si="31"/>
        <v>70.514882105583467</v>
      </c>
      <c r="EZ14" s="85">
        <f t="shared" si="31"/>
        <v>77.459529585678794</v>
      </c>
      <c r="FA14" s="85">
        <f t="shared" si="31"/>
        <v>80.397649673411436</v>
      </c>
      <c r="FB14" s="85">
        <f t="shared" si="31"/>
        <v>101.7657957660125</v>
      </c>
      <c r="FC14" s="86">
        <f t="shared" si="31"/>
        <v>99.09477750443736</v>
      </c>
      <c r="FD14" s="84">
        <f t="shared" si="31"/>
        <v>102.85824223499677</v>
      </c>
      <c r="FE14" s="85">
        <f t="shared" si="31"/>
        <v>106.30452354699406</v>
      </c>
      <c r="FF14" s="85">
        <f t="shared" si="31"/>
        <v>111.87159335868202</v>
      </c>
      <c r="FG14" s="85">
        <f t="shared" si="31"/>
        <v>108.95550917160737</v>
      </c>
      <c r="FH14" s="85">
        <f t="shared" si="31"/>
        <v>98.086468110692749</v>
      </c>
      <c r="FI14" s="85">
        <f t="shared" si="31"/>
        <v>98.696194804353865</v>
      </c>
      <c r="FJ14" s="85">
        <f t="shared" si="31"/>
        <v>78.145754242351416</v>
      </c>
      <c r="FK14" s="85">
        <f t="shared" si="31"/>
        <v>71.385740899587432</v>
      </c>
      <c r="FL14" s="85">
        <f t="shared" si="31"/>
        <v>78.416154776061944</v>
      </c>
      <c r="FM14" s="85">
        <f t="shared" si="31"/>
        <v>81.390560646878086</v>
      </c>
      <c r="FN14" s="85">
        <f t="shared" si="31"/>
        <v>103.02260334372278</v>
      </c>
      <c r="FO14" s="86">
        <f t="shared" si="31"/>
        <v>100.31859800661718</v>
      </c>
      <c r="FP14" s="84">
        <f t="shared" si="31"/>
        <v>104.12854152659898</v>
      </c>
      <c r="FQ14" s="85">
        <f t="shared" si="31"/>
        <v>107.61738441279944</v>
      </c>
      <c r="FR14" s="85">
        <f t="shared" si="31"/>
        <v>113.25320753666175</v>
      </c>
      <c r="FS14" s="85">
        <f t="shared" si="31"/>
        <v>110.30110970987674</v>
      </c>
      <c r="FT14" s="85">
        <f t="shared" si="31"/>
        <v>99.297835991859813</v>
      </c>
      <c r="FU14" s="85">
        <f t="shared" si="31"/>
        <v>99.915092810187645</v>
      </c>
      <c r="FV14" s="85">
        <f t="shared" si="31"/>
        <v>79.110854307244466</v>
      </c>
      <c r="FW14" s="85">
        <f t="shared" si="31"/>
        <v>72.267354799697344</v>
      </c>
      <c r="FX14" s="85">
        <f t="shared" si="31"/>
        <v>79.384594287546321</v>
      </c>
      <c r="FY14" s="85">
        <f t="shared" si="31"/>
        <v>82.395734070867036</v>
      </c>
      <c r="FZ14" s="85">
        <f t="shared" si="31"/>
        <v>104.29493249501776</v>
      </c>
      <c r="GA14" s="86">
        <f t="shared" si="31"/>
        <v>-1398.4424673080011</v>
      </c>
      <c r="GB14" s="84">
        <f t="shared" si="31"/>
        <v>105.41452901445248</v>
      </c>
      <c r="GC14" s="85">
        <f t="shared" si="31"/>
        <v>108.94645911029752</v>
      </c>
      <c r="GD14" s="85">
        <f t="shared" si="31"/>
        <v>114.65188464973954</v>
      </c>
      <c r="GE14" s="85">
        <f t="shared" si="31"/>
        <v>111.66332841479372</v>
      </c>
      <c r="GF14" s="85">
        <f t="shared" si="31"/>
        <v>100.52416426635929</v>
      </c>
      <c r="GG14" s="85">
        <f t="shared" si="31"/>
        <v>101.14904420639346</v>
      </c>
      <c r="GH14" s="85">
        <f t="shared" si="31"/>
        <v>80.087873357938932</v>
      </c>
      <c r="GI14" s="85">
        <f t="shared" si="31"/>
        <v>73.159856631473602</v>
      </c>
      <c r="GJ14" s="85">
        <f t="shared" si="31"/>
        <v>80.364994026997508</v>
      </c>
      <c r="GK14" s="85">
        <f t="shared" si="31"/>
        <v>83.413321386642252</v>
      </c>
      <c r="GL14" s="85">
        <f t="shared" si="31"/>
        <v>105.58297491133125</v>
      </c>
      <c r="GM14" s="86">
        <f t="shared" si="31"/>
        <v>102.81176822074508</v>
      </c>
      <c r="GN14" s="84">
        <f t="shared" ref="GN14:IY14" si="32">SUM(GN10:GN13)</f>
        <v>106.71639844778099</v>
      </c>
      <c r="GO14" s="85">
        <f t="shared" si="32"/>
        <v>110.29194788030972</v>
      </c>
      <c r="GP14" s="85">
        <f t="shared" si="32"/>
        <v>116.06783542516384</v>
      </c>
      <c r="GQ14" s="85">
        <f t="shared" si="32"/>
        <v>113.04237052071643</v>
      </c>
      <c r="GR14" s="85">
        <f t="shared" si="32"/>
        <v>101.76563769504882</v>
      </c>
      <c r="GS14" s="85">
        <f t="shared" si="32"/>
        <v>102.39823490234244</v>
      </c>
      <c r="GT14" s="85">
        <f t="shared" si="32"/>
        <v>81.076958593909495</v>
      </c>
      <c r="GU14" s="85">
        <f t="shared" si="32"/>
        <v>74.063380860872314</v>
      </c>
      <c r="GV14" s="85">
        <f t="shared" si="32"/>
        <v>81.357501703230952</v>
      </c>
      <c r="GW14" s="85">
        <f t="shared" si="32"/>
        <v>84.443475905767301</v>
      </c>
      <c r="GX14" s="85">
        <f t="shared" si="32"/>
        <v>106.8869246514862</v>
      </c>
      <c r="GY14" s="86">
        <f t="shared" si="32"/>
        <v>104.0814935582713</v>
      </c>
      <c r="GZ14" s="84">
        <f t="shared" si="32"/>
        <v>108.03434596861109</v>
      </c>
      <c r="HA14" s="85">
        <f t="shared" si="32"/>
        <v>111.65405343663156</v>
      </c>
      <c r="HB14" s="85">
        <f t="shared" si="32"/>
        <v>117.50127319266461</v>
      </c>
      <c r="HC14" s="85">
        <f t="shared" si="32"/>
        <v>114.43844379664729</v>
      </c>
      <c r="HD14" s="85">
        <f t="shared" si="32"/>
        <v>103.0224433205827</v>
      </c>
      <c r="HE14" s="85">
        <f t="shared" si="32"/>
        <v>103.66285310338638</v>
      </c>
      <c r="HF14" s="85">
        <f t="shared" si="32"/>
        <v>82.078259032544281</v>
      </c>
      <c r="HG14" s="85">
        <f t="shared" si="32"/>
        <v>74.978063614504109</v>
      </c>
      <c r="HH14" s="85">
        <f t="shared" si="32"/>
        <v>82.362266849265851</v>
      </c>
      <c r="HI14" s="85">
        <f t="shared" si="32"/>
        <v>85.48635283320354</v>
      </c>
      <c r="HJ14" s="85">
        <f t="shared" si="32"/>
        <v>108.20697817093206</v>
      </c>
      <c r="HK14" s="86">
        <f t="shared" si="32"/>
        <v>105.36690000371595</v>
      </c>
      <c r="HL14" s="84">
        <f t="shared" si="32"/>
        <v>109.36857014132346</v>
      </c>
      <c r="HM14" s="85">
        <f t="shared" si="32"/>
        <v>113.03298099657397</v>
      </c>
      <c r="HN14" s="85">
        <f t="shared" si="32"/>
        <v>118.95241391659405</v>
      </c>
      <c r="HO14" s="85">
        <f t="shared" si="32"/>
        <v>115.85175857753592</v>
      </c>
      <c r="HP14" s="85">
        <f t="shared" si="32"/>
        <v>104.29477049559191</v>
      </c>
      <c r="HQ14" s="85">
        <f t="shared" si="32"/>
        <v>104.9430893392132</v>
      </c>
      <c r="HR14" s="85">
        <f t="shared" si="32"/>
        <v>83.091925531596203</v>
      </c>
      <c r="HS14" s="85">
        <f t="shared" si="32"/>
        <v>75.904042700143222</v>
      </c>
      <c r="HT14" s="85">
        <f t="shared" si="32"/>
        <v>83.379440844854301</v>
      </c>
      <c r="HU14" s="85">
        <f t="shared" si="32"/>
        <v>86.542109290693602</v>
      </c>
      <c r="HV14" s="85">
        <f t="shared" si="32"/>
        <v>109.54333435134306</v>
      </c>
      <c r="HW14" s="86">
        <f t="shared" si="32"/>
        <v>106.66818121876186</v>
      </c>
      <c r="HX14" s="84">
        <f t="shared" si="32"/>
        <v>110.7192719825688</v>
      </c>
      <c r="HY14" s="85">
        <f t="shared" si="32"/>
        <v>114.42893831188167</v>
      </c>
      <c r="HZ14" s="85">
        <f t="shared" si="32"/>
        <v>120.42147622846396</v>
      </c>
      <c r="IA14" s="85">
        <f t="shared" si="32"/>
        <v>117.28252779596846</v>
      </c>
      <c r="IB14" s="85">
        <f t="shared" si="32"/>
        <v>105.58281091121248</v>
      </c>
      <c r="IC14" s="85">
        <f t="shared" si="32"/>
        <v>106.23913649255249</v>
      </c>
      <c r="ID14" s="85">
        <f t="shared" si="32"/>
        <v>84.118110811911421</v>
      </c>
      <c r="IE14" s="85">
        <f t="shared" si="32"/>
        <v>76.841457627490001</v>
      </c>
      <c r="IF14" s="85">
        <f t="shared" si="32"/>
        <v>84.409176939288258</v>
      </c>
      <c r="IG14" s="85">
        <f t="shared" si="32"/>
        <v>87.610904340433677</v>
      </c>
      <c r="IH14" s="85">
        <f t="shared" si="32"/>
        <v>110.89619453058216</v>
      </c>
      <c r="II14" s="86">
        <f t="shared" si="32"/>
        <v>107.98553325681358</v>
      </c>
      <c r="IJ14" s="84">
        <f t="shared" si="32"/>
        <v>112.08665499155353</v>
      </c>
      <c r="IK14" s="85">
        <f t="shared" si="32"/>
        <v>115.84213570003344</v>
      </c>
      <c r="IL14" s="85">
        <f t="shared" si="32"/>
        <v>121.90868145988553</v>
      </c>
      <c r="IM14" s="85">
        <f t="shared" si="32"/>
        <v>118.73096701424869</v>
      </c>
      <c r="IN14" s="85">
        <f t="shared" si="32"/>
        <v>106.88675862596597</v>
      </c>
      <c r="IO14" s="85">
        <f t="shared" si="32"/>
        <v>107.55118982823552</v>
      </c>
      <c r="IP14" s="85">
        <f t="shared" si="32"/>
        <v>85.156969480438548</v>
      </c>
      <c r="IQ14" s="85">
        <f t="shared" si="32"/>
        <v>77.790449629189524</v>
      </c>
      <c r="IR14" s="85">
        <f t="shared" si="32"/>
        <v>85.45163027448848</v>
      </c>
      <c r="IS14" s="85">
        <f t="shared" si="32"/>
        <v>88.692899009038044</v>
      </c>
      <c r="IT14" s="85">
        <f t="shared" si="32"/>
        <v>112.26576253303487</v>
      </c>
      <c r="IU14" s="86">
        <f t="shared" si="32"/>
        <v>109.31915459253524</v>
      </c>
      <c r="IV14" s="84">
        <f t="shared" si="32"/>
        <v>113.47092518069923</v>
      </c>
      <c r="IW14" s="85">
        <f t="shared" si="32"/>
        <v>117.27278607592885</v>
      </c>
      <c r="IX14" s="85">
        <f t="shared" si="32"/>
        <v>123.41425367591513</v>
      </c>
      <c r="IY14" s="85">
        <f t="shared" si="32"/>
        <v>120.19729445687467</v>
      </c>
      <c r="IZ14" s="85">
        <f t="shared" ref="IZ14:KP14" si="33">SUM(IZ10:IZ13)</f>
        <v>108.20681009499665</v>
      </c>
      <c r="JA14" s="85">
        <f t="shared" si="33"/>
        <v>108.87944702261424</v>
      </c>
      <c r="JB14" s="85">
        <f t="shared" si="33"/>
        <v>86.208658053521972</v>
      </c>
      <c r="JC14" s="85">
        <f t="shared" si="33"/>
        <v>78.751161682110009</v>
      </c>
      <c r="JD14" s="85">
        <f t="shared" si="33"/>
        <v>86.506957908378411</v>
      </c>
      <c r="JE14" s="85">
        <f t="shared" si="33"/>
        <v>89.788256311799671</v>
      </c>
      <c r="JF14" s="85">
        <f t="shared" si="33"/>
        <v>113.65224470031785</v>
      </c>
      <c r="JG14" s="86">
        <f t="shared" si="33"/>
        <v>110.66924615175307</v>
      </c>
      <c r="JH14" s="84">
        <f t="shared" si="33"/>
        <v>114.87229110668086</v>
      </c>
      <c r="JI14" s="85">
        <f t="shared" si="33"/>
        <v>118.72110498396658</v>
      </c>
      <c r="JJ14" s="85">
        <f t="shared" si="33"/>
        <v>124.93841970881269</v>
      </c>
      <c r="JK14" s="85">
        <f t="shared" si="33"/>
        <v>121.68173104341709</v>
      </c>
      <c r="JL14" s="85">
        <f t="shared" si="33"/>
        <v>109.54316419966986</v>
      </c>
      <c r="JM14" s="85">
        <f t="shared" si="33"/>
        <v>110.22410819334354</v>
      </c>
      <c r="JN14" s="85">
        <f t="shared" si="33"/>
        <v>87.273334980482957</v>
      </c>
      <c r="JO14" s="85">
        <f t="shared" si="33"/>
        <v>79.72373852888407</v>
      </c>
      <c r="JP14" s="85">
        <f t="shared" si="33"/>
        <v>87.575318838546892</v>
      </c>
      <c r="JQ14" s="85">
        <f t="shared" si="33"/>
        <v>90.897141277250398</v>
      </c>
      <c r="JR14" s="85">
        <f t="shared" si="33"/>
        <v>115.05584992236679</v>
      </c>
      <c r="JS14" s="86">
        <f t="shared" si="33"/>
        <v>112.03601134172722</v>
      </c>
      <c r="JT14" s="84">
        <f t="shared" si="33"/>
        <v>116.29096390184837</v>
      </c>
      <c r="JU14" s="85">
        <f t="shared" si="33"/>
        <v>120.1873106305186</v>
      </c>
      <c r="JV14" s="85">
        <f t="shared" si="33"/>
        <v>126.48140919221652</v>
      </c>
      <c r="JW14" s="85">
        <f t="shared" si="33"/>
        <v>123.18450042180328</v>
      </c>
      <c r="JX14" s="85">
        <f t="shared" si="33"/>
        <v>110.89602227753578</v>
      </c>
      <c r="JY14" s="85">
        <f t="shared" si="33"/>
        <v>111.58537592953134</v>
      </c>
      <c r="JZ14" s="85">
        <f t="shared" si="33"/>
        <v>88.351160667491939</v>
      </c>
      <c r="KA14" s="85">
        <f t="shared" si="33"/>
        <v>80.708326699715798</v>
      </c>
      <c r="KB14" s="85">
        <f t="shared" si="33"/>
        <v>88.656874026202956</v>
      </c>
      <c r="KC14" s="85">
        <f t="shared" si="33"/>
        <v>92.019720972024444</v>
      </c>
      <c r="KD14" s="85">
        <f t="shared" si="33"/>
        <v>116.47678966890803</v>
      </c>
      <c r="KE14" s="86">
        <f t="shared" si="33"/>
        <v>113.41965608179757</v>
      </c>
      <c r="KF14" s="84">
        <f t="shared" si="33"/>
        <v>117.72715730603622</v>
      </c>
      <c r="KG14" s="85">
        <f t="shared" si="33"/>
        <v>121.67162391680552</v>
      </c>
      <c r="KH14" s="85">
        <f t="shared" si="33"/>
        <v>128.0434545957404</v>
      </c>
      <c r="KI14" s="85">
        <f t="shared" si="33"/>
        <v>124.70582900201256</v>
      </c>
      <c r="KJ14" s="85">
        <f t="shared" si="33"/>
        <v>112.26558815266337</v>
      </c>
      <c r="KK14" s="85">
        <f t="shared" si="33"/>
        <v>112.96345532226105</v>
      </c>
      <c r="KL14" s="85">
        <f t="shared" si="33"/>
        <v>89.442297501735467</v>
      </c>
      <c r="KM14" s="85">
        <f t="shared" si="33"/>
        <v>81.705074534457282</v>
      </c>
      <c r="KN14" s="85">
        <f t="shared" si="33"/>
        <v>89.751786420426555</v>
      </c>
      <c r="KO14" s="85">
        <f t="shared" si="33"/>
        <v>93.156164526028959</v>
      </c>
      <c r="KP14" s="85">
        <f t="shared" si="33"/>
        <v>117.91527802131905</v>
      </c>
      <c r="KQ14" s="86">
        <f t="shared" ref="KQ14" si="34">SUM(KQ10:KQ13)</f>
        <v>114.82038883440777</v>
      </c>
    </row>
    <row r="15" spans="1:303" x14ac:dyDescent="0.25">
      <c r="C15" s="36"/>
      <c r="D15" s="84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6"/>
      <c r="P15" s="84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6"/>
      <c r="AB15" s="84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6"/>
      <c r="AN15" s="84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6"/>
      <c r="AZ15" s="84"/>
      <c r="BA15" s="85"/>
      <c r="BB15" s="85"/>
      <c r="BC15" s="85"/>
      <c r="BD15" s="85"/>
      <c r="BE15" s="85"/>
      <c r="BF15" s="85"/>
      <c r="BG15" s="85"/>
      <c r="BH15" s="85"/>
      <c r="BI15" s="85"/>
      <c r="BJ15" s="85"/>
      <c r="BK15" s="86"/>
      <c r="BL15" s="84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6"/>
      <c r="BX15" s="84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6"/>
      <c r="CJ15" s="84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6"/>
      <c r="CV15" s="84"/>
      <c r="CW15" s="85"/>
      <c r="CX15" s="85"/>
      <c r="CY15" s="85"/>
      <c r="CZ15" s="85"/>
      <c r="DA15" s="85"/>
      <c r="DB15" s="85"/>
      <c r="DC15" s="85"/>
      <c r="DD15" s="85"/>
      <c r="DE15" s="85"/>
      <c r="DF15" s="85"/>
      <c r="DG15" s="86"/>
      <c r="DH15" s="84"/>
      <c r="DI15" s="85"/>
      <c r="DJ15" s="85"/>
      <c r="DK15" s="85"/>
      <c r="DL15" s="85"/>
      <c r="DM15" s="85"/>
      <c r="DN15" s="85"/>
      <c r="DO15" s="85"/>
      <c r="DP15" s="85"/>
      <c r="DQ15" s="85"/>
      <c r="DR15" s="85"/>
      <c r="DS15" s="86"/>
      <c r="DT15" s="84"/>
      <c r="DU15" s="85"/>
      <c r="DV15" s="85"/>
      <c r="DW15" s="85"/>
      <c r="DX15" s="85"/>
      <c r="DY15" s="85"/>
      <c r="DZ15" s="85"/>
      <c r="EA15" s="85"/>
      <c r="EB15" s="85"/>
      <c r="EC15" s="85"/>
      <c r="ED15" s="85"/>
      <c r="EE15" s="86"/>
      <c r="EF15" s="84"/>
      <c r="EG15" s="85"/>
      <c r="EH15" s="85"/>
      <c r="EI15" s="85"/>
      <c r="EJ15" s="85"/>
      <c r="EK15" s="85"/>
      <c r="EL15" s="85"/>
      <c r="EM15" s="85"/>
      <c r="EN15" s="85"/>
      <c r="EO15" s="85"/>
      <c r="EP15" s="85"/>
      <c r="EQ15" s="86"/>
      <c r="ER15" s="84"/>
      <c r="ES15" s="85"/>
      <c r="ET15" s="85"/>
      <c r="EU15" s="85"/>
      <c r="EV15" s="85"/>
      <c r="EW15" s="85"/>
      <c r="EX15" s="85"/>
      <c r="EY15" s="85"/>
      <c r="EZ15" s="85"/>
      <c r="FA15" s="85"/>
      <c r="FB15" s="85"/>
      <c r="FC15" s="86"/>
      <c r="FD15" s="84"/>
      <c r="FE15" s="85"/>
      <c r="FF15" s="85"/>
      <c r="FG15" s="85"/>
      <c r="FH15" s="85"/>
      <c r="FI15" s="85"/>
      <c r="FJ15" s="85"/>
      <c r="FK15" s="85"/>
      <c r="FL15" s="85"/>
      <c r="FM15" s="85"/>
      <c r="FN15" s="85"/>
      <c r="FO15" s="86"/>
      <c r="FP15" s="84"/>
      <c r="FQ15" s="85"/>
      <c r="FR15" s="85"/>
      <c r="FS15" s="85"/>
      <c r="FT15" s="85"/>
      <c r="FU15" s="85"/>
      <c r="FV15" s="85"/>
      <c r="FW15" s="85"/>
      <c r="FX15" s="85"/>
      <c r="FY15" s="85"/>
      <c r="FZ15" s="85"/>
      <c r="GA15" s="86"/>
      <c r="GB15" s="84"/>
      <c r="GC15" s="85"/>
      <c r="GD15" s="85"/>
      <c r="GE15" s="85"/>
      <c r="GF15" s="85"/>
      <c r="GG15" s="85"/>
      <c r="GH15" s="85"/>
      <c r="GI15" s="85"/>
      <c r="GJ15" s="85"/>
      <c r="GK15" s="85"/>
      <c r="GL15" s="85"/>
      <c r="GM15" s="86"/>
      <c r="GN15" s="84"/>
      <c r="GO15" s="85"/>
      <c r="GP15" s="85"/>
      <c r="GQ15" s="85"/>
      <c r="GR15" s="85"/>
      <c r="GS15" s="85"/>
      <c r="GT15" s="85"/>
      <c r="GU15" s="85"/>
      <c r="GV15" s="85"/>
      <c r="GW15" s="85"/>
      <c r="GX15" s="85"/>
      <c r="GY15" s="86"/>
      <c r="GZ15" s="84"/>
      <c r="HA15" s="85"/>
      <c r="HB15" s="85"/>
      <c r="HC15" s="85"/>
      <c r="HD15" s="85"/>
      <c r="HE15" s="85"/>
      <c r="HF15" s="85"/>
      <c r="HG15" s="85"/>
      <c r="HH15" s="85"/>
      <c r="HI15" s="85"/>
      <c r="HJ15" s="85"/>
      <c r="HK15" s="86"/>
      <c r="HL15" s="84"/>
      <c r="HM15" s="85"/>
      <c r="HN15" s="85"/>
      <c r="HO15" s="85"/>
      <c r="HP15" s="85"/>
      <c r="HQ15" s="85"/>
      <c r="HR15" s="85"/>
      <c r="HS15" s="85"/>
      <c r="HT15" s="85"/>
      <c r="HU15" s="85"/>
      <c r="HV15" s="85"/>
      <c r="HW15" s="86"/>
      <c r="HX15" s="84"/>
      <c r="HY15" s="85"/>
      <c r="HZ15" s="85"/>
      <c r="IA15" s="85"/>
      <c r="IB15" s="85"/>
      <c r="IC15" s="85"/>
      <c r="ID15" s="85"/>
      <c r="IE15" s="85"/>
      <c r="IF15" s="85"/>
      <c r="IG15" s="85"/>
      <c r="IH15" s="85"/>
      <c r="II15" s="86"/>
      <c r="IJ15" s="84"/>
      <c r="IK15" s="85"/>
      <c r="IL15" s="85"/>
      <c r="IM15" s="85"/>
      <c r="IN15" s="85"/>
      <c r="IO15" s="85"/>
      <c r="IP15" s="85"/>
      <c r="IQ15" s="85"/>
      <c r="IR15" s="85"/>
      <c r="IS15" s="85"/>
      <c r="IT15" s="85"/>
      <c r="IU15" s="86"/>
      <c r="IV15" s="84"/>
      <c r="IW15" s="85"/>
      <c r="IX15" s="85"/>
      <c r="IY15" s="85"/>
      <c r="IZ15" s="85"/>
      <c r="JA15" s="85"/>
      <c r="JB15" s="85"/>
      <c r="JC15" s="85"/>
      <c r="JD15" s="85"/>
      <c r="JE15" s="85"/>
      <c r="JF15" s="85"/>
      <c r="JG15" s="86"/>
      <c r="JH15" s="84"/>
      <c r="JI15" s="85"/>
      <c r="JJ15" s="85"/>
      <c r="JK15" s="85"/>
      <c r="JL15" s="85"/>
      <c r="JM15" s="85"/>
      <c r="JN15" s="85"/>
      <c r="JO15" s="85"/>
      <c r="JP15" s="85"/>
      <c r="JQ15" s="85"/>
      <c r="JR15" s="85"/>
      <c r="JS15" s="86"/>
      <c r="JT15" s="84"/>
      <c r="JU15" s="85"/>
      <c r="JV15" s="85"/>
      <c r="JW15" s="85"/>
      <c r="JX15" s="85"/>
      <c r="JY15" s="85"/>
      <c r="JZ15" s="85"/>
      <c r="KA15" s="85"/>
      <c r="KB15" s="85"/>
      <c r="KC15" s="85"/>
      <c r="KD15" s="85"/>
      <c r="KE15" s="86"/>
      <c r="KF15" s="84"/>
      <c r="KG15" s="85"/>
      <c r="KH15" s="85"/>
      <c r="KI15" s="85"/>
      <c r="KJ15" s="85"/>
      <c r="KK15" s="85"/>
      <c r="KL15" s="85"/>
      <c r="KM15" s="85"/>
      <c r="KN15" s="85"/>
      <c r="KO15" s="85"/>
      <c r="KP15" s="85"/>
      <c r="KQ15" s="86"/>
    </row>
    <row r="16" spans="1:303" x14ac:dyDescent="0.25">
      <c r="B16" t="s">
        <v>42</v>
      </c>
      <c r="C16" s="36">
        <f>SUM($C$14:C14)</f>
        <v>-10380</v>
      </c>
      <c r="D16" s="89">
        <f>SUM($C$14:D14)</f>
        <v>-10292.312</v>
      </c>
      <c r="E16" s="90">
        <f>SUM($C$14:E14)</f>
        <v>-10201.686</v>
      </c>
      <c r="F16" s="90">
        <f>SUM($C$14:F14)</f>
        <v>-10106.314</v>
      </c>
      <c r="G16" s="90">
        <f>SUM($C$14:G14)</f>
        <v>-10013.428</v>
      </c>
      <c r="H16" s="90">
        <f>SUM($C$14:H14)</f>
        <v>-9929.8079999999991</v>
      </c>
      <c r="I16" s="90">
        <f>SUM($C$14:I14)</f>
        <v>-9845.6681999999983</v>
      </c>
      <c r="J16" s="90">
        <f>SUM($C$14:J14)</f>
        <v>-9779.0479199999991</v>
      </c>
      <c r="K16" s="90">
        <f>SUM($C$14:K14)</f>
        <v>-9718.1906399999989</v>
      </c>
      <c r="L16" s="90">
        <f>SUM($C$14:L14)</f>
        <v>-9651.3398399999987</v>
      </c>
      <c r="M16" s="90">
        <f>SUM($C$14:M14)</f>
        <v>-9581.9533199999987</v>
      </c>
      <c r="N16" s="90">
        <f>SUM($C$14:N14)</f>
        <v>-6380.1251999999986</v>
      </c>
      <c r="O16" s="91">
        <f>SUM($C$14:O14)</f>
        <v>-6294.6022799999982</v>
      </c>
      <c r="P16" s="89">
        <f>SUM($C$14:P14)</f>
        <v>-6205.831333199998</v>
      </c>
      <c r="Q16" s="90">
        <f>SUM($C$14:Q14)</f>
        <v>-6114.0861020999982</v>
      </c>
      <c r="R16" s="90">
        <f>SUM($C$14:R14)</f>
        <v>-6017.5362578999984</v>
      </c>
      <c r="S16" s="90">
        <f>SUM($C$14:S14)</f>
        <v>-5923.5031157999983</v>
      </c>
      <c r="T16" s="90">
        <f>SUM($C$14:T14)</f>
        <v>-5838.8504087999981</v>
      </c>
      <c r="U16" s="90">
        <f>SUM($C$14:U14)</f>
        <v>-5753.6714822699978</v>
      </c>
      <c r="V16" s="90">
        <f>SUM($C$14:V14)</f>
        <v>-5686.228441811998</v>
      </c>
      <c r="W16" s="90">
        <f>SUM($C$14:W14)</f>
        <v>-5624.6195744039978</v>
      </c>
      <c r="X16" s="90">
        <f>SUM($C$14:X14)</f>
        <v>-5556.9431670239974</v>
      </c>
      <c r="Y16" s="90">
        <f>SUM($C$14:Y14)</f>
        <v>-5486.6997235019971</v>
      </c>
      <c r="Z16" s="90">
        <f>SUM($C$14:Z14)</f>
        <v>-5397.7869262199974</v>
      </c>
      <c r="AA16" s="91">
        <f>SUM($C$14:AA14)</f>
        <v>-5311.2077981579978</v>
      </c>
      <c r="AB16" s="89">
        <f>SUM($C$14:AB14)</f>
        <v>-5221.3405301650182</v>
      </c>
      <c r="AC16" s="90">
        <f>SUM($C$14:AC14)</f>
        <v>-5128.4622454609334</v>
      </c>
      <c r="AD16" s="90">
        <f>SUM($C$14:AD14)</f>
        <v>-5030.7200106850632</v>
      </c>
      <c r="AE16" s="90">
        <f>SUM($C$14:AE14)</f>
        <v>-4935.5255592801286</v>
      </c>
      <c r="AF16" s="90">
        <f>SUM($C$14:AF14)</f>
        <v>-4849.8273913486782</v>
      </c>
      <c r="AG16" s="90">
        <f>SUM($C$14:AG14)</f>
        <v>-4763.5965050760324</v>
      </c>
      <c r="AH16" s="90">
        <f>SUM($C$14:AH14)</f>
        <v>-4695.3205430683756</v>
      </c>
      <c r="AI16" s="90">
        <f>SUM($C$14:AI14)</f>
        <v>-4632.9508061478864</v>
      </c>
      <c r="AJ16" s="90">
        <f>SUM($C$14:AJ14)</f>
        <v>-4564.4385951367431</v>
      </c>
      <c r="AK16" s="90">
        <f>SUM($C$14:AK14)</f>
        <v>-4493.3276450872463</v>
      </c>
      <c r="AL16" s="90">
        <f>SUM($C$14:AL14)</f>
        <v>-4403.3167747588132</v>
      </c>
      <c r="AM16" s="91">
        <f>SUM($C$14:AM14)</f>
        <v>-4315.6683944652477</v>
      </c>
      <c r="AN16" s="89">
        <f>SUM($C$14:AN14)</f>
        <v>-4224.691265712554</v>
      </c>
      <c r="AO16" s="90">
        <f>SUM($C$14:AO14)</f>
        <v>-4130.6659341923732</v>
      </c>
      <c r="AP16" s="90">
        <f>SUM($C$14:AP14)</f>
        <v>-4031.7165828170214</v>
      </c>
      <c r="AQ16" s="90">
        <f>SUM($C$14:AQ14)</f>
        <v>-3935.3464799372355</v>
      </c>
      <c r="AR16" s="90">
        <f>SUM($C$14:AR14)</f>
        <v>-3848.5899396318318</v>
      </c>
      <c r="AS16" s="90">
        <f>SUM($C$14:AS14)</f>
        <v>-3761.2941019137193</v>
      </c>
      <c r="AT16" s="90">
        <f>SUM($C$14:AT14)</f>
        <v>-3692.1749317752683</v>
      </c>
      <c r="AU16" s="90">
        <f>SUM($C$14:AU14)</f>
        <v>-3629.0349286038113</v>
      </c>
      <c r="AV16" s="90">
        <f>SUM($C$14:AV14)</f>
        <v>-3559.6765917866805</v>
      </c>
      <c r="AW16" s="90">
        <f>SUM($C$14:AW14)</f>
        <v>-3487.6874215040725</v>
      </c>
      <c r="AX16" s="90">
        <f>SUM($C$14:AX14)</f>
        <v>-3396.5649169270837</v>
      </c>
      <c r="AY16" s="91">
        <f>SUM($C$14:AY14)</f>
        <v>-3307.8340791368923</v>
      </c>
      <c r="AZ16" s="89">
        <f>SUM($C$14:AZ14)</f>
        <v>-3215.7333828441033</v>
      </c>
      <c r="BA16" s="90">
        <f>SUM($C$14:BA14)</f>
        <v>-3120.5468384796486</v>
      </c>
      <c r="BB16" s="90">
        <f>SUM($C$14:BB14)</f>
        <v>-3020.3754626148111</v>
      </c>
      <c r="BC16" s="90">
        <f>SUM($C$14:BC14)</f>
        <v>-2922.8151889644596</v>
      </c>
      <c r="BD16" s="90">
        <f>SUM($C$14:BD14)</f>
        <v>-2834.9872053862846</v>
      </c>
      <c r="BE16" s="90">
        <f>SUM($C$14:BE14)</f>
        <v>-2746.6132640723531</v>
      </c>
      <c r="BF16" s="90">
        <f>SUM($C$14:BF14)</f>
        <v>-2676.6404721826925</v>
      </c>
      <c r="BG16" s="90">
        <f>SUM($C$14:BG14)</f>
        <v>-2612.7206899720682</v>
      </c>
      <c r="BH16" s="90">
        <f>SUM($C$14:BH14)</f>
        <v>-2542.5057776952458</v>
      </c>
      <c r="BI16" s="90">
        <f>SUM($C$14:BI14)</f>
        <v>-2469.6275411596475</v>
      </c>
      <c r="BJ16" s="90">
        <f>SUM($C$14:BJ14)</f>
        <v>-2377.3796736511326</v>
      </c>
      <c r="BK16" s="91">
        <f>SUM($C$14:BK14)</f>
        <v>-2287.5530100142323</v>
      </c>
      <c r="BL16" s="89">
        <f>SUM($C$14:BL14)</f>
        <v>-2194.3148701222271</v>
      </c>
      <c r="BM16" s="90">
        <f>SUM($C$14:BM14)</f>
        <v>-2097.9527719348716</v>
      </c>
      <c r="BN16" s="90">
        <f>SUM($C$14:BN14)</f>
        <v>-1996.5442795781032</v>
      </c>
      <c r="BO16" s="90">
        <f>SUM($C$14:BO14)</f>
        <v>-1897.7791365481701</v>
      </c>
      <c r="BP16" s="90">
        <f>SUM($C$14:BP14)</f>
        <v>-1808.8664773728044</v>
      </c>
      <c r="BQ16" s="90">
        <f>SUM($C$14:BQ14)</f>
        <v>-1719.4011178836461</v>
      </c>
      <c r="BR16" s="90">
        <f>SUM($C$14:BR14)</f>
        <v>-1648.564162014148</v>
      </c>
      <c r="BS16" s="90">
        <f>SUM($C$14:BS14)</f>
        <v>-1583.8549704932225</v>
      </c>
      <c r="BT16" s="90">
        <f>SUM($C$14:BT14)</f>
        <v>-1512.7729040497816</v>
      </c>
      <c r="BU16" s="90">
        <f>SUM($C$14:BU14)</f>
        <v>-1438.9946212929688</v>
      </c>
      <c r="BV16" s="90">
        <f>SUM($C$14:BV14)</f>
        <v>-1345.6074926207239</v>
      </c>
      <c r="BW16" s="91">
        <f>SUM($C$14:BW14)</f>
        <v>-1254.671469687908</v>
      </c>
      <c r="BX16" s="89">
        <f>SUM($C$14:BX14)</f>
        <v>-1160.2818387682366</v>
      </c>
      <c r="BY16" s="90">
        <f>SUM($C$14:BY14)</f>
        <v>-1062.7296686682671</v>
      </c>
      <c r="BZ16" s="90">
        <f>SUM($C$14:BZ14)</f>
        <v>-960.06878143089261</v>
      </c>
      <c r="CA16" s="90">
        <f>SUM($C$14:CA14)</f>
        <v>-860.08388888453976</v>
      </c>
      <c r="CB16" s="90">
        <f>SUM($C$14:CB14)</f>
        <v>-770.07315836835835</v>
      </c>
      <c r="CC16" s="90">
        <f>SUM($C$14:CC14)</f>
        <v>-679.5029016895088</v>
      </c>
      <c r="CD16" s="90">
        <f>SUM($C$14:CD14)</f>
        <v>-607.79110941502245</v>
      </c>
      <c r="CE16" s="90">
        <f>SUM($C$14:CE14)</f>
        <v>-542.28275937881347</v>
      </c>
      <c r="CF16" s="90">
        <f>SUM($C$14:CF14)</f>
        <v>-470.32282941479599</v>
      </c>
      <c r="CG16" s="90">
        <f>SUM($C$14:CG14)</f>
        <v>-395.63338486593648</v>
      </c>
      <c r="CH16" s="90">
        <f>SUM($C$14:CH14)</f>
        <v>-301.09292515458941</v>
      </c>
      <c r="CI16" s="91">
        <f>SUM($C$14:CI14)</f>
        <v>-209.03384233855331</v>
      </c>
      <c r="CJ16" s="89">
        <f>SUM($C$14:CJ14)</f>
        <v>-113.47849947702406</v>
      </c>
      <c r="CK16" s="90">
        <f>SUM($C$14:CK14)</f>
        <v>-14.721560076319861</v>
      </c>
      <c r="CL16" s="90">
        <f>SUM($C$14:CL14)</f>
        <v>89.207189118436176</v>
      </c>
      <c r="CM16" s="90">
        <f>SUM($C$14:CM14)</f>
        <v>190.42689508773648</v>
      </c>
      <c r="CN16" s="90">
        <f>SUM($C$14:CN14)</f>
        <v>281.54925812579268</v>
      </c>
      <c r="CO16" s="90">
        <f>SUM($C$14:CO14)</f>
        <v>373.23805747462603</v>
      </c>
      <c r="CP16" s="90">
        <f>SUM($C$14:CP14)</f>
        <v>445.83549038370234</v>
      </c>
      <c r="CQ16" s="90">
        <f>SUM($C$14:CQ14)</f>
        <v>512.15286854285853</v>
      </c>
      <c r="CR16" s="90">
        <f>SUM($C$14:CR14)</f>
        <v>585.00150364193155</v>
      </c>
      <c r="CS16" s="90">
        <f>SUM($C$14:CS14)</f>
        <v>660.61336283096944</v>
      </c>
      <c r="CT16" s="90">
        <f>SUM($C$14:CT14)</f>
        <v>756.3213972197517</v>
      </c>
      <c r="CU16" s="91">
        <f>SUM($C$14:CU14)</f>
        <v>849.51740970856588</v>
      </c>
      <c r="CV16" s="89">
        <f>SUM($C$14:CV14)</f>
        <v>946.25286105443502</v>
      </c>
      <c r="CW16" s="90">
        <f>SUM($C$14:CW14)</f>
        <v>1046.229448656738</v>
      </c>
      <c r="CX16" s="90">
        <f>SUM($C$14:CX14)</f>
        <v>1151.4417179040493</v>
      </c>
      <c r="CY16" s="90">
        <f>SUM($C$14:CY14)</f>
        <v>1253.9114872420705</v>
      </c>
      <c r="CZ16" s="90">
        <f>SUM($C$14:CZ14)</f>
        <v>1346.1592114636467</v>
      </c>
      <c r="DA16" s="90">
        <f>SUM($C$14:DA14)</f>
        <v>1438.9803674844381</v>
      </c>
      <c r="DB16" s="90">
        <f>SUM($C$14:DB14)</f>
        <v>1512.4743786899414</v>
      </c>
      <c r="DC16" s="90">
        <f>SUM($C$14:DC14)</f>
        <v>1579.6107764693631</v>
      </c>
      <c r="DD16" s="90">
        <f>SUM($C$14:DD14)</f>
        <v>1653.3590922119097</v>
      </c>
      <c r="DE16" s="90">
        <f>SUM($C$14:DE14)</f>
        <v>1729.9047578619322</v>
      </c>
      <c r="DF16" s="90">
        <f>SUM($C$14:DF14)</f>
        <v>1826.794786475416</v>
      </c>
      <c r="DG16" s="91">
        <f>SUM($C$14:DG14)</f>
        <v>1921.141769718467</v>
      </c>
      <c r="DH16" s="89">
        <f>SUM($C$14:DH14)</f>
        <v>2019.0719038884577</v>
      </c>
      <c r="DI16" s="90">
        <f>SUM($C$14:DI14)</f>
        <v>2120.283202347649</v>
      </c>
      <c r="DJ16" s="90">
        <f>SUM($C$14:DJ14)</f>
        <v>2226.7948431201644</v>
      </c>
      <c r="DK16" s="90">
        <f>SUM($C$14:DK14)</f>
        <v>2330.5301141095101</v>
      </c>
      <c r="DL16" s="90">
        <f>SUM($C$14:DL14)</f>
        <v>2423.9170977252229</v>
      </c>
      <c r="DM16" s="90">
        <f>SUM($C$14:DM14)</f>
        <v>2517.8845950228711</v>
      </c>
      <c r="DN16" s="90">
        <f>SUM($C$14:DN14)</f>
        <v>2592.2862572667623</v>
      </c>
      <c r="DO16" s="90">
        <f>SUM($C$14:DO14)</f>
        <v>2660.2517895587598</v>
      </c>
      <c r="DP16" s="90">
        <f>SUM($C$14:DP14)</f>
        <v>2734.9108970007269</v>
      </c>
      <c r="DQ16" s="90">
        <f>SUM($C$14:DQ14)</f>
        <v>2812.401901621527</v>
      </c>
      <c r="DR16" s="90">
        <f>SUM($C$14:DR14)</f>
        <v>2910.4885220883871</v>
      </c>
      <c r="DS16" s="91">
        <f>SUM($C$14:DS14)</f>
        <v>3006.0006905744899</v>
      </c>
      <c r="DT16" s="89">
        <f>SUM($C$14:DT14)</f>
        <v>3105.1402619014798</v>
      </c>
      <c r="DU16" s="90">
        <f>SUM($C$14:DU14)</f>
        <v>3207.601519896642</v>
      </c>
      <c r="DV16" s="90">
        <f>SUM($C$14:DV14)</f>
        <v>3315.4285794326984</v>
      </c>
      <c r="DW16" s="90">
        <f>SUM($C$14:DW14)</f>
        <v>3420.4449810187625</v>
      </c>
      <c r="DX16" s="90">
        <f>SUM($C$14:DX14)</f>
        <v>3514.9852938821291</v>
      </c>
      <c r="DY16" s="90">
        <f>SUM($C$14:DY14)</f>
        <v>3610.1132897714033</v>
      </c>
      <c r="DZ16" s="90">
        <f>SUM($C$14:DZ14)</f>
        <v>3685.4338125440067</v>
      </c>
      <c r="EA16" s="90">
        <f>SUM($C$14:EA14)</f>
        <v>3754.2387191598104</v>
      </c>
      <c r="EB16" s="90">
        <f>SUM($C$14:EB14)</f>
        <v>3829.8198665786858</v>
      </c>
      <c r="EC16" s="90">
        <f>SUM($C$14:EC14)</f>
        <v>3908.267885106553</v>
      </c>
      <c r="ED16" s="90">
        <f>SUM($C$14:ED14)</f>
        <v>4007.565875336179</v>
      </c>
      <c r="EE16" s="91">
        <f>SUM($C$14:EE14)</f>
        <v>4104.2576191030848</v>
      </c>
      <c r="EF16" s="89">
        <f>SUM($C$14:EF14)</f>
        <v>4204.6215641359631</v>
      </c>
      <c r="EG16" s="90">
        <f>SUM($C$14:EG14)</f>
        <v>4308.3482186673655</v>
      </c>
      <c r="EH16" s="90">
        <f>SUM($C$14:EH14)</f>
        <v>4417.5069423886916</v>
      </c>
      <c r="EI16" s="90">
        <f>SUM($C$14:EI14)</f>
        <v>4523.8202965343435</v>
      </c>
      <c r="EJ16" s="90">
        <f>SUM($C$14:EJ14)</f>
        <v>4619.5281822615725</v>
      </c>
      <c r="EK16" s="90">
        <f>SUM($C$14:EK14)</f>
        <v>4715.8310089000788</v>
      </c>
      <c r="EL16" s="90">
        <f>SUM($C$14:EL14)</f>
        <v>4792.0817401289241</v>
      </c>
      <c r="EM16" s="90">
        <f>SUM($C$14:EM14)</f>
        <v>4861.7363873414333</v>
      </c>
      <c r="EN16" s="90">
        <f>SUM($C$14:EN14)</f>
        <v>4938.2509619309321</v>
      </c>
      <c r="EO16" s="90">
        <f>SUM($C$14:EO14)</f>
        <v>5017.6678134876183</v>
      </c>
      <c r="EP16" s="90">
        <f>SUM($C$14:EP14)</f>
        <v>5118.1921338965803</v>
      </c>
      <c r="EQ16" s="91">
        <f>SUM($C$14:EQ14)</f>
        <v>5216.0780206990075</v>
      </c>
      <c r="ER16" s="89">
        <f>SUM($C$14:ER14)</f>
        <v>5317.6814604530418</v>
      </c>
      <c r="ES16" s="90">
        <f>SUM($C$14:ES14)</f>
        <v>5422.6891391679073</v>
      </c>
      <c r="ET16" s="90">
        <f>SUM($C$14:ET14)</f>
        <v>5533.1959731271918</v>
      </c>
      <c r="EU16" s="90">
        <f>SUM($C$14:EU14)</f>
        <v>5640.8222971965424</v>
      </c>
      <c r="EV16" s="90">
        <f>SUM($C$14:EV14)</f>
        <v>5737.7121753125029</v>
      </c>
      <c r="EW16" s="90">
        <f>SUM($C$14:EW14)</f>
        <v>5835.2043418599951</v>
      </c>
      <c r="EX16" s="90">
        <f>SUM($C$14:EX14)</f>
        <v>5912.3967696195168</v>
      </c>
      <c r="EY16" s="90">
        <f>SUM($C$14:EY14)</f>
        <v>5982.9116517251005</v>
      </c>
      <c r="EZ16" s="90">
        <f>SUM($C$14:EZ14)</f>
        <v>6060.3711813107793</v>
      </c>
      <c r="FA16" s="90">
        <f>SUM($C$14:FA14)</f>
        <v>6140.7688309841906</v>
      </c>
      <c r="FB16" s="90">
        <f>SUM($C$14:FB14)</f>
        <v>6242.5346267502027</v>
      </c>
      <c r="FC16" s="91">
        <f>SUM($C$14:FC14)</f>
        <v>6341.6294042546397</v>
      </c>
      <c r="FD16" s="89">
        <f>SUM($C$14:FD14)</f>
        <v>6444.4876464896361</v>
      </c>
      <c r="FE16" s="90">
        <f>SUM($C$14:FE14)</f>
        <v>6550.7921700366305</v>
      </c>
      <c r="FF16" s="90">
        <f>SUM($C$14:FF14)</f>
        <v>6662.6637633953123</v>
      </c>
      <c r="FG16" s="90">
        <f>SUM($C$14:FG14)</f>
        <v>6771.6192725669198</v>
      </c>
      <c r="FH16" s="90">
        <f>SUM($C$14:FH14)</f>
        <v>6869.705740677613</v>
      </c>
      <c r="FI16" s="90">
        <f>SUM($C$14:FI14)</f>
        <v>6968.4019354819666</v>
      </c>
      <c r="FJ16" s="90">
        <f>SUM($C$14:FJ14)</f>
        <v>7046.5476897243179</v>
      </c>
      <c r="FK16" s="90">
        <f>SUM($C$14:FK14)</f>
        <v>7117.9334306239052</v>
      </c>
      <c r="FL16" s="90">
        <f>SUM($C$14:FL14)</f>
        <v>7196.3495853999675</v>
      </c>
      <c r="FM16" s="90">
        <f>SUM($C$14:FM14)</f>
        <v>7277.7401460468454</v>
      </c>
      <c r="FN16" s="90">
        <f>SUM($C$14:FN14)</f>
        <v>7380.7627493905684</v>
      </c>
      <c r="FO16" s="91">
        <f>SUM($C$14:FO14)</f>
        <v>7481.0813473971857</v>
      </c>
      <c r="FP16" s="89">
        <f>SUM($C$14:FP14)</f>
        <v>7585.209888923785</v>
      </c>
      <c r="FQ16" s="90">
        <f>SUM($C$14:FQ14)</f>
        <v>7692.8272733365848</v>
      </c>
      <c r="FR16" s="90">
        <f>SUM($C$14:FR14)</f>
        <v>7806.0804808732464</v>
      </c>
      <c r="FS16" s="90">
        <f>SUM($C$14:FS14)</f>
        <v>7916.3815905831234</v>
      </c>
      <c r="FT16" s="90">
        <f>SUM($C$14:FT14)</f>
        <v>8015.6794265749832</v>
      </c>
      <c r="FU16" s="90">
        <f>SUM($C$14:FU14)</f>
        <v>8115.5945193851712</v>
      </c>
      <c r="FV16" s="90">
        <f>SUM($C$14:FV14)</f>
        <v>8194.7053736924154</v>
      </c>
      <c r="FW16" s="90">
        <f>SUM($C$14:FW14)</f>
        <v>8266.9727284921119</v>
      </c>
      <c r="FX16" s="90">
        <f>SUM($C$14:FX14)</f>
        <v>8346.3573227796587</v>
      </c>
      <c r="FY16" s="90">
        <f>SUM($C$14:FY14)</f>
        <v>8428.7530568505263</v>
      </c>
      <c r="FZ16" s="90">
        <f>SUM($C$14:FZ14)</f>
        <v>8533.0479893455449</v>
      </c>
      <c r="GA16" s="91">
        <f>SUM($C$14:GA14)</f>
        <v>7134.6055220375438</v>
      </c>
      <c r="GB16" s="89">
        <f>SUM($C$14:GB14)</f>
        <v>7240.0200510519962</v>
      </c>
      <c r="GC16" s="90">
        <f>SUM($C$14:GC14)</f>
        <v>7348.9665101622941</v>
      </c>
      <c r="GD16" s="90">
        <f>SUM($C$14:GD14)</f>
        <v>7463.6183948120333</v>
      </c>
      <c r="GE16" s="90">
        <f>SUM($C$14:GE14)</f>
        <v>7575.2817232268271</v>
      </c>
      <c r="GF16" s="90">
        <f>SUM($C$14:GF14)</f>
        <v>7675.8058874931867</v>
      </c>
      <c r="GG16" s="90">
        <f>SUM($C$14:GG14)</f>
        <v>7776.9549316995799</v>
      </c>
      <c r="GH16" s="90">
        <f>SUM($C$14:GH14)</f>
        <v>7857.0428050575192</v>
      </c>
      <c r="GI16" s="90">
        <f>SUM($C$14:GI14)</f>
        <v>7930.2026616889925</v>
      </c>
      <c r="GJ16" s="90">
        <f>SUM($C$14:GJ14)</f>
        <v>8010.5676557159904</v>
      </c>
      <c r="GK16" s="90">
        <f>SUM($C$14:GK14)</f>
        <v>8093.980977102633</v>
      </c>
      <c r="GL16" s="90">
        <f>SUM($C$14:GL14)</f>
        <v>8199.5639520139648</v>
      </c>
      <c r="GM16" s="91">
        <f>SUM($C$14:GM14)</f>
        <v>8302.3757202347097</v>
      </c>
      <c r="GN16" s="89">
        <f>SUM($C$14:GN14)</f>
        <v>8409.0921186824908</v>
      </c>
      <c r="GO16" s="90">
        <f>SUM($C$14:GO14)</f>
        <v>8519.3840665628013</v>
      </c>
      <c r="GP16" s="90">
        <f>SUM($C$14:GP14)</f>
        <v>8635.4519019879644</v>
      </c>
      <c r="GQ16" s="90">
        <f>SUM($C$14:GQ14)</f>
        <v>8748.4942725086803</v>
      </c>
      <c r="GR16" s="90">
        <f>SUM($C$14:GR14)</f>
        <v>8850.2599102037293</v>
      </c>
      <c r="GS16" s="90">
        <f>SUM($C$14:GS14)</f>
        <v>8952.658145106072</v>
      </c>
      <c r="GT16" s="90">
        <f>SUM($C$14:GT14)</f>
        <v>9033.7351036999808</v>
      </c>
      <c r="GU16" s="90">
        <f>SUM($C$14:GU14)</f>
        <v>9107.7984845608535</v>
      </c>
      <c r="GV16" s="90">
        <f>SUM($C$14:GV14)</f>
        <v>9189.1559862640843</v>
      </c>
      <c r="GW16" s="90">
        <f>SUM($C$14:GW14)</f>
        <v>9273.5994621698519</v>
      </c>
      <c r="GX16" s="90">
        <f>SUM($C$14:GX14)</f>
        <v>9380.4863868213379</v>
      </c>
      <c r="GY16" s="91">
        <f>SUM($C$14:GY14)</f>
        <v>9484.5678803796091</v>
      </c>
      <c r="GZ16" s="89">
        <f>SUM($C$14:GZ14)</f>
        <v>9592.6022263482209</v>
      </c>
      <c r="HA16" s="90">
        <f>SUM($C$14:HA14)</f>
        <v>9704.2562797848532</v>
      </c>
      <c r="HB16" s="90">
        <f>SUM($C$14:HB14)</f>
        <v>9821.7575529775186</v>
      </c>
      <c r="HC16" s="90">
        <f>SUM($C$14:HC14)</f>
        <v>9936.1959967741659</v>
      </c>
      <c r="HD16" s="90">
        <f>SUM($C$14:HD14)</f>
        <v>10039.218440094748</v>
      </c>
      <c r="HE16" s="90">
        <f>SUM($C$14:HE14)</f>
        <v>10142.881293198134</v>
      </c>
      <c r="HF16" s="90">
        <f>SUM($C$14:HF14)</f>
        <v>10224.959552230677</v>
      </c>
      <c r="HG16" s="90">
        <f>SUM($C$14:HG14)</f>
        <v>10299.937615845181</v>
      </c>
      <c r="HH16" s="90">
        <f>SUM($C$14:HH14)</f>
        <v>10382.299882694448</v>
      </c>
      <c r="HI16" s="90">
        <f>SUM($C$14:HI14)</f>
        <v>10467.786235527652</v>
      </c>
      <c r="HJ16" s="90">
        <f>SUM($C$14:HJ14)</f>
        <v>10575.993213698584</v>
      </c>
      <c r="HK16" s="91">
        <f>SUM($C$14:HK14)</f>
        <v>10681.3601137023</v>
      </c>
      <c r="HL16" s="89">
        <f>SUM($C$14:HL14)</f>
        <v>10790.728683843623</v>
      </c>
      <c r="HM16" s="90">
        <f>SUM($C$14:HM14)</f>
        <v>10903.761664840196</v>
      </c>
      <c r="HN16" s="90">
        <f>SUM($C$14:HN14)</f>
        <v>11022.71407875679</v>
      </c>
      <c r="HO16" s="90">
        <f>SUM($C$14:HO14)</f>
        <v>11138.565837334325</v>
      </c>
      <c r="HP16" s="90">
        <f>SUM($C$14:HP14)</f>
        <v>11242.860607829916</v>
      </c>
      <c r="HQ16" s="90">
        <f>SUM($C$14:HQ14)</f>
        <v>11347.803697169129</v>
      </c>
      <c r="HR16" s="90">
        <f>SUM($C$14:HR14)</f>
        <v>11430.895622700726</v>
      </c>
      <c r="HS16" s="90">
        <f>SUM($C$14:HS14)</f>
        <v>11506.799665400869</v>
      </c>
      <c r="HT16" s="90">
        <f>SUM($C$14:HT14)</f>
        <v>11590.179106245723</v>
      </c>
      <c r="HU16" s="90">
        <f>SUM($C$14:HU14)</f>
        <v>11676.721215536418</v>
      </c>
      <c r="HV16" s="90">
        <f>SUM($C$14:HV14)</f>
        <v>11786.264549887761</v>
      </c>
      <c r="HW16" s="91">
        <f>SUM($C$14:HW14)</f>
        <v>11892.932731106523</v>
      </c>
      <c r="HX16" s="89">
        <f>SUM($C$14:HX14)</f>
        <v>12003.652003089092</v>
      </c>
      <c r="HY16" s="90">
        <f>SUM($C$14:HY14)</f>
        <v>12118.080941400973</v>
      </c>
      <c r="HZ16" s="90">
        <f>SUM($C$14:HZ14)</f>
        <v>12238.502417629437</v>
      </c>
      <c r="IA16" s="90">
        <f>SUM($C$14:IA14)</f>
        <v>12355.784945425406</v>
      </c>
      <c r="IB16" s="90">
        <f>SUM($C$14:IB14)</f>
        <v>12461.367756336618</v>
      </c>
      <c r="IC16" s="90">
        <f>SUM($C$14:IC14)</f>
        <v>12567.606892829172</v>
      </c>
      <c r="ID16" s="90">
        <f>SUM($C$14:ID14)</f>
        <v>12651.725003641082</v>
      </c>
      <c r="IE16" s="90">
        <f>SUM($C$14:IE14)</f>
        <v>12728.566461268572</v>
      </c>
      <c r="IF16" s="90">
        <f>SUM($C$14:IF14)</f>
        <v>12812.975638207861</v>
      </c>
      <c r="IG16" s="90">
        <f>SUM($C$14:IG14)</f>
        <v>12900.586542548295</v>
      </c>
      <c r="IH16" s="90">
        <f>SUM($C$14:IH14)</f>
        <v>13011.482737078877</v>
      </c>
      <c r="II16" s="91">
        <f>SUM($C$14:II14)</f>
        <v>13119.46827033569</v>
      </c>
      <c r="IJ16" s="89">
        <f>SUM($C$14:IJ14)</f>
        <v>13231.554925327244</v>
      </c>
      <c r="IK16" s="90">
        <f>SUM($C$14:IK14)</f>
        <v>13347.397061027277</v>
      </c>
      <c r="IL16" s="90">
        <f>SUM($C$14:IL14)</f>
        <v>13469.305742487162</v>
      </c>
      <c r="IM16" s="90">
        <f>SUM($C$14:IM14)</f>
        <v>13588.036709501412</v>
      </c>
      <c r="IN16" s="90">
        <f>SUM($C$14:IN14)</f>
        <v>13694.923468127377</v>
      </c>
      <c r="IO16" s="90">
        <f>SUM($C$14:IO14)</f>
        <v>13802.474657955612</v>
      </c>
      <c r="IP16" s="90">
        <f>SUM($C$14:IP14)</f>
        <v>13887.631627436051</v>
      </c>
      <c r="IQ16" s="90">
        <f>SUM($C$14:IQ14)</f>
        <v>13965.422077065241</v>
      </c>
      <c r="IR16" s="90">
        <f>SUM($C$14:IR14)</f>
        <v>14050.87370733973</v>
      </c>
      <c r="IS16" s="90">
        <f>SUM($C$14:IS14)</f>
        <v>14139.566606348768</v>
      </c>
      <c r="IT16" s="90">
        <f>SUM($C$14:IT14)</f>
        <v>14251.832368881804</v>
      </c>
      <c r="IU16" s="91">
        <f>SUM($C$14:IU14)</f>
        <v>14361.151523474338</v>
      </c>
      <c r="IV16" s="89">
        <f>SUM($C$14:IV14)</f>
        <v>14474.622448655038</v>
      </c>
      <c r="IW16" s="90">
        <f>SUM($C$14:IW14)</f>
        <v>14591.895234730968</v>
      </c>
      <c r="IX16" s="90">
        <f>SUM($C$14:IX14)</f>
        <v>14715.309488406883</v>
      </c>
      <c r="IY16" s="90">
        <f>SUM($C$14:IY14)</f>
        <v>14835.506782863758</v>
      </c>
      <c r="IZ16" s="90">
        <f>SUM($C$14:IZ14)</f>
        <v>14943.713592958755</v>
      </c>
      <c r="JA16" s="90">
        <f>SUM($C$14:JA14)</f>
        <v>15052.59303998137</v>
      </c>
      <c r="JB16" s="90">
        <f>SUM($C$14:JB14)</f>
        <v>15138.801698034891</v>
      </c>
      <c r="JC16" s="90">
        <f>SUM($C$14:JC14)</f>
        <v>15217.552859717001</v>
      </c>
      <c r="JD16" s="90">
        <f>SUM($C$14:JD14)</f>
        <v>15304.059817625381</v>
      </c>
      <c r="JE16" s="90">
        <f>SUM($C$14:JE14)</f>
        <v>15393.848073937181</v>
      </c>
      <c r="JF16" s="90">
        <f>SUM($C$14:JF14)</f>
        <v>15507.500318637498</v>
      </c>
      <c r="JG16" s="91">
        <f>SUM($C$14:JG14)</f>
        <v>15618.16956478925</v>
      </c>
      <c r="JH16" s="89">
        <f>SUM($C$14:JH14)</f>
        <v>15733.041855895932</v>
      </c>
      <c r="JI16" s="90">
        <f>SUM($C$14:JI14)</f>
        <v>15851.762960879898</v>
      </c>
      <c r="JJ16" s="90">
        <f>SUM($C$14:JJ14)</f>
        <v>15976.701380588711</v>
      </c>
      <c r="JK16" s="90">
        <f>SUM($C$14:JK14)</f>
        <v>16098.383111632127</v>
      </c>
      <c r="JL16" s="90">
        <f>SUM($C$14:JL14)</f>
        <v>16207.926275831796</v>
      </c>
      <c r="JM16" s="90">
        <f>SUM($C$14:JM14)</f>
        <v>16318.150384025141</v>
      </c>
      <c r="JN16" s="90">
        <f>SUM($C$14:JN14)</f>
        <v>16405.423719005623</v>
      </c>
      <c r="JO16" s="90">
        <f>SUM($C$14:JO14)</f>
        <v>16485.147457534506</v>
      </c>
      <c r="JP16" s="90">
        <f>SUM($C$14:JP14)</f>
        <v>16572.722776373052</v>
      </c>
      <c r="JQ16" s="90">
        <f>SUM($C$14:JQ14)</f>
        <v>16663.619917650303</v>
      </c>
      <c r="JR16" s="90">
        <f>SUM($C$14:JR14)</f>
        <v>16778.675767572669</v>
      </c>
      <c r="JS16" s="91">
        <f>SUM($C$14:JS14)</f>
        <v>16890.711778914396</v>
      </c>
      <c r="JT16" s="89">
        <f>SUM($C$14:JT14)</f>
        <v>17007.002742816243</v>
      </c>
      <c r="JU16" s="90">
        <f>SUM($C$14:JU14)</f>
        <v>17127.19005344676</v>
      </c>
      <c r="JV16" s="90">
        <f>SUM($C$14:JV14)</f>
        <v>17253.671462638977</v>
      </c>
      <c r="JW16" s="90">
        <f>SUM($C$14:JW14)</f>
        <v>17376.855963060782</v>
      </c>
      <c r="JX16" s="90">
        <f>SUM($C$14:JX14)</f>
        <v>17487.751985338316</v>
      </c>
      <c r="JY16" s="90">
        <f>SUM($C$14:JY14)</f>
        <v>17599.337361267848</v>
      </c>
      <c r="JZ16" s="90">
        <f>SUM($C$14:JZ14)</f>
        <v>17687.688521935339</v>
      </c>
      <c r="KA16" s="90">
        <f>SUM($C$14:KA14)</f>
        <v>17768.396848635053</v>
      </c>
      <c r="KB16" s="90">
        <f>SUM($C$14:KB14)</f>
        <v>17857.053722661258</v>
      </c>
      <c r="KC16" s="90">
        <f>SUM($C$14:KC14)</f>
        <v>17949.073443633282</v>
      </c>
      <c r="KD16" s="90">
        <f>SUM($C$14:KD14)</f>
        <v>18065.55023330219</v>
      </c>
      <c r="KE16" s="91">
        <f>SUM($C$14:KE14)</f>
        <v>18178.969889383989</v>
      </c>
      <c r="KF16" s="89">
        <f>SUM($C$14:KF14)</f>
        <v>18296.697046690024</v>
      </c>
      <c r="KG16" s="90">
        <f>SUM($C$14:KG14)</f>
        <v>18418.368670606829</v>
      </c>
      <c r="KH16" s="90">
        <f>SUM($C$14:KH14)</f>
        <v>18546.412125202569</v>
      </c>
      <c r="KI16" s="90">
        <f>SUM($C$14:KI14)</f>
        <v>18671.117954204583</v>
      </c>
      <c r="KJ16" s="90">
        <f>SUM($C$14:KJ14)</f>
        <v>18783.383542357245</v>
      </c>
      <c r="KK16" s="90">
        <f>SUM($C$14:KK14)</f>
        <v>18896.346997679506</v>
      </c>
      <c r="KL16" s="90">
        <f>SUM($C$14:KL14)</f>
        <v>18985.789295181243</v>
      </c>
      <c r="KM16" s="90">
        <f>SUM($C$14:KM14)</f>
        <v>19067.4943697157</v>
      </c>
      <c r="KN16" s="90">
        <f>SUM($C$14:KN14)</f>
        <v>19157.246156136127</v>
      </c>
      <c r="KO16" s="90">
        <f>SUM($C$14:KO14)</f>
        <v>19250.402320662157</v>
      </c>
      <c r="KP16" s="90">
        <f>SUM($C$14:KP14)</f>
        <v>19368.317598683476</v>
      </c>
      <c r="KQ16" s="91">
        <f>SUM($C$14:KQ14)</f>
        <v>19483.137987517883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Input &amp; Results</vt:lpstr>
      <vt:lpstr>Production</vt:lpstr>
      <vt:lpstr>Analysis</vt:lpstr>
      <vt:lpstr>'Input &amp; Results'!Print_Area</vt:lpstr>
    </vt:vector>
  </TitlesOfParts>
  <Company>UTIMCO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Aman</dc:creator>
  <cp:lastModifiedBy>Jain, Aman</cp:lastModifiedBy>
  <cp:lastPrinted>2015-03-03T03:14:18Z</cp:lastPrinted>
  <dcterms:created xsi:type="dcterms:W3CDTF">2015-02-26T15:12:34Z</dcterms:created>
  <dcterms:modified xsi:type="dcterms:W3CDTF">2015-03-03T03:57:50Z</dcterms:modified>
</cp:coreProperties>
</file>